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l="1"/>
  <c r="AM34" i="10" s="1"/>
  <c r="BE34" i="10" l="1"/>
  <c r="BE35" i="10" s="1"/>
  <c r="BE36"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<sst xmlns="http://schemas.openxmlformats.org/spreadsheetml/2006/main" count="1131" uniqueCount="634">
  <si>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</si>
  <si>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</si>
  <si>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</si>
  <si>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</si>
  <si>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</si>
  <si>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</si>
  <si>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</si>
  <si>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</si>
  <si>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</si>
  <si>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</si>
  <si>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</si>
  <si>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</si>
  <si>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</si>
  <si>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</si>
  <si>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</si>
  <si>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</si>
  <si>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</si>
  <si>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</si>
  <si>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</si>
  <si>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</si>
  <si>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</si>
  <si>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</si>
  <si>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</si>
  <si>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</si>
  <si>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</si>
  <si>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</si>
  <si>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</si>
  <si>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</si>
  <si>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</si>
  <si>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</si>
  <si>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</si>
  <si>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</si>
  <si>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</si>
  <si>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</si>
  <si>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</si>
  <si>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</si>
  <si>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</si>
  <si>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</si>
  <si>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</si>
  <si>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</si>
  <si>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</si>
  <si>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</si>
  <si>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</si>
  <si>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</si>
  <si>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</si>
  <si>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</si>
  <si>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</si>
  <si>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</si>
  <si>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</si>
  <si>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</si>
  <si>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</si>
  <si>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</si>
  <si>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</si>
  <si>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</si>
  <si>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</si>
  <si>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</si>
  <si>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</si>
  <si>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</si>
  <si>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</si>
  <si>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</si>
  <si>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</si>
  <si>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</si>
  <si>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</si>
  <si>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</si>
  <si>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</si>
  <si>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</si>
  <si>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</si>
  <si>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</si>
  <si>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</si>
  <si>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</si>
  <si>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</si>
  <si>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</si>
  <si>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</si>
  <si>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</si>
  <si>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</si>
  <si>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</si>
  <si>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</si>
  <si>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</si>
  <si>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</si>
  <si>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</si>
  <si>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</si>
  <si>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</si>
  <si>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</si>
  <si>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</si>
  <si>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</si>
  <si>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</si>
  <si>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</si>
  <si>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</si>
  <si>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</si>
  <si>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</si>
  <si>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</si>
  <si>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</si>
  <si>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</si>
  <si>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</si>
  <si>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</si>
  <si>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</si>
  <si>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</si>
  <si>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</si>
  <si>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</si>
  <si>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</si>
  <si>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</si>
  <si>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</si>
  <si>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</si>
  <si>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</si>
  <si>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</si>
  <si>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</si>
  <si>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</si>
  <si>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</si>
  <si>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</si>
  <si>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</si>
  <si>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</si>
  <si>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</si>
  <si>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</si>
  <si>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</si>
  <si>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</si>
  <si>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</si>
  <si>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</si>
  <si>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</si>
  <si>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</si>
  <si>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</si>
  <si>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</si>
  <si>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</si>
  <si>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</si>
  <si>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</si>
  <si>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</si>
  <si>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</si>
  <si>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</si>
  <si>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</si>
  <si>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</si>
  <si>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</si>
  <si>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</si>
  <si>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</si>
  <si>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</si>
  <si>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</si>
  <si>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</si>
  <si>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</si>
  <si>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</si>
  <si>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</si>
  <si>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</si>
  <si>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</si>
  <si>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</si>
  <si>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</si>
  <si>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</si>
  <si>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</si>
  <si>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</si>
  <si>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</si>
  <si>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</si>
  <si>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</si>
  <si>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</si>
  <si>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</si>
  <si>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</si>
  <si>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</si>
  <si>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</si>
  <si>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</si>
  <si>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</si>
  <si>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</si>
  <si>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</si>
  <si>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</si>
  <si>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</si>
  <si>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</si>
  <si>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</si>
  <si>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</si>
  <si>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</si>
  <si>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</si>
  <si>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</si>
  <si>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</si>
  <si>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</si>
  <si>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</si>
  <si>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</si>
  <si>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</si>
  <si>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</si>
  <si>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</si>
  <si>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</si>
  <si>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</si>
  <si>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</si>
  <si>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</si>
  <si>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</si>
  <si>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</si>
  <si>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</si>
  <si>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</si>
  <si>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</si>
  <si>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</si>
  <si>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</si>
  <si>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</si>
  <si>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</si>
  <si>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</si>
  <si>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</si>
  <si>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</si>
  <si>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</si>
  <si>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</si>
  <si>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</si>
  <si>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</si>
  <si>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</si>
  <si>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</si>
  <si>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</si>
  <si>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</si>
  <si>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</si>
  <si>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</si>
  <si>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</si>
  <si>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</si>
  <si>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</si>
  <si>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</si>
  <si>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</si>
  <si>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</si>
  <si>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</si>
  <si>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</si>
  <si>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</si>
  <si>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</si>
  <si>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</si>
  <si>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</si>
  <si>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福岡県八女市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</si>
  <si>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</si>
  <si>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</si>
  <si>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</si>
  <si>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</si>
  <si>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</si>
  <si>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</si>
  <si>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</si>
  <si>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</si>
  <si>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</si>
  <si>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</si>
  <si>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</si>
  <si>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</si>
  <si>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</si>
  <si>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</si>
  <si>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</si>
  <si>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</si>
  <si>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</si>
  <si>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</si>
  <si>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</si>
  <si>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</si>
  <si>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</si>
  <si>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</si>
  <si>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</si>
  <si>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</si>
  <si>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</si>
  <si>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</si>
  <si>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</si>
  <si>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</si>
  <si>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</si>
  <si>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</si>
  <si>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</si>
  <si>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</si>
  <si>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</si>
  <si>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</si>
  <si>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</si>
  <si>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</si>
  <si>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</si>
  <si>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</si>
  <si>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</si>
  <si>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</si>
  <si>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</si>
  <si>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</si>
  <si>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</si>
  <si>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</si>
  <si>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</si>
  <si>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</si>
  <si>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</si>
  <si>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</si>
  <si>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</si>
  <si>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</si>
  <si>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</si>
  <si>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</si>
  <si>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</si>
  <si>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</si>
  <si>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</si>
  <si>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</si>
  <si>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</si>
  <si>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</si>
  <si>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</si>
  <si>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</si>
  <si>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</si>
  <si>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</si>
  <si>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</si>
  <si>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</si>
  <si>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</si>
  <si>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</si>
  <si>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</si>
  <si>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</si>
  <si>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</si>
  <si>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</si>
  <si>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</si>
  <si>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</si>
  <si>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</si>
  <si>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</si>
  <si>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</si>
  <si>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</si>
  <si>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</si>
  <si>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</si>
  <si>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</si>
  <si>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</si>
  <si>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</si>
  <si>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</si>
  <si>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</si>
  <si>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</si>
  <si>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</si>
  <si>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</si>
  <si>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</si>
  <si>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</si>
  <si>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</si>
  <si>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</si>
  <si>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</si>
  <si>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</si>
  <si>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</si>
  <si>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</si>
  <si>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</si>
  <si>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</si>
  <si>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</si>
  <si>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</si>
  <si>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</si>
  <si>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</si>
  <si>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</si>
  <si>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</si>
  <si>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</si>
  <si>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</si>
  <si>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</si>
  <si>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</si>
  <si>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</si>
  <si>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</si>
  <si>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</si>
  <si>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</si>
  <si>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</si>
  <si>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</si>
  <si>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</si>
  <si>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</si>
  <si>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</si>
  <si>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</si>
  <si>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</si>
  <si>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</si>
  <si>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</si>
  <si>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</si>
  <si>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</si>
  <si>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</si>
  <si>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</si>
  <si>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</si>
  <si>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</si>
  <si>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</si>
  <si>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</si>
  <si>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</si>
  <si>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</si>
  <si>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</si>
  <si>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</si>
  <si>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</si>
  <si>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</si>
  <si>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</si>
  <si>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</si>
  <si>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</si>
  <si>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</si>
  <si>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</si>
  <si>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</si>
  <si>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</si>
  <si>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</si>
  <si>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</si>
  <si>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</si>
  <si>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</si>
  <si>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</si>
  <si>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</si>
  <si>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</si>
  <si>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</si>
  <si>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</si>
  <si>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福岡県八女市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</si>
  <si>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</si>
  <si>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</si>
  <si>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</si>
  <si>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</si>
  <si>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</si>
  <si>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</si>
  <si>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</si>
  <si>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</si>
  <si>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</si>
  <si>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</si>
  <si>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</si>
  <si>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</si>
  <si>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</si>
  <si>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</si>
  <si>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</si>
  <si>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</si>
  <si>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</si>
  <si>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</si>
  <si>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</si>
  <si>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</si>
  <si>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住宅新築資金等貸付事業費特別会計</t>
    <phoneticPr fontId="5"/>
  </si>
  <si>
    <t>矢部診療所特別会計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</si>
  <si>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</si>
  <si>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</si>
  <si>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</si>
  <si>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</si>
  <si>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</si>
  <si>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</si>
  <si>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</si>
  <si>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</si>
  <si>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</si>
  <si>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</si>
  <si>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</si>
  <si>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</si>
  <si>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</si>
  <si>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</si>
  <si>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</si>
  <si>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</si>
  <si>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後期高齢者医療特別会計</t>
    <phoneticPr fontId="5"/>
  </si>
  <si>
    <t>水道事業会計</t>
    <phoneticPr fontId="5"/>
  </si>
  <si>
    <t>法適用企業</t>
    <phoneticPr fontId="5"/>
  </si>
  <si>
    <t>簡易水道事業費特別会計</t>
    <phoneticPr fontId="5"/>
  </si>
  <si>
    <t>法非適用企業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</si>
  <si>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</si>
  <si>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</si>
  <si>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</si>
  <si>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</si>
  <si>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</si>
  <si>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</si>
  <si>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</si>
  <si>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</si>
  <si>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</si>
  <si>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</si>
  <si>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</si>
  <si>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</si>
  <si>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</si>
  <si>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</si>
  <si>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</si>
  <si>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</si>
  <si>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</si>
  <si>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</si>
  <si>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</si>
  <si>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</si>
  <si>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</si>
  <si>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</si>
  <si>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</si>
  <si>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</si>
  <si>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</si>
  <si>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</si>
  <si>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</si>
  <si>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</si>
  <si>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</si>
  <si>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</si>
  <si>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</si>
  <si>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</si>
  <si>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</si>
  <si>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</si>
  <si>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</si>
  <si>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</si>
  <si>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</si>
  <si>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</si>
  <si>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</si>
  <si>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</si>
  <si>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</si>
  <si>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</si>
  <si>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</si>
  <si>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</si>
  <si>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</si>
  <si>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</si>
  <si>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</si>
  <si>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</si>
  <si>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</si>
  <si>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</si>
  <si>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</si>
  <si>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</si>
  <si>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</si>
  <si>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</si>
  <si>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</si>
  <si>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</si>
  <si>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</si>
  <si>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</si>
  <si>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</si>
  <si>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</si>
  <si>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</si>
  <si>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</si>
  <si>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</si>
  <si>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</si>
  <si>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</si>
  <si>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</si>
  <si>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</si>
  <si>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</si>
  <si>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</si>
  <si>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</si>
  <si>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</si>
  <si>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</si>
  <si>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</si>
  <si>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</si>
  <si>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</si>
  <si>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</si>
  <si>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</si>
  <si>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</si>
  <si>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</si>
  <si>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</si>
  <si>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</si>
  <si>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</si>
  <si>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</si>
  <si>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</si>
  <si>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</si>
  <si>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</si>
  <si>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</si>
  <si>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</si>
  <si>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</si>
  <si>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</si>
  <si>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</si>
  <si>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</si>
  <si>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</si>
  <si>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</si>
  <si>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</si>
  <si>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</si>
  <si>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</si>
  <si>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</si>
  <si>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</si>
  <si>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</si>
  <si>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</si>
  <si>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</si>
  <si>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</si>
  <si>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</si>
  <si>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</si>
  <si>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</si>
  <si>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</si>
  <si>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</si>
  <si>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</si>
  <si>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</si>
  <si>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</si>
  <si>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</si>
  <si>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</si>
  <si>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</si>
  <si>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</si>
  <si>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</si>
  <si>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</si>
  <si>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</si>
  <si>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</si>
  <si>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</si>
  <si>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</si>
  <si>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</si>
  <si>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</si>
  <si>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</si>
  <si>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</si>
  <si>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</si>
  <si>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</si>
  <si>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</si>
  <si>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</si>
  <si>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</si>
  <si>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</si>
  <si>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</si>
  <si>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</si>
  <si>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</si>
  <si>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</si>
  <si>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</si>
  <si>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</si>
  <si>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</si>
  <si>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</si>
  <si>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</si>
  <si>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</si>
  <si>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</si>
  <si>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</si>
  <si>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</si>
  <si>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</si>
  <si>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</si>
  <si>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</si>
  <si>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</si>
  <si>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</si>
  <si>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</si>
  <si>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</si>
  <si>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</si>
  <si>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</si>
  <si>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</si>
  <si>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</si>
  <si>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</si>
  <si>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</si>
  <si>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</si>
  <si>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</si>
  <si>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</si>
  <si>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</si>
  <si>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</si>
  <si>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</si>
  <si>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</si>
  <si>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</si>
  <si>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</si>
  <si>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</si>
  <si>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11.17</t>
  </si>
  <si>
    <t>▲ 10.58</t>
  </si>
  <si>
    <t>▲ 7.55</t>
  </si>
  <si>
    <t>住宅新築資金等貸付事業費特別会計</t>
  </si>
  <si>
    <t>▲ 0.60</t>
  </si>
  <si>
    <t>▲ 0.53</t>
  </si>
  <si>
    <t>▲ 0.48</t>
  </si>
  <si>
    <t>▲ 0.43</t>
  </si>
  <si>
    <t>水道事業会計</t>
  </si>
  <si>
    <t>一般会計</t>
  </si>
  <si>
    <t>介護保険事業費特別会計</t>
  </si>
  <si>
    <t>国民健康保険事業費特別会計</t>
  </si>
  <si>
    <t>下水道事業特別会計</t>
  </si>
  <si>
    <t>矢部診療所特別会計</t>
  </si>
  <si>
    <t>簡易水道事業費特別会計</t>
  </si>
  <si>
    <t>その他会計（赤字）</t>
  </si>
  <si>
    <t>その他会計（黒字）</t>
  </si>
  <si>
    <t>魅力ある地域づくり基金</t>
    <phoneticPr fontId="11"/>
  </si>
  <si>
    <t>ふるさと支援寄附基金</t>
    <rPh sb="6" eb="8">
      <t>キフ</t>
    </rPh>
    <phoneticPr fontId="11"/>
  </si>
  <si>
    <t>公共施設整備基金</t>
    <phoneticPr fontId="11"/>
  </si>
  <si>
    <t>子ども夢基金</t>
    <phoneticPr fontId="11"/>
  </si>
  <si>
    <t>社会福祉振興基金</t>
    <phoneticPr fontId="11"/>
  </si>
  <si>
    <t>-</t>
    <phoneticPr fontId="11"/>
  </si>
  <si>
    <t>花宗用水組合（一般会計）</t>
  </si>
  <si>
    <t>山の井用水組合(一般会計）</t>
  </si>
  <si>
    <t>福岡県市町村消防団員等公務災害補償組合（一般会計）</t>
  </si>
  <si>
    <t>福岡県市町村職員退職手当組合（一般会計）</t>
  </si>
  <si>
    <t>福岡県市町村職員退職手当組合（基金特別会計）</t>
  </si>
  <si>
    <t>八女地区消防組合（一般会計）</t>
  </si>
  <si>
    <t>八女西部広域事務組合（一般会計）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</si>
  <si>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</si>
  <si>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</si>
  <si>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八女中部衛生施設事務組合（一般会計）</t>
  </si>
  <si>
    <t>福岡県後期高齢者医療広域連合（一般会計）</t>
  </si>
  <si>
    <t>福岡県後期高齢者医療広域連合（後期高齢者医療特別会計）</t>
  </si>
  <si>
    <t>公立八女総合病院企業団</t>
  </si>
  <si>
    <t>法適用企業</t>
    <rPh sb="0" eb="1">
      <t>ホウ</t>
    </rPh>
    <rPh sb="1" eb="3">
      <t>テキヨウ</t>
    </rPh>
    <rPh sb="3" eb="5">
      <t>キギョウ</t>
    </rPh>
    <phoneticPr fontId="11"/>
  </si>
  <si>
    <t>福岡県南広域水道企業団</t>
  </si>
  <si>
    <t>八女伝統工芸館</t>
    <rPh sb="0" eb="2">
      <t>ヤメ</t>
    </rPh>
    <rPh sb="2" eb="4">
      <t>デントウ</t>
    </rPh>
    <rPh sb="4" eb="7">
      <t>コウゲイカン</t>
    </rPh>
    <phoneticPr fontId="5"/>
  </si>
  <si>
    <t>-</t>
    <phoneticPr fontId="11"/>
  </si>
  <si>
    <t>○</t>
  </si>
  <si>
    <t>八女市土地開発公社</t>
    <rPh sb="0" eb="3">
      <t>ヤメシ</t>
    </rPh>
    <rPh sb="3" eb="7">
      <t>トチカイハツ</t>
    </rPh>
    <rPh sb="7" eb="9">
      <t>コウシャ</t>
    </rPh>
    <phoneticPr fontId="5"/>
  </si>
  <si>
    <t>秘境杣の里</t>
    <rPh sb="0" eb="2">
      <t>ヒキョウ</t>
    </rPh>
    <rPh sb="2" eb="3">
      <t>ソマ</t>
    </rPh>
    <rPh sb="4" eb="5">
      <t>サト</t>
    </rPh>
    <phoneticPr fontId="5"/>
  </si>
  <si>
    <t>クリエイトやべ</t>
  </si>
  <si>
    <t>星のふるさと</t>
    <rPh sb="0" eb="1">
      <t>ホシ</t>
    </rPh>
    <phoneticPr fontId="5"/>
  </si>
  <si>
    <t>立花ワイン</t>
    <rPh sb="0" eb="2">
      <t>タチバナ</t>
    </rPh>
    <phoneticPr fontId="5"/>
  </si>
  <si>
    <t>立花バンブー</t>
    <rPh sb="0" eb="2">
      <t>タチバナ</t>
    </rPh>
    <phoneticPr fontId="5"/>
  </si>
  <si>
    <t>道の駅たちばな</t>
    <rPh sb="0" eb="1">
      <t>ミチ</t>
    </rPh>
    <rPh sb="2" eb="3">
      <t>エキ</t>
    </rPh>
    <phoneticPr fontId="5"/>
  </si>
  <si>
    <t>FM八女</t>
    <rPh sb="2" eb="4">
      <t>ヤメ</t>
    </rPh>
    <phoneticPr fontId="5"/>
  </si>
  <si>
    <t>クリニックくろき</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</si>
  <si>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</si>
  <si>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</si>
  <si>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</si>
  <si>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</si>
  <si>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</si>
  <si>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</si>
  <si>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</si>
  <si>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</si>
  <si>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</si>
  <si>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</si>
  <si>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</si>
  <si>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普通交付税の合併算定替終了を考慮した基金積立と定員適正化計画に基づいた人員整理等により将来負担比率は無の状況である。一方で、有形固定資産減価償却率も類似団体よりも低いものの、上昇傾向にある。主な要因としては、昭和４０～５０年代に建設された公民館や体育館など市町村合併による影響も含め多くの施設を保有しており、いずれも有形固定資産減価償却率７０％以上であることなどが挙げられる。また、令和元年度より個別施設計画の策定をおこなっており、今後は公共施設等総合管理計画及び個別施設計画に基づき老朽化対策に積極的に取り組んでいく。</t>
    <rPh sb="198" eb="200">
      <t>コベツ</t>
    </rPh>
    <rPh sb="200" eb="202">
      <t>シセツ</t>
    </rPh>
    <rPh sb="202" eb="204">
      <t>ケイカク</t>
    </rPh>
    <rPh sb="205" eb="207">
      <t>サクテイ</t>
    </rPh>
    <rPh sb="216" eb="218">
      <t>コンゴ</t>
    </rPh>
    <rPh sb="230" eb="231">
      <t>オヨ</t>
    </rPh>
    <rPh sb="232" eb="234">
      <t>コベツ</t>
    </rPh>
    <rPh sb="234" eb="236">
      <t>シセツ</t>
    </rPh>
    <rPh sb="236" eb="238">
      <t>ケイカク</t>
    </rPh>
    <phoneticPr fontId="5"/>
  </si>
  <si>
    <t>実質公債費比率は、構成要素（分母）の標準財政規模が、平成27年度からの普通交付税合併算定替の逓減により上昇している。また普通交付税の合併算定替終了を考慮した基金積立と定員適正化計画に基づいた人員整理等により将来負担比率は無の状況である。今後は、普通交付税合併算定替の終了により標準財政規模が小さくなることによる各比率への影響と、今後の市の事業規模を勘案し、引き続き公債費の適正化と財政の健全化に取り組む。</t>
    <rPh sb="51" eb="53">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</si>
</sst>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A803-45BD-9380-DE37A91B1F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60283</c:v>
                </c:pt>
                <c:pt idx="1">
                  <c:v>60717</c:v>
                </c:pt>
                <c:pt idx="2">
                  <c:v>72509</c:v>
                </c:pt>
                <c:pt idx="3">
                  <c:v>82065</c:v>
                </c:pt>
                <c:pt idx="4">
                  <c:v>90519</c:v>
                </c:pt>
              </c:numCache>
            </c:numRef>
          </c:val>
          <c:smooth val="0"/>
          <c:extLst xmlns:c16r2="http://schemas.microsoft.com/office/drawing/2015/06/chart">
            <c:ext xmlns:c16="http://schemas.microsoft.com/office/drawing/2014/chart" uri="{C3380CC4-5D6E-409C-BE32-E72D297353CC}">
              <c16:uniqueId val="{00000001-A803-45BD-9380-DE37A91B1FA3}"/>
            </c:ext>
          </c:extLst>
        </c:ser>
        <c:dLbls>
          <c:showLegendKey val="0"/>
          <c:showVal val="0"/>
          <c:showCatName val="0"/>
          <c:showSerName val="0"/>
          <c:showPercent val="0"/>
          <c:showBubbleSize val="0"/>
        </c:dLbls>
        <c:marker val="1"/>
        <c:smooth val="0"/>
        <c:axId val="216616856"/>
        <c:axId val="216617640"/>
      </c:lineChart>
      <c:catAx>
        <c:axId val="216616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17640"/>
        <c:crosses val="autoZero"/>
        <c:auto val="1"/>
        <c:lblAlgn val="ctr"/>
        <c:lblOffset val="100"/>
        <c:tickLblSkip val="1"/>
        <c:tickMarkSkip val="1"/>
        <c:noMultiLvlLbl val="0"/>
      </c:catAx>
      <c:valAx>
        <c:axId val="2166176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16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8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3.88</c:v>
                </c:pt>
                <c:pt idx="1">
                  <c:v>2.35</c:v>
                </c:pt>
                <c:pt idx="2">
                  <c:v>9.5</c:v>
                </c:pt>
                <c:pt idx="3">
                  <c:v>5.4</c:v>
                </c:pt>
                <c:pt idx="4">
                  <c:v>5.41</c:v>
                </c:pt>
              </c:numCache>
            </c:numRef>
          </c:val>
          <c:extLst xmlns:c16r2="http://schemas.microsoft.com/office/drawing/2015/06/chart">
            <c:ext xmlns:c16="http://schemas.microsoft.com/office/drawing/2014/chart" uri="{C3380CC4-5D6E-409C-BE32-E72D297353CC}">
              <c16:uniqueId val="{00000000-6FF2-45B5-9076-B20727342E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46.67</c:v>
                </c:pt>
                <c:pt idx="1">
                  <c:v>55.36</c:v>
                </c:pt>
                <c:pt idx="2">
                  <c:v>59.99</c:v>
                </c:pt>
                <c:pt idx="3">
                  <c:v>59.97</c:v>
                </c:pt>
                <c:pt idx="4">
                  <c:v>54.7</c:v>
                </c:pt>
              </c:numCache>
            </c:numRef>
          </c:val>
          <c:extLst xmlns:c16r2="http://schemas.microsoft.com/office/drawing/2015/06/chart">
            <c:ext xmlns:c16="http://schemas.microsoft.com/office/drawing/2014/chart" uri="{C3380CC4-5D6E-409C-BE32-E72D297353CC}">
              <c16:uniqueId val="{00000001-6FF2-45B5-9076-B20727342EC3}"/>
            </c:ext>
          </c:extLst>
        </c:ser>
        <c:dLbls>
          <c:showLegendKey val="0"/>
          <c:showVal val="0"/>
          <c:showCatName val="0"/>
          <c:showSerName val="0"/>
          <c:showPercent val="0"/>
          <c:showBubbleSize val="0"/>
        </c:dLbls>
        <c:gapWidth val="250"/>
        <c:overlap val="100"/>
        <c:axId val="473175736"/>
        <c:axId val="473176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-11.17</c:v>
                </c:pt>
                <c:pt idx="1">
                  <c:v>4.22</c:v>
                </c:pt>
                <c:pt idx="2">
                  <c:v>10.050000000000001</c:v>
                </c:pt>
                <c:pt idx="3">
                  <c:v>-10.58</c:v>
                </c:pt>
                <c:pt idx="4">
                  <c:v>-7.55</c:v>
                </c:pt>
              </c:numCache>
            </c:numRef>
          </c:val>
          <c:smooth val="0"/>
          <c:extLst xmlns:c16r2="http://schemas.microsoft.com/office/drawing/2015/06/chart">
            <c:ext xmlns:c16="http://schemas.microsoft.com/office/drawing/2014/chart" uri="{C3380CC4-5D6E-409C-BE32-E72D297353CC}">
              <c16:uniqueId val="{00000002-6FF2-45B5-9076-B20727342EC3}"/>
            </c:ext>
          </c:extLst>
        </c:ser>
        <c:dLbls>
          <c:showLegendKey val="0"/>
          <c:showVal val="0"/>
          <c:showCatName val="0"/>
          <c:showSerName val="0"/>
          <c:showPercent val="0"/>
          <c:showBubbleSize val="0"/>
        </c:dLbls>
        <c:marker val="1"/>
        <c:smooth val="0"/>
        <c:axId val="473175736"/>
        <c:axId val="473176128"/>
      </c:lineChart>
      <c:catAx>
        <c:axId val="473175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3176128"/>
        <c:crosses val="autoZero"/>
        <c:auto val="1"/>
        <c:lblAlgn val="ctr"/>
        <c:lblOffset val="100"/>
        <c:tickLblSkip val="1"/>
        <c:tickMarkSkip val="1"/>
        <c:noMultiLvlLbl val="0"/>
      </c:catAx>
      <c:valAx>
        <c:axId val="473176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175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0.09</c:v>
                </c:pt>
                <c:pt idx="2">
                  <c:v>#N/A</c:v>
                </c:pt>
                <c:pt idx="3">
                  <c:v>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0E87-4B68-A715-D7FFE5F0A1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E87-4B68-A715-D7FFE5F0A1E5}"/>
            </c:ext>
          </c:extLst>
        </c:ser>
        <c:ser>
          <c:idx val="2"/>
          <c:order val="2"/>
          <c:tx>
            <c:strRef>
              <c:f>データシート!$A$29</c:f>
              <c:strCache>
                <c:ptCount val="1"/>
                <c:pt idx="0">
                  <c:v>簡易水道事業費特別会計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0.05</c:v>
                </c:pt>
                <c:pt idx="4">
                  <c:v>#N/A</c:v>
                </c:pt>
                <c:pt idx="5">
                  <c:v>0</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2-0E87-4B68-A715-D7FFE5F0A1E5}"/>
            </c:ext>
          </c:extLst>
        </c:ser>
        <c:ser>
          <c:idx val="3"/>
          <c:order val="3"/>
          <c:tx>
            <c:strRef>
              <c:f>データシート!$A$30</c:f>
              <c:strCache>
                <c:ptCount val="1"/>
                <c:pt idx="0">
                  <c:v>矢部診療所特別会計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0.05</c:v>
                </c:pt>
                <c:pt idx="4">
                  <c:v>#N/A</c:v>
                </c:pt>
                <c:pt idx="5">
                  <c:v>0.05</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0E87-4B68-A715-D7FFE5F0A1E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7.0000000000000007E-2</c:v>
                </c:pt>
                <c:pt idx="4">
                  <c:v>#N/A</c:v>
                </c:pt>
                <c:pt idx="5">
                  <c:v>7.0000000000000007E-2</c:v>
                </c:pt>
                <c:pt idx="6">
                  <c:v>#N/A</c:v>
                </c:pt>
                <c:pt idx="7">
                  <c:v>0.14000000000000001</c:v>
                </c:pt>
                <c:pt idx="8">
                  <c:v>#N/A</c:v>
                </c:pt>
                <c:pt idx="9">
                  <c:v>0.25</c:v>
                </c:pt>
              </c:numCache>
            </c:numRef>
          </c:val>
          <c:extLst xmlns:c16r2="http://schemas.microsoft.com/office/drawing/2015/06/chart">
            <c:ext xmlns:c16="http://schemas.microsoft.com/office/drawing/2014/chart" uri="{C3380CC4-5D6E-409C-BE32-E72D297353CC}">
              <c16:uniqueId val="{00000004-0E87-4B68-A715-D7FFE5F0A1E5}"/>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0.48</c:v>
                </c:pt>
                <c:pt idx="3">
                  <c:v>#N/A</c:v>
                </c:pt>
                <c:pt idx="4">
                  <c:v>#N/A</c:v>
                </c:pt>
                <c:pt idx="5">
                  <c:v>0.08</c:v>
                </c:pt>
                <c:pt idx="6">
                  <c:v>#N/A</c:v>
                </c:pt>
                <c:pt idx="7">
                  <c:v>0.3</c:v>
                </c:pt>
                <c:pt idx="8">
                  <c:v>#N/A</c:v>
                </c:pt>
                <c:pt idx="9">
                  <c:v>1.07</c:v>
                </c:pt>
              </c:numCache>
            </c:numRef>
          </c:val>
          <c:extLst xmlns:c16r2="http://schemas.microsoft.com/office/drawing/2015/06/chart">
            <c:ext xmlns:c16="http://schemas.microsoft.com/office/drawing/2014/chart" uri="{C3380CC4-5D6E-409C-BE32-E72D297353CC}">
              <c16:uniqueId val="{00000005-0E87-4B68-A715-D7FFE5F0A1E5}"/>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0.56000000000000005</c:v>
                </c:pt>
                <c:pt idx="4">
                  <c:v>#N/A</c:v>
                </c:pt>
                <c:pt idx="5">
                  <c:v>0.57999999999999996</c:v>
                </c:pt>
                <c:pt idx="6">
                  <c:v>#N/A</c:v>
                </c:pt>
                <c:pt idx="7">
                  <c:v>0.77</c:v>
                </c:pt>
                <c:pt idx="8">
                  <c:v>#N/A</c:v>
                </c:pt>
                <c:pt idx="9">
                  <c:v>1.5</c:v>
                </c:pt>
              </c:numCache>
            </c:numRef>
          </c:val>
          <c:extLst xmlns:c16r2="http://schemas.microsoft.com/office/drawing/2015/06/chart">
            <c:ext xmlns:c16="http://schemas.microsoft.com/office/drawing/2014/chart" uri="{C3380CC4-5D6E-409C-BE32-E72D297353CC}">
              <c16:uniqueId val="{00000006-0E87-4B68-A715-D7FFE5F0A1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4.45</c:v>
                </c:pt>
                <c:pt idx="2">
                  <c:v>#N/A</c:v>
                </c:pt>
                <c:pt idx="3">
                  <c:v>2.83</c:v>
                </c:pt>
                <c:pt idx="4">
                  <c:v>#N/A</c:v>
                </c:pt>
                <c:pt idx="5">
                  <c:v>9.92</c:v>
                </c:pt>
                <c:pt idx="6">
                  <c:v>#N/A</c:v>
                </c:pt>
                <c:pt idx="7">
                  <c:v>5.85</c:v>
                </c:pt>
                <c:pt idx="8">
                  <c:v>#N/A</c:v>
                </c:pt>
                <c:pt idx="9">
                  <c:v>5.79</c:v>
                </c:pt>
              </c:numCache>
            </c:numRef>
          </c:val>
          <c:extLst xmlns:c16r2="http://schemas.microsoft.com/office/drawing/2015/06/chart">
            <c:ext xmlns:c16="http://schemas.microsoft.com/office/drawing/2014/chart" uri="{C3380CC4-5D6E-409C-BE32-E72D297353CC}">
              <c16:uniqueId val="{00000007-0E87-4B68-A715-D7FFE5F0A1E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6.03</c:v>
                </c:pt>
                <c:pt idx="2">
                  <c:v>#N/A</c:v>
                </c:pt>
                <c:pt idx="3">
                  <c:v>6.76</c:v>
                </c:pt>
                <c:pt idx="4">
                  <c:v>#N/A</c:v>
                </c:pt>
                <c:pt idx="5">
                  <c:v>7.36</c:v>
                </c:pt>
                <c:pt idx="6">
                  <c:v>#N/A</c:v>
                </c:pt>
                <c:pt idx="7">
                  <c:v>7.7</c:v>
                </c:pt>
                <c:pt idx="8">
                  <c:v>#N/A</c:v>
                </c:pt>
                <c:pt idx="9">
                  <c:v>8.5299999999999994</c:v>
                </c:pt>
              </c:numCache>
            </c:numRef>
          </c:val>
          <c:extLst xmlns:c16r2="http://schemas.microsoft.com/office/drawing/2015/06/chart">
            <c:ext xmlns:c16="http://schemas.microsoft.com/office/drawing/2014/chart" uri="{C3380CC4-5D6E-409C-BE32-E72D297353CC}">
              <c16:uniqueId val="{00000008-0E87-4B68-A715-D7FFE5F0A1E5}"/>
            </c:ext>
          </c:extLst>
        </c:ser>
        <c:ser>
          <c:idx val="9"/>
          <c:order val="9"/>
          <c:tx>
            <c:strRef>
              <c:f>データシート!$A$36</c:f>
              <c:strCache>
                <c:ptCount val="1"/>
                <c:pt idx="0">
                  <c:v>住宅新築資金等貸付事業費特別会計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0.6</c:v>
                </c:pt>
                <c:pt idx="1">
                  <c:v>#N/A</c:v>
                </c:pt>
                <c:pt idx="2">
                  <c:v>0.53</c:v>
                </c:pt>
                <c:pt idx="3">
                  <c:v>#N/A</c:v>
                </c:pt>
                <c:pt idx="4">
                  <c:v>0.48</c:v>
                </c:pt>
                <c:pt idx="5">
                  <c:v>#N/A</c:v>
                </c:pt>
                <c:pt idx="6">
                  <c:v>0.48</c:v>
                </c:pt>
                <c:pt idx="7">
                  <c:v>#N/A</c:v>
                </c:pt>
                <c:pt idx="8">
                  <c:v>0.43</c:v>
                </c:pt>
                <c:pt idx="9">
                  <c:v>#N/A</c:v>
                </c:pt>
              </c:numCache>
            </c:numRef>
          </c:val>
          <c:extLst xmlns:c16r2="http://schemas.microsoft.com/office/drawing/2015/06/chart">
            <c:ext xmlns:c16="http://schemas.microsoft.com/office/drawing/2014/chart" uri="{C3380CC4-5D6E-409C-BE32-E72D297353CC}">
              <c16:uniqueId val="{00000009-0E87-4B68-A715-D7FFE5F0A1E5}"/>
            </c:ext>
          </c:extLst>
        </c:ser>
        <c:dLbls>
          <c:showLegendKey val="0"/>
          <c:showVal val="0"/>
          <c:showCatName val="0"/>
          <c:showSerName val="0"/>
          <c:showPercent val="0"/>
          <c:showBubbleSize val="0"/>
        </c:dLbls>
        <c:gapWidth val="150"/>
        <c:overlap val="100"/>
        <c:axId val="473176912"/>
        <c:axId val="473177304"/>
      </c:barChart>
      <c:catAx>
        <c:axId val="47317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177304"/>
        <c:crosses val="autoZero"/>
        <c:auto val="1"/>
        <c:lblAlgn val="ctr"/>
        <c:lblOffset val="100"/>
        <c:tickLblSkip val="1"/>
        <c:tickMarkSkip val="1"/>
        <c:noMultiLvlLbl val="0"/>
      </c:catAx>
      <c:valAx>
        <c:axId val="473177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176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1E-2"/>
          <c:y val="8.7976539589442848E-2"/>
          <c:w val="0.90356317136844055"/>
          <c:h val="0.63929618768328667"/>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3360</c:v>
                </c:pt>
                <c:pt idx="5">
                  <c:v>3379</c:v>
                </c:pt>
                <c:pt idx="8">
                  <c:v>3141</c:v>
                </c:pt>
                <c:pt idx="11">
                  <c:v>3121</c:v>
                </c:pt>
                <c:pt idx="14">
                  <c:v>3124</c:v>
                </c:pt>
              </c:numCache>
            </c:numRef>
          </c:val>
          <c:extLst xmlns:c16r2="http://schemas.microsoft.com/office/drawing/2015/06/chart">
            <c:ext xmlns:c16="http://schemas.microsoft.com/office/drawing/2014/chart" uri="{C3380CC4-5D6E-409C-BE32-E72D297353CC}">
              <c16:uniqueId val="{00000000-9268-4602-93CB-C36B5F462C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9268-4602-93CB-C36B5F462C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84</c:v>
                </c:pt>
                <c:pt idx="3">
                  <c:v>89</c:v>
                </c:pt>
                <c:pt idx="6">
                  <c:v>132</c:v>
                </c:pt>
                <c:pt idx="9">
                  <c:v>85</c:v>
                </c:pt>
                <c:pt idx="12">
                  <c:v>103</c:v>
                </c:pt>
              </c:numCache>
            </c:numRef>
          </c:val>
          <c:extLst xmlns:c16r2="http://schemas.microsoft.com/office/drawing/2015/06/chart">
            <c:ext xmlns:c16="http://schemas.microsoft.com/office/drawing/2014/chart" uri="{C3380CC4-5D6E-409C-BE32-E72D297353CC}">
              <c16:uniqueId val="{00000002-9268-4602-93CB-C36B5F462C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542</c:v>
                </c:pt>
                <c:pt idx="3">
                  <c:v>375</c:v>
                </c:pt>
                <c:pt idx="6">
                  <c:v>279</c:v>
                </c:pt>
                <c:pt idx="9">
                  <c:v>330</c:v>
                </c:pt>
                <c:pt idx="12">
                  <c:v>351</c:v>
                </c:pt>
              </c:numCache>
            </c:numRef>
          </c:val>
          <c:extLst xmlns:c16r2="http://schemas.microsoft.com/office/drawing/2015/06/chart">
            <c:ext xmlns:c16="http://schemas.microsoft.com/office/drawing/2014/chart" uri="{C3380CC4-5D6E-409C-BE32-E72D297353CC}">
              <c16:uniqueId val="{00000003-9268-4602-93CB-C36B5F462C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446</c:v>
                </c:pt>
                <c:pt idx="3">
                  <c:v>486</c:v>
                </c:pt>
                <c:pt idx="6">
                  <c:v>440</c:v>
                </c:pt>
                <c:pt idx="9">
                  <c:v>502</c:v>
                </c:pt>
                <c:pt idx="12">
                  <c:v>568</c:v>
                </c:pt>
              </c:numCache>
            </c:numRef>
          </c:val>
          <c:extLst xmlns:c16r2="http://schemas.microsoft.com/office/drawing/2015/06/chart">
            <c:ext xmlns:c16="http://schemas.microsoft.com/office/drawing/2014/chart" uri="{C3380CC4-5D6E-409C-BE32-E72D297353CC}">
              <c16:uniqueId val="{00000004-9268-4602-93CB-C36B5F462C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268-4602-93CB-C36B5F462C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268-4602-93CB-C36B5F462C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3915</c:v>
                </c:pt>
                <c:pt idx="3">
                  <c:v>3925</c:v>
                </c:pt>
                <c:pt idx="6">
                  <c:v>3832</c:v>
                </c:pt>
                <c:pt idx="9">
                  <c:v>3742</c:v>
                </c:pt>
                <c:pt idx="12">
                  <c:v>3658</c:v>
                </c:pt>
              </c:numCache>
            </c:numRef>
          </c:val>
          <c:extLst xmlns:c16r2="http://schemas.microsoft.com/office/drawing/2015/06/chart">
            <c:ext xmlns:c16="http://schemas.microsoft.com/office/drawing/2014/chart" uri="{C3380CC4-5D6E-409C-BE32-E72D297353CC}">
              <c16:uniqueId val="{00000007-9268-4602-93CB-C36B5F462CBC}"/>
            </c:ext>
          </c:extLst>
        </c:ser>
        <c:dLbls>
          <c:showLegendKey val="0"/>
          <c:showVal val="0"/>
          <c:showCatName val="0"/>
          <c:showSerName val="0"/>
          <c:showPercent val="0"/>
          <c:showBubbleSize val="0"/>
        </c:dLbls>
        <c:gapWidth val="100"/>
        <c:overlap val="100"/>
        <c:axId val="474915936"/>
        <c:axId val="474916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1631</c:v>
                </c:pt>
                <c:pt idx="2">
                  <c:v>#N/A</c:v>
                </c:pt>
                <c:pt idx="3">
                  <c:v>#N/A</c:v>
                </c:pt>
                <c:pt idx="4">
                  <c:v>1497</c:v>
                </c:pt>
                <c:pt idx="5">
                  <c:v>#N/A</c:v>
                </c:pt>
                <c:pt idx="6">
                  <c:v>#N/A</c:v>
                </c:pt>
                <c:pt idx="7">
                  <c:v>1542</c:v>
                </c:pt>
                <c:pt idx="8">
                  <c:v>#N/A</c:v>
                </c:pt>
                <c:pt idx="9">
                  <c:v>#N/A</c:v>
                </c:pt>
                <c:pt idx="10">
                  <c:v>1538</c:v>
                </c:pt>
                <c:pt idx="11">
                  <c:v>#N/A</c:v>
                </c:pt>
                <c:pt idx="12">
                  <c:v>#N/A</c:v>
                </c:pt>
                <c:pt idx="13">
                  <c:v>1556</c:v>
                </c:pt>
                <c:pt idx="14">
                  <c:v>#N/A</c:v>
                </c:pt>
              </c:numCache>
            </c:numRef>
          </c:val>
          <c:smooth val="0"/>
          <c:extLst xmlns:c16r2="http://schemas.microsoft.com/office/drawing/2015/06/chart">
            <c:ext xmlns:c16="http://schemas.microsoft.com/office/drawing/2014/chart" uri="{C3380CC4-5D6E-409C-BE32-E72D297353CC}">
              <c16:uniqueId val="{00000008-9268-4602-93CB-C36B5F462CBC}"/>
            </c:ext>
          </c:extLst>
        </c:ser>
        <c:dLbls>
          <c:showLegendKey val="0"/>
          <c:showVal val="0"/>
          <c:showCatName val="0"/>
          <c:showSerName val="0"/>
          <c:showPercent val="0"/>
          <c:showBubbleSize val="0"/>
        </c:dLbls>
        <c:marker val="1"/>
        <c:smooth val="0"/>
        <c:axId val="474915936"/>
        <c:axId val="474916328"/>
      </c:lineChart>
      <c:catAx>
        <c:axId val="47491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916328"/>
        <c:crosses val="autoZero"/>
        <c:auto val="1"/>
        <c:lblAlgn val="ctr"/>
        <c:lblOffset val="100"/>
        <c:tickLblSkip val="1"/>
        <c:tickMarkSkip val="1"/>
        <c:noMultiLvlLbl val="0"/>
      </c:catAx>
      <c:valAx>
        <c:axId val="474916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91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51"/>
          <c:h val="0.589182127738552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30379</c:v>
                </c:pt>
                <c:pt idx="5">
                  <c:v>30095</c:v>
                </c:pt>
                <c:pt idx="8">
                  <c:v>29873</c:v>
                </c:pt>
                <c:pt idx="11">
                  <c:v>29456</c:v>
                </c:pt>
                <c:pt idx="14">
                  <c:v>29341</c:v>
                </c:pt>
              </c:numCache>
            </c:numRef>
          </c:val>
          <c:extLst xmlns:c16r2="http://schemas.microsoft.com/office/drawing/2015/06/chart">
            <c:ext xmlns:c16="http://schemas.microsoft.com/office/drawing/2014/chart" uri="{C3380CC4-5D6E-409C-BE32-E72D297353CC}">
              <c16:uniqueId val="{00000000-E5F4-4C2A-A886-57E3953507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494</c:v>
                </c:pt>
                <c:pt idx="5">
                  <c:v>432</c:v>
                </c:pt>
                <c:pt idx="8">
                  <c:v>375</c:v>
                </c:pt>
                <c:pt idx="11">
                  <c:v>426</c:v>
                </c:pt>
                <c:pt idx="14">
                  <c:v>283</c:v>
                </c:pt>
              </c:numCache>
            </c:numRef>
          </c:val>
          <c:extLst xmlns:c16r2="http://schemas.microsoft.com/office/drawing/2015/06/chart">
            <c:ext xmlns:c16="http://schemas.microsoft.com/office/drawing/2014/chart" uri="{C3380CC4-5D6E-409C-BE32-E72D297353CC}">
              <c16:uniqueId val="{00000001-E5F4-4C2A-A886-57E3953507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19142</c:v>
                </c:pt>
                <c:pt idx="5">
                  <c:v>22366</c:v>
                </c:pt>
                <c:pt idx="8">
                  <c:v>22443</c:v>
                </c:pt>
                <c:pt idx="11">
                  <c:v>22500</c:v>
                </c:pt>
                <c:pt idx="14">
                  <c:v>20822</c:v>
                </c:pt>
              </c:numCache>
            </c:numRef>
          </c:val>
          <c:extLst xmlns:c16r2="http://schemas.microsoft.com/office/drawing/2015/06/chart">
            <c:ext xmlns:c16="http://schemas.microsoft.com/office/drawing/2014/chart" uri="{C3380CC4-5D6E-409C-BE32-E72D297353CC}">
              <c16:uniqueId val="{00000002-E5F4-4C2A-A886-57E3953507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5F4-4C2A-A886-57E3953507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5F4-4C2A-A886-57E3953507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36</c:v>
                </c:pt>
                <c:pt idx="3">
                  <c:v>36</c:v>
                </c:pt>
                <c:pt idx="6">
                  <c:v>32</c:v>
                </c:pt>
                <c:pt idx="9">
                  <c:v>16</c:v>
                </c:pt>
                <c:pt idx="12">
                  <c:v>7</c:v>
                </c:pt>
              </c:numCache>
            </c:numRef>
          </c:val>
          <c:extLst xmlns:c16r2="http://schemas.microsoft.com/office/drawing/2015/06/chart">
            <c:ext xmlns:c16="http://schemas.microsoft.com/office/drawing/2014/chart" uri="{C3380CC4-5D6E-409C-BE32-E72D297353CC}">
              <c16:uniqueId val="{00000005-E5F4-4C2A-A886-57E3953507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7730</c:v>
                </c:pt>
                <c:pt idx="3">
                  <c:v>7247</c:v>
                </c:pt>
                <c:pt idx="6">
                  <c:v>6820</c:v>
                </c:pt>
                <c:pt idx="9">
                  <c:v>6602</c:v>
                </c:pt>
                <c:pt idx="12">
                  <c:v>6276</c:v>
                </c:pt>
              </c:numCache>
            </c:numRef>
          </c:val>
          <c:extLst xmlns:c16r2="http://schemas.microsoft.com/office/drawing/2015/06/chart">
            <c:ext xmlns:c16="http://schemas.microsoft.com/office/drawing/2014/chart" uri="{C3380CC4-5D6E-409C-BE32-E72D297353CC}">
              <c16:uniqueId val="{00000006-E5F4-4C2A-A886-57E3953507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3726</c:v>
                </c:pt>
                <c:pt idx="3">
                  <c:v>3510</c:v>
                </c:pt>
                <c:pt idx="6">
                  <c:v>3446</c:v>
                </c:pt>
                <c:pt idx="9">
                  <c:v>3236</c:v>
                </c:pt>
                <c:pt idx="12">
                  <c:v>2784</c:v>
                </c:pt>
              </c:numCache>
            </c:numRef>
          </c:val>
          <c:extLst xmlns:c16r2="http://schemas.microsoft.com/office/drawing/2015/06/chart">
            <c:ext xmlns:c16="http://schemas.microsoft.com/office/drawing/2014/chart" uri="{C3380CC4-5D6E-409C-BE32-E72D297353CC}">
              <c16:uniqueId val="{00000007-E5F4-4C2A-A886-57E3953507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7607</c:v>
                </c:pt>
                <c:pt idx="3">
                  <c:v>7583</c:v>
                </c:pt>
                <c:pt idx="6">
                  <c:v>7579</c:v>
                </c:pt>
                <c:pt idx="9">
                  <c:v>7485</c:v>
                </c:pt>
                <c:pt idx="12">
                  <c:v>7639</c:v>
                </c:pt>
              </c:numCache>
            </c:numRef>
          </c:val>
          <c:extLst xmlns:c16r2="http://schemas.microsoft.com/office/drawing/2015/06/chart">
            <c:ext xmlns:c16="http://schemas.microsoft.com/office/drawing/2014/chart" uri="{C3380CC4-5D6E-409C-BE32-E72D297353CC}">
              <c16:uniqueId val="{00000008-E5F4-4C2A-A886-57E3953507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814</c:v>
                </c:pt>
                <c:pt idx="3">
                  <c:v>720</c:v>
                </c:pt>
                <c:pt idx="6">
                  <c:v>643</c:v>
                </c:pt>
                <c:pt idx="9">
                  <c:v>549</c:v>
                </c:pt>
                <c:pt idx="12">
                  <c:v>452</c:v>
                </c:pt>
              </c:numCache>
            </c:numRef>
          </c:val>
          <c:extLst xmlns:c16r2="http://schemas.microsoft.com/office/drawing/2015/06/chart">
            <c:ext xmlns:c16="http://schemas.microsoft.com/office/drawing/2014/chart" uri="{C3380CC4-5D6E-409C-BE32-E72D297353CC}">
              <c16:uniqueId val="{00000009-E5F4-4C2A-A886-57E3953507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29651</c:v>
                </c:pt>
                <c:pt idx="3">
                  <c:v>28730</c:v>
                </c:pt>
                <c:pt idx="6">
                  <c:v>27369</c:v>
                </c:pt>
                <c:pt idx="9">
                  <c:v>26099</c:v>
                </c:pt>
                <c:pt idx="12">
                  <c:v>25532</c:v>
                </c:pt>
              </c:numCache>
            </c:numRef>
          </c:val>
          <c:extLst xmlns:c16r2="http://schemas.microsoft.com/office/drawing/2015/06/chart">
            <c:ext xmlns:c16="http://schemas.microsoft.com/office/drawing/2014/chart" uri="{C3380CC4-5D6E-409C-BE32-E72D297353CC}">
              <c16:uniqueId val="{0000000A-E5F4-4C2A-A886-57E395350719}"/>
            </c:ext>
          </c:extLst>
        </c:ser>
        <c:dLbls>
          <c:showLegendKey val="0"/>
          <c:showVal val="0"/>
          <c:showCatName val="0"/>
          <c:showSerName val="0"/>
          <c:showPercent val="0"/>
          <c:showBubbleSize val="0"/>
        </c:dLbls>
        <c:gapWidth val="100"/>
        <c:overlap val="100"/>
        <c:axId val="474917112"/>
        <c:axId val="474917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5F4-4C2A-A886-57E395350719}"/>
            </c:ext>
          </c:extLst>
        </c:ser>
        <c:dLbls>
          <c:showLegendKey val="0"/>
          <c:showVal val="0"/>
          <c:showCatName val="0"/>
          <c:showSerName val="0"/>
          <c:showPercent val="0"/>
          <c:showBubbleSize val="0"/>
        </c:dLbls>
        <c:marker val="1"/>
        <c:smooth val="0"/>
        <c:axId val="474917112"/>
        <c:axId val="474917504"/>
      </c:lineChart>
      <c:catAx>
        <c:axId val="47491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917504"/>
        <c:crosses val="autoZero"/>
        <c:auto val="1"/>
        <c:lblAlgn val="ctr"/>
        <c:lblOffset val="100"/>
        <c:tickLblSkip val="1"/>
        <c:tickMarkSkip val="1"/>
        <c:noMultiLvlLbl val="0"/>
      </c:catAx>
      <c:valAx>
        <c:axId val="474917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917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998E-2"/>
          <c:w val="0.89122665696781667"/>
          <c:h val="0.858624906082543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12454</c:v>
                </c:pt>
                <c:pt idx="1">
                  <c:v>12180</c:v>
                </c:pt>
                <c:pt idx="2">
                  <c:v>10896</c:v>
                </c:pt>
              </c:numCache>
            </c:numRef>
          </c:val>
          <c:extLst xmlns:c16r2="http://schemas.microsoft.com/office/drawing/2015/06/chart">
            <c:ext xmlns:c16="http://schemas.microsoft.com/office/drawing/2014/chart" uri="{C3380CC4-5D6E-409C-BE32-E72D297353CC}">
              <c16:uniqueId val="{00000000-533D-4A27-A9D4-16319DA7AB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578</c:v>
                </c:pt>
                <c:pt idx="1">
                  <c:v>853</c:v>
                </c:pt>
                <c:pt idx="2">
                  <c:v>1345</c:v>
                </c:pt>
              </c:numCache>
            </c:numRef>
          </c:val>
          <c:extLst xmlns:c16r2="http://schemas.microsoft.com/office/drawing/2015/06/chart">
            <c:ext xmlns:c16="http://schemas.microsoft.com/office/drawing/2014/chart" uri="{C3380CC4-5D6E-409C-BE32-E72D297353CC}">
              <c16:uniqueId val="{00000001-533D-4A27-A9D4-16319DA7AB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8812</c:v>
                </c:pt>
                <c:pt idx="1">
                  <c:v>8854</c:v>
                </c:pt>
                <c:pt idx="2">
                  <c:v>8047</c:v>
                </c:pt>
              </c:numCache>
            </c:numRef>
          </c:val>
          <c:extLst xmlns:c16r2="http://schemas.microsoft.com/office/drawing/2015/06/chart">
            <c:ext xmlns:c16="http://schemas.microsoft.com/office/drawing/2014/chart" uri="{C3380CC4-5D6E-409C-BE32-E72D297353CC}">
              <c16:uniqueId val="{00000002-533D-4A27-A9D4-16319DA7ABF2}"/>
            </c:ext>
          </c:extLst>
        </c:ser>
        <c:dLbls>
          <c:showLegendKey val="0"/>
          <c:showVal val="0"/>
          <c:showCatName val="0"/>
          <c:showSerName val="0"/>
          <c:showPercent val="0"/>
          <c:showBubbleSize val="0"/>
        </c:dLbls>
        <c:gapWidth val="120"/>
        <c:overlap val="100"/>
        <c:axId val="489584776"/>
        <c:axId val="489585168"/>
      </c:barChart>
      <c:catAx>
        <c:axId val="48958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9585168"/>
        <c:crosses val="autoZero"/>
        <c:auto val="1"/>
        <c:lblAlgn val="ctr"/>
        <c:lblOffset val="100"/>
        <c:tickLblSkip val="1"/>
        <c:tickMarkSkip val="1"/>
        <c:noMultiLvlLbl val="0"/>
      </c:catAx>
      <c:valAx>
        <c:axId val="489585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584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104"/>
          <c:y val="4.9232005384860722E-2"/>
          <c:w val="0.85776160330282836"/>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57-46C4-8B21-86F85F8389BE}"/>
                </c:ext>
                <c:ext xmlns:c15="http://schemas.microsoft.com/office/drawing/2012/chart" uri="{CE6537A1-D6FC-4f65-9D91-7224C49458BB}">
                  <c15:dlblFieldTable>
                    <c15:dlblFTEntry>
                      <c15:txfldGUID>{063A20BA-E223-4654-9CD2-D8742BF6EE1F}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57-46C4-8B21-86F85F8389BE}"/>
                </c:ext>
                <c:ext xmlns:c15="http://schemas.microsoft.com/office/drawing/2012/chart" uri="{CE6537A1-D6FC-4f65-9D91-7224C49458BB}">
                  <c15:dlblFieldTable>
                    <c15:dlblFTEntry>
                      <c15:txfldGUID>{32AD027E-08A9-4C4C-8A40-87467F75A839}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57-46C4-8B21-86F85F8389BE}"/>
                </c:ext>
                <c:ext xmlns:c15="http://schemas.microsoft.com/office/drawing/2012/chart" uri="{CE6537A1-D6FC-4f65-9D91-7224C49458BB}">
                  <c15:dlblFieldTable>
                    <c15:dlblFTEntry>
                      <c15:txfldGUID>{82C0DAC3-5ACB-4C2B-BAAE-E241322F29C6}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57-46C4-8B21-86F85F8389BE}"/>
                </c:ext>
                <c:ext xmlns:c15="http://schemas.microsoft.com/office/drawing/2012/chart" uri="{CE6537A1-D6FC-4f65-9D91-7224C49458BB}">
                  <c15:dlblFieldTable>
                    <c15:dlblFTEntry>
                      <c15:txfldGUID>{58CEF3F8-3868-4FB1-864E-C533A63CD908}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57-46C4-8B21-86F85F8389BE}"/>
                </c:ext>
                <c:ext xmlns:c15="http://schemas.microsoft.com/office/drawing/2012/chart" uri="{CE6537A1-D6FC-4f65-9D91-7224C49458BB}">
                  <c15:dlblFieldTable>
                    <c15:dlblFTEntry>
                      <c15:txfldGUID>{FC98ABCF-3ADF-4975-8B17-E5346CE5BFC3}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57-46C4-8B21-86F85F8389BE}"/>
                </c:ext>
                <c:ext xmlns:c15="http://schemas.microsoft.com/office/drawing/2012/chart" uri="{CE6537A1-D6FC-4f65-9D91-7224C49458BB}">
                  <c15:dlblFieldTable>
                    <c15:dlblFTEntry>
                      <c15:txfldGUID>{4607B1E8-35FD-4F1D-B279-E1244AEC65DC}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57-46C4-8B21-86F85F8389BE}"/>
                </c:ext>
                <c:ext xmlns:c15="http://schemas.microsoft.com/office/drawing/2012/chart" uri="{CE6537A1-D6FC-4f65-9D91-7224C49458BB}">
                  <c15:dlblFieldTable>
                    <c15:dlblFTEntry>
                      <c15:txfldGUID>{3230AEF3-ED06-4A4F-BDA0-4882E1FB9B56}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57-46C4-8B21-86F85F8389BE}"/>
                </c:ext>
                <c:ext xmlns:c15="http://schemas.microsoft.com/office/drawing/2012/chart" uri="{CE6537A1-D6FC-4f65-9D91-7224C49458BB}">
                  <c15:dlblFieldTable>
                    <c15:dlblFTEntry>
                      <c15:txfldGUID>{A522399C-6C2C-459E-A8C0-47DA8C95C46E}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57-46C4-8B21-86F85F8389BE}"/>
                </c:ext>
                <c:ext xmlns:c15="http://schemas.microsoft.com/office/drawing/2012/chart" uri="{CE6537A1-D6FC-4f65-9D91-7224C49458BB}">
                  <c15:dlblFieldTable>
                    <c15:dlblFTEntry>
                      <c15:txfldGUID>{DDFF900B-9967-4B8F-9FA4-4CBC6C46F764}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51.3</c:v>
                </c:pt>
                <c:pt idx="24">
                  <c:v>52.6</c:v>
                </c:pt>
                <c:pt idx="32">
                  <c:v>53.8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257-46C4-8B21-86F85F8389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57-46C4-8B21-86F85F8389BE}"/>
                </c:ext>
                <c:ext xmlns:c15="http://schemas.microsoft.com/office/drawing/2012/chart" uri="{CE6537A1-D6FC-4f65-9D91-7224C49458BB}">
                  <c15:dlblFieldTable>
                    <c15:dlblFTEntry>
                      <c15:txfldGUID>{0948959A-7E26-464D-BA63-13C279062822}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57-46C4-8B21-86F85F8389BE}"/>
                </c:ext>
                <c:ext xmlns:c15="http://schemas.microsoft.com/office/drawing/2012/chart" uri="{CE6537A1-D6FC-4f65-9D91-7224C49458BB}">
                  <c15:dlblFieldTable>
                    <c15:dlblFTEntry>
                      <c15:txfldGUID>{4D8795CF-A003-4F8F-A9CB-4043C3ECE30B}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57-46C4-8B21-86F85F8389BE}"/>
                </c:ext>
                <c:ext xmlns:c15="http://schemas.microsoft.com/office/drawing/2012/chart" uri="{CE6537A1-D6FC-4f65-9D91-7224C49458BB}">
                  <c15:dlblFieldTable>
                    <c15:dlblFTEntry>
                      <c15:txfldGUID>{7965E6E8-74DB-4686-A4E1-5374CB8E51EE}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57-46C4-8B21-86F85F8389BE}"/>
                </c:ext>
                <c:ext xmlns:c15="http://schemas.microsoft.com/office/drawing/2012/chart" uri="{CE6537A1-D6FC-4f65-9D91-7224C49458BB}">
                  <c15:dlblFieldTable>
                    <c15:dlblFTEntry>
                      <c15:txfldGUID>{B385FC0F-9B08-44E5-B3C4-32B4E43BF383}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57-46C4-8B21-86F85F8389BE}"/>
                </c:ext>
                <c:ext xmlns:c15="http://schemas.microsoft.com/office/drawing/2012/chart" uri="{CE6537A1-D6FC-4f65-9D91-7224C49458BB}">
                  <c15:dlblFieldTable>
                    <c15:dlblFTEntry>
                      <c15:txfldGUID>{0B05E134-9655-4220-9040-9D77C55D7D88}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57-46C4-8B21-86F85F8389BE}"/>
                </c:ext>
                <c:ext xmlns:c15="http://schemas.microsoft.com/office/drawing/2012/chart" uri="{CE6537A1-D6FC-4f65-9D91-7224C49458BB}">
                  <c15:dlblFieldTable>
                    <c15:dlblFTEntry>
                      <c15:txfldGUID>{227D1F7C-BD47-4E1A-85F9-63579A2EF2E7}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57-46C4-8B21-86F85F8389BE}"/>
                </c:ext>
                <c:ext xmlns:c15="http://schemas.microsoft.com/office/drawing/2012/chart" uri="{CE6537A1-D6FC-4f65-9D91-7224C49458BB}">
                  <c15:layout/>
                  <c15:dlblFieldTable>
                    <c15:dlblFTEntry>
                      <c15:txfldGUID>{BD570B0F-10B9-4E14-AFAF-7085C33273B9}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57-46C4-8B21-86F85F8389BE}"/>
                </c:ext>
                <c:ext xmlns:c15="http://schemas.microsoft.com/office/drawing/2012/chart" uri="{CE6537A1-D6FC-4f65-9D91-7224C49458BB}">
                  <c15:layout/>
                  <c15:dlblFieldTable>
                    <c15:dlblFTEntry>
                      <c15:txfldGUID>{162031FB-40E3-43F2-9E2F-A12CE6F4D2F9}</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57-46C4-8B21-86F85F8389BE}"/>
                </c:ext>
                <c:ext xmlns:c15="http://schemas.microsoft.com/office/drawing/2012/chart" uri="{CE6537A1-D6FC-4f65-9D91-7224C49458BB}">
                  <c15:layout/>
                  <c15:dlblFieldTable>
                    <c15:dlblFTEntry>
                      <c15:txfldGUID>{BDFE0DA5-39D9-4AA8-BCD9-88B955020924}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5257-46C4-8B21-86F85F8389BE}"/>
            </c:ext>
          </c:extLst>
        </c:ser>
        <c:dLbls>
          <c:showLegendKey val="0"/>
          <c:showVal val="1"/>
          <c:showCatName val="0"/>
          <c:showSerName val="0"/>
          <c:showPercent val="0"/>
          <c:showBubbleSize val="0"/>
        </c:dLbls>
        <c:axId val="489583992"/>
        <c:axId val="489586344"/>
      </c:scatterChart>
      <c:valAx>
        <c:axId val="489583992"/>
        <c:scaling>
          <c:orientation val="minMax"/>
          <c:max val="57.800000000000004"/>
          <c:min val="55.2"/>
        </c:scaling>
        <c:delete val="0"/>
        <c:axPos val="b"/>
        <c:title>
          <c:tx>
            <c:rich>
              <a:bodyPr/>
              <a:lstStyle/>
              <a:p>
                <a:pPr>
                  <a:defRPr/>
                </a:pPr>
                <a:r>
                  <a:rPr lang="ja-JP" altLang="en-US" sz="1050" b="0"/>
                  <a:t>有形固定資産減価償却率</a:t>
                </a:r>
              </a:p>
            </c:rich>
          </c:tx>
          <c:layout>
            <c:manualLayout>
              <c:xMode val="edge"/>
              <c:yMode val="edge"/>
              <c:x val="0.41341562393161924"/>
              <c:y val="0.9079295158738847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586344"/>
        <c:crosses val="autoZero"/>
        <c:crossBetween val="midCat"/>
      </c:valAx>
      <c:valAx>
        <c:axId val="489586344"/>
        <c:scaling>
          <c:orientation val="minMax"/>
          <c:max val="40.5"/>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583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67" l="0.70000000000000062" r="0.70000000000000062" t="0.75000000000000167"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35"/>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0BA-43D9-8DCD-FEA2065F2C9D}"/>
                </c:ext>
                <c:ext xmlns:c15="http://schemas.microsoft.com/office/drawing/2012/chart" uri="{CE6537A1-D6FC-4f65-9D91-7224C49458BB}">
                  <c15:dlblFieldTable>
                    <c15:dlblFTEntry>
                      <c15:txfldGUID>{89CA6436-B384-488E-9EE1-D651290F9D6C}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0BA-43D9-8DCD-FEA2065F2C9D}"/>
                </c:ext>
                <c:ext xmlns:c15="http://schemas.microsoft.com/office/drawing/2012/chart" uri="{CE6537A1-D6FC-4f65-9D91-7224C49458BB}">
                  <c15:dlblFieldTable>
                    <c15:dlblFTEntry>
                      <c15:txfldGUID>{B3D1FBEF-1CC8-461B-973A-73298DBAA033}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0BA-43D9-8DCD-FEA2065F2C9D}"/>
                </c:ext>
                <c:ext xmlns:c15="http://schemas.microsoft.com/office/drawing/2012/chart" uri="{CE6537A1-D6FC-4f65-9D91-7224C49458BB}">
                  <c15:dlblFieldTable>
                    <c15:dlblFTEntry>
                      <c15:txfldGUID>{0204CAEB-8D2C-4E8A-92DB-BF3319C56528}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0BA-43D9-8DCD-FEA2065F2C9D}"/>
                </c:ext>
                <c:ext xmlns:c15="http://schemas.microsoft.com/office/drawing/2012/chart" uri="{CE6537A1-D6FC-4f65-9D91-7224C49458BB}">
                  <c15:dlblFieldTable>
                    <c15:dlblFTEntry>
                      <c15:txfldGUID>{AC7EA2AA-16AF-490B-8700-13EEABDE7121}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0BA-43D9-8DCD-FEA2065F2C9D}"/>
                </c:ext>
                <c:ext xmlns:c15="http://schemas.microsoft.com/office/drawing/2012/chart" uri="{CE6537A1-D6FC-4f65-9D91-7224C49458BB}">
                  <c15:dlblFieldTable>
                    <c15:dlblFTEntry>
                      <c15:txfldGUID>{03185C82-270D-4F06-8538-E5BDF1CB260A}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0BA-43D9-8DCD-FEA2065F2C9D}"/>
                </c:ext>
                <c:ext xmlns:c15="http://schemas.microsoft.com/office/drawing/2012/chart" uri="{CE6537A1-D6FC-4f65-9D91-7224C49458BB}">
                  <c15:dlblFieldTable>
                    <c15:dlblFTEntry>
                      <c15:txfldGUID>{58537BCD-541A-4184-A81B-3F15932338A0}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0BA-43D9-8DCD-FEA2065F2C9D}"/>
                </c:ext>
                <c:ext xmlns:c15="http://schemas.microsoft.com/office/drawing/2012/chart" uri="{CE6537A1-D6FC-4f65-9D91-7224C49458BB}">
                  <c15:dlblFieldTable>
                    <c15:dlblFTEntry>
                      <c15:txfldGUID>{3B8F3C8C-5CF6-42EE-B525-BE310EB564EE}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0BA-43D9-8DCD-FEA2065F2C9D}"/>
                </c:ext>
                <c:ext xmlns:c15="http://schemas.microsoft.com/office/drawing/2012/chart" uri="{CE6537A1-D6FC-4f65-9D91-7224C49458BB}">
                  <c15:dlblFieldTable>
                    <c15:dlblFTEntry>
                      <c15:txfldGUID>{B2D5F587-0610-467C-9530-8D0CD13609A7}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0BA-43D9-8DCD-FEA2065F2C9D}"/>
                </c:ext>
                <c:ext xmlns:c15="http://schemas.microsoft.com/office/drawing/2012/chart" uri="{CE6537A1-D6FC-4f65-9D91-7224C49458BB}">
                  <c15:dlblFieldTable>
                    <c15:dlblFTEntry>
                      <c15:txfldGUID>{5D838854-564D-4BFD-9890-4302798F2FCE}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c:v>
                </c:pt>
                <c:pt idx="16">
                  <c:v>8.6</c:v>
                </c:pt>
                <c:pt idx="24">
                  <c:v>8.6</c:v>
                </c:pt>
                <c:pt idx="32">
                  <c:v>8.9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0BA-43D9-8DCD-FEA2065F2C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0BA-43D9-8DCD-FEA2065F2C9D}"/>
                </c:ext>
                <c:ext xmlns:c15="http://schemas.microsoft.com/office/drawing/2012/chart" uri="{CE6537A1-D6FC-4f65-9D91-7224C49458BB}">
                  <c15:layout/>
                  <c15:dlblFieldTable>
                    <c15:dlblFTEntry>
                      <c15:txfldGUID>{CC7F6F7B-04FD-4DC3-B0DF-AF52EEA6E853}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0BA-43D9-8DCD-FEA2065F2C9D}"/>
                </c:ext>
                <c:ext xmlns:c15="http://schemas.microsoft.com/office/drawing/2012/chart" uri="{CE6537A1-D6FC-4f65-9D91-7224C49458BB}">
                  <c15:dlblFieldTable>
                    <c15:dlblFTEntry>
                      <c15:txfldGUID>{681F307E-CA89-46DE-B2AF-0CD5CB34E936}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0BA-43D9-8DCD-FEA2065F2C9D}"/>
                </c:ext>
                <c:ext xmlns:c15="http://schemas.microsoft.com/office/drawing/2012/chart" uri="{CE6537A1-D6FC-4f65-9D91-7224C49458BB}">
                  <c15:dlblFieldTable>
                    <c15:dlblFTEntry>
                      <c15:txfldGUID>{070B03D4-59BC-430F-896F-FAEE5074B751}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0BA-43D9-8DCD-FEA2065F2C9D}"/>
                </c:ext>
                <c:ext xmlns:c15="http://schemas.microsoft.com/office/drawing/2012/chart" uri="{CE6537A1-D6FC-4f65-9D91-7224C49458BB}">
                  <c15:dlblFieldTable>
                    <c15:dlblFTEntry>
                      <c15:txfldGUID>{A0BD1EEB-8BAF-44F4-ADC0-0DBBAB4AF9F1}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0BA-43D9-8DCD-FEA2065F2C9D}"/>
                </c:ext>
                <c:ext xmlns:c15="http://schemas.microsoft.com/office/drawing/2012/chart" uri="{CE6537A1-D6FC-4f65-9D91-7224C49458BB}">
                  <c15:dlblFieldTable>
                    <c15:dlblFTEntry>
                      <c15:txfldGUID>{D9C27A1F-539B-4A87-8C57-48E6455A7A6A}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0BA-43D9-8DCD-FEA2065F2C9D}"/>
                </c:ext>
                <c:ext xmlns:c15="http://schemas.microsoft.com/office/drawing/2012/chart" uri="{CE6537A1-D6FC-4f65-9D91-7224C49458BB}">
                  <c15:layout/>
                  <c15:dlblFieldTable>
                    <c15:dlblFTEntry>
                      <c15:txfldGUID>{65334EA9-A452-43A3-AF14-352978BF72E0}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0BA-43D9-8DCD-FEA2065F2C9D}"/>
                </c:ext>
                <c:ext xmlns:c15="http://schemas.microsoft.com/office/drawing/2012/chart" uri="{CE6537A1-D6FC-4f65-9D91-7224C49458BB}">
                  <c15:layout/>
                  <c15:dlblFieldTable>
                    <c15:dlblFTEntry>
                      <c15:txfldGUID>{69BE3A8A-1838-4E5A-9688-C6D9CA1D8AFA}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0BA-43D9-8DCD-FEA2065F2C9D}"/>
                </c:ext>
                <c:ext xmlns:c15="http://schemas.microsoft.com/office/drawing/2012/chart" uri="{CE6537A1-D6FC-4f65-9D91-7224C49458BB}">
                  <c15:layout/>
                  <c15:dlblFieldTable>
                    <c15:dlblFTEntry>
                      <c15:txfldGUID>{E0B4C0DB-87AA-45C2-AEE3-94CFA47EC629}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0BA-43D9-8DCD-FEA2065F2C9D}"/>
                </c:ext>
                <c:ext xmlns:c15="http://schemas.microsoft.com/office/drawing/2012/chart" uri="{CE6537A1-D6FC-4f65-9D91-7224C49458BB}">
                  <c15:layout/>
                  <c15:dlblFieldTable>
                    <c15:dlblFTEntry>
                      <c15:txfldGUID>{F2B6D8F9-3128-4D26-BD1F-BFEBBEC0599E}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A0BA-43D9-8DCD-FEA2065F2C9D}"/>
            </c:ext>
          </c:extLst>
        </c:ser>
        <c:dLbls>
          <c:showLegendKey val="0"/>
          <c:showVal val="1"/>
          <c:showCatName val="0"/>
          <c:showSerName val="0"/>
          <c:showPercent val="0"/>
          <c:showBubbleSize val="0"/>
        </c:dLbls>
        <c:axId val="489587128"/>
        <c:axId val="489587520"/>
      </c:scatterChart>
      <c:valAx>
        <c:axId val="489587128"/>
        <c:scaling>
          <c:orientation val="minMax"/>
          <c:max val="9.8000000000000025"/>
          <c:min val="7.9"/>
        </c:scaling>
        <c:delete val="0"/>
        <c:axPos val="b"/>
        <c:title>
          <c:tx>
            <c:rich>
              <a:bodyPr/>
              <a:lstStyle/>
              <a:p>
                <a:pPr>
                  <a:defRPr/>
                </a:pPr>
                <a:r>
                  <a:rPr lang="ja-JP" altLang="en-US" sz="1050" b="0"/>
                  <a:t>実質公債費比率</a:t>
                </a:r>
              </a:p>
            </c:rich>
          </c:tx>
          <c:layout>
            <c:manualLayout>
              <c:xMode val="edge"/>
              <c:yMode val="edge"/>
              <c:x val="0.467928891303398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587520"/>
        <c:crosses val="autoZero"/>
        <c:crossBetween val="midCat"/>
      </c:valAx>
      <c:valAx>
        <c:axId val="489587520"/>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587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167" l="0.70000000000000062" r="0.70000000000000062" t="0.75000000000000167"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latin typeface="ＭＳ Ｐゴシック" pitchFamily="50" charset="-128"/>
              <a:ea typeface="ＭＳ Ｐゴシック" pitchFamily="50" charset="-128"/>
              <a:cs typeface="+mn-cs"/>
            </a:rPr>
            <a:t>新規借入の抑制、繰上償還の実施等により、元利償還金は減少している。また、交付税算入率の髙い辺地対策事業債や過疎対策事業債を中心に借入を行っているので算入公債費等も横ばいとなって</a:t>
          </a:r>
          <a:r>
            <a:rPr lang="ja-JP" altLang="en-US" sz="1300" b="0" i="0" baseline="0">
              <a:solidFill>
                <a:schemeClr val="dk1"/>
              </a:solidFill>
              <a:latin typeface="ＭＳ Ｐゴシック" pitchFamily="50" charset="-128"/>
              <a:ea typeface="ＭＳ Ｐゴシック" pitchFamily="50" charset="-128"/>
              <a:cs typeface="+mn-cs"/>
            </a:rPr>
            <a:t>いる。</a:t>
          </a:r>
          <a:r>
            <a:rPr lang="ja-JP" altLang="ja-JP" sz="1300" b="0" i="0" baseline="0">
              <a:solidFill>
                <a:schemeClr val="dk1"/>
              </a:solidFill>
              <a:latin typeface="ＭＳ Ｐゴシック" pitchFamily="50" charset="-128"/>
              <a:ea typeface="ＭＳ Ｐゴシック" pitchFamily="50" charset="-128"/>
              <a:cs typeface="+mn-cs"/>
            </a:rPr>
            <a:t>Ｈ２</a:t>
          </a:r>
          <a:r>
            <a:rPr lang="ja-JP" altLang="en-US" sz="1300" b="0" i="0" baseline="0">
              <a:solidFill>
                <a:schemeClr val="dk1"/>
              </a:solidFill>
              <a:latin typeface="ＭＳ Ｐゴシック" pitchFamily="50" charset="-128"/>
              <a:ea typeface="ＭＳ Ｐゴシック" pitchFamily="50" charset="-128"/>
              <a:cs typeface="+mn-cs"/>
            </a:rPr>
            <a:t>９</a:t>
          </a:r>
          <a:r>
            <a:rPr lang="ja-JP" altLang="ja-JP" sz="1300" b="0" i="0" baseline="0">
              <a:solidFill>
                <a:schemeClr val="dk1"/>
              </a:solidFill>
              <a:latin typeface="ＭＳ Ｐゴシック" pitchFamily="50" charset="-128"/>
              <a:ea typeface="ＭＳ Ｐゴシック" pitchFamily="50" charset="-128"/>
              <a:cs typeface="+mn-cs"/>
            </a:rPr>
            <a:t>年度は実質公債費比率の分子全体としては微</a:t>
          </a:r>
          <a:r>
            <a:rPr lang="ja-JP" altLang="en-US" sz="1300" b="0" i="0" baseline="0">
              <a:solidFill>
                <a:schemeClr val="dk1"/>
              </a:solidFill>
              <a:latin typeface="ＭＳ Ｐゴシック" pitchFamily="50" charset="-128"/>
              <a:ea typeface="ＭＳ Ｐゴシック" pitchFamily="50" charset="-128"/>
              <a:cs typeface="+mn-cs"/>
            </a:rPr>
            <a:t>増</a:t>
          </a:r>
          <a:r>
            <a:rPr lang="ja-JP" altLang="ja-JP" sz="1300" b="0" i="0" baseline="0">
              <a:solidFill>
                <a:schemeClr val="dk1"/>
              </a:solidFill>
              <a:latin typeface="ＭＳ Ｐゴシック" pitchFamily="50" charset="-128"/>
              <a:ea typeface="ＭＳ Ｐゴシック" pitchFamily="50" charset="-128"/>
              <a:cs typeface="+mn-cs"/>
            </a:rPr>
            <a:t>の状況となっている。今後も借入額の抑制、交付税算入率の高い過疎対策事業債を中心に借入を行い、将来的な公債費の抑制に努める。</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latin typeface="ＭＳ Ｐゴシック" pitchFamily="50" charset="-128"/>
              <a:ea typeface="ＭＳ Ｐゴシック" pitchFamily="50" charset="-128"/>
              <a:cs typeface="+mn-cs"/>
            </a:rPr>
            <a:t>新規借入の抑制、繰上償還の実施による地方債残高、償還終了による組合等負担等見込額、職員数減による退職手当負担見込み額がそれぞれ減少となっている。充当可能基金</a:t>
          </a:r>
          <a:r>
            <a:rPr lang="ja-JP" altLang="en-US" sz="1300" b="0" i="0" baseline="0">
              <a:solidFill>
                <a:schemeClr val="dk1"/>
              </a:solidFill>
              <a:latin typeface="ＭＳ Ｐゴシック" pitchFamily="50" charset="-128"/>
              <a:ea typeface="ＭＳ Ｐゴシック" pitchFamily="50" charset="-128"/>
              <a:cs typeface="+mn-cs"/>
            </a:rPr>
            <a:t>においては、</a:t>
          </a:r>
          <a:r>
            <a:rPr lang="ja-JP" altLang="ja-JP" sz="1300" b="0" i="0" baseline="0">
              <a:solidFill>
                <a:schemeClr val="dk1"/>
              </a:solidFill>
              <a:latin typeface="ＭＳ Ｐゴシック" pitchFamily="50" charset="-128"/>
              <a:ea typeface="ＭＳ Ｐゴシック" pitchFamily="50" charset="-128"/>
              <a:cs typeface="+mn-cs"/>
            </a:rPr>
            <a:t>平成２７年度以降の合併算定替逓減や人口減少による普通交付税の減により、財政調整基金積立金を取崩したため</a:t>
          </a:r>
          <a:r>
            <a:rPr lang="ja-JP" altLang="en-US" sz="1300" b="0" i="0" baseline="0">
              <a:solidFill>
                <a:schemeClr val="dk1"/>
              </a:solidFill>
              <a:latin typeface="ＭＳ Ｐゴシック" pitchFamily="50" charset="-128"/>
              <a:ea typeface="ＭＳ Ｐゴシック" pitchFamily="50" charset="-128"/>
              <a:cs typeface="+mn-cs"/>
            </a:rPr>
            <a:t>減少しているが、</a:t>
          </a:r>
          <a:r>
            <a:rPr lang="ja-JP" altLang="ja-JP" sz="1300" b="0" i="0" baseline="0">
              <a:solidFill>
                <a:schemeClr val="dk1"/>
              </a:solidFill>
              <a:latin typeface="ＭＳ Ｐゴシック" pitchFamily="50" charset="-128"/>
              <a:ea typeface="ＭＳ Ｐゴシック" pitchFamily="50" charset="-128"/>
              <a:cs typeface="+mn-cs"/>
            </a:rPr>
            <a:t>将来負担比率の分子はマイナスとなっている。 今後も借入額の抑制、交付税算入率の高い過疎対策事業債を中心に借入を行い、将来的な公債費の抑制に努め、基金への積立等を行い、将来への負担が少なくなるよう財政健全化に努める。</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福岡県八女市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itchFamily="50" charset="-128"/>
              <a:ea typeface="ＭＳ Ｐゴシック" pitchFamily="50" charset="-128"/>
              <a:cs typeface="+mn-cs"/>
            </a:rPr>
            <a:t>（増減理由）</a:t>
          </a:r>
          <a:endParaRPr kumimoji="1" lang="en-US" altLang="ja-JP" sz="1300">
            <a:solidFill>
              <a:schemeClr val="dk1"/>
            </a:solidFill>
            <a:effectLst/>
            <a:latin typeface="ＭＳ Ｐゴシック" pitchFamily="50" charset="-128"/>
            <a:ea typeface="ＭＳ Ｐゴシック" pitchFamily="50" charset="-128"/>
            <a:cs typeface="+mn-cs"/>
          </a:endParaRPr>
        </a:p>
        <a:p>
          <a:r>
            <a:rPr lang="ja-JP" altLang="en-US" sz="1300" baseline="0">
              <a:solidFill>
                <a:schemeClr val="dk1"/>
              </a:solidFill>
              <a:latin typeface="ＭＳ Ｐゴシック" pitchFamily="50" charset="-128"/>
              <a:ea typeface="ＭＳ Ｐゴシック" pitchFamily="50" charset="-128"/>
              <a:cs typeface="+mn-cs"/>
            </a:rPr>
            <a:t>平成</a:t>
          </a:r>
          <a:r>
            <a:rPr lang="en-US" altLang="ja-JP" sz="1300" baseline="0">
              <a:solidFill>
                <a:schemeClr val="dk1"/>
              </a:solidFill>
              <a:latin typeface="ＭＳ Ｐゴシック" pitchFamily="50" charset="-128"/>
              <a:ea typeface="ＭＳ Ｐゴシック" pitchFamily="50" charset="-128"/>
              <a:cs typeface="+mn-cs"/>
            </a:rPr>
            <a:t>29</a:t>
          </a:r>
          <a:r>
            <a:rPr lang="ja-JP" altLang="en-US" sz="1300" baseline="0">
              <a:solidFill>
                <a:schemeClr val="dk1"/>
              </a:solidFill>
              <a:latin typeface="ＭＳ Ｐゴシック" pitchFamily="50" charset="-128"/>
              <a:ea typeface="ＭＳ Ｐゴシック" pitchFamily="50" charset="-128"/>
              <a:cs typeface="+mn-cs"/>
            </a:rPr>
            <a:t>年度は、</a:t>
          </a:r>
          <a:r>
            <a:rPr lang="ja-JP" altLang="ja-JP" sz="1300" baseline="0">
              <a:solidFill>
                <a:schemeClr val="dk1"/>
              </a:solidFill>
              <a:latin typeface="ＭＳ Ｐゴシック" pitchFamily="50" charset="-128"/>
              <a:ea typeface="ＭＳ Ｐゴシック" pitchFamily="50" charset="-128"/>
              <a:cs typeface="+mn-cs"/>
            </a:rPr>
            <a:t>今後の庁舎整備や公共施設整備事業の償還に備えるため、減債基金に</a:t>
          </a:r>
          <a:r>
            <a:rPr lang="en-US" altLang="ja-JP" sz="1300" baseline="0">
              <a:solidFill>
                <a:schemeClr val="dk1"/>
              </a:solidFill>
              <a:latin typeface="ＭＳ Ｐゴシック" pitchFamily="50" charset="-128"/>
              <a:ea typeface="ＭＳ Ｐゴシック" pitchFamily="50" charset="-128"/>
              <a:cs typeface="+mn-cs"/>
            </a:rPr>
            <a:t>4</a:t>
          </a:r>
          <a:r>
            <a:rPr lang="ja-JP" altLang="ja-JP" sz="1300" baseline="0">
              <a:solidFill>
                <a:schemeClr val="dk1"/>
              </a:solidFill>
              <a:latin typeface="ＭＳ Ｐゴシック" pitchFamily="50" charset="-128"/>
              <a:ea typeface="ＭＳ Ｐゴシック" pitchFamily="50" charset="-128"/>
              <a:cs typeface="+mn-cs"/>
            </a:rPr>
            <a:t>億</a:t>
          </a:r>
          <a:r>
            <a:rPr lang="en-US" altLang="ja-JP" sz="1300" baseline="0">
              <a:solidFill>
                <a:schemeClr val="dk1"/>
              </a:solidFill>
              <a:latin typeface="ＭＳ Ｐゴシック" pitchFamily="50" charset="-128"/>
              <a:ea typeface="ＭＳ Ｐゴシック" pitchFamily="50" charset="-128"/>
              <a:cs typeface="+mn-cs"/>
            </a:rPr>
            <a:t>9</a:t>
          </a:r>
          <a:r>
            <a:rPr lang="ja-JP" altLang="ja-JP" sz="1300" baseline="0">
              <a:solidFill>
                <a:schemeClr val="dk1"/>
              </a:solidFill>
              <a:latin typeface="ＭＳ Ｐゴシック" pitchFamily="50" charset="-128"/>
              <a:ea typeface="ＭＳ Ｐゴシック" pitchFamily="50" charset="-128"/>
              <a:cs typeface="+mn-cs"/>
            </a:rPr>
            <a:t>千万円積み立てた</a:t>
          </a:r>
          <a:r>
            <a:rPr lang="ja-JP" altLang="en-US" sz="1300" baseline="0">
              <a:solidFill>
                <a:schemeClr val="dk1"/>
              </a:solidFill>
              <a:latin typeface="ＭＳ Ｐゴシック" pitchFamily="50" charset="-128"/>
              <a:ea typeface="ＭＳ Ｐゴシック" pitchFamily="50" charset="-128"/>
              <a:cs typeface="+mn-cs"/>
            </a:rPr>
            <a:t>。一方、</a:t>
          </a:r>
          <a:r>
            <a:rPr lang="ja-JP" altLang="ja-JP" sz="1300" baseline="0">
              <a:solidFill>
                <a:schemeClr val="dk1"/>
              </a:solidFill>
              <a:latin typeface="ＭＳ Ｐゴシック" pitchFamily="50" charset="-128"/>
              <a:ea typeface="ＭＳ Ｐゴシック" pitchFamily="50" charset="-128"/>
              <a:cs typeface="+mn-cs"/>
            </a:rPr>
            <a:t>普通交付税の合併算定替による特例措置の逓減</a:t>
          </a:r>
          <a:r>
            <a:rPr lang="ja-JP" altLang="en-US" sz="1300" baseline="0">
              <a:solidFill>
                <a:schemeClr val="dk1"/>
              </a:solidFill>
              <a:latin typeface="ＭＳ Ｐゴシック" pitchFamily="50" charset="-128"/>
              <a:ea typeface="ＭＳ Ｐゴシック" pitchFamily="50" charset="-128"/>
              <a:cs typeface="+mn-cs"/>
            </a:rPr>
            <a:t>等により、財政調整基金を</a:t>
          </a:r>
          <a:r>
            <a:rPr lang="en-US" altLang="ja-JP" sz="1300" baseline="0">
              <a:solidFill>
                <a:schemeClr val="dk1"/>
              </a:solidFill>
              <a:latin typeface="ＭＳ Ｐゴシック" pitchFamily="50" charset="-128"/>
              <a:ea typeface="ＭＳ Ｐゴシック" pitchFamily="50" charset="-128"/>
              <a:cs typeface="+mn-cs"/>
            </a:rPr>
            <a:t>15</a:t>
          </a:r>
          <a:r>
            <a:rPr lang="ja-JP" altLang="en-US" sz="1300" baseline="0">
              <a:solidFill>
                <a:schemeClr val="dk1"/>
              </a:solidFill>
              <a:latin typeface="ＭＳ Ｐゴシック" pitchFamily="50" charset="-128"/>
              <a:ea typeface="ＭＳ Ｐゴシック" pitchFamily="50" charset="-128"/>
              <a:cs typeface="+mn-cs"/>
            </a:rPr>
            <a:t>億円の取り崩しや各事業に充てるために子ども夢基金などの特定目的基金の取り崩しを行ったことにより、基金全体としては、</a:t>
          </a:r>
          <a:r>
            <a:rPr lang="en-US" altLang="ja-JP" sz="1300" baseline="0">
              <a:solidFill>
                <a:schemeClr val="dk1"/>
              </a:solidFill>
              <a:latin typeface="ＭＳ Ｐゴシック" pitchFamily="50" charset="-128"/>
              <a:ea typeface="ＭＳ Ｐゴシック" pitchFamily="50" charset="-128"/>
              <a:cs typeface="+mn-cs"/>
            </a:rPr>
            <a:t>16</a:t>
          </a:r>
          <a:r>
            <a:rPr lang="ja-JP" altLang="en-US" sz="1300" baseline="0">
              <a:solidFill>
                <a:schemeClr val="dk1"/>
              </a:solidFill>
              <a:latin typeface="ＭＳ Ｐゴシック" pitchFamily="50" charset="-128"/>
              <a:ea typeface="ＭＳ Ｐゴシック" pitchFamily="50" charset="-128"/>
              <a:cs typeface="+mn-cs"/>
            </a:rPr>
            <a:t>億円の減となった。</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（今後の方針）</a:t>
          </a:r>
          <a:endParaRPr kumimoji="1" lang="en-US" altLang="ja-JP" sz="1300">
            <a:solidFill>
              <a:schemeClr val="dk1"/>
            </a:solidFill>
            <a:effectLst/>
            <a:latin typeface="ＭＳ Ｐゴシック" pitchFamily="50" charset="-128"/>
            <a:ea typeface="ＭＳ Ｐゴシック" pitchFamily="50" charset="-128"/>
            <a:cs typeface="+mn-cs"/>
          </a:endParaRPr>
        </a:p>
        <a:p>
          <a:r>
            <a:rPr lang="ja-JP" altLang="en-US" sz="1300" baseline="0" smtClean="0">
              <a:solidFill>
                <a:schemeClr val="dk1"/>
              </a:solidFill>
              <a:latin typeface="ＭＳ Ｐゴシック" pitchFamily="50" charset="-128"/>
              <a:ea typeface="ＭＳ Ｐゴシック" pitchFamily="50" charset="-128"/>
              <a:cs typeface="+mn-cs"/>
            </a:rPr>
            <a:t>・基金の使途の明確化を図るために、財政調整基金を取り崩して個々の特定目的基金に積み立てていくことを予定している。</a:t>
          </a:r>
        </a:p>
        <a:p>
          <a:r>
            <a:rPr lang="ja-JP" altLang="en-US" sz="1300" baseline="0" smtClean="0">
              <a:solidFill>
                <a:schemeClr val="dk1"/>
              </a:solidFill>
              <a:latin typeface="ＭＳ Ｐゴシック" pitchFamily="50" charset="-128"/>
              <a:ea typeface="ＭＳ Ｐゴシック" pitchFamily="50" charset="-128"/>
              <a:cs typeface="+mn-cs"/>
            </a:rPr>
            <a:t>・公共施設整備に向けて、「公共施設整備基金」や「減債基金」への積立てを行うが、各特定目的基金は、目的に則した事業に充当するため、中長期的には減少傾向にある。</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itchFamily="50" charset="-128"/>
              <a:ea typeface="ＭＳ Ｐゴシック" pitchFamily="50" charset="-128"/>
              <a:cs typeface="+mn-cs"/>
            </a:rPr>
            <a:t>（基金の使途）</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・公共施設整備基金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市が行う公共施設等の整備</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・子ども夢基金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未来を担う子どもたちの健やかな育ちを支援する環境の充実 </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・社会福祉振興基金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社会福祉の充実及び向上</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・魅力ある地域づくり基金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教育文化、スポーツ、産業の分野において活躍する指導者等を育成するとともに、本市における歴史、文化、産業等を活かし、</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  個性的で魅力ある地域づくりを推進</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・ふるさと支援寄附基金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ふるさと寄附者の社会的投資を具体化することにより、多様な人びとの参加による個性あるふるさとづくりに資する</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（増減理由）</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latin typeface="ＭＳ Ｐゴシック" pitchFamily="50" charset="-128"/>
              <a:ea typeface="ＭＳ Ｐゴシック" pitchFamily="50" charset="-128"/>
              <a:cs typeface="+mn-cs"/>
            </a:rPr>
            <a:t>公共施設整備基金</a:t>
          </a:r>
          <a:r>
            <a:rPr kumimoji="1" lang="en-US"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道路・河川整備事業に充当したため減少</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・子ども夢基金</a:t>
          </a:r>
          <a:r>
            <a:rPr kumimoji="1" lang="en-US" altLang="ja-JP" sz="1300">
              <a:solidFill>
                <a:schemeClr val="dk1"/>
              </a:solidFill>
              <a:effectLst/>
              <a:latin typeface="ＭＳ Ｐゴシック" pitchFamily="50" charset="-128"/>
              <a:ea typeface="ＭＳ Ｐゴシック" pitchFamily="50" charset="-128"/>
              <a:cs typeface="+mn-cs"/>
            </a:rPr>
            <a:t>:</a:t>
          </a:r>
          <a:r>
            <a:rPr kumimoji="1" lang="ja-JP" altLang="en-US" sz="1300">
              <a:solidFill>
                <a:schemeClr val="dk1"/>
              </a:solidFill>
              <a:effectLst/>
              <a:latin typeface="ＭＳ Ｐゴシック" pitchFamily="50" charset="-128"/>
              <a:ea typeface="ＭＳ Ｐゴシック" pitchFamily="50" charset="-128"/>
              <a:cs typeface="+mn-cs"/>
            </a:rPr>
            <a:t>出産祝金、小中学校入学祝金、高校生への給付型奨学金に充当したため減少</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（今後の方針）</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a:t>
          </a:r>
          <a:r>
            <a:rPr kumimoji="1" lang="ja-JP" altLang="ja-JP" sz="1300">
              <a:solidFill>
                <a:schemeClr val="dk1"/>
              </a:solidFill>
              <a:latin typeface="ＭＳ Ｐゴシック" pitchFamily="50" charset="-128"/>
              <a:ea typeface="ＭＳ Ｐゴシック" pitchFamily="50" charset="-128"/>
              <a:cs typeface="+mn-cs"/>
            </a:rPr>
            <a:t>公共施設整備基金</a:t>
          </a:r>
          <a:r>
            <a:rPr kumimoji="1" lang="en-US"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庁舎整備事業に充当のため、平成</a:t>
          </a:r>
          <a:r>
            <a:rPr kumimoji="1" lang="en-US" altLang="ja-JP" sz="1300">
              <a:solidFill>
                <a:schemeClr val="dk1"/>
              </a:solidFill>
              <a:latin typeface="ＭＳ Ｐゴシック" pitchFamily="50" charset="-128"/>
              <a:ea typeface="ＭＳ Ｐゴシック" pitchFamily="50" charset="-128"/>
              <a:cs typeface="+mn-cs"/>
            </a:rPr>
            <a:t>35</a:t>
          </a:r>
          <a:r>
            <a:rPr kumimoji="1" lang="ja-JP" altLang="en-US" sz="1300">
              <a:solidFill>
                <a:schemeClr val="dk1"/>
              </a:solidFill>
              <a:latin typeface="ＭＳ Ｐゴシック" pitchFamily="50" charset="-128"/>
              <a:ea typeface="ＭＳ Ｐゴシック" pitchFamily="50" charset="-128"/>
              <a:cs typeface="+mn-cs"/>
            </a:rPr>
            <a:t>年度までに</a:t>
          </a:r>
          <a:r>
            <a:rPr kumimoji="1" lang="en-US" altLang="ja-JP" sz="1300">
              <a:solidFill>
                <a:schemeClr val="dk1"/>
              </a:solidFill>
              <a:latin typeface="ＭＳ Ｐゴシック" pitchFamily="50" charset="-128"/>
              <a:ea typeface="ＭＳ Ｐゴシック" pitchFamily="50" charset="-128"/>
              <a:cs typeface="+mn-cs"/>
            </a:rPr>
            <a:t>15</a:t>
          </a:r>
          <a:r>
            <a:rPr kumimoji="1" lang="ja-JP" altLang="en-US" sz="1300">
              <a:solidFill>
                <a:schemeClr val="dk1"/>
              </a:solidFill>
              <a:latin typeface="ＭＳ Ｐゴシック" pitchFamily="50" charset="-128"/>
              <a:ea typeface="ＭＳ Ｐゴシック" pitchFamily="50" charset="-128"/>
              <a:cs typeface="+mn-cs"/>
            </a:rPr>
            <a:t>億円程度減少予定</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小中学校改修事業等各公共施設整備事業に備えるため、毎年</a:t>
          </a:r>
          <a:r>
            <a:rPr kumimoji="1" lang="en-US" altLang="ja-JP" sz="1300">
              <a:solidFill>
                <a:schemeClr val="dk1"/>
              </a:solidFill>
              <a:latin typeface="ＭＳ Ｐゴシック" pitchFamily="50" charset="-128"/>
              <a:ea typeface="ＭＳ Ｐゴシック" pitchFamily="50" charset="-128"/>
              <a:cs typeface="+mn-cs"/>
            </a:rPr>
            <a:t>1</a:t>
          </a:r>
          <a:r>
            <a:rPr kumimoji="1" lang="ja-JP" altLang="en-US" sz="1300">
              <a:solidFill>
                <a:schemeClr val="dk1"/>
              </a:solidFill>
              <a:latin typeface="ＭＳ Ｐゴシック" pitchFamily="50" charset="-128"/>
              <a:ea typeface="ＭＳ Ｐゴシック" pitchFamily="50" charset="-128"/>
              <a:cs typeface="+mn-cs"/>
            </a:rPr>
            <a:t>億円程度を積立予定</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itchFamily="50" charset="-128"/>
              <a:ea typeface="ＭＳ Ｐゴシック" pitchFamily="50" charset="-128"/>
              <a:cs typeface="+mn-cs"/>
            </a:rPr>
            <a:t>（増減理由）</a:t>
          </a:r>
          <a:endParaRPr lang="ja-JP" altLang="en-US" sz="1300" baseline="0" smtClean="0">
            <a:solidFill>
              <a:schemeClr val="dk1"/>
            </a:solidFill>
            <a:latin typeface="ＭＳ Ｐゴシック" pitchFamily="50" charset="-128"/>
            <a:ea typeface="ＭＳ Ｐゴシック" pitchFamily="50" charset="-128"/>
            <a:cs typeface="+mn-cs"/>
          </a:endParaRPr>
        </a:p>
        <a:p>
          <a:r>
            <a:rPr lang="ja-JP" altLang="en-US" sz="1300" baseline="0" smtClean="0">
              <a:solidFill>
                <a:schemeClr val="dk1"/>
              </a:solidFill>
              <a:latin typeface="ＭＳ Ｐゴシック" pitchFamily="50" charset="-128"/>
              <a:ea typeface="ＭＳ Ｐゴシック" pitchFamily="50" charset="-128"/>
              <a:cs typeface="+mn-cs"/>
            </a:rPr>
            <a:t>・普通交付税の合併算定替による特例措置の逓減</a:t>
          </a:r>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・扶助費、建設事業費増による一般財源不足の補填</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（今後の方針）</a:t>
          </a:r>
          <a:endParaRPr kumimoji="1" lang="en-US" altLang="ja-JP" sz="1300">
            <a:solidFill>
              <a:schemeClr val="dk1"/>
            </a:solidFill>
            <a:effectLst/>
            <a:latin typeface="ＭＳ Ｐゴシック" pitchFamily="50" charset="-128"/>
            <a:ea typeface="ＭＳ Ｐゴシック" pitchFamily="50" charset="-128"/>
            <a:cs typeface="+mn-cs"/>
          </a:endParaRPr>
        </a:p>
        <a:p>
          <a:r>
            <a:rPr lang="ja-JP" altLang="en-US" sz="1300" baseline="0" smtClean="0">
              <a:solidFill>
                <a:schemeClr val="dk1"/>
              </a:solidFill>
              <a:latin typeface="ＭＳ Ｐゴシック" pitchFamily="50" charset="-128"/>
              <a:ea typeface="ＭＳ Ｐゴシック" pitchFamily="50" charset="-128"/>
              <a:cs typeface="+mn-cs"/>
            </a:rPr>
            <a:t>・財政調整基金の残高は、通常の財政調整のために標準財政規模の</a:t>
          </a:r>
          <a:r>
            <a:rPr lang="en-US" altLang="ja-JP" sz="1300" baseline="0" smtClean="0">
              <a:solidFill>
                <a:schemeClr val="dk1"/>
              </a:solidFill>
              <a:latin typeface="ＭＳ Ｐゴシック" pitchFamily="50" charset="-128"/>
              <a:ea typeface="ＭＳ Ｐゴシック" pitchFamily="50" charset="-128"/>
              <a:cs typeface="+mn-cs"/>
            </a:rPr>
            <a:t>10</a:t>
          </a:r>
          <a:r>
            <a:rPr lang="ja-JP" altLang="en-US" sz="1300" baseline="0" smtClean="0">
              <a:solidFill>
                <a:schemeClr val="dk1"/>
              </a:solidFill>
              <a:latin typeface="ＭＳ Ｐゴシック" pitchFamily="50" charset="-128"/>
              <a:ea typeface="ＭＳ Ｐゴシック" pitchFamily="50" charset="-128"/>
              <a:cs typeface="+mn-cs"/>
            </a:rPr>
            <a:t>％から</a:t>
          </a:r>
          <a:r>
            <a:rPr lang="en-US" altLang="ja-JP" sz="1300" baseline="0" smtClean="0">
              <a:solidFill>
                <a:schemeClr val="dk1"/>
              </a:solidFill>
              <a:latin typeface="ＭＳ Ｐゴシック" pitchFamily="50" charset="-128"/>
              <a:ea typeface="ＭＳ Ｐゴシック" pitchFamily="50" charset="-128"/>
              <a:cs typeface="+mn-cs"/>
            </a:rPr>
            <a:t>20</a:t>
          </a:r>
          <a:r>
            <a:rPr lang="ja-JP" altLang="en-US" sz="1300" baseline="0" smtClean="0">
              <a:solidFill>
                <a:schemeClr val="dk1"/>
              </a:solidFill>
              <a:latin typeface="ＭＳ Ｐゴシック" pitchFamily="50" charset="-128"/>
              <a:ea typeface="ＭＳ Ｐゴシック" pitchFamily="50" charset="-128"/>
              <a:cs typeface="+mn-cs"/>
            </a:rPr>
            <a:t>％の範囲内となるように努めることとしている。</a:t>
          </a:r>
        </a:p>
        <a:p>
          <a:r>
            <a:rPr lang="ja-JP" altLang="en-US" sz="1300" baseline="0" smtClean="0">
              <a:solidFill>
                <a:schemeClr val="dk1"/>
              </a:solidFill>
              <a:latin typeface="ＭＳ Ｐゴシック" pitchFamily="50" charset="-128"/>
              <a:ea typeface="ＭＳ Ｐゴシック" pitchFamily="50" charset="-128"/>
              <a:cs typeface="+mn-cs"/>
            </a:rPr>
            <a:t>・山間地が多い本市では、災害発生が多く、その備え等のため、過去の実績等を踏まえ、</a:t>
          </a:r>
          <a:r>
            <a:rPr lang="en-US" altLang="ja-JP" sz="1300" baseline="0" smtClean="0">
              <a:solidFill>
                <a:schemeClr val="dk1"/>
              </a:solidFill>
              <a:latin typeface="ＭＳ Ｐゴシック" pitchFamily="50" charset="-128"/>
              <a:ea typeface="ＭＳ Ｐゴシック" pitchFamily="50" charset="-128"/>
              <a:cs typeface="+mn-cs"/>
            </a:rPr>
            <a:t>20</a:t>
          </a:r>
          <a:r>
            <a:rPr lang="ja-JP" altLang="en-US" sz="1300" baseline="0" smtClean="0">
              <a:solidFill>
                <a:schemeClr val="dk1"/>
              </a:solidFill>
              <a:latin typeface="ＭＳ Ｐゴシック" pitchFamily="50" charset="-128"/>
              <a:ea typeface="ＭＳ Ｐゴシック" pitchFamily="50" charset="-128"/>
              <a:cs typeface="+mn-cs"/>
            </a:rPr>
            <a:t>億円程度の残高を、</a:t>
          </a:r>
          <a:r>
            <a:rPr lang="ja-JP" altLang="ja-JP" sz="1300" baseline="0">
              <a:solidFill>
                <a:schemeClr val="dk1"/>
              </a:solidFill>
              <a:latin typeface="ＭＳ Ｐゴシック" pitchFamily="50" charset="-128"/>
              <a:ea typeface="ＭＳ Ｐゴシック" pitchFamily="50" charset="-128"/>
              <a:cs typeface="+mn-cs"/>
            </a:rPr>
            <a:t>通常の財政調整以外に</a:t>
          </a:r>
          <a:r>
            <a:rPr lang="ja-JP" altLang="en-US" sz="1300" baseline="0">
              <a:solidFill>
                <a:schemeClr val="dk1"/>
              </a:solidFill>
              <a:latin typeface="ＭＳ Ｐゴシック" pitchFamily="50" charset="-128"/>
              <a:ea typeface="ＭＳ Ｐゴシック" pitchFamily="50" charset="-128"/>
              <a:cs typeface="+mn-cs"/>
            </a:rPr>
            <a:t>確保すること</a:t>
          </a:r>
          <a:r>
            <a:rPr lang="ja-JP" altLang="en-US" sz="1300" baseline="0" smtClean="0">
              <a:solidFill>
                <a:schemeClr val="dk1"/>
              </a:solidFill>
              <a:latin typeface="ＭＳ Ｐゴシック" pitchFamily="50" charset="-128"/>
              <a:ea typeface="ＭＳ Ｐゴシック" pitchFamily="50" charset="-128"/>
              <a:cs typeface="+mn-cs"/>
            </a:rPr>
            <a:t>としている。</a:t>
          </a:r>
        </a:p>
        <a:p>
          <a:r>
            <a:rPr lang="ja-JP" altLang="en-US" sz="1300" baseline="0" smtClean="0">
              <a:solidFill>
                <a:schemeClr val="dk1"/>
              </a:solidFill>
              <a:latin typeface="ＭＳ Ｐゴシック" pitchFamily="50" charset="-128"/>
              <a:ea typeface="ＭＳ Ｐゴシック" pitchFamily="50" charset="-128"/>
              <a:cs typeface="+mn-cs"/>
            </a:rPr>
            <a:t>・平成</a:t>
          </a:r>
          <a:r>
            <a:rPr lang="en-US" altLang="ja-JP" sz="1300" baseline="0" smtClean="0">
              <a:solidFill>
                <a:schemeClr val="dk1"/>
              </a:solidFill>
              <a:latin typeface="ＭＳ Ｐゴシック" pitchFamily="50" charset="-128"/>
              <a:ea typeface="ＭＳ Ｐゴシック" pitchFamily="50" charset="-128"/>
              <a:cs typeface="+mn-cs"/>
            </a:rPr>
            <a:t>29</a:t>
          </a:r>
          <a:r>
            <a:rPr lang="ja-JP" altLang="en-US" sz="1300" baseline="0" smtClean="0">
              <a:solidFill>
                <a:schemeClr val="dk1"/>
              </a:solidFill>
              <a:latin typeface="ＭＳ Ｐゴシック" pitchFamily="50" charset="-128"/>
              <a:ea typeface="ＭＳ Ｐゴシック" pitchFamily="50" charset="-128"/>
              <a:cs typeface="+mn-cs"/>
            </a:rPr>
            <a:t>年度末は</a:t>
          </a:r>
          <a:r>
            <a:rPr lang="en-US" altLang="ja-JP" sz="1300" baseline="0" smtClean="0">
              <a:solidFill>
                <a:schemeClr val="dk1"/>
              </a:solidFill>
              <a:latin typeface="ＭＳ Ｐゴシック" pitchFamily="50" charset="-128"/>
              <a:ea typeface="ＭＳ Ｐゴシック" pitchFamily="50" charset="-128"/>
              <a:cs typeface="+mn-cs"/>
            </a:rPr>
            <a:t>109</a:t>
          </a:r>
          <a:r>
            <a:rPr lang="ja-JP" altLang="en-US" sz="1300" baseline="0" smtClean="0">
              <a:solidFill>
                <a:schemeClr val="dk1"/>
              </a:solidFill>
              <a:latin typeface="ＭＳ Ｐゴシック" pitchFamily="50" charset="-128"/>
              <a:ea typeface="ＭＳ Ｐゴシック" pitchFamily="50" charset="-128"/>
              <a:cs typeface="+mn-cs"/>
            </a:rPr>
            <a:t>億円の残高があるものの、</a:t>
          </a:r>
          <a:r>
            <a:rPr lang="ja-JP" altLang="ja-JP" sz="1300" baseline="0">
              <a:solidFill>
                <a:schemeClr val="dk1"/>
              </a:solidFill>
              <a:latin typeface="ＭＳ Ｐゴシック" pitchFamily="50" charset="-128"/>
              <a:ea typeface="ＭＳ Ｐゴシック" pitchFamily="50" charset="-128"/>
              <a:cs typeface="+mn-cs"/>
            </a:rPr>
            <a:t>普通交付税の合併算定替による特例措置の逓減</a:t>
          </a:r>
          <a:r>
            <a:rPr lang="ja-JP" altLang="en-US" sz="1300" baseline="0">
              <a:solidFill>
                <a:schemeClr val="dk1"/>
              </a:solidFill>
              <a:latin typeface="ＭＳ Ｐゴシック" pitchFamily="50" charset="-128"/>
              <a:ea typeface="ＭＳ Ｐゴシック" pitchFamily="50" charset="-128"/>
              <a:cs typeface="+mn-cs"/>
            </a:rPr>
            <a:t>や人口減による減などにより、</a:t>
          </a:r>
          <a:r>
            <a:rPr lang="ja-JP" altLang="en-US" sz="1300" baseline="0" smtClean="0">
              <a:solidFill>
                <a:schemeClr val="dk1"/>
              </a:solidFill>
              <a:latin typeface="ＭＳ Ｐゴシック" pitchFamily="50" charset="-128"/>
              <a:ea typeface="ＭＳ Ｐゴシック" pitchFamily="50" charset="-128"/>
              <a:cs typeface="+mn-cs"/>
            </a:rPr>
            <a:t>中長期的（</a:t>
          </a:r>
          <a:r>
            <a:rPr lang="en-US" altLang="ja-JP" sz="1300" baseline="0" smtClean="0">
              <a:solidFill>
                <a:schemeClr val="dk1"/>
              </a:solidFill>
              <a:latin typeface="ＭＳ Ｐゴシック" pitchFamily="50" charset="-128"/>
              <a:ea typeface="ＭＳ Ｐゴシック" pitchFamily="50" charset="-128"/>
              <a:cs typeface="+mn-cs"/>
            </a:rPr>
            <a:t>2023</a:t>
          </a:r>
          <a:r>
            <a:rPr lang="ja-JP" altLang="en-US" sz="1300" baseline="0" smtClean="0">
              <a:solidFill>
                <a:schemeClr val="dk1"/>
              </a:solidFill>
              <a:latin typeface="ＭＳ Ｐゴシック" pitchFamily="50" charset="-128"/>
              <a:ea typeface="ＭＳ Ｐゴシック" pitchFamily="50" charset="-128"/>
              <a:cs typeface="+mn-cs"/>
            </a:rPr>
            <a:t>年度目途）には</a:t>
          </a:r>
          <a:r>
            <a:rPr lang="en-US" altLang="ja-JP" sz="1300" baseline="0" smtClean="0">
              <a:solidFill>
                <a:schemeClr val="dk1"/>
              </a:solidFill>
              <a:latin typeface="ＭＳ Ｐゴシック" pitchFamily="50" charset="-128"/>
              <a:ea typeface="ＭＳ Ｐゴシック" pitchFamily="50" charset="-128"/>
              <a:cs typeface="+mn-cs"/>
            </a:rPr>
            <a:t>50</a:t>
          </a:r>
          <a:r>
            <a:rPr lang="ja-JP" altLang="en-US" sz="1300" baseline="0" smtClean="0">
              <a:solidFill>
                <a:schemeClr val="dk1"/>
              </a:solidFill>
              <a:latin typeface="ＭＳ Ｐゴシック" pitchFamily="50" charset="-128"/>
              <a:ea typeface="ＭＳ Ｐゴシック" pitchFamily="50" charset="-128"/>
              <a:cs typeface="+mn-cs"/>
            </a:rPr>
            <a:t>億円程度減少していく見込み。</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itchFamily="50" charset="-128"/>
              <a:ea typeface="ＭＳ Ｐゴシック" pitchFamily="50" charset="-128"/>
              <a:cs typeface="+mn-cs"/>
            </a:rPr>
            <a:t>（増減理由）</a:t>
          </a:r>
          <a:endParaRPr kumimoji="1" lang="en-US" altLang="ja-JP" sz="1300">
            <a:solidFill>
              <a:schemeClr val="dk1"/>
            </a:solidFill>
            <a:effectLst/>
            <a:latin typeface="ＭＳ Ｐゴシック" pitchFamily="50" charset="-128"/>
            <a:ea typeface="ＭＳ Ｐゴシック" pitchFamily="50" charset="-128"/>
            <a:cs typeface="+mn-cs"/>
          </a:endParaRPr>
        </a:p>
        <a:p>
          <a:r>
            <a:rPr lang="ja-JP" altLang="en-US" sz="1300" baseline="0" smtClean="0">
              <a:solidFill>
                <a:schemeClr val="dk1"/>
              </a:solidFill>
              <a:latin typeface="ＭＳ Ｐゴシック" pitchFamily="50" charset="-128"/>
              <a:ea typeface="ＭＳ Ｐゴシック" pitchFamily="50" charset="-128"/>
              <a:cs typeface="+mn-cs"/>
            </a:rPr>
            <a:t>・補正予算により</a:t>
          </a:r>
          <a:r>
            <a:rPr lang="en-US" altLang="ja-JP" sz="1300" baseline="0" smtClean="0">
              <a:solidFill>
                <a:schemeClr val="dk1"/>
              </a:solidFill>
              <a:latin typeface="ＭＳ Ｐゴシック" pitchFamily="50" charset="-128"/>
              <a:ea typeface="ＭＳ Ｐゴシック" pitchFamily="50" charset="-128"/>
              <a:cs typeface="+mn-cs"/>
            </a:rPr>
            <a:t>4</a:t>
          </a:r>
          <a:r>
            <a:rPr lang="ja-JP" altLang="en-US" sz="1300" baseline="0" smtClean="0">
              <a:solidFill>
                <a:schemeClr val="dk1"/>
              </a:solidFill>
              <a:latin typeface="ＭＳ Ｐゴシック" pitchFamily="50" charset="-128"/>
              <a:ea typeface="ＭＳ Ｐゴシック" pitchFamily="50" charset="-128"/>
              <a:cs typeface="+mn-cs"/>
            </a:rPr>
            <a:t>億</a:t>
          </a:r>
          <a:r>
            <a:rPr lang="en-US" altLang="ja-JP" sz="1300" baseline="0" smtClean="0">
              <a:solidFill>
                <a:schemeClr val="dk1"/>
              </a:solidFill>
              <a:latin typeface="ＭＳ Ｐゴシック" pitchFamily="50" charset="-128"/>
              <a:ea typeface="ＭＳ Ｐゴシック" pitchFamily="50" charset="-128"/>
              <a:cs typeface="+mn-cs"/>
            </a:rPr>
            <a:t>9</a:t>
          </a:r>
          <a:r>
            <a:rPr lang="ja-JP" altLang="en-US" sz="1300" baseline="0" smtClean="0">
              <a:solidFill>
                <a:schemeClr val="dk1"/>
              </a:solidFill>
              <a:latin typeface="ＭＳ Ｐゴシック" pitchFamily="50" charset="-128"/>
              <a:ea typeface="ＭＳ Ｐゴシック" pitchFamily="50" charset="-128"/>
              <a:cs typeface="+mn-cs"/>
            </a:rPr>
            <a:t>千万円積立てたことによる増加</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effectLst/>
              <a:latin typeface="ＭＳ Ｐゴシック" pitchFamily="50" charset="-128"/>
              <a:ea typeface="ＭＳ Ｐゴシック" pitchFamily="50" charset="-128"/>
              <a:cs typeface="+mn-cs"/>
            </a:rPr>
            <a:t>（今後の方針）</a:t>
          </a:r>
          <a:endParaRPr kumimoji="1" lang="en-US" altLang="ja-JP" sz="1300">
            <a:solidFill>
              <a:schemeClr val="dk1"/>
            </a:solidFill>
            <a:effectLst/>
            <a:latin typeface="ＭＳ Ｐゴシック" pitchFamily="50" charset="-128"/>
            <a:ea typeface="ＭＳ Ｐゴシック" pitchFamily="50" charset="-128"/>
            <a:cs typeface="+mn-cs"/>
          </a:endParaRPr>
        </a:p>
        <a:p>
          <a:r>
            <a:rPr lang="ja-JP" altLang="en-US" sz="1300" baseline="0" smtClean="0">
              <a:solidFill>
                <a:schemeClr val="dk1"/>
              </a:solidFill>
              <a:latin typeface="ＭＳ Ｐゴシック" pitchFamily="50" charset="-128"/>
              <a:ea typeface="ＭＳ Ｐゴシック" pitchFamily="50" charset="-128"/>
              <a:cs typeface="+mn-cs"/>
            </a:rPr>
            <a:t>・現在、整備中のし尿処理施設、庁舎整備事業の地方債償還のうち、交付税措置されない部分の償還に備えて、積立てを行う予定である。</a:t>
          </a:r>
        </a:p>
        <a:p>
          <a:r>
            <a:rPr lang="ja-JP" altLang="en-US" sz="1300" baseline="0" smtClean="0">
              <a:solidFill>
                <a:schemeClr val="dk1"/>
              </a:solidFill>
              <a:latin typeface="ＭＳ Ｐゴシック" pitchFamily="50" charset="-128"/>
              <a:ea typeface="ＭＳ Ｐゴシック" pitchFamily="50" charset="-128"/>
              <a:cs typeface="+mn-cs"/>
            </a:rPr>
            <a:t>・地方債の償還計画を踏まえ、平成</a:t>
          </a:r>
          <a:r>
            <a:rPr lang="en-US" altLang="ja-JP" sz="1300" baseline="0" smtClean="0">
              <a:solidFill>
                <a:schemeClr val="dk1"/>
              </a:solidFill>
              <a:latin typeface="ＭＳ Ｐゴシック" pitchFamily="50" charset="-128"/>
              <a:ea typeface="ＭＳ Ｐゴシック" pitchFamily="50" charset="-128"/>
              <a:cs typeface="+mn-cs"/>
            </a:rPr>
            <a:t>34</a:t>
          </a:r>
          <a:r>
            <a:rPr lang="ja-JP" altLang="en-US" sz="1300" baseline="0" smtClean="0">
              <a:solidFill>
                <a:schemeClr val="dk1"/>
              </a:solidFill>
              <a:latin typeface="ＭＳ Ｐゴシック" pitchFamily="50" charset="-128"/>
              <a:ea typeface="ＭＳ Ｐゴシック" pitchFamily="50" charset="-128"/>
              <a:cs typeface="+mn-cs"/>
            </a:rPr>
            <a:t>年度までに</a:t>
          </a:r>
          <a:r>
            <a:rPr lang="en-US" altLang="ja-JP" sz="1300" baseline="0" smtClean="0">
              <a:solidFill>
                <a:schemeClr val="dk1"/>
              </a:solidFill>
              <a:latin typeface="ＭＳ Ｐゴシック" pitchFamily="50" charset="-128"/>
              <a:ea typeface="ＭＳ Ｐゴシック" pitchFamily="50" charset="-128"/>
              <a:cs typeface="+mn-cs"/>
            </a:rPr>
            <a:t>12</a:t>
          </a:r>
          <a:r>
            <a:rPr lang="ja-JP" altLang="en-US" sz="1300" baseline="0" smtClean="0">
              <a:solidFill>
                <a:schemeClr val="dk1"/>
              </a:solidFill>
              <a:latin typeface="ＭＳ Ｐゴシック" pitchFamily="50" charset="-128"/>
              <a:ea typeface="ＭＳ Ｐゴシック" pitchFamily="50" charset="-128"/>
              <a:cs typeface="+mn-cs"/>
            </a:rPr>
            <a:t>億円程度を積立予定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当市では、平成２８年度に策定した公共施設等総合管理計画において、公共施設等の延べ床面積を計画期間３０年間で保有量の約４０％削減するという目標を掲げ、老朽化した施設の集約化・複合化や除却を進めている</a:t>
          </a:r>
          <a:r>
            <a:rPr lang="ja-JP" altLang="en-US" sz="1100" baseline="0">
              <a:solidFill>
                <a:schemeClr val="dk1"/>
              </a:solidFill>
              <a:latin typeface="ＭＳ Ｐゴシック" pitchFamily="50" charset="-128"/>
              <a:ea typeface="ＭＳ Ｐゴシック" pitchFamily="50" charset="-128"/>
              <a:cs typeface="+mn-cs"/>
            </a:rPr>
            <a:t>が、昭和４０～５０年代の建物が多く存在し、年々上昇傾向にある。</a:t>
          </a:r>
          <a:endParaRPr kumimoji="1" lang="ja-JP" altLang="ja-JP" sz="1100">
            <a:solidFill>
              <a:schemeClr val="dk1"/>
            </a:solidFill>
            <a:latin typeface="ＭＳ Ｐゴシック" pitchFamily="50" charset="-128"/>
            <a:ea typeface="ＭＳ Ｐゴシック"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70" name="直線コネクタ 69"/>
        <xdr:cNvCxnSpPr/>
      </xdr:nvCxnSpPr>
      <xdr:spPr>
        <a:xfrm flipV="1">
          <a:off x="4206240" y="5221097"/>
          <a:ext cx="1270" cy="117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71" name="有形固定資産減価償却率最小値テキスト"/>
        <xdr:cNvSpPr txBox="1"/>
      </xdr:nvSpPr>
      <xdr:spPr>
        <a:xfrm>
          <a:off x="4258945"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72" name="直線コネクタ 71"/>
        <xdr:cNvCxnSpPr/>
      </xdr:nvCxnSpPr>
      <xdr:spPr>
        <a:xfrm>
          <a:off x="4119245" y="63969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73" name="有形固定資産減価償却率最大値テキスト"/>
        <xdr:cNvSpPr txBox="1"/>
      </xdr:nvSpPr>
      <xdr:spPr>
        <a:xfrm>
          <a:off x="4258945" y="5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74" name="直線コネクタ 73"/>
        <xdr:cNvCxnSpPr/>
      </xdr:nvCxnSpPr>
      <xdr:spPr>
        <a:xfrm>
          <a:off x="4119245" y="52210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5" name="有形固定資産減価償却率平均値テキスト"/>
        <xdr:cNvSpPr txBox="1"/>
      </xdr:nvSpPr>
      <xdr:spPr>
        <a:xfrm>
          <a:off x="4258945" y="5545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6" name="フローチャート: 判断 75"/>
        <xdr:cNvSpPr/>
      </xdr:nvSpPr>
      <xdr:spPr>
        <a:xfrm>
          <a:off x="4157345" y="5689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7" name="フローチャート: 判断 76"/>
        <xdr:cNvSpPr/>
      </xdr:nvSpPr>
      <xdr:spPr>
        <a:xfrm>
          <a:off x="3537585" y="5702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8" name="フローチャート: 判断 77"/>
        <xdr:cNvSpPr/>
      </xdr:nvSpPr>
      <xdr:spPr>
        <a:xfrm>
          <a:off x="2867025" y="57374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84" name="楕円 83"/>
        <xdr:cNvSpPr/>
      </xdr:nvSpPr>
      <xdr:spPr>
        <a:xfrm>
          <a:off x="4157345" y="5772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134510</xdr:rowOff>
    </xdr:from>
    <xdr:ext cx="405111" cy="259045"/>
    <xdr:sp macro="" textlink="">
      <xdr:nvSpPr>
        <xdr:cNvPr id="85" name="有形固定資産減価償却率該当値テキスト"/>
        <xdr:cNvSpPr txBox="1"/>
      </xdr:nvSpPr>
      <xdr:spPr>
        <a:xfrm>
          <a:off x="4258945" y="575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6" name="楕円 85"/>
        <xdr:cNvSpPr/>
      </xdr:nvSpPr>
      <xdr:spPr>
        <a:xfrm>
          <a:off x="3537585" y="5794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35433</xdr:rowOff>
    </xdr:from>
    <xdr:to>
      <xdr:col>23</xdr:col>
      <xdr:colOff>85725</xdr:colOff>
      <xdr:row>30</xdr:row>
      <xdr:rowOff>61341</xdr:rowOff>
    </xdr:to>
    <xdr:cxnSp macro="">
      <xdr:nvCxnSpPr>
        <xdr:cNvPr id="87" name="直線コネクタ 86"/>
        <xdr:cNvCxnSpPr/>
      </xdr:nvCxnSpPr>
      <xdr:spPr>
        <a:xfrm flipV="1">
          <a:off x="3588385" y="5819013"/>
          <a:ext cx="619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38608</xdr:rowOff>
    </xdr:from>
    <xdr:to>
      <xdr:col>15</xdr:col>
      <xdr:colOff>187325</xdr:colOff>
      <xdr:row>30</xdr:row>
      <xdr:rowOff>140208</xdr:rowOff>
    </xdr:to>
    <xdr:sp macro="" textlink="">
      <xdr:nvSpPr>
        <xdr:cNvPr id="88" name="楕円 87"/>
        <xdr:cNvSpPr/>
      </xdr:nvSpPr>
      <xdr:spPr>
        <a:xfrm>
          <a:off x="2867025" y="5822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61341</xdr:rowOff>
    </xdr:from>
    <xdr:to>
      <xdr:col>19</xdr:col>
      <xdr:colOff>136525</xdr:colOff>
      <xdr:row>30</xdr:row>
      <xdr:rowOff>89408</xdr:rowOff>
    </xdr:to>
    <xdr:cxnSp macro="">
      <xdr:nvCxnSpPr>
        <xdr:cNvPr id="89" name="直線コネクタ 88"/>
        <xdr:cNvCxnSpPr/>
      </xdr:nvCxnSpPr>
      <xdr:spPr>
        <a:xfrm flipV="1">
          <a:off x="2917825" y="5844921"/>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90" name="n_1aveValue有形固定資産減価償却率"/>
        <xdr:cNvSpPr txBox="1"/>
      </xdr:nvSpPr>
      <xdr:spPr>
        <a:xfrm>
          <a:off x="339598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91" name="n_2aveValue有形固定資産減価償却率"/>
        <xdr:cNvSpPr txBox="1"/>
      </xdr:nvSpPr>
      <xdr:spPr>
        <a:xfrm>
          <a:off x="2738129" y="55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103268</xdr:rowOff>
    </xdr:from>
    <xdr:ext cx="405111" cy="259045"/>
    <xdr:sp macro="" textlink="">
      <xdr:nvSpPr>
        <xdr:cNvPr id="92" name="n_1mainValue有形固定資産減価償却率"/>
        <xdr:cNvSpPr txBox="1"/>
      </xdr:nvSpPr>
      <xdr:spPr>
        <a:xfrm>
          <a:off x="3395989" y="588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131335</xdr:rowOff>
    </xdr:from>
    <xdr:ext cx="405111" cy="259045"/>
    <xdr:sp macro="" textlink="">
      <xdr:nvSpPr>
        <xdr:cNvPr id="93" name="n_2mainValue有形固定資産減価償却率"/>
        <xdr:cNvSpPr txBox="1"/>
      </xdr:nvSpPr>
      <xdr:spPr>
        <a:xfrm>
          <a:off x="2738129" y="591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当市では、類似団体と比較すると基金を多く保有しているため、償還可能年数も低くなっている。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22" name="直線コネクタ 121"/>
        <xdr:cNvCxnSpPr/>
      </xdr:nvCxnSpPr>
      <xdr:spPr>
        <a:xfrm flipV="1">
          <a:off x="13027660" y="5184634"/>
          <a:ext cx="1269" cy="142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5" name="債務償還可能年数最大値テキスト"/>
        <xdr:cNvSpPr txBox="1"/>
      </xdr:nvSpPr>
      <xdr:spPr>
        <a:xfrm>
          <a:off x="13080365" y="496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6" name="直線コネクタ 125"/>
        <xdr:cNvCxnSpPr/>
      </xdr:nvCxnSpPr>
      <xdr:spPr>
        <a:xfrm>
          <a:off x="12963525" y="518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7" name="債務償還可能年数平均値テキスト"/>
        <xdr:cNvSpPr txBox="1"/>
      </xdr:nvSpPr>
      <xdr:spPr>
        <a:xfrm>
          <a:off x="13080365" y="565751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8" name="フローチャート: 判断 127"/>
        <xdr:cNvSpPr/>
      </xdr:nvSpPr>
      <xdr:spPr>
        <a:xfrm>
          <a:off x="13001625" y="580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159103</xdr:rowOff>
    </xdr:from>
    <xdr:to>
      <xdr:col>76</xdr:col>
      <xdr:colOff>73025</xdr:colOff>
      <xdr:row>32</xdr:row>
      <xdr:rowOff>89253</xdr:rowOff>
    </xdr:to>
    <xdr:sp macro="" textlink="">
      <xdr:nvSpPr>
        <xdr:cNvPr id="134" name="楕円 133"/>
        <xdr:cNvSpPr/>
      </xdr:nvSpPr>
      <xdr:spPr>
        <a:xfrm>
          <a:off x="13001625" y="6110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137530</xdr:rowOff>
    </xdr:from>
    <xdr:ext cx="340478" cy="259045"/>
    <xdr:sp macro="" textlink="">
      <xdr:nvSpPr>
        <xdr:cNvPr id="135" name="債務償還可能年数該当値テキスト"/>
        <xdr:cNvSpPr txBox="1"/>
      </xdr:nvSpPr>
      <xdr:spPr>
        <a:xfrm>
          <a:off x="13080365" y="6088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086225" y="561784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12496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02082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12496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02082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12496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036060" y="6298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31216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5146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17780</xdr:rowOff>
    </xdr:from>
    <xdr:to>
      <xdr:col>24</xdr:col>
      <xdr:colOff>114300</xdr:colOff>
      <xdr:row>39</xdr:row>
      <xdr:rowOff>119380</xdr:rowOff>
    </xdr:to>
    <xdr:sp macro="" textlink="">
      <xdr:nvSpPr>
        <xdr:cNvPr id="70" name="楕円 69"/>
        <xdr:cNvSpPr/>
      </xdr:nvSpPr>
      <xdr:spPr>
        <a:xfrm>
          <a:off x="403606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167657</xdr:rowOff>
    </xdr:from>
    <xdr:ext cx="405111" cy="259045"/>
    <xdr:sp macro="" textlink="">
      <xdr:nvSpPr>
        <xdr:cNvPr id="71" name="【道路】&#10;有形固定資産減価償却率該当値テキスト"/>
        <xdr:cNvSpPr txBox="1"/>
      </xdr:nvSpPr>
      <xdr:spPr>
        <a:xfrm>
          <a:off x="412496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2" name="楕円 71"/>
        <xdr:cNvSpPr/>
      </xdr:nvSpPr>
      <xdr:spPr>
        <a:xfrm>
          <a:off x="331216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68580</xdr:rowOff>
    </xdr:from>
    <xdr:to>
      <xdr:col>24</xdr:col>
      <xdr:colOff>63500</xdr:colOff>
      <xdr:row>39</xdr:row>
      <xdr:rowOff>95250</xdr:rowOff>
    </xdr:to>
    <xdr:cxnSp macro="">
      <xdr:nvCxnSpPr>
        <xdr:cNvPr id="73" name="直線コネクタ 72"/>
        <xdr:cNvCxnSpPr/>
      </xdr:nvCxnSpPr>
      <xdr:spPr>
        <a:xfrm flipV="1">
          <a:off x="3355340" y="660654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73025</xdr:rowOff>
    </xdr:from>
    <xdr:to>
      <xdr:col>15</xdr:col>
      <xdr:colOff>101600</xdr:colOff>
      <xdr:row>40</xdr:row>
      <xdr:rowOff>3175</xdr:rowOff>
    </xdr:to>
    <xdr:sp macro="" textlink="">
      <xdr:nvSpPr>
        <xdr:cNvPr id="74" name="楕円 73"/>
        <xdr:cNvSpPr/>
      </xdr:nvSpPr>
      <xdr:spPr>
        <a:xfrm>
          <a:off x="251460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123825</xdr:rowOff>
    </xdr:to>
    <xdr:cxnSp macro="">
      <xdr:nvCxnSpPr>
        <xdr:cNvPr id="75" name="直線コネクタ 74"/>
        <xdr:cNvCxnSpPr/>
      </xdr:nvCxnSpPr>
      <xdr:spPr>
        <a:xfrm flipV="1">
          <a:off x="2565400" y="66332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38570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78" name="n_1mainValue【道路】&#10;有形固定資産減価償却率"/>
        <xdr:cNvSpPr txBox="1"/>
      </xdr:nvSpPr>
      <xdr:spPr>
        <a:xfrm>
          <a:off x="317056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165752</xdr:rowOff>
    </xdr:from>
    <xdr:ext cx="405111" cy="259045"/>
    <xdr:sp macro="" textlink="">
      <xdr:nvSpPr>
        <xdr:cNvPr id="79" name="n_2mainValue【道路】&#10;有形固定資産減価償却率"/>
        <xdr:cNvSpPr txBox="1"/>
      </xdr:nvSpPr>
      <xdr:spPr>
        <a:xfrm>
          <a:off x="238570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xdr:cNvCxnSpPr/>
      </xdr:nvCxnSpPr>
      <xdr:spPr>
        <a:xfrm flipV="1">
          <a:off x="9219565" y="5486019"/>
          <a:ext cx="0" cy="154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xdr:cNvSpPr txBox="1"/>
      </xdr:nvSpPr>
      <xdr:spPr>
        <a:xfrm>
          <a:off x="9258300" y="70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xdr:cNvCxnSpPr/>
      </xdr:nvCxnSpPr>
      <xdr:spPr>
        <a:xfrm>
          <a:off x="9154160" y="70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xdr:cNvSpPr txBox="1"/>
      </xdr:nvSpPr>
      <xdr:spPr>
        <a:xfrm>
          <a:off x="9258300" y="52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xdr:cNvCxnSpPr/>
      </xdr:nvCxnSpPr>
      <xdr:spPr>
        <a:xfrm>
          <a:off x="9154160" y="54860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8" name="【道路】&#10;一人当たり延長平均値テキスト"/>
        <xdr:cNvSpPr txBox="1"/>
      </xdr:nvSpPr>
      <xdr:spPr>
        <a:xfrm>
          <a:off x="9258300" y="636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xdr:cNvSpPr/>
      </xdr:nvSpPr>
      <xdr:spPr>
        <a:xfrm>
          <a:off x="9192260" y="63834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xdr:cNvSpPr/>
      </xdr:nvSpPr>
      <xdr:spPr>
        <a:xfrm>
          <a:off x="8445500" y="6176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xdr:cNvSpPr/>
      </xdr:nvSpPr>
      <xdr:spPr>
        <a:xfrm>
          <a:off x="7670800" y="6402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59081</xdr:rowOff>
    </xdr:from>
    <xdr:to>
      <xdr:col>55</xdr:col>
      <xdr:colOff>50800</xdr:colOff>
      <xdr:row>35</xdr:row>
      <xdr:rowOff>160681</xdr:rowOff>
    </xdr:to>
    <xdr:sp macro="" textlink="">
      <xdr:nvSpPr>
        <xdr:cNvPr id="117" name="楕円 116"/>
        <xdr:cNvSpPr/>
      </xdr:nvSpPr>
      <xdr:spPr>
        <a:xfrm>
          <a:off x="9192260" y="59264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81958</xdr:rowOff>
    </xdr:from>
    <xdr:ext cx="534377" cy="259045"/>
    <xdr:sp macro="" textlink="">
      <xdr:nvSpPr>
        <xdr:cNvPr id="118" name="【道路】&#10;一人当たり延長該当値テキスト"/>
        <xdr:cNvSpPr txBox="1"/>
      </xdr:nvSpPr>
      <xdr:spPr>
        <a:xfrm>
          <a:off x="9258300" y="578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72072</xdr:rowOff>
    </xdr:from>
    <xdr:to>
      <xdr:col>50</xdr:col>
      <xdr:colOff>165100</xdr:colOff>
      <xdr:row>36</xdr:row>
      <xdr:rowOff>2222</xdr:rowOff>
    </xdr:to>
    <xdr:sp macro="" textlink="">
      <xdr:nvSpPr>
        <xdr:cNvPr id="119" name="楕円 118"/>
        <xdr:cNvSpPr/>
      </xdr:nvSpPr>
      <xdr:spPr>
        <a:xfrm>
          <a:off x="8445500" y="5939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109881</xdr:rowOff>
    </xdr:from>
    <xdr:to>
      <xdr:col>55</xdr:col>
      <xdr:colOff>0</xdr:colOff>
      <xdr:row>35</xdr:row>
      <xdr:rowOff>122872</xdr:rowOff>
    </xdr:to>
    <xdr:cxnSp macro="">
      <xdr:nvCxnSpPr>
        <xdr:cNvPr id="120" name="直線コネクタ 119"/>
        <xdr:cNvCxnSpPr/>
      </xdr:nvCxnSpPr>
      <xdr:spPr>
        <a:xfrm flipV="1">
          <a:off x="8496300" y="5977281"/>
          <a:ext cx="7239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87313</xdr:rowOff>
    </xdr:from>
    <xdr:to>
      <xdr:col>46</xdr:col>
      <xdr:colOff>38100</xdr:colOff>
      <xdr:row>36</xdr:row>
      <xdr:rowOff>17463</xdr:rowOff>
    </xdr:to>
    <xdr:sp macro="" textlink="">
      <xdr:nvSpPr>
        <xdr:cNvPr id="121" name="楕円 120"/>
        <xdr:cNvSpPr/>
      </xdr:nvSpPr>
      <xdr:spPr>
        <a:xfrm>
          <a:off x="7670800" y="5954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122872</xdr:rowOff>
    </xdr:from>
    <xdr:to>
      <xdr:col>50</xdr:col>
      <xdr:colOff>114300</xdr:colOff>
      <xdr:row>35</xdr:row>
      <xdr:rowOff>138113</xdr:rowOff>
    </xdr:to>
    <xdr:cxnSp macro="">
      <xdr:nvCxnSpPr>
        <xdr:cNvPr id="122" name="直線コネクタ 121"/>
        <xdr:cNvCxnSpPr/>
      </xdr:nvCxnSpPr>
      <xdr:spPr>
        <a:xfrm flipV="1">
          <a:off x="7713980" y="5990272"/>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23" name="n_1aveValue【道路】&#10;一人当たり延長"/>
        <xdr:cNvSpPr txBox="1"/>
      </xdr:nvSpPr>
      <xdr:spPr>
        <a:xfrm>
          <a:off x="8239271" y="62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24" name="n_2aveValue【道路】&#10;一人当たり延長"/>
        <xdr:cNvSpPr txBox="1"/>
      </xdr:nvSpPr>
      <xdr:spPr>
        <a:xfrm>
          <a:off x="7477271" y="64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18749</xdr:rowOff>
    </xdr:from>
    <xdr:ext cx="534377" cy="259045"/>
    <xdr:sp macro="" textlink="">
      <xdr:nvSpPr>
        <xdr:cNvPr id="125" name="n_1mainValue【道路】&#10;一人当たり延長"/>
        <xdr:cNvSpPr txBox="1"/>
      </xdr:nvSpPr>
      <xdr:spPr>
        <a:xfrm>
          <a:off x="8239271" y="57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33990</xdr:rowOff>
    </xdr:from>
    <xdr:ext cx="534377" cy="259045"/>
    <xdr:sp macro="" textlink="">
      <xdr:nvSpPr>
        <xdr:cNvPr id="126" name="n_2mainValue【道路】&#10;一人当たり延長"/>
        <xdr:cNvSpPr txBox="1"/>
      </xdr:nvSpPr>
      <xdr:spPr>
        <a:xfrm>
          <a:off x="7477271" y="57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xdr:cNvCxnSpPr/>
      </xdr:nvCxnSpPr>
      <xdr:spPr>
        <a:xfrm flipV="1">
          <a:off x="4086225" y="938838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xdr:cNvSpPr txBox="1"/>
      </xdr:nvSpPr>
      <xdr:spPr>
        <a:xfrm>
          <a:off x="4124960" y="10835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xdr:cNvSpPr txBox="1"/>
      </xdr:nvSpPr>
      <xdr:spPr>
        <a:xfrm>
          <a:off x="412496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xdr:cNvCxnSpPr/>
      </xdr:nvCxnSpPr>
      <xdr:spPr>
        <a:xfrm>
          <a:off x="4020820" y="9388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7" name="【橋りょう・トンネル】&#10;有形固定資産減価償却率平均値テキスト"/>
        <xdr:cNvSpPr txBox="1"/>
      </xdr:nvSpPr>
      <xdr:spPr>
        <a:xfrm>
          <a:off x="4124960" y="9737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xdr:cNvSpPr/>
      </xdr:nvSpPr>
      <xdr:spPr>
        <a:xfrm>
          <a:off x="4036060" y="9886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312160" y="988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xdr:cNvSpPr/>
      </xdr:nvSpPr>
      <xdr:spPr>
        <a:xfrm>
          <a:off x="2514600" y="9876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138612</xdr:rowOff>
    </xdr:from>
    <xdr:to>
      <xdr:col>24</xdr:col>
      <xdr:colOff>114300</xdr:colOff>
      <xdr:row>60</xdr:row>
      <xdr:rowOff>68762</xdr:rowOff>
    </xdr:to>
    <xdr:sp macro="" textlink="">
      <xdr:nvSpPr>
        <xdr:cNvPr id="166" name="楕円 165"/>
        <xdr:cNvSpPr/>
      </xdr:nvSpPr>
      <xdr:spPr>
        <a:xfrm>
          <a:off x="403606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117039</xdr:rowOff>
    </xdr:from>
    <xdr:ext cx="405111" cy="259045"/>
    <xdr:sp macro="" textlink="">
      <xdr:nvSpPr>
        <xdr:cNvPr id="167" name="【橋りょう・トンネル】&#10;有形固定資産減価償却率該当値テキスト"/>
        <xdr:cNvSpPr txBox="1"/>
      </xdr:nvSpPr>
      <xdr:spPr>
        <a:xfrm>
          <a:off x="4124960" y="1000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68" name="楕円 167"/>
        <xdr:cNvSpPr/>
      </xdr:nvSpPr>
      <xdr:spPr>
        <a:xfrm>
          <a:off x="3312160" y="1005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42454</xdr:rowOff>
    </xdr:to>
    <xdr:cxnSp macro="">
      <xdr:nvCxnSpPr>
        <xdr:cNvPr id="169" name="直線コネクタ 168"/>
        <xdr:cNvCxnSpPr/>
      </xdr:nvCxnSpPr>
      <xdr:spPr>
        <a:xfrm flipV="1">
          <a:off x="3355340" y="10076362"/>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xdr:rowOff>
    </xdr:from>
    <xdr:to>
      <xdr:col>15</xdr:col>
      <xdr:colOff>101600</xdr:colOff>
      <xdr:row>60</xdr:row>
      <xdr:rowOff>114481</xdr:rowOff>
    </xdr:to>
    <xdr:sp macro="" textlink="">
      <xdr:nvSpPr>
        <xdr:cNvPr id="170" name="楕円 169"/>
        <xdr:cNvSpPr/>
      </xdr:nvSpPr>
      <xdr:spPr>
        <a:xfrm>
          <a:off x="25146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63681</xdr:rowOff>
    </xdr:to>
    <xdr:cxnSp macro="">
      <xdr:nvCxnSpPr>
        <xdr:cNvPr id="171" name="直線コネクタ 170"/>
        <xdr:cNvCxnSpPr/>
      </xdr:nvCxnSpPr>
      <xdr:spPr>
        <a:xfrm flipV="1">
          <a:off x="2565400" y="10100854"/>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17056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73" name="n_2aveValue【橋りょう・トンネル】&#10;有形固定資産減価償却率"/>
        <xdr:cNvSpPr txBox="1"/>
      </xdr:nvSpPr>
      <xdr:spPr>
        <a:xfrm>
          <a:off x="238570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84381</xdr:rowOff>
    </xdr:from>
    <xdr:ext cx="405111" cy="259045"/>
    <xdr:sp macro="" textlink="">
      <xdr:nvSpPr>
        <xdr:cNvPr id="174" name="n_1mainValue【橋りょう・トンネル】&#10;有形固定資産減価償却率"/>
        <xdr:cNvSpPr txBox="1"/>
      </xdr:nvSpPr>
      <xdr:spPr>
        <a:xfrm>
          <a:off x="317056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105608</xdr:rowOff>
    </xdr:from>
    <xdr:ext cx="405111" cy="259045"/>
    <xdr:sp macro="" textlink="">
      <xdr:nvSpPr>
        <xdr:cNvPr id="175" name="n_2mainValue【橋りょう・トンネル】&#10;有形固定資産減価償却率"/>
        <xdr:cNvSpPr txBox="1"/>
      </xdr:nvSpPr>
      <xdr:spPr>
        <a:xfrm>
          <a:off x="238570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xdr:cNvCxnSpPr/>
      </xdr:nvCxnSpPr>
      <xdr:spPr>
        <a:xfrm flipV="1">
          <a:off x="9219565" y="9529557"/>
          <a:ext cx="0" cy="1275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xdr:cNvSpPr txBox="1"/>
      </xdr:nvSpPr>
      <xdr:spPr>
        <a:xfrm>
          <a:off x="9258300" y="1080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xdr:cNvCxnSpPr/>
      </xdr:nvCxnSpPr>
      <xdr:spPr>
        <a:xfrm>
          <a:off x="9154160" y="10804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xdr:cNvSpPr txBox="1"/>
      </xdr:nvSpPr>
      <xdr:spPr>
        <a:xfrm>
          <a:off x="9258300" y="9308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xdr:cNvCxnSpPr/>
      </xdr:nvCxnSpPr>
      <xdr:spPr>
        <a:xfrm>
          <a:off x="9154160" y="9529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4" name="【橋りょう・トンネル】&#10;一人当たり有形固定資産（償却資産）額平均値テキスト"/>
        <xdr:cNvSpPr txBox="1"/>
      </xdr:nvSpPr>
      <xdr:spPr>
        <a:xfrm>
          <a:off x="9258300" y="10392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xdr:cNvSpPr/>
      </xdr:nvSpPr>
      <xdr:spPr>
        <a:xfrm>
          <a:off x="9192260" y="105374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xdr:cNvSpPr/>
      </xdr:nvSpPr>
      <xdr:spPr>
        <a:xfrm>
          <a:off x="8445500" y="10516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xdr:cNvSpPr/>
      </xdr:nvSpPr>
      <xdr:spPr>
        <a:xfrm>
          <a:off x="7670800" y="10539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51008</xdr:rowOff>
    </xdr:from>
    <xdr:to>
      <xdr:col>55</xdr:col>
      <xdr:colOff>50800</xdr:colOff>
      <xdr:row>63</xdr:row>
      <xdr:rowOff>152608</xdr:rowOff>
    </xdr:to>
    <xdr:sp macro="" textlink="">
      <xdr:nvSpPr>
        <xdr:cNvPr id="213" name="楕円 212"/>
        <xdr:cNvSpPr/>
      </xdr:nvSpPr>
      <xdr:spPr>
        <a:xfrm>
          <a:off x="9192260" y="10612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29435</xdr:rowOff>
    </xdr:from>
    <xdr:ext cx="599010" cy="259045"/>
    <xdr:sp macro="" textlink="">
      <xdr:nvSpPr>
        <xdr:cNvPr id="214" name="【橋りょう・トンネル】&#10;一人当たり有形固定資産（償却資産）額該当値テキスト"/>
        <xdr:cNvSpPr txBox="1"/>
      </xdr:nvSpPr>
      <xdr:spPr>
        <a:xfrm>
          <a:off x="9258300" y="1059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52976</xdr:rowOff>
    </xdr:from>
    <xdr:to>
      <xdr:col>50</xdr:col>
      <xdr:colOff>165100</xdr:colOff>
      <xdr:row>63</xdr:row>
      <xdr:rowOff>154576</xdr:rowOff>
    </xdr:to>
    <xdr:sp macro="" textlink="">
      <xdr:nvSpPr>
        <xdr:cNvPr id="215" name="楕円 214"/>
        <xdr:cNvSpPr/>
      </xdr:nvSpPr>
      <xdr:spPr>
        <a:xfrm>
          <a:off x="8445500" y="106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101808</xdr:rowOff>
    </xdr:from>
    <xdr:to>
      <xdr:col>55</xdr:col>
      <xdr:colOff>0</xdr:colOff>
      <xdr:row>63</xdr:row>
      <xdr:rowOff>103776</xdr:rowOff>
    </xdr:to>
    <xdr:cxnSp macro="">
      <xdr:nvCxnSpPr>
        <xdr:cNvPr id="216" name="直線コネクタ 215"/>
        <xdr:cNvCxnSpPr/>
      </xdr:nvCxnSpPr>
      <xdr:spPr>
        <a:xfrm flipV="1">
          <a:off x="8496300" y="10663128"/>
          <a:ext cx="7239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55935</xdr:rowOff>
    </xdr:from>
    <xdr:to>
      <xdr:col>46</xdr:col>
      <xdr:colOff>38100</xdr:colOff>
      <xdr:row>63</xdr:row>
      <xdr:rowOff>157535</xdr:rowOff>
    </xdr:to>
    <xdr:sp macro="" textlink="">
      <xdr:nvSpPr>
        <xdr:cNvPr id="217" name="楕円 216"/>
        <xdr:cNvSpPr/>
      </xdr:nvSpPr>
      <xdr:spPr>
        <a:xfrm>
          <a:off x="7670800" y="10617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103776</xdr:rowOff>
    </xdr:from>
    <xdr:to>
      <xdr:col>50</xdr:col>
      <xdr:colOff>114300</xdr:colOff>
      <xdr:row>63</xdr:row>
      <xdr:rowOff>106735</xdr:rowOff>
    </xdr:to>
    <xdr:cxnSp macro="">
      <xdr:nvCxnSpPr>
        <xdr:cNvPr id="218" name="直線コネクタ 217"/>
        <xdr:cNvCxnSpPr/>
      </xdr:nvCxnSpPr>
      <xdr:spPr>
        <a:xfrm flipV="1">
          <a:off x="7713980" y="10665096"/>
          <a:ext cx="78232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9" name="n_1aveValue【橋りょう・トンネル】&#10;一人当たり有形固定資産（償却資産）額"/>
        <xdr:cNvSpPr txBox="1"/>
      </xdr:nvSpPr>
      <xdr:spPr>
        <a:xfrm>
          <a:off x="8214575" y="102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0" name="n_2aveValue【橋りょう・トンネル】&#10;一人当たり有形固定資産（償却資産）額"/>
        <xdr:cNvSpPr txBox="1"/>
      </xdr:nvSpPr>
      <xdr:spPr>
        <a:xfrm>
          <a:off x="7444955" y="103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145703</xdr:rowOff>
    </xdr:from>
    <xdr:ext cx="599010" cy="259045"/>
    <xdr:sp macro="" textlink="">
      <xdr:nvSpPr>
        <xdr:cNvPr id="221" name="n_1mainValue【橋りょう・トンネル】&#10;一人当たり有形固定資産（償却資産）額"/>
        <xdr:cNvSpPr txBox="1"/>
      </xdr:nvSpPr>
      <xdr:spPr>
        <a:xfrm>
          <a:off x="8214575" y="107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148662</xdr:rowOff>
    </xdr:from>
    <xdr:ext cx="599010" cy="259045"/>
    <xdr:sp macro="" textlink="">
      <xdr:nvSpPr>
        <xdr:cNvPr id="222" name="n_2mainValue【橋りょう・トンネル】&#10;一人当たり有形固定資産（償却資産）額"/>
        <xdr:cNvSpPr txBox="1"/>
      </xdr:nvSpPr>
      <xdr:spPr>
        <a:xfrm>
          <a:off x="7444955" y="1070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xdr:cNvCxnSpPr/>
      </xdr:nvCxnSpPr>
      <xdr:spPr>
        <a:xfrm flipV="1">
          <a:off x="4086225" y="13129259"/>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xdr:cNvSpPr txBox="1"/>
      </xdr:nvSpPr>
      <xdr:spPr>
        <a:xfrm>
          <a:off x="412496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xdr:cNvCxnSpPr/>
      </xdr:nvCxnSpPr>
      <xdr:spPr>
        <a:xfrm>
          <a:off x="4020820" y="14302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124960" y="1290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020820" y="13129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52" name="【公営住宅】&#10;有形固定資産減価償却率平均値テキスト"/>
        <xdr:cNvSpPr txBox="1"/>
      </xdr:nvSpPr>
      <xdr:spPr>
        <a:xfrm>
          <a:off x="4124960" y="13555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036060" y="1357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xdr:cNvSpPr/>
      </xdr:nvSpPr>
      <xdr:spPr>
        <a:xfrm>
          <a:off x="331216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51460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61" name="楕円 260"/>
        <xdr:cNvSpPr/>
      </xdr:nvSpPr>
      <xdr:spPr>
        <a:xfrm>
          <a:off x="403606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62" name="【公営住宅】&#10;有形固定資産減価償却率該当値テキスト"/>
        <xdr:cNvSpPr txBox="1"/>
      </xdr:nvSpPr>
      <xdr:spPr>
        <a:xfrm>
          <a:off x="412496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63" name="楕円 262"/>
        <xdr:cNvSpPr/>
      </xdr:nvSpPr>
      <xdr:spPr>
        <a:xfrm>
          <a:off x="3312160" y="13554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81</xdr:row>
      <xdr:rowOff>22861</xdr:rowOff>
    </xdr:to>
    <xdr:cxnSp macro="">
      <xdr:nvCxnSpPr>
        <xdr:cNvPr id="264" name="直線コネクタ 263"/>
        <xdr:cNvCxnSpPr/>
      </xdr:nvCxnSpPr>
      <xdr:spPr>
        <a:xfrm flipV="1">
          <a:off x="3355340" y="13514070"/>
          <a:ext cx="7315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265" name="楕円 264"/>
        <xdr:cNvSpPr/>
      </xdr:nvSpPr>
      <xdr:spPr>
        <a:xfrm>
          <a:off x="2514600" y="13566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34289</xdr:rowOff>
    </xdr:to>
    <xdr:cxnSp macro="">
      <xdr:nvCxnSpPr>
        <xdr:cNvPr id="266" name="直線コネクタ 265"/>
        <xdr:cNvCxnSpPr/>
      </xdr:nvCxnSpPr>
      <xdr:spPr>
        <a:xfrm flipV="1">
          <a:off x="2565400" y="1360170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7" name="n_1aveValue【公営住宅】&#10;有形固定資産減価償却率"/>
        <xdr:cNvSpPr txBox="1"/>
      </xdr:nvSpPr>
      <xdr:spPr>
        <a:xfrm>
          <a:off x="317056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8" name="n_2aveValue【公営住宅】&#10;有形固定資産減価償却率"/>
        <xdr:cNvSpPr txBox="1"/>
      </xdr:nvSpPr>
      <xdr:spPr>
        <a:xfrm>
          <a:off x="238570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69" name="n_1mainValue【公営住宅】&#10;有形固定資産減価償却率"/>
        <xdr:cNvSpPr txBox="1"/>
      </xdr:nvSpPr>
      <xdr:spPr>
        <a:xfrm>
          <a:off x="317056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270" name="n_2mainValue【公営住宅】&#10;有形固定資産減価償却率"/>
        <xdr:cNvSpPr txBox="1"/>
      </xdr:nvSpPr>
      <xdr:spPr>
        <a:xfrm>
          <a:off x="238570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xdr:cNvCxnSpPr/>
      </xdr:nvCxnSpPr>
      <xdr:spPr>
        <a:xfrm flipV="1">
          <a:off x="9219565" y="13066015"/>
          <a:ext cx="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xdr:cNvSpPr txBox="1"/>
      </xdr:nvSpPr>
      <xdr:spPr>
        <a:xfrm>
          <a:off x="9258300" y="1284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xdr:cNvCxnSpPr/>
      </xdr:nvCxnSpPr>
      <xdr:spPr>
        <a:xfrm>
          <a:off x="9154160" y="13066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99" name="【公営住宅】&#10;一人当たり面積平均値テキスト"/>
        <xdr:cNvSpPr txBox="1"/>
      </xdr:nvSpPr>
      <xdr:spPr>
        <a:xfrm>
          <a:off x="9258300" y="1396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xdr:cNvSpPr/>
      </xdr:nvSpPr>
      <xdr:spPr>
        <a:xfrm>
          <a:off x="919226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xdr:cNvSpPr/>
      </xdr:nvSpPr>
      <xdr:spPr>
        <a:xfrm>
          <a:off x="8445500" y="1395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xdr:cNvSpPr/>
      </xdr:nvSpPr>
      <xdr:spPr>
        <a:xfrm>
          <a:off x="7670800" y="13986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146558</xdr:rowOff>
    </xdr:from>
    <xdr:to>
      <xdr:col>55</xdr:col>
      <xdr:colOff>50800</xdr:colOff>
      <xdr:row>83</xdr:row>
      <xdr:rowOff>76708</xdr:rowOff>
    </xdr:to>
    <xdr:sp macro="" textlink="">
      <xdr:nvSpPr>
        <xdr:cNvPr id="308" name="楕円 307"/>
        <xdr:cNvSpPr/>
      </xdr:nvSpPr>
      <xdr:spPr>
        <a:xfrm>
          <a:off x="9192260" y="13893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169435</xdr:rowOff>
    </xdr:from>
    <xdr:ext cx="469744" cy="259045"/>
    <xdr:sp macro="" textlink="">
      <xdr:nvSpPr>
        <xdr:cNvPr id="309" name="【公営住宅】&#10;一人当たり面積該当値テキスト"/>
        <xdr:cNvSpPr txBox="1"/>
      </xdr:nvSpPr>
      <xdr:spPr>
        <a:xfrm>
          <a:off x="9258300" y="1374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51308</xdr:rowOff>
    </xdr:from>
    <xdr:to>
      <xdr:col>50</xdr:col>
      <xdr:colOff>165100</xdr:colOff>
      <xdr:row>82</xdr:row>
      <xdr:rowOff>152908</xdr:rowOff>
    </xdr:to>
    <xdr:sp macro="" textlink="">
      <xdr:nvSpPr>
        <xdr:cNvPr id="310" name="楕円 309"/>
        <xdr:cNvSpPr/>
      </xdr:nvSpPr>
      <xdr:spPr>
        <a:xfrm>
          <a:off x="8445500" y="137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102108</xdr:rowOff>
    </xdr:from>
    <xdr:to>
      <xdr:col>55</xdr:col>
      <xdr:colOff>0</xdr:colOff>
      <xdr:row>83</xdr:row>
      <xdr:rowOff>25908</xdr:rowOff>
    </xdr:to>
    <xdr:cxnSp macro="">
      <xdr:nvCxnSpPr>
        <xdr:cNvPr id="311" name="直線コネクタ 310"/>
        <xdr:cNvCxnSpPr/>
      </xdr:nvCxnSpPr>
      <xdr:spPr>
        <a:xfrm>
          <a:off x="8496300" y="13848588"/>
          <a:ext cx="7239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86361</xdr:rowOff>
    </xdr:from>
    <xdr:to>
      <xdr:col>46</xdr:col>
      <xdr:colOff>38100</xdr:colOff>
      <xdr:row>83</xdr:row>
      <xdr:rowOff>16511</xdr:rowOff>
    </xdr:to>
    <xdr:sp macro="" textlink="">
      <xdr:nvSpPr>
        <xdr:cNvPr id="312" name="楕円 311"/>
        <xdr:cNvSpPr/>
      </xdr:nvSpPr>
      <xdr:spPr>
        <a:xfrm>
          <a:off x="7670800" y="13832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102108</xdr:rowOff>
    </xdr:from>
    <xdr:to>
      <xdr:col>50</xdr:col>
      <xdr:colOff>114300</xdr:colOff>
      <xdr:row>82</xdr:row>
      <xdr:rowOff>137161</xdr:rowOff>
    </xdr:to>
    <xdr:cxnSp macro="">
      <xdr:nvCxnSpPr>
        <xdr:cNvPr id="313" name="直線コネクタ 312"/>
        <xdr:cNvCxnSpPr/>
      </xdr:nvCxnSpPr>
      <xdr:spPr>
        <a:xfrm flipV="1">
          <a:off x="7713980" y="13848588"/>
          <a:ext cx="78232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314" name="n_1aveValue【公営住宅】&#10;一人当たり面積"/>
        <xdr:cNvSpPr txBox="1"/>
      </xdr:nvSpPr>
      <xdr:spPr>
        <a:xfrm>
          <a:off x="8271587" y="1405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5" name="n_2aveValue【公営住宅】&#10;一人当たり面積"/>
        <xdr:cNvSpPr txBox="1"/>
      </xdr:nvSpPr>
      <xdr:spPr>
        <a:xfrm>
          <a:off x="7509587" y="140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169435</xdr:rowOff>
    </xdr:from>
    <xdr:ext cx="469744" cy="259045"/>
    <xdr:sp macro="" textlink="">
      <xdr:nvSpPr>
        <xdr:cNvPr id="316" name="n_1mainValue【公営住宅】&#10;一人当たり面積"/>
        <xdr:cNvSpPr txBox="1"/>
      </xdr:nvSpPr>
      <xdr:spPr>
        <a:xfrm>
          <a:off x="827158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33038</xdr:rowOff>
    </xdr:from>
    <xdr:ext cx="469744" cy="259045"/>
    <xdr:sp macro="" textlink="">
      <xdr:nvSpPr>
        <xdr:cNvPr id="317" name="n_2mainValue【公営住宅】&#10;一人当たり面積"/>
        <xdr:cNvSpPr txBox="1"/>
      </xdr:nvSpPr>
      <xdr:spPr>
        <a:xfrm>
          <a:off x="7509587" y="1361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58" name="直線コネクタ 357"/>
        <xdr:cNvCxnSpPr/>
      </xdr:nvCxnSpPr>
      <xdr:spPr>
        <a:xfrm flipV="1">
          <a:off x="14375764" y="577405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59" name="【認定こども園・幼稚園・保育所】&#10;有形固定資産減価償却率最小値テキスト"/>
        <xdr:cNvSpPr txBox="1"/>
      </xdr:nvSpPr>
      <xdr:spPr>
        <a:xfrm>
          <a:off x="1441450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60" name="直線コネクタ 359"/>
        <xdr:cNvCxnSpPr/>
      </xdr:nvCxnSpPr>
      <xdr:spPr>
        <a:xfrm>
          <a:off x="14287500" y="6939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61" name="【認定こども園・幼稚園・保育所】&#10;有形固定資産減価償却率最大値テキスト"/>
        <xdr:cNvSpPr txBox="1"/>
      </xdr:nvSpPr>
      <xdr:spPr>
        <a:xfrm>
          <a:off x="144145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62" name="直線コネクタ 361"/>
        <xdr:cNvCxnSpPr/>
      </xdr:nvCxnSpPr>
      <xdr:spPr>
        <a:xfrm>
          <a:off x="14287500" y="5774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63" name="【認定こども園・幼稚園・保育所】&#10;有形固定資産減価償却率平均値テキスト"/>
        <xdr:cNvSpPr txBox="1"/>
      </xdr:nvSpPr>
      <xdr:spPr>
        <a:xfrm>
          <a:off x="144145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64" name="フローチャート: 判断 363"/>
        <xdr:cNvSpPr/>
      </xdr:nvSpPr>
      <xdr:spPr>
        <a:xfrm>
          <a:off x="14325600" y="64509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65" name="フローチャート: 判断 364"/>
        <xdr:cNvSpPr/>
      </xdr:nvSpPr>
      <xdr:spPr>
        <a:xfrm>
          <a:off x="1357884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66" name="フローチャート: 判断 365"/>
        <xdr:cNvSpPr/>
      </xdr:nvSpPr>
      <xdr:spPr>
        <a:xfrm>
          <a:off x="12804140"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72" name="楕円 371"/>
        <xdr:cNvSpPr/>
      </xdr:nvSpPr>
      <xdr:spPr>
        <a:xfrm>
          <a:off x="14325600" y="6357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6367</xdr:rowOff>
    </xdr:from>
    <xdr:ext cx="405111" cy="259045"/>
    <xdr:sp macro="" textlink="">
      <xdr:nvSpPr>
        <xdr:cNvPr id="373" name="【認定こども園・幼稚園・保育所】&#10;有形固定資産減価償却率該当値テキスト"/>
        <xdr:cNvSpPr txBox="1"/>
      </xdr:nvSpPr>
      <xdr:spPr>
        <a:xfrm>
          <a:off x="144145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374" name="楕円 373"/>
        <xdr:cNvSpPr/>
      </xdr:nvSpPr>
      <xdr:spPr>
        <a:xfrm>
          <a:off x="1357884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156210</xdr:rowOff>
    </xdr:to>
    <xdr:cxnSp macro="">
      <xdr:nvCxnSpPr>
        <xdr:cNvPr id="375" name="直線コネクタ 374"/>
        <xdr:cNvCxnSpPr/>
      </xdr:nvCxnSpPr>
      <xdr:spPr>
        <a:xfrm flipV="1">
          <a:off x="13629640" y="6404610"/>
          <a:ext cx="74676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86360</xdr:rowOff>
    </xdr:from>
    <xdr:to>
      <xdr:col>76</xdr:col>
      <xdr:colOff>165100</xdr:colOff>
      <xdr:row>38</xdr:row>
      <xdr:rowOff>16510</xdr:rowOff>
    </xdr:to>
    <xdr:sp macro="" textlink="">
      <xdr:nvSpPr>
        <xdr:cNvPr id="376" name="楕円 375"/>
        <xdr:cNvSpPr/>
      </xdr:nvSpPr>
      <xdr:spPr>
        <a:xfrm>
          <a:off x="1280414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38</xdr:row>
      <xdr:rowOff>156210</xdr:rowOff>
    </xdr:to>
    <xdr:cxnSp macro="">
      <xdr:nvCxnSpPr>
        <xdr:cNvPr id="377" name="直線コネクタ 376"/>
        <xdr:cNvCxnSpPr/>
      </xdr:nvCxnSpPr>
      <xdr:spPr>
        <a:xfrm>
          <a:off x="12854940" y="6339840"/>
          <a:ext cx="7747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378" name="n_1aveValue【認定こども園・幼稚園・保育所】&#10;有形固定資産減価償却率"/>
        <xdr:cNvSpPr txBox="1"/>
      </xdr:nvSpPr>
      <xdr:spPr>
        <a:xfrm>
          <a:off x="134372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79" name="n_2aveValue【認定こども園・幼稚園・保育所】&#10;有形固定資産減価償却率"/>
        <xdr:cNvSpPr txBox="1"/>
      </xdr:nvSpPr>
      <xdr:spPr>
        <a:xfrm>
          <a:off x="126752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380" name="n_1mainValue【認定こども園・幼稚園・保育所】&#10;有形固定資産減価償却率"/>
        <xdr:cNvSpPr txBox="1"/>
      </xdr:nvSpPr>
      <xdr:spPr>
        <a:xfrm>
          <a:off x="134372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381" name="n_2mainValue【認定こども園・幼稚園・保育所】&#10;有形固定資産減価償却率"/>
        <xdr:cNvSpPr txBox="1"/>
      </xdr:nvSpPr>
      <xdr:spPr>
        <a:xfrm>
          <a:off x="12675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05" name="直線コネクタ 404"/>
        <xdr:cNvCxnSpPr/>
      </xdr:nvCxnSpPr>
      <xdr:spPr>
        <a:xfrm flipV="1">
          <a:off x="19509104" y="57302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06" name="【認定こども園・幼稚園・保育所】&#10;一人当たり面積最小値テキスト"/>
        <xdr:cNvSpPr txBox="1"/>
      </xdr:nvSpPr>
      <xdr:spPr>
        <a:xfrm>
          <a:off x="1954784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07" name="直線コネクタ 406"/>
        <xdr:cNvCxnSpPr/>
      </xdr:nvCxnSpPr>
      <xdr:spPr>
        <a:xfrm>
          <a:off x="1944370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08" name="【認定こども園・幼稚園・保育所】&#10;一人当たり面積最大値テキスト"/>
        <xdr:cNvSpPr txBox="1"/>
      </xdr:nvSpPr>
      <xdr:spPr>
        <a:xfrm>
          <a:off x="1954784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09" name="直線コネクタ 408"/>
        <xdr:cNvCxnSpPr/>
      </xdr:nvCxnSpPr>
      <xdr:spPr>
        <a:xfrm>
          <a:off x="194437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10" name="【認定こども園・幼稚園・保育所】&#10;一人当たり面積平均値テキスト"/>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11" name="フローチャート: 判断 410"/>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12" name="フローチャート: 判断 411"/>
        <xdr:cNvSpPr/>
      </xdr:nvSpPr>
      <xdr:spPr>
        <a:xfrm>
          <a:off x="18735040" y="6479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13" name="フローチャート: 判断 412"/>
        <xdr:cNvSpPr/>
      </xdr:nvSpPr>
      <xdr:spPr>
        <a:xfrm>
          <a:off x="1793748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19" name="楕円 418"/>
        <xdr:cNvSpPr/>
      </xdr:nvSpPr>
      <xdr:spPr>
        <a:xfrm>
          <a:off x="1945894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20" name="【認定こども園・幼稚園・保育所】&#10;一人当たり面積該当値テキスト"/>
        <xdr:cNvSpPr txBox="1"/>
      </xdr:nvSpPr>
      <xdr:spPr>
        <a:xfrm>
          <a:off x="1954784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17780</xdr:rowOff>
    </xdr:from>
    <xdr:to>
      <xdr:col>112</xdr:col>
      <xdr:colOff>38100</xdr:colOff>
      <xdr:row>41</xdr:row>
      <xdr:rowOff>119380</xdr:rowOff>
    </xdr:to>
    <xdr:sp macro="" textlink="">
      <xdr:nvSpPr>
        <xdr:cNvPr id="421" name="楕円 420"/>
        <xdr:cNvSpPr/>
      </xdr:nvSpPr>
      <xdr:spPr>
        <a:xfrm>
          <a:off x="18735040" y="6891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68580</xdr:rowOff>
    </xdr:to>
    <xdr:cxnSp macro="">
      <xdr:nvCxnSpPr>
        <xdr:cNvPr id="422" name="直線コネクタ 421"/>
        <xdr:cNvCxnSpPr/>
      </xdr:nvCxnSpPr>
      <xdr:spPr>
        <a:xfrm flipV="1">
          <a:off x="18778220" y="69037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423" name="楕円 422"/>
        <xdr:cNvSpPr/>
      </xdr:nvSpPr>
      <xdr:spPr>
        <a:xfrm>
          <a:off x="1793748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68580</xdr:rowOff>
    </xdr:to>
    <xdr:cxnSp macro="">
      <xdr:nvCxnSpPr>
        <xdr:cNvPr id="424" name="直線コネクタ 423"/>
        <xdr:cNvCxnSpPr/>
      </xdr:nvCxnSpPr>
      <xdr:spPr>
        <a:xfrm>
          <a:off x="17988280" y="687705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425" name="n_1aveValue【認定こども園・幼稚園・保育所】&#10;一人当たり面積"/>
        <xdr:cNvSpPr txBox="1"/>
      </xdr:nvSpPr>
      <xdr:spPr>
        <a:xfrm>
          <a:off x="185611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26" name="n_2aveValue【認定こども園・幼稚園・保育所】&#10;一人当たり面積"/>
        <xdr:cNvSpPr txBox="1"/>
      </xdr:nvSpPr>
      <xdr:spPr>
        <a:xfrm>
          <a:off x="1777626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110507</xdr:rowOff>
    </xdr:from>
    <xdr:ext cx="469744" cy="259045"/>
    <xdr:sp macro="" textlink="">
      <xdr:nvSpPr>
        <xdr:cNvPr id="427" name="n_1mainValue【認定こども園・幼稚園・保育所】&#10;一人当たり面積"/>
        <xdr:cNvSpPr txBox="1"/>
      </xdr:nvSpPr>
      <xdr:spPr>
        <a:xfrm>
          <a:off x="185611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428" name="n_2mainValue【認定こども園・幼稚園・保育所】&#10;一人当たり面積"/>
        <xdr:cNvSpPr txBox="1"/>
      </xdr:nvSpPr>
      <xdr:spPr>
        <a:xfrm>
          <a:off x="1777626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9" name="テキスト ボックス 438"/>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1" name="テキスト ボックス 440"/>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1" name="テキスト ボックス 450"/>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3" name="テキスト ボックス 452"/>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55" name="直線コネクタ 454"/>
        <xdr:cNvCxnSpPr/>
      </xdr:nvCxnSpPr>
      <xdr:spPr>
        <a:xfrm flipV="1">
          <a:off x="14375764" y="9221833"/>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56" name="【学校施設】&#10;有形固定資産減価償却率最小値テキスト"/>
        <xdr:cNvSpPr txBox="1"/>
      </xdr:nvSpPr>
      <xdr:spPr>
        <a:xfrm>
          <a:off x="1441450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57" name="直線コネクタ 456"/>
        <xdr:cNvCxnSpPr/>
      </xdr:nvCxnSpPr>
      <xdr:spPr>
        <a:xfrm>
          <a:off x="1428750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58" name="【学校施設】&#10;有形固定資産減価償却率最大値テキスト"/>
        <xdr:cNvSpPr txBox="1"/>
      </xdr:nvSpPr>
      <xdr:spPr>
        <a:xfrm>
          <a:off x="14414500" y="900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59" name="直線コネクタ 458"/>
        <xdr:cNvCxnSpPr/>
      </xdr:nvCxnSpPr>
      <xdr:spPr>
        <a:xfrm>
          <a:off x="14287500" y="9221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60" name="【学校施設】&#10;有形固定資産減価償却率平均値テキスト"/>
        <xdr:cNvSpPr txBox="1"/>
      </xdr:nvSpPr>
      <xdr:spPr>
        <a:xfrm>
          <a:off x="14414500" y="9914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61" name="フローチャート: 判断 460"/>
        <xdr:cNvSpPr/>
      </xdr:nvSpPr>
      <xdr:spPr>
        <a:xfrm>
          <a:off x="14325600" y="99362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62" name="フローチャート: 判断 461"/>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63" name="フローチャート: 判断 462"/>
        <xdr:cNvSpPr/>
      </xdr:nvSpPr>
      <xdr:spPr>
        <a:xfrm>
          <a:off x="1280414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48804</xdr:rowOff>
    </xdr:from>
    <xdr:to>
      <xdr:col>85</xdr:col>
      <xdr:colOff>177800</xdr:colOff>
      <xdr:row>57</xdr:row>
      <xdr:rowOff>150404</xdr:rowOff>
    </xdr:to>
    <xdr:sp macro="" textlink="">
      <xdr:nvSpPr>
        <xdr:cNvPr id="469" name="楕円 468"/>
        <xdr:cNvSpPr/>
      </xdr:nvSpPr>
      <xdr:spPr>
        <a:xfrm>
          <a:off x="14325600" y="96042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71681</xdr:rowOff>
    </xdr:from>
    <xdr:ext cx="405111" cy="259045"/>
    <xdr:sp macro="" textlink="">
      <xdr:nvSpPr>
        <xdr:cNvPr id="470" name="【学校施設】&#10;有形固定資産減価償却率該当値テキスト"/>
        <xdr:cNvSpPr txBox="1"/>
      </xdr:nvSpPr>
      <xdr:spPr>
        <a:xfrm>
          <a:off x="14414500" y="94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127181</xdr:rowOff>
    </xdr:from>
    <xdr:to>
      <xdr:col>81</xdr:col>
      <xdr:colOff>101600</xdr:colOff>
      <xdr:row>58</xdr:row>
      <xdr:rowOff>57331</xdr:rowOff>
    </xdr:to>
    <xdr:sp macro="" textlink="">
      <xdr:nvSpPr>
        <xdr:cNvPr id="471" name="楕円 470"/>
        <xdr:cNvSpPr/>
      </xdr:nvSpPr>
      <xdr:spPr>
        <a:xfrm>
          <a:off x="13578840" y="9682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99604</xdr:rowOff>
    </xdr:from>
    <xdr:to>
      <xdr:col>85</xdr:col>
      <xdr:colOff>127000</xdr:colOff>
      <xdr:row>58</xdr:row>
      <xdr:rowOff>6531</xdr:rowOff>
    </xdr:to>
    <xdr:cxnSp macro="">
      <xdr:nvCxnSpPr>
        <xdr:cNvPr id="472" name="直線コネクタ 471"/>
        <xdr:cNvCxnSpPr/>
      </xdr:nvCxnSpPr>
      <xdr:spPr>
        <a:xfrm flipV="1">
          <a:off x="13629640" y="9655084"/>
          <a:ext cx="74676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473" name="楕円 472"/>
        <xdr:cNvSpPr/>
      </xdr:nvSpPr>
      <xdr:spPr>
        <a:xfrm>
          <a:off x="12804140" y="97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xdr:rowOff>
    </xdr:from>
    <xdr:to>
      <xdr:col>81</xdr:col>
      <xdr:colOff>50800</xdr:colOff>
      <xdr:row>58</xdr:row>
      <xdr:rowOff>75112</xdr:rowOff>
    </xdr:to>
    <xdr:cxnSp macro="">
      <xdr:nvCxnSpPr>
        <xdr:cNvPr id="474" name="直線コネクタ 473"/>
        <xdr:cNvCxnSpPr/>
      </xdr:nvCxnSpPr>
      <xdr:spPr>
        <a:xfrm flipV="1">
          <a:off x="12854940" y="9729651"/>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5" name="n_1aveValue【学校施設】&#10;有形固定資産減価償却率"/>
        <xdr:cNvSpPr txBox="1"/>
      </xdr:nvSpPr>
      <xdr:spPr>
        <a:xfrm>
          <a:off x="134372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476" name="n_2aveValue【学校施設】&#10;有形固定資産減価償却率"/>
        <xdr:cNvSpPr txBox="1"/>
      </xdr:nvSpPr>
      <xdr:spPr>
        <a:xfrm>
          <a:off x="12675244" y="1003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73858</xdr:rowOff>
    </xdr:from>
    <xdr:ext cx="405111" cy="259045"/>
    <xdr:sp macro="" textlink="">
      <xdr:nvSpPr>
        <xdr:cNvPr id="477" name="n_1mainValue【学校施設】&#10;有形固定資産減価償却率"/>
        <xdr:cNvSpPr txBox="1"/>
      </xdr:nvSpPr>
      <xdr:spPr>
        <a:xfrm>
          <a:off x="13437244" y="946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478" name="n_2mainValue【学校施設】&#10;有形固定資産減価償却率"/>
        <xdr:cNvSpPr txBox="1"/>
      </xdr:nvSpPr>
      <xdr:spPr>
        <a:xfrm>
          <a:off x="12675244" y="953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0" name="直線コネクタ 48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1" name="テキスト ボックス 49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2" name="直線コネクタ 49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3" name="テキスト ボックス 49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4" name="直線コネクタ 49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5" name="テキスト ボックス 49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6" name="直線コネクタ 49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7" name="テキスト ボックス 49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8" name="直線コネクタ 49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9" name="テキスト ボックス 49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0" name="直線コネクタ 49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1" name="テキスト ボックス 50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05" name="直線コネクタ 504"/>
        <xdr:cNvCxnSpPr/>
      </xdr:nvCxnSpPr>
      <xdr:spPr>
        <a:xfrm flipV="1">
          <a:off x="19509104" y="9425070"/>
          <a:ext cx="0" cy="125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06" name="【学校施設】&#10;一人当たり面積最小値テキスト"/>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07" name="直線コネクタ 506"/>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08" name="【学校施設】&#10;一人当たり面積最大値テキスト"/>
        <xdr:cNvSpPr txBox="1"/>
      </xdr:nvSpPr>
      <xdr:spPr>
        <a:xfrm>
          <a:off x="19547840" y="920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09" name="直線コネクタ 508"/>
        <xdr:cNvCxnSpPr/>
      </xdr:nvCxnSpPr>
      <xdr:spPr>
        <a:xfrm>
          <a:off x="19443700" y="9425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10" name="【学校施設】&#10;一人当たり面積平均値テキスト"/>
        <xdr:cNvSpPr txBox="1"/>
      </xdr:nvSpPr>
      <xdr:spPr>
        <a:xfrm>
          <a:off x="19547840" y="10013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11" name="フローチャート: 判断 510"/>
        <xdr:cNvSpPr/>
      </xdr:nvSpPr>
      <xdr:spPr>
        <a:xfrm>
          <a:off x="19458940" y="10034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12" name="フローチャート: 判断 511"/>
        <xdr:cNvSpPr/>
      </xdr:nvSpPr>
      <xdr:spPr>
        <a:xfrm>
          <a:off x="18735040" y="9971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13" name="フローチャート: 判断 512"/>
        <xdr:cNvSpPr/>
      </xdr:nvSpPr>
      <xdr:spPr>
        <a:xfrm>
          <a:off x="17937480" y="1000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113139</xdr:rowOff>
    </xdr:from>
    <xdr:to>
      <xdr:col>116</xdr:col>
      <xdr:colOff>114300</xdr:colOff>
      <xdr:row>59</xdr:row>
      <xdr:rowOff>43289</xdr:rowOff>
    </xdr:to>
    <xdr:sp macro="" textlink="">
      <xdr:nvSpPr>
        <xdr:cNvPr id="519" name="楕円 518"/>
        <xdr:cNvSpPr/>
      </xdr:nvSpPr>
      <xdr:spPr>
        <a:xfrm>
          <a:off x="19458940" y="9836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136016</xdr:rowOff>
    </xdr:from>
    <xdr:ext cx="469744" cy="259045"/>
    <xdr:sp macro="" textlink="">
      <xdr:nvSpPr>
        <xdr:cNvPr id="520" name="【学校施設】&#10;一人当たり面積該当値テキスト"/>
        <xdr:cNvSpPr txBox="1"/>
      </xdr:nvSpPr>
      <xdr:spPr>
        <a:xfrm>
          <a:off x="19547840" y="969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119670</xdr:rowOff>
    </xdr:from>
    <xdr:to>
      <xdr:col>112</xdr:col>
      <xdr:colOff>38100</xdr:colOff>
      <xdr:row>59</xdr:row>
      <xdr:rowOff>49820</xdr:rowOff>
    </xdr:to>
    <xdr:sp macro="" textlink="">
      <xdr:nvSpPr>
        <xdr:cNvPr id="521" name="楕円 520"/>
        <xdr:cNvSpPr/>
      </xdr:nvSpPr>
      <xdr:spPr>
        <a:xfrm>
          <a:off x="18735040" y="9842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163939</xdr:rowOff>
    </xdr:from>
    <xdr:to>
      <xdr:col>116</xdr:col>
      <xdr:colOff>63500</xdr:colOff>
      <xdr:row>58</xdr:row>
      <xdr:rowOff>170470</xdr:rowOff>
    </xdr:to>
    <xdr:cxnSp macro="">
      <xdr:nvCxnSpPr>
        <xdr:cNvPr id="522" name="直線コネクタ 521"/>
        <xdr:cNvCxnSpPr/>
      </xdr:nvCxnSpPr>
      <xdr:spPr>
        <a:xfrm flipV="1">
          <a:off x="18778220" y="9887059"/>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120324</xdr:rowOff>
    </xdr:from>
    <xdr:to>
      <xdr:col>107</xdr:col>
      <xdr:colOff>101600</xdr:colOff>
      <xdr:row>59</xdr:row>
      <xdr:rowOff>50474</xdr:rowOff>
    </xdr:to>
    <xdr:sp macro="" textlink="">
      <xdr:nvSpPr>
        <xdr:cNvPr id="523" name="楕円 522"/>
        <xdr:cNvSpPr/>
      </xdr:nvSpPr>
      <xdr:spPr>
        <a:xfrm>
          <a:off x="17937480" y="9843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170470</xdr:rowOff>
    </xdr:from>
    <xdr:to>
      <xdr:col>111</xdr:col>
      <xdr:colOff>177800</xdr:colOff>
      <xdr:row>58</xdr:row>
      <xdr:rowOff>171124</xdr:rowOff>
    </xdr:to>
    <xdr:cxnSp macro="">
      <xdr:nvCxnSpPr>
        <xdr:cNvPr id="524" name="直線コネクタ 523"/>
        <xdr:cNvCxnSpPr/>
      </xdr:nvCxnSpPr>
      <xdr:spPr>
        <a:xfrm flipV="1">
          <a:off x="17988280" y="9893590"/>
          <a:ext cx="78994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525" name="n_1aveValue【学校施設】&#10;一人当たり面積"/>
        <xdr:cNvSpPr txBox="1"/>
      </xdr:nvSpPr>
      <xdr:spPr>
        <a:xfrm>
          <a:off x="18561127" y="1006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526" name="n_2aveValue【学校施設】&#10;一人当たり面積"/>
        <xdr:cNvSpPr txBox="1"/>
      </xdr:nvSpPr>
      <xdr:spPr>
        <a:xfrm>
          <a:off x="17776267" y="100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66347</xdr:rowOff>
    </xdr:from>
    <xdr:ext cx="469744" cy="259045"/>
    <xdr:sp macro="" textlink="">
      <xdr:nvSpPr>
        <xdr:cNvPr id="527" name="n_1mainValue【学校施設】&#10;一人当たり面積"/>
        <xdr:cNvSpPr txBox="1"/>
      </xdr:nvSpPr>
      <xdr:spPr>
        <a:xfrm>
          <a:off x="18561127" y="96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67001</xdr:rowOff>
    </xdr:from>
    <xdr:ext cx="469744" cy="259045"/>
    <xdr:sp macro="" textlink="">
      <xdr:nvSpPr>
        <xdr:cNvPr id="528" name="n_2mainValue【学校施設】&#10;一人当たり面積"/>
        <xdr:cNvSpPr txBox="1"/>
      </xdr:nvSpPr>
      <xdr:spPr>
        <a:xfrm>
          <a:off x="17776267" y="962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9" name="テキスト ボックス 538"/>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1" name="テキスト ボックス 540"/>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9" name="テキスト ボックス 548"/>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1" name="テキスト ボックス 550"/>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53" name="直線コネクタ 552"/>
        <xdr:cNvCxnSpPr/>
      </xdr:nvCxnSpPr>
      <xdr:spPr>
        <a:xfrm flipV="1">
          <a:off x="14375764" y="1304163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54" name="【児童館】&#10;有形固定資産減価償却率最小値テキスト"/>
        <xdr:cNvSpPr txBox="1"/>
      </xdr:nvSpPr>
      <xdr:spPr>
        <a:xfrm>
          <a:off x="144145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55" name="直線コネクタ 554"/>
        <xdr:cNvCxnSpPr/>
      </xdr:nvCxnSpPr>
      <xdr:spPr>
        <a:xfrm>
          <a:off x="14287500" y="1439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6"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7" name="直線コネクタ 556"/>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58" name="【児童館】&#10;有形固定資産減価償却率平均値テキスト"/>
        <xdr:cNvSpPr txBox="1"/>
      </xdr:nvSpPr>
      <xdr:spPr>
        <a:xfrm>
          <a:off x="1441450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59" name="フローチャート: 判断 558"/>
        <xdr:cNvSpPr/>
      </xdr:nvSpPr>
      <xdr:spPr>
        <a:xfrm>
          <a:off x="14325600" y="138099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60" name="フローチャート: 判断 559"/>
        <xdr:cNvSpPr/>
      </xdr:nvSpPr>
      <xdr:spPr>
        <a:xfrm>
          <a:off x="1357884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61" name="フローチャート: 判断 560"/>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74930</xdr:rowOff>
    </xdr:from>
    <xdr:to>
      <xdr:col>85</xdr:col>
      <xdr:colOff>177800</xdr:colOff>
      <xdr:row>81</xdr:row>
      <xdr:rowOff>5080</xdr:rowOff>
    </xdr:to>
    <xdr:sp macro="" textlink="">
      <xdr:nvSpPr>
        <xdr:cNvPr id="567" name="楕円 566"/>
        <xdr:cNvSpPr/>
      </xdr:nvSpPr>
      <xdr:spPr>
        <a:xfrm>
          <a:off x="14325600" y="13486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97807</xdr:rowOff>
    </xdr:from>
    <xdr:ext cx="405111" cy="259045"/>
    <xdr:sp macro="" textlink="">
      <xdr:nvSpPr>
        <xdr:cNvPr id="568" name="【児童館】&#10;有形固定資産減価償却率該当値テキスト"/>
        <xdr:cNvSpPr txBox="1"/>
      </xdr:nvSpPr>
      <xdr:spPr>
        <a:xfrm>
          <a:off x="14414500"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569" name="楕円 568"/>
        <xdr:cNvSpPr/>
      </xdr:nvSpPr>
      <xdr:spPr>
        <a:xfrm>
          <a:off x="13578840" y="13535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125730</xdr:rowOff>
    </xdr:from>
    <xdr:to>
      <xdr:col>85</xdr:col>
      <xdr:colOff>127000</xdr:colOff>
      <xdr:row>81</xdr:row>
      <xdr:rowOff>3811</xdr:rowOff>
    </xdr:to>
    <xdr:cxnSp macro="">
      <xdr:nvCxnSpPr>
        <xdr:cNvPr id="570" name="直線コネクタ 569"/>
        <xdr:cNvCxnSpPr/>
      </xdr:nvCxnSpPr>
      <xdr:spPr>
        <a:xfrm flipV="1">
          <a:off x="13629640" y="13536930"/>
          <a:ext cx="7467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2539</xdr:rowOff>
    </xdr:from>
    <xdr:to>
      <xdr:col>76</xdr:col>
      <xdr:colOff>165100</xdr:colOff>
      <xdr:row>81</xdr:row>
      <xdr:rowOff>104139</xdr:rowOff>
    </xdr:to>
    <xdr:sp macro="" textlink="">
      <xdr:nvSpPr>
        <xdr:cNvPr id="571" name="楕円 570"/>
        <xdr:cNvSpPr/>
      </xdr:nvSpPr>
      <xdr:spPr>
        <a:xfrm>
          <a:off x="12804140" y="135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53339</xdr:rowOff>
    </xdr:to>
    <xdr:cxnSp macro="">
      <xdr:nvCxnSpPr>
        <xdr:cNvPr id="572" name="直線コネクタ 571"/>
        <xdr:cNvCxnSpPr/>
      </xdr:nvCxnSpPr>
      <xdr:spPr>
        <a:xfrm flipV="1">
          <a:off x="12854940" y="13582651"/>
          <a:ext cx="7747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573" name="n_1aveValue【児童館】&#10;有形固定資産減価償却率"/>
        <xdr:cNvSpPr txBox="1"/>
      </xdr:nvSpPr>
      <xdr:spPr>
        <a:xfrm>
          <a:off x="1343724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574" name="n_2aveValue【児童館】&#10;有形固定資産減価償却率"/>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575" name="n_1mainValue【児童館】&#10;有形固定資産減価償却率"/>
        <xdr:cNvSpPr txBox="1"/>
      </xdr:nvSpPr>
      <xdr:spPr>
        <a:xfrm>
          <a:off x="134372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576" name="n_2mainValue【児童館】&#10;有形固定資産減価償却率"/>
        <xdr:cNvSpPr txBox="1"/>
      </xdr:nvSpPr>
      <xdr:spPr>
        <a:xfrm>
          <a:off x="12675244" y="1336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00" name="直線コネクタ 599"/>
        <xdr:cNvCxnSpPr/>
      </xdr:nvCxnSpPr>
      <xdr:spPr>
        <a:xfrm flipV="1">
          <a:off x="19509104" y="1296543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1" name="【児童館】&#10;一人当たり面積最小値テキスト"/>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2" name="直線コネクタ 601"/>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3"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4" name="直線コネクタ 603"/>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05" name="【児童館】&#10;一人当たり面積平均値テキスト"/>
        <xdr:cNvSpPr txBox="1"/>
      </xdr:nvSpPr>
      <xdr:spPr>
        <a:xfrm>
          <a:off x="19547840" y="1379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06" name="フローチャート: 判断 605"/>
        <xdr:cNvSpPr/>
      </xdr:nvSpPr>
      <xdr:spPr>
        <a:xfrm>
          <a:off x="1945894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07" name="フローチャート: 判断 606"/>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08" name="フローチャート: 判断 607"/>
        <xdr:cNvSpPr/>
      </xdr:nvSpPr>
      <xdr:spPr>
        <a:xfrm>
          <a:off x="1793748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14" name="楕円 613"/>
        <xdr:cNvSpPr/>
      </xdr:nvSpPr>
      <xdr:spPr>
        <a:xfrm>
          <a:off x="1945894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15" name="【児童館】&#10;一人当たり面積該当値テキスト"/>
        <xdr:cNvSpPr txBox="1"/>
      </xdr:nvSpPr>
      <xdr:spPr>
        <a:xfrm>
          <a:off x="19547840" y="142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16" name="楕円 615"/>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17" name="直線コネクタ 616"/>
        <xdr:cNvCxnSpPr/>
      </xdr:nvCxnSpPr>
      <xdr:spPr>
        <a:xfrm>
          <a:off x="18778220" y="1438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618" name="楕円 617"/>
        <xdr:cNvSpPr/>
      </xdr:nvSpPr>
      <xdr:spPr>
        <a:xfrm>
          <a:off x="179374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619" name="直線コネクタ 618"/>
        <xdr:cNvCxnSpPr/>
      </xdr:nvCxnSpPr>
      <xdr:spPr>
        <a:xfrm>
          <a:off x="17988280" y="1438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20" name="n_1aveValue【児童館】&#10;一人当たり面積"/>
        <xdr:cNvSpPr txBox="1"/>
      </xdr:nvSpPr>
      <xdr:spPr>
        <a:xfrm>
          <a:off x="185611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21" name="n_2aveValue【児童館】&#10;一人当たり面積"/>
        <xdr:cNvSpPr txBox="1"/>
      </xdr:nvSpPr>
      <xdr:spPr>
        <a:xfrm>
          <a:off x="1777626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22" name="n_1mainValue【児童館】&#10;一人当たり面積"/>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23" name="n_2mainValue【児童館】&#10;一人当たり面積"/>
        <xdr:cNvSpPr txBox="1"/>
      </xdr:nvSpPr>
      <xdr:spPr>
        <a:xfrm>
          <a:off x="177762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8" name="直線コネクタ 647"/>
        <xdr:cNvCxnSpPr/>
      </xdr:nvCxnSpPr>
      <xdr:spPr>
        <a:xfrm flipV="1">
          <a:off x="14375764" y="1679638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9" name="【公民館】&#10;有形固定資産減価償却率最小値テキスト"/>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50" name="直線コネクタ 649"/>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51" name="【公民館】&#10;有形固定資産減価償却率最大値テキスト"/>
        <xdr:cNvSpPr txBox="1"/>
      </xdr:nvSpPr>
      <xdr:spPr>
        <a:xfrm>
          <a:off x="14414500" y="1657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52" name="直線コネクタ 651"/>
        <xdr:cNvCxnSpPr/>
      </xdr:nvCxnSpPr>
      <xdr:spPr>
        <a:xfrm>
          <a:off x="14287500" y="16796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53" name="【公民館】&#10;有形固定資産減価償却率平均値テキスト"/>
        <xdr:cNvSpPr txBox="1"/>
      </xdr:nvSpPr>
      <xdr:spPr>
        <a:xfrm>
          <a:off x="14414500" y="17539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54" name="フローチャート: 判断 653"/>
        <xdr:cNvSpPr/>
      </xdr:nvSpPr>
      <xdr:spPr>
        <a:xfrm>
          <a:off x="14325600" y="175609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55" name="フローチャート: 判断 654"/>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6" name="フローチャート: 判断 655"/>
        <xdr:cNvSpPr/>
      </xdr:nvSpPr>
      <xdr:spPr>
        <a:xfrm>
          <a:off x="12804140" y="174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124461</xdr:rowOff>
    </xdr:from>
    <xdr:to>
      <xdr:col>85</xdr:col>
      <xdr:colOff>177800</xdr:colOff>
      <xdr:row>102</xdr:row>
      <xdr:rowOff>54611</xdr:rowOff>
    </xdr:to>
    <xdr:sp macro="" textlink="">
      <xdr:nvSpPr>
        <xdr:cNvPr id="662" name="楕円 661"/>
        <xdr:cNvSpPr/>
      </xdr:nvSpPr>
      <xdr:spPr>
        <a:xfrm>
          <a:off x="14325600" y="170561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147338</xdr:rowOff>
    </xdr:from>
    <xdr:ext cx="405111" cy="259045"/>
    <xdr:sp macro="" textlink="">
      <xdr:nvSpPr>
        <xdr:cNvPr id="663" name="【公民館】&#10;有形固定資産減価償却率該当値テキスト"/>
        <xdr:cNvSpPr txBox="1"/>
      </xdr:nvSpPr>
      <xdr:spPr>
        <a:xfrm>
          <a:off x="14414500"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664" name="楕円 663"/>
        <xdr:cNvSpPr/>
      </xdr:nvSpPr>
      <xdr:spPr>
        <a:xfrm>
          <a:off x="13578840" y="170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3811</xdr:rowOff>
    </xdr:from>
    <xdr:to>
      <xdr:col>85</xdr:col>
      <xdr:colOff>127000</xdr:colOff>
      <xdr:row>102</xdr:row>
      <xdr:rowOff>41911</xdr:rowOff>
    </xdr:to>
    <xdr:cxnSp macro="">
      <xdr:nvCxnSpPr>
        <xdr:cNvPr id="665" name="直線コネクタ 664"/>
        <xdr:cNvCxnSpPr/>
      </xdr:nvCxnSpPr>
      <xdr:spPr>
        <a:xfrm flipV="1">
          <a:off x="13629640" y="17103091"/>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31114</xdr:rowOff>
    </xdr:from>
    <xdr:to>
      <xdr:col>76</xdr:col>
      <xdr:colOff>165100</xdr:colOff>
      <xdr:row>102</xdr:row>
      <xdr:rowOff>132714</xdr:rowOff>
    </xdr:to>
    <xdr:sp macro="" textlink="">
      <xdr:nvSpPr>
        <xdr:cNvPr id="666" name="楕円 665"/>
        <xdr:cNvSpPr/>
      </xdr:nvSpPr>
      <xdr:spPr>
        <a:xfrm>
          <a:off x="12804140" y="171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81914</xdr:rowOff>
    </xdr:to>
    <xdr:cxnSp macro="">
      <xdr:nvCxnSpPr>
        <xdr:cNvPr id="667" name="直線コネクタ 666"/>
        <xdr:cNvCxnSpPr/>
      </xdr:nvCxnSpPr>
      <xdr:spPr>
        <a:xfrm flipV="1">
          <a:off x="12854940" y="1714119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68" name="n_1aveValue【公民館】&#10;有形固定資産減価償却率"/>
        <xdr:cNvSpPr txBox="1"/>
      </xdr:nvSpPr>
      <xdr:spPr>
        <a:xfrm>
          <a:off x="13437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69" name="n_2aveValue【公民館】&#10;有形固定資産減価償却率"/>
        <xdr:cNvSpPr txBox="1"/>
      </xdr:nvSpPr>
      <xdr:spPr>
        <a:xfrm>
          <a:off x="1267524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109238</xdr:rowOff>
    </xdr:from>
    <xdr:ext cx="405111" cy="259045"/>
    <xdr:sp macro="" textlink="">
      <xdr:nvSpPr>
        <xdr:cNvPr id="670" name="n_1mainValue【公民館】&#10;有形固定資産減価償却率"/>
        <xdr:cNvSpPr txBox="1"/>
      </xdr:nvSpPr>
      <xdr:spPr>
        <a:xfrm>
          <a:off x="134372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149241</xdr:rowOff>
    </xdr:from>
    <xdr:ext cx="405111" cy="259045"/>
    <xdr:sp macro="" textlink="">
      <xdr:nvSpPr>
        <xdr:cNvPr id="671" name="n_2mainValue【公民館】&#10;有形固定資産減価償却率"/>
        <xdr:cNvSpPr txBox="1"/>
      </xdr:nvSpPr>
      <xdr:spPr>
        <a:xfrm>
          <a:off x="126752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97" name="直線コネクタ 696"/>
        <xdr:cNvCxnSpPr/>
      </xdr:nvCxnSpPr>
      <xdr:spPr>
        <a:xfrm flipV="1">
          <a:off x="19509104" y="16729710"/>
          <a:ext cx="0" cy="156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98" name="【公民館】&#10;一人当たり面積最小値テキスト"/>
        <xdr:cNvSpPr txBox="1"/>
      </xdr:nvSpPr>
      <xdr:spPr>
        <a:xfrm>
          <a:off x="19547840" y="182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99" name="直線コネクタ 698"/>
        <xdr:cNvCxnSpPr/>
      </xdr:nvCxnSpPr>
      <xdr:spPr>
        <a:xfrm>
          <a:off x="19443700" y="1829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00" name="【公民館】&#10;一人当たり面積最大値テキスト"/>
        <xdr:cNvSpPr txBox="1"/>
      </xdr:nvSpPr>
      <xdr:spPr>
        <a:xfrm>
          <a:off x="1954784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01" name="直線コネクタ 700"/>
        <xdr:cNvCxnSpPr/>
      </xdr:nvCxnSpPr>
      <xdr:spPr>
        <a:xfrm>
          <a:off x="194437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02" name="【公民館】&#10;一人当たり面積平均値テキスト"/>
        <xdr:cNvSpPr txBox="1"/>
      </xdr:nvSpPr>
      <xdr:spPr>
        <a:xfrm>
          <a:off x="19547840" y="1765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03" name="フローチャート: 判断 702"/>
        <xdr:cNvSpPr/>
      </xdr:nvSpPr>
      <xdr:spPr>
        <a:xfrm>
          <a:off x="194589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4" name="フローチャート: 判断 703"/>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05" name="フローチャート: 判断 704"/>
        <xdr:cNvSpPr/>
      </xdr:nvSpPr>
      <xdr:spPr>
        <a:xfrm>
          <a:off x="17937480" y="17850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711" name="楕円 710"/>
        <xdr:cNvSpPr/>
      </xdr:nvSpPr>
      <xdr:spPr>
        <a:xfrm>
          <a:off x="194589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712" name="【公民館】&#10;一人当たり面積該当値テキスト"/>
        <xdr:cNvSpPr txBox="1"/>
      </xdr:nvSpPr>
      <xdr:spPr>
        <a:xfrm>
          <a:off x="19547840"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713" name="楕円 712"/>
        <xdr:cNvSpPr/>
      </xdr:nvSpPr>
      <xdr:spPr>
        <a:xfrm>
          <a:off x="18735040" y="17903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12519</xdr:rowOff>
    </xdr:to>
    <xdr:cxnSp macro="">
      <xdr:nvCxnSpPr>
        <xdr:cNvPr id="714" name="直線コネクタ 713"/>
        <xdr:cNvCxnSpPr/>
      </xdr:nvCxnSpPr>
      <xdr:spPr>
        <a:xfrm flipV="1">
          <a:off x="18778220" y="1794673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15" name="楕円 714"/>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19050</xdr:rowOff>
    </xdr:to>
    <xdr:cxnSp macro="">
      <xdr:nvCxnSpPr>
        <xdr:cNvPr id="716" name="直線コネクタ 715"/>
        <xdr:cNvCxnSpPr/>
      </xdr:nvCxnSpPr>
      <xdr:spPr>
        <a:xfrm flipV="1">
          <a:off x="17988280" y="17949999"/>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17" name="n_1aveValue【公民館】&#10;一人当たり面積"/>
        <xdr:cNvSpPr txBox="1"/>
      </xdr:nvSpPr>
      <xdr:spPr>
        <a:xfrm>
          <a:off x="1856112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18" name="n_2aveValue【公民館】&#10;一人当たり面積"/>
        <xdr:cNvSpPr txBox="1"/>
      </xdr:nvSpPr>
      <xdr:spPr>
        <a:xfrm>
          <a:off x="1777626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719" name="n_1mainValue【公民館】&#10;一人当たり面積"/>
        <xdr:cNvSpPr txBox="1"/>
      </xdr:nvSpPr>
      <xdr:spPr>
        <a:xfrm>
          <a:off x="1856112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20" name="n_2mainValue【公民館】&#10;一人当たり面積"/>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類似団体と比較して特に有形固定資産減価償却率が高くなっている施設は、公民館、児童館、学校施設であり、特に低くなっている施設は、道路である。</a:t>
          </a:r>
          <a:endParaRPr lang="ja-JP" altLang="ja-JP" sz="1100">
            <a:solidFill>
              <a:schemeClr val="dk1"/>
            </a:solidFill>
            <a:latin typeface="ＭＳ Ｐゴシック" pitchFamily="50" charset="-128"/>
            <a:ea typeface="ＭＳ Ｐゴシック" pitchFamily="50" charset="-128"/>
            <a:cs typeface="+mn-cs"/>
          </a:endParaRPr>
        </a:p>
        <a:p>
          <a:pPr fontAlgn="base"/>
          <a:r>
            <a:rPr lang="ja-JP" altLang="ja-JP" sz="1100" baseline="0">
              <a:solidFill>
                <a:schemeClr val="dk1"/>
              </a:solidFill>
              <a:latin typeface="ＭＳ Ｐゴシック" pitchFamily="50" charset="-128"/>
              <a:ea typeface="ＭＳ Ｐゴシック" pitchFamily="50" charset="-128"/>
              <a:cs typeface="+mn-cs"/>
            </a:rPr>
            <a:t>公民館については、昭和４０年～５０年代に建設された施設を市町村合併により多く保有しており、有形固定資産減価償却率</a:t>
          </a:r>
          <a:r>
            <a:rPr lang="ja-JP" altLang="en-US" sz="1100" baseline="0">
              <a:solidFill>
                <a:schemeClr val="dk1"/>
              </a:solidFill>
              <a:latin typeface="ＭＳ Ｐゴシック" pitchFamily="50" charset="-128"/>
              <a:ea typeface="ＭＳ Ｐゴシック" pitchFamily="50" charset="-128"/>
              <a:cs typeface="+mn-cs"/>
            </a:rPr>
            <a:t>８１．８</a:t>
          </a:r>
          <a:r>
            <a:rPr lang="ja-JP" altLang="ja-JP" sz="1100" baseline="0">
              <a:solidFill>
                <a:schemeClr val="dk1"/>
              </a:solidFill>
              <a:latin typeface="ＭＳ Ｐゴシック" pitchFamily="50" charset="-128"/>
              <a:ea typeface="ＭＳ Ｐゴシック" pitchFamily="50" charset="-128"/>
              <a:cs typeface="+mn-cs"/>
            </a:rPr>
            <a:t>％と高くなっている。</a:t>
          </a:r>
          <a:endParaRPr lang="en-US" altLang="ja-JP" sz="1100" baseline="0">
            <a:solidFill>
              <a:schemeClr val="dk1"/>
            </a:solidFill>
            <a:latin typeface="ＭＳ Ｐゴシック" pitchFamily="50" charset="-128"/>
            <a:ea typeface="ＭＳ Ｐゴシック" pitchFamily="50" charset="-128"/>
            <a:cs typeface="+mn-cs"/>
          </a:endParaRPr>
        </a:p>
        <a:p>
          <a:pPr fontAlgn="base"/>
          <a:r>
            <a:rPr lang="ja-JP" altLang="ja-JP" sz="1100" baseline="0">
              <a:solidFill>
                <a:schemeClr val="dk1"/>
              </a:solidFill>
              <a:latin typeface="ＭＳ Ｐゴシック" pitchFamily="50" charset="-128"/>
              <a:ea typeface="ＭＳ Ｐゴシック" pitchFamily="50" charset="-128"/>
              <a:cs typeface="+mn-cs"/>
            </a:rPr>
            <a:t>また、児童館、学校施設についても昭和５０年代に建設された施設が多く、児童館が有形固定資産減価償却率７</a:t>
          </a:r>
          <a:r>
            <a:rPr lang="ja-JP" altLang="en-US" sz="1100" baseline="0">
              <a:solidFill>
                <a:schemeClr val="dk1"/>
              </a:solidFill>
              <a:latin typeface="ＭＳ Ｐゴシック" pitchFamily="50" charset="-128"/>
              <a:ea typeface="ＭＳ Ｐゴシック" pitchFamily="50" charset="-128"/>
              <a:cs typeface="+mn-cs"/>
            </a:rPr>
            <a:t>３．４</a:t>
          </a:r>
          <a:r>
            <a:rPr lang="ja-JP" altLang="ja-JP" sz="1100" baseline="0">
              <a:solidFill>
                <a:schemeClr val="dk1"/>
              </a:solidFill>
              <a:latin typeface="ＭＳ Ｐゴシック" pitchFamily="50" charset="-128"/>
              <a:ea typeface="ＭＳ Ｐゴシック" pitchFamily="50" charset="-128"/>
              <a:cs typeface="+mn-cs"/>
            </a:rPr>
            <a:t>％、学校施設が有形固定資産減価償却率</a:t>
          </a:r>
          <a:r>
            <a:rPr lang="ja-JP" altLang="en-US" sz="1100" baseline="0">
              <a:solidFill>
                <a:schemeClr val="dk1"/>
              </a:solidFill>
              <a:latin typeface="ＭＳ Ｐゴシック" pitchFamily="50" charset="-128"/>
              <a:ea typeface="ＭＳ Ｐゴシック" pitchFamily="50" charset="-128"/>
              <a:cs typeface="+mn-cs"/>
            </a:rPr>
            <a:t>６７．７</a:t>
          </a:r>
          <a:r>
            <a:rPr lang="ja-JP" altLang="ja-JP" sz="1100" baseline="0">
              <a:solidFill>
                <a:schemeClr val="dk1"/>
              </a:solidFill>
              <a:latin typeface="ＭＳ Ｐゴシック" pitchFamily="50" charset="-128"/>
              <a:ea typeface="ＭＳ Ｐゴシック" pitchFamily="50" charset="-128"/>
              <a:cs typeface="+mn-cs"/>
            </a:rPr>
            <a:t>％と高くなっている。</a:t>
          </a:r>
          <a:endParaRPr lang="ja-JP" altLang="ja-JP" sz="1100">
            <a:solidFill>
              <a:schemeClr val="dk1"/>
            </a:solidFill>
            <a:latin typeface="ＭＳ Ｐゴシック" pitchFamily="50" charset="-128"/>
            <a:ea typeface="ＭＳ Ｐゴシック" pitchFamily="50" charset="-128"/>
            <a:cs typeface="+mn-cs"/>
          </a:endParaRPr>
        </a:p>
        <a:p>
          <a:pPr fontAlgn="base"/>
          <a:r>
            <a:rPr kumimoji="1" lang="ja-JP" altLang="ja-JP" sz="1100" baseline="0">
              <a:solidFill>
                <a:schemeClr val="dk1"/>
              </a:solidFill>
              <a:latin typeface="ＭＳ Ｐゴシック" pitchFamily="50" charset="-128"/>
              <a:ea typeface="ＭＳ Ｐゴシック" pitchFamily="50" charset="-128"/>
              <a:cs typeface="+mn-cs"/>
            </a:rPr>
            <a:t>一方、道路については、</a:t>
          </a:r>
          <a:r>
            <a:rPr lang="ja-JP" altLang="ja-JP" sz="1100" baseline="0">
              <a:solidFill>
                <a:schemeClr val="dk1"/>
              </a:solidFill>
              <a:latin typeface="ＭＳ Ｐゴシック" pitchFamily="50" charset="-128"/>
              <a:ea typeface="ＭＳ Ｐゴシック" pitchFamily="50" charset="-128"/>
              <a:cs typeface="+mn-cs"/>
            </a:rPr>
            <a:t>市町村合併により広範囲にわたることから地域住民の利便性及び安全で安心な生活環境を図るため、毎年改良</a:t>
          </a:r>
          <a:r>
            <a:rPr lang="ja-JP" altLang="en-US" sz="1100" baseline="0">
              <a:solidFill>
                <a:schemeClr val="dk1"/>
              </a:solidFill>
              <a:latin typeface="ＭＳ Ｐゴシック" pitchFamily="50" charset="-128"/>
              <a:ea typeface="ＭＳ Ｐゴシック" pitchFamily="50" charset="-128"/>
              <a:cs typeface="+mn-cs"/>
            </a:rPr>
            <a:t>工事</a:t>
          </a:r>
          <a:r>
            <a:rPr lang="ja-JP" altLang="ja-JP" sz="1100" baseline="0">
              <a:solidFill>
                <a:schemeClr val="dk1"/>
              </a:solidFill>
              <a:latin typeface="ＭＳ Ｐゴシック" pitchFamily="50" charset="-128"/>
              <a:ea typeface="ＭＳ Ｐゴシック" pitchFamily="50" charset="-128"/>
              <a:cs typeface="+mn-cs"/>
            </a:rPr>
            <a:t>を進めており、有形固定資産減価償却率は類似団体平均を下回っているものの、一人当たり延長は広範囲にわたることから類似団体を大きく上回っている。</a:t>
          </a:r>
          <a:endParaRPr lang="en-US" altLang="ja-JP" sz="1100" baseline="0">
            <a:solidFill>
              <a:schemeClr val="dk1"/>
            </a:solidFill>
            <a:latin typeface="ＭＳ Ｐゴシック" pitchFamily="50" charset="-128"/>
            <a:ea typeface="ＭＳ Ｐゴシック" pitchFamily="50" charset="-128"/>
            <a:cs typeface="+mn-cs"/>
          </a:endParaRPr>
        </a:p>
        <a:p>
          <a:r>
            <a:rPr lang="ja-JP" altLang="ja-JP" sz="1100" baseline="0">
              <a:solidFill>
                <a:schemeClr val="dk1"/>
              </a:solidFill>
              <a:latin typeface="ＭＳ Ｐゴシック" pitchFamily="50" charset="-128"/>
              <a:ea typeface="ＭＳ Ｐゴシック" pitchFamily="50" charset="-128"/>
              <a:cs typeface="+mn-cs"/>
            </a:rPr>
            <a:t>学校施設及び道路については、個別施設計画を</a:t>
          </a:r>
          <a:r>
            <a:rPr lang="ja-JP" altLang="en-US" sz="1100" baseline="0">
              <a:solidFill>
                <a:schemeClr val="dk1"/>
              </a:solidFill>
              <a:latin typeface="ＭＳ Ｐゴシック" pitchFamily="50" charset="-128"/>
              <a:ea typeface="ＭＳ Ｐゴシック" pitchFamily="50" charset="-128"/>
              <a:cs typeface="+mn-cs"/>
            </a:rPr>
            <a:t>令和元年度</a:t>
          </a:r>
          <a:r>
            <a:rPr lang="ja-JP" altLang="ja-JP" sz="1100" baseline="0">
              <a:solidFill>
                <a:schemeClr val="dk1"/>
              </a:solidFill>
              <a:latin typeface="ＭＳ Ｐゴシック" pitchFamily="50" charset="-128"/>
              <a:ea typeface="ＭＳ Ｐゴシック" pitchFamily="50" charset="-128"/>
              <a:cs typeface="+mn-cs"/>
            </a:rPr>
            <a:t>に策定予定であり、同計画に基づいて老朽化対策に取り組んでいくこととしている。</a:t>
          </a:r>
          <a:endParaRPr kumimoji="1" lang="ja-JP"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086225" y="553484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124960" y="7049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020820" y="704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124960" y="6387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03606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3121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5146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136434</xdr:rowOff>
    </xdr:from>
    <xdr:to>
      <xdr:col>24</xdr:col>
      <xdr:colOff>114300</xdr:colOff>
      <xdr:row>36</xdr:row>
      <xdr:rowOff>66584</xdr:rowOff>
    </xdr:to>
    <xdr:sp macro="" textlink="">
      <xdr:nvSpPr>
        <xdr:cNvPr id="71" name="楕円 70"/>
        <xdr:cNvSpPr/>
      </xdr:nvSpPr>
      <xdr:spPr>
        <a:xfrm>
          <a:off x="4036060" y="6003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159311</xdr:rowOff>
    </xdr:from>
    <xdr:ext cx="405111" cy="259045"/>
    <xdr:sp macro="" textlink="">
      <xdr:nvSpPr>
        <xdr:cNvPr id="72" name="【図書館】&#10;有形固定資産減価償却率該当値テキスト"/>
        <xdr:cNvSpPr txBox="1"/>
      </xdr:nvSpPr>
      <xdr:spPr>
        <a:xfrm>
          <a:off x="4124960" y="58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144599</xdr:rowOff>
    </xdr:from>
    <xdr:to>
      <xdr:col>20</xdr:col>
      <xdr:colOff>38100</xdr:colOff>
      <xdr:row>36</xdr:row>
      <xdr:rowOff>74749</xdr:rowOff>
    </xdr:to>
    <xdr:sp macro="" textlink="">
      <xdr:nvSpPr>
        <xdr:cNvPr id="73" name="楕円 72"/>
        <xdr:cNvSpPr/>
      </xdr:nvSpPr>
      <xdr:spPr>
        <a:xfrm>
          <a:off x="3312160" y="6011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xdr:rowOff>
    </xdr:from>
    <xdr:to>
      <xdr:col>24</xdr:col>
      <xdr:colOff>63500</xdr:colOff>
      <xdr:row>36</xdr:row>
      <xdr:rowOff>23949</xdr:rowOff>
    </xdr:to>
    <xdr:cxnSp macro="">
      <xdr:nvCxnSpPr>
        <xdr:cNvPr id="74" name="直線コネクタ 73"/>
        <xdr:cNvCxnSpPr/>
      </xdr:nvCxnSpPr>
      <xdr:spPr>
        <a:xfrm flipV="1">
          <a:off x="3355340" y="6050824"/>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7439</xdr:rowOff>
    </xdr:from>
    <xdr:to>
      <xdr:col>15</xdr:col>
      <xdr:colOff>101600</xdr:colOff>
      <xdr:row>36</xdr:row>
      <xdr:rowOff>109039</xdr:rowOff>
    </xdr:to>
    <xdr:sp macro="" textlink="">
      <xdr:nvSpPr>
        <xdr:cNvPr id="75" name="楕円 74"/>
        <xdr:cNvSpPr/>
      </xdr:nvSpPr>
      <xdr:spPr>
        <a:xfrm>
          <a:off x="2514600" y="604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23949</xdr:rowOff>
    </xdr:from>
    <xdr:to>
      <xdr:col>19</xdr:col>
      <xdr:colOff>177800</xdr:colOff>
      <xdr:row>36</xdr:row>
      <xdr:rowOff>58239</xdr:rowOff>
    </xdr:to>
    <xdr:cxnSp macro="">
      <xdr:nvCxnSpPr>
        <xdr:cNvPr id="76" name="直線コネクタ 75"/>
        <xdr:cNvCxnSpPr/>
      </xdr:nvCxnSpPr>
      <xdr:spPr>
        <a:xfrm flipV="1">
          <a:off x="2565400" y="6058989"/>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7" name="n_1aveValue【図書館】&#10;有形固定資産減価償却率"/>
        <xdr:cNvSpPr txBox="1"/>
      </xdr:nvSpPr>
      <xdr:spPr>
        <a:xfrm>
          <a:off x="317056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38570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91276</xdr:rowOff>
    </xdr:from>
    <xdr:ext cx="405111" cy="259045"/>
    <xdr:sp macro="" textlink="">
      <xdr:nvSpPr>
        <xdr:cNvPr id="79" name="n_1mainValue【図書館】&#10;有形固定資産減価償却率"/>
        <xdr:cNvSpPr txBox="1"/>
      </xdr:nvSpPr>
      <xdr:spPr>
        <a:xfrm>
          <a:off x="3170564" y="579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125566</xdr:rowOff>
    </xdr:from>
    <xdr:ext cx="405111" cy="259045"/>
    <xdr:sp macro="" textlink="">
      <xdr:nvSpPr>
        <xdr:cNvPr id="80" name="n_2mainValue【図書館】&#10;有形固定資産減価償却率"/>
        <xdr:cNvSpPr txBox="1"/>
      </xdr:nvSpPr>
      <xdr:spPr>
        <a:xfrm>
          <a:off x="2385704" y="58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9219565" y="55321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92583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915416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9258300" y="531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915416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9258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9192260" y="6247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84455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76708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楕円 117"/>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19" name="【図書館】&#10;一人当たり面積該当値テキスト"/>
        <xdr:cNvSpPr txBox="1"/>
      </xdr:nvSpPr>
      <xdr:spPr>
        <a:xfrm>
          <a:off x="925830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0" name="楕円 119"/>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21" name="直線コネクタ 120"/>
        <xdr:cNvCxnSpPr/>
      </xdr:nvCxnSpPr>
      <xdr:spPr>
        <a:xfrm>
          <a:off x="8496300" y="6446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2" name="楕円 121"/>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23" name="直線コネクタ 122"/>
        <xdr:cNvCxnSpPr/>
      </xdr:nvCxnSpPr>
      <xdr:spPr>
        <a:xfrm>
          <a:off x="7713980" y="6446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xdr:cNvSpPr txBox="1"/>
      </xdr:nvSpPr>
      <xdr:spPr>
        <a:xfrm>
          <a:off x="7509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26" name="n_1main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27" name="n_2main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086225" y="94773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12496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020820" y="1083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12496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020820" y="947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124960" y="10014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03606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34925</xdr:rowOff>
    </xdr:from>
    <xdr:to>
      <xdr:col>24</xdr:col>
      <xdr:colOff>114300</xdr:colOff>
      <xdr:row>57</xdr:row>
      <xdr:rowOff>136525</xdr:rowOff>
    </xdr:to>
    <xdr:sp macro="" textlink="">
      <xdr:nvSpPr>
        <xdr:cNvPr id="166" name="楕円 165"/>
        <xdr:cNvSpPr/>
      </xdr:nvSpPr>
      <xdr:spPr>
        <a:xfrm>
          <a:off x="403606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57802</xdr:rowOff>
    </xdr:from>
    <xdr:ext cx="405111" cy="259045"/>
    <xdr:sp macro="" textlink="">
      <xdr:nvSpPr>
        <xdr:cNvPr id="167" name="【体育館・プール】&#10;有形固定資産減価償却率該当値テキスト"/>
        <xdr:cNvSpPr txBox="1"/>
      </xdr:nvSpPr>
      <xdr:spPr>
        <a:xfrm>
          <a:off x="4124960"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65405</xdr:rowOff>
    </xdr:from>
    <xdr:to>
      <xdr:col>20</xdr:col>
      <xdr:colOff>38100</xdr:colOff>
      <xdr:row>57</xdr:row>
      <xdr:rowOff>167005</xdr:rowOff>
    </xdr:to>
    <xdr:sp macro="" textlink="">
      <xdr:nvSpPr>
        <xdr:cNvPr id="168" name="楕円 167"/>
        <xdr:cNvSpPr/>
      </xdr:nvSpPr>
      <xdr:spPr>
        <a:xfrm>
          <a:off x="3312160" y="9620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85725</xdr:rowOff>
    </xdr:from>
    <xdr:to>
      <xdr:col>24</xdr:col>
      <xdr:colOff>63500</xdr:colOff>
      <xdr:row>57</xdr:row>
      <xdr:rowOff>116205</xdr:rowOff>
    </xdr:to>
    <xdr:cxnSp macro="">
      <xdr:nvCxnSpPr>
        <xdr:cNvPr id="169" name="直線コネクタ 168"/>
        <xdr:cNvCxnSpPr/>
      </xdr:nvCxnSpPr>
      <xdr:spPr>
        <a:xfrm flipV="1">
          <a:off x="3355340" y="96412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63500</xdr:rowOff>
    </xdr:from>
    <xdr:to>
      <xdr:col>15</xdr:col>
      <xdr:colOff>101600</xdr:colOff>
      <xdr:row>57</xdr:row>
      <xdr:rowOff>165100</xdr:rowOff>
    </xdr:to>
    <xdr:sp macro="" textlink="">
      <xdr:nvSpPr>
        <xdr:cNvPr id="170" name="楕円 169"/>
        <xdr:cNvSpPr/>
      </xdr:nvSpPr>
      <xdr:spPr>
        <a:xfrm>
          <a:off x="25146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116205</xdr:rowOff>
    </xdr:to>
    <xdr:cxnSp macro="">
      <xdr:nvCxnSpPr>
        <xdr:cNvPr id="171" name="直線コネクタ 170"/>
        <xdr:cNvCxnSpPr/>
      </xdr:nvCxnSpPr>
      <xdr:spPr>
        <a:xfrm>
          <a:off x="2565400" y="966978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72" name="n_1aveValue【体育館・プール】&#10;有形固定資産減価償却率"/>
        <xdr:cNvSpPr txBox="1"/>
      </xdr:nvSpPr>
      <xdr:spPr>
        <a:xfrm>
          <a:off x="317056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3" name="n_2aveValue【体育館・プール】&#10;有形固定資産減価償却率"/>
        <xdr:cNvSpPr txBox="1"/>
      </xdr:nvSpPr>
      <xdr:spPr>
        <a:xfrm>
          <a:off x="23857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12082</xdr:rowOff>
    </xdr:from>
    <xdr:ext cx="405111" cy="259045"/>
    <xdr:sp macro="" textlink="">
      <xdr:nvSpPr>
        <xdr:cNvPr id="174" name="n_1mainValue【体育館・プール】&#10;有形固定資産減価償却率"/>
        <xdr:cNvSpPr txBox="1"/>
      </xdr:nvSpPr>
      <xdr:spPr>
        <a:xfrm>
          <a:off x="317056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75" name="n_2mainValue【体育館・プール】&#10;有形固定資産減価償却率"/>
        <xdr:cNvSpPr txBox="1"/>
      </xdr:nvSpPr>
      <xdr:spPr>
        <a:xfrm>
          <a:off x="238570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9219565" y="9527286"/>
          <a:ext cx="0" cy="114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9258300"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9154160" y="10673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9258300" y="930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9154160" y="952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9258300" y="10150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9192260" y="10172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844550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7670800" y="102529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84074</xdr:rowOff>
    </xdr:from>
    <xdr:to>
      <xdr:col>55</xdr:col>
      <xdr:colOff>50800</xdr:colOff>
      <xdr:row>60</xdr:row>
      <xdr:rowOff>14224</xdr:rowOff>
    </xdr:to>
    <xdr:sp macro="" textlink="">
      <xdr:nvSpPr>
        <xdr:cNvPr id="211" name="楕円 210"/>
        <xdr:cNvSpPr/>
      </xdr:nvSpPr>
      <xdr:spPr>
        <a:xfrm>
          <a:off x="9192260" y="9974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106951</xdr:rowOff>
    </xdr:from>
    <xdr:ext cx="469744" cy="259045"/>
    <xdr:sp macro="" textlink="">
      <xdr:nvSpPr>
        <xdr:cNvPr id="212" name="【体育館・プール】&#10;一人当たり面積該当値テキスト"/>
        <xdr:cNvSpPr txBox="1"/>
      </xdr:nvSpPr>
      <xdr:spPr>
        <a:xfrm>
          <a:off x="9258300" y="98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52070</xdr:rowOff>
    </xdr:from>
    <xdr:to>
      <xdr:col>50</xdr:col>
      <xdr:colOff>165100</xdr:colOff>
      <xdr:row>59</xdr:row>
      <xdr:rowOff>153670</xdr:rowOff>
    </xdr:to>
    <xdr:sp macro="" textlink="">
      <xdr:nvSpPr>
        <xdr:cNvPr id="213" name="楕円 212"/>
        <xdr:cNvSpPr/>
      </xdr:nvSpPr>
      <xdr:spPr>
        <a:xfrm>
          <a:off x="8445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102870</xdr:rowOff>
    </xdr:from>
    <xdr:to>
      <xdr:col>55</xdr:col>
      <xdr:colOff>0</xdr:colOff>
      <xdr:row>59</xdr:row>
      <xdr:rowOff>134874</xdr:rowOff>
    </xdr:to>
    <xdr:cxnSp macro="">
      <xdr:nvCxnSpPr>
        <xdr:cNvPr id="214" name="直線コネクタ 213"/>
        <xdr:cNvCxnSpPr/>
      </xdr:nvCxnSpPr>
      <xdr:spPr>
        <a:xfrm>
          <a:off x="8496300" y="9993630"/>
          <a:ext cx="7239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100076</xdr:rowOff>
    </xdr:from>
    <xdr:to>
      <xdr:col>46</xdr:col>
      <xdr:colOff>38100</xdr:colOff>
      <xdr:row>60</xdr:row>
      <xdr:rowOff>30226</xdr:rowOff>
    </xdr:to>
    <xdr:sp macro="" textlink="">
      <xdr:nvSpPr>
        <xdr:cNvPr id="215" name="楕円 214"/>
        <xdr:cNvSpPr/>
      </xdr:nvSpPr>
      <xdr:spPr>
        <a:xfrm>
          <a:off x="7670800" y="9990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102870</xdr:rowOff>
    </xdr:from>
    <xdr:to>
      <xdr:col>50</xdr:col>
      <xdr:colOff>114300</xdr:colOff>
      <xdr:row>59</xdr:row>
      <xdr:rowOff>150876</xdr:rowOff>
    </xdr:to>
    <xdr:cxnSp macro="">
      <xdr:nvCxnSpPr>
        <xdr:cNvPr id="216" name="直線コネクタ 215"/>
        <xdr:cNvCxnSpPr/>
      </xdr:nvCxnSpPr>
      <xdr:spPr>
        <a:xfrm flipV="1">
          <a:off x="7713980" y="999363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xdr:cNvSpPr txBox="1"/>
      </xdr:nvSpPr>
      <xdr:spPr>
        <a:xfrm>
          <a:off x="8271587" y="102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xdr:cNvSpPr txBox="1"/>
      </xdr:nvSpPr>
      <xdr:spPr>
        <a:xfrm>
          <a:off x="7509587" y="103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170197</xdr:rowOff>
    </xdr:from>
    <xdr:ext cx="469744" cy="259045"/>
    <xdr:sp macro="" textlink="">
      <xdr:nvSpPr>
        <xdr:cNvPr id="219" name="n_1mainValue【体育館・プール】&#10;一人当たり面積"/>
        <xdr:cNvSpPr txBox="1"/>
      </xdr:nvSpPr>
      <xdr:spPr>
        <a:xfrm>
          <a:off x="827158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46753</xdr:rowOff>
    </xdr:from>
    <xdr:ext cx="469744" cy="259045"/>
    <xdr:sp macro="" textlink="">
      <xdr:nvSpPr>
        <xdr:cNvPr id="220" name="n_2mainValue【体育館・プール】&#10;一人当たり面積"/>
        <xdr:cNvSpPr txBox="1"/>
      </xdr:nvSpPr>
      <xdr:spPr>
        <a:xfrm>
          <a:off x="7509587" y="976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4086225" y="13034554"/>
          <a:ext cx="0" cy="135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4124960" y="143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4020820" y="14393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4124960" y="1281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4020820" y="13034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51" name="【福祉施設】&#10;有形固定資産減価償却率平均値テキスト"/>
        <xdr:cNvSpPr txBox="1"/>
      </xdr:nvSpPr>
      <xdr:spPr>
        <a:xfrm>
          <a:off x="4124960" y="1370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4036060" y="1372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312160" y="13727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51460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37919</xdr:rowOff>
    </xdr:from>
    <xdr:to>
      <xdr:col>24</xdr:col>
      <xdr:colOff>114300</xdr:colOff>
      <xdr:row>81</xdr:row>
      <xdr:rowOff>139519</xdr:rowOff>
    </xdr:to>
    <xdr:sp macro="" textlink="">
      <xdr:nvSpPr>
        <xdr:cNvPr id="260" name="楕円 259"/>
        <xdr:cNvSpPr/>
      </xdr:nvSpPr>
      <xdr:spPr>
        <a:xfrm>
          <a:off x="4036060" y="136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60796</xdr:rowOff>
    </xdr:from>
    <xdr:ext cx="405111" cy="259045"/>
    <xdr:sp macro="" textlink="">
      <xdr:nvSpPr>
        <xdr:cNvPr id="261" name="【福祉施設】&#10;有形固定資産減価償却率該当値テキスト"/>
        <xdr:cNvSpPr txBox="1"/>
      </xdr:nvSpPr>
      <xdr:spPr>
        <a:xfrm>
          <a:off x="4124960"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72208</xdr:rowOff>
    </xdr:from>
    <xdr:to>
      <xdr:col>20</xdr:col>
      <xdr:colOff>38100</xdr:colOff>
      <xdr:row>82</xdr:row>
      <xdr:rowOff>2358</xdr:rowOff>
    </xdr:to>
    <xdr:sp macro="" textlink="">
      <xdr:nvSpPr>
        <xdr:cNvPr id="262" name="楕円 261"/>
        <xdr:cNvSpPr/>
      </xdr:nvSpPr>
      <xdr:spPr>
        <a:xfrm>
          <a:off x="3312160" y="13651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88719</xdr:rowOff>
    </xdr:from>
    <xdr:to>
      <xdr:col>24</xdr:col>
      <xdr:colOff>63500</xdr:colOff>
      <xdr:row>81</xdr:row>
      <xdr:rowOff>123008</xdr:rowOff>
    </xdr:to>
    <xdr:cxnSp macro="">
      <xdr:nvCxnSpPr>
        <xdr:cNvPr id="263" name="直線コネクタ 262"/>
        <xdr:cNvCxnSpPr/>
      </xdr:nvCxnSpPr>
      <xdr:spPr>
        <a:xfrm flipV="1">
          <a:off x="3355340" y="13667559"/>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108131</xdr:rowOff>
    </xdr:from>
    <xdr:to>
      <xdr:col>15</xdr:col>
      <xdr:colOff>101600</xdr:colOff>
      <xdr:row>82</xdr:row>
      <xdr:rowOff>38281</xdr:rowOff>
    </xdr:to>
    <xdr:sp macro="" textlink="">
      <xdr:nvSpPr>
        <xdr:cNvPr id="264" name="楕円 263"/>
        <xdr:cNvSpPr/>
      </xdr:nvSpPr>
      <xdr:spPr>
        <a:xfrm>
          <a:off x="2514600" y="13686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123008</xdr:rowOff>
    </xdr:from>
    <xdr:to>
      <xdr:col>19</xdr:col>
      <xdr:colOff>177800</xdr:colOff>
      <xdr:row>81</xdr:row>
      <xdr:rowOff>158931</xdr:rowOff>
    </xdr:to>
    <xdr:cxnSp macro="">
      <xdr:nvCxnSpPr>
        <xdr:cNvPr id="265" name="直線コネクタ 264"/>
        <xdr:cNvCxnSpPr/>
      </xdr:nvCxnSpPr>
      <xdr:spPr>
        <a:xfrm flipV="1">
          <a:off x="2565400" y="13701848"/>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66" name="n_1aveValue【福祉施設】&#10;有形固定資産減価償却率"/>
        <xdr:cNvSpPr txBox="1"/>
      </xdr:nvSpPr>
      <xdr:spPr>
        <a:xfrm>
          <a:off x="3170564" y="1381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67" name="n_2aveValue【福祉施設】&#10;有形固定資産減価償却率"/>
        <xdr:cNvSpPr txBox="1"/>
      </xdr:nvSpPr>
      <xdr:spPr>
        <a:xfrm>
          <a:off x="2385704" y="1391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18885</xdr:rowOff>
    </xdr:from>
    <xdr:ext cx="405111" cy="259045"/>
    <xdr:sp macro="" textlink="">
      <xdr:nvSpPr>
        <xdr:cNvPr id="268" name="n_1mainValue【福祉施設】&#10;有形固定資産減価償却率"/>
        <xdr:cNvSpPr txBox="1"/>
      </xdr:nvSpPr>
      <xdr:spPr>
        <a:xfrm>
          <a:off x="3170564" y="1343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54808</xdr:rowOff>
    </xdr:from>
    <xdr:ext cx="405111" cy="259045"/>
    <xdr:sp macro="" textlink="">
      <xdr:nvSpPr>
        <xdr:cNvPr id="269" name="n_2mainValue【福祉施設】&#10;有形固定資産減価償却率"/>
        <xdr:cNvSpPr txBox="1"/>
      </xdr:nvSpPr>
      <xdr:spPr>
        <a:xfrm>
          <a:off x="2385704" y="1346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9219565" y="13117286"/>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9258300"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9154160" y="1455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925830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915416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9258300" y="1399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9192260" y="14140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8445500" y="1415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9" name="楕円 308"/>
        <xdr:cNvSpPr/>
      </xdr:nvSpPr>
      <xdr:spPr>
        <a:xfrm>
          <a:off x="9192260" y="14375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10" name="【福祉施設】&#10;一人当たり面積該当値テキスト"/>
        <xdr:cNvSpPr txBox="1"/>
      </xdr:nvSpPr>
      <xdr:spPr>
        <a:xfrm>
          <a:off x="9258300" y="1435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11" name="楕円 310"/>
        <xdr:cNvSpPr/>
      </xdr:nvSpPr>
      <xdr:spPr>
        <a:xfrm>
          <a:off x="844550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12" name="直線コネクタ 311"/>
        <xdr:cNvCxnSpPr/>
      </xdr:nvCxnSpPr>
      <xdr:spPr>
        <a:xfrm>
          <a:off x="8496300" y="1442248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13" name="楕円 312"/>
        <xdr:cNvSpPr/>
      </xdr:nvSpPr>
      <xdr:spPr>
        <a:xfrm>
          <a:off x="7670800" y="1437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8708</xdr:rowOff>
    </xdr:to>
    <xdr:cxnSp macro="">
      <xdr:nvCxnSpPr>
        <xdr:cNvPr id="314" name="直線コネクタ 313"/>
        <xdr:cNvCxnSpPr/>
      </xdr:nvCxnSpPr>
      <xdr:spPr>
        <a:xfrm flipV="1">
          <a:off x="7713980" y="1442248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8271587" y="13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16" name="n_2aveValue【福祉施設】&#10;一人当たり面積"/>
        <xdr:cNvSpPr txBox="1"/>
      </xdr:nvSpPr>
      <xdr:spPr>
        <a:xfrm>
          <a:off x="750958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17" name="n_1mainValue【福祉施設】&#10;一人当たり面積"/>
        <xdr:cNvSpPr txBox="1"/>
      </xdr:nvSpPr>
      <xdr:spPr>
        <a:xfrm>
          <a:off x="8271587" y="144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18" name="n_2mainValue【福祉施設】&#10;一人当たり面積"/>
        <xdr:cNvSpPr txBox="1"/>
      </xdr:nvSpPr>
      <xdr:spPr>
        <a:xfrm>
          <a:off x="750958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4086225" y="16840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4124960" y="18280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4020820" y="18277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4124960"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49" name="【市民会館】&#10;有形固定資産減価償却率平均値テキスト"/>
        <xdr:cNvSpPr txBox="1"/>
      </xdr:nvSpPr>
      <xdr:spPr>
        <a:xfrm>
          <a:off x="412496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03606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312160" y="17463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51460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23768</xdr:rowOff>
    </xdr:from>
    <xdr:to>
      <xdr:col>24</xdr:col>
      <xdr:colOff>114300</xdr:colOff>
      <xdr:row>107</xdr:row>
      <xdr:rowOff>125368</xdr:rowOff>
    </xdr:to>
    <xdr:sp macro="" textlink="">
      <xdr:nvSpPr>
        <xdr:cNvPr id="358" name="楕円 357"/>
        <xdr:cNvSpPr/>
      </xdr:nvSpPr>
      <xdr:spPr>
        <a:xfrm>
          <a:off x="403606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2195</xdr:rowOff>
    </xdr:from>
    <xdr:ext cx="405111" cy="259045"/>
    <xdr:sp macro="" textlink="">
      <xdr:nvSpPr>
        <xdr:cNvPr id="359" name="【市民会館】&#10;有形固定資産減価償却率該当値テキスト"/>
        <xdr:cNvSpPr txBox="1"/>
      </xdr:nvSpPr>
      <xdr:spPr>
        <a:xfrm>
          <a:off x="4124960"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360" name="楕円 359"/>
        <xdr:cNvSpPr/>
      </xdr:nvSpPr>
      <xdr:spPr>
        <a:xfrm>
          <a:off x="3312160" y="17995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108857</xdr:rowOff>
    </xdr:to>
    <xdr:cxnSp macro="">
      <xdr:nvCxnSpPr>
        <xdr:cNvPr id="361" name="直線コネクタ 360"/>
        <xdr:cNvCxnSpPr/>
      </xdr:nvCxnSpPr>
      <xdr:spPr>
        <a:xfrm flipV="1">
          <a:off x="3355340" y="18012048"/>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92348</xdr:rowOff>
    </xdr:from>
    <xdr:to>
      <xdr:col>15</xdr:col>
      <xdr:colOff>101600</xdr:colOff>
      <xdr:row>108</xdr:row>
      <xdr:rowOff>22498</xdr:rowOff>
    </xdr:to>
    <xdr:sp macro="" textlink="">
      <xdr:nvSpPr>
        <xdr:cNvPr id="362" name="楕円 361"/>
        <xdr:cNvSpPr/>
      </xdr:nvSpPr>
      <xdr:spPr>
        <a:xfrm>
          <a:off x="251460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108857</xdr:rowOff>
    </xdr:from>
    <xdr:to>
      <xdr:col>19</xdr:col>
      <xdr:colOff>177800</xdr:colOff>
      <xdr:row>107</xdr:row>
      <xdr:rowOff>143148</xdr:rowOff>
    </xdr:to>
    <xdr:cxnSp macro="">
      <xdr:nvCxnSpPr>
        <xdr:cNvPr id="363" name="直線コネクタ 362"/>
        <xdr:cNvCxnSpPr/>
      </xdr:nvCxnSpPr>
      <xdr:spPr>
        <a:xfrm flipV="1">
          <a:off x="2565400" y="18046337"/>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146793</xdr:rowOff>
    </xdr:from>
    <xdr:ext cx="405111" cy="259045"/>
    <xdr:sp macro="" textlink="">
      <xdr:nvSpPr>
        <xdr:cNvPr id="364" name="n_1aveValue【市民会館】&#10;有形固定資産減価償却率"/>
        <xdr:cNvSpPr txBox="1"/>
      </xdr:nvSpPr>
      <xdr:spPr>
        <a:xfrm>
          <a:off x="317056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65" name="n_2aveValue【市民会館】&#10;有形固定資産減価償却率"/>
        <xdr:cNvSpPr txBox="1"/>
      </xdr:nvSpPr>
      <xdr:spPr>
        <a:xfrm>
          <a:off x="23857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366" name="n_1mainValue【市民会館】&#10;有形固定資産減価償却率"/>
        <xdr:cNvSpPr txBox="1"/>
      </xdr:nvSpPr>
      <xdr:spPr>
        <a:xfrm>
          <a:off x="3170564"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13625</xdr:rowOff>
    </xdr:from>
    <xdr:ext cx="405111" cy="259045"/>
    <xdr:sp macro="" textlink="">
      <xdr:nvSpPr>
        <xdr:cNvPr id="367" name="n_2mainValue【市民会館】&#10;有形固定資産減価償却率"/>
        <xdr:cNvSpPr txBox="1"/>
      </xdr:nvSpPr>
      <xdr:spPr>
        <a:xfrm>
          <a:off x="238570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9219565" y="16747997"/>
          <a:ext cx="0" cy="126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9258300" y="18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9154160" y="18015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9258300" y="1652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9154160" y="16747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xdr:cNvSpPr txBox="1"/>
      </xdr:nvSpPr>
      <xdr:spPr>
        <a:xfrm>
          <a:off x="9258300" y="17462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9192260" y="176070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8445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7670800" y="17648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3" name="楕円 402"/>
        <xdr:cNvSpPr/>
      </xdr:nvSpPr>
      <xdr:spPr>
        <a:xfrm>
          <a:off x="9192260" y="17611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159275</xdr:rowOff>
    </xdr:from>
    <xdr:ext cx="469744" cy="259045"/>
    <xdr:sp macro="" textlink="">
      <xdr:nvSpPr>
        <xdr:cNvPr id="404" name="【市民会館】&#10;一人当たり面積該当値テキスト"/>
        <xdr:cNvSpPr txBox="1"/>
      </xdr:nvSpPr>
      <xdr:spPr>
        <a:xfrm>
          <a:off x="9258300"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xdr:rowOff>
    </xdr:from>
    <xdr:to>
      <xdr:col>50</xdr:col>
      <xdr:colOff>165100</xdr:colOff>
      <xdr:row>105</xdr:row>
      <xdr:rowOff>115570</xdr:rowOff>
    </xdr:to>
    <xdr:sp macro="" textlink="">
      <xdr:nvSpPr>
        <xdr:cNvPr id="405" name="楕円 404"/>
        <xdr:cNvSpPr/>
      </xdr:nvSpPr>
      <xdr:spPr>
        <a:xfrm>
          <a:off x="8445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60198</xdr:rowOff>
    </xdr:from>
    <xdr:to>
      <xdr:col>55</xdr:col>
      <xdr:colOff>0</xdr:colOff>
      <xdr:row>105</xdr:row>
      <xdr:rowOff>64770</xdr:rowOff>
    </xdr:to>
    <xdr:cxnSp macro="">
      <xdr:nvCxnSpPr>
        <xdr:cNvPr id="406" name="直線コネクタ 405"/>
        <xdr:cNvCxnSpPr/>
      </xdr:nvCxnSpPr>
      <xdr:spPr>
        <a:xfrm flipV="1">
          <a:off x="8496300" y="1766239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23113</xdr:rowOff>
    </xdr:from>
    <xdr:to>
      <xdr:col>46</xdr:col>
      <xdr:colOff>38100</xdr:colOff>
      <xdr:row>105</xdr:row>
      <xdr:rowOff>124713</xdr:rowOff>
    </xdr:to>
    <xdr:sp macro="" textlink="">
      <xdr:nvSpPr>
        <xdr:cNvPr id="407" name="楕円 406"/>
        <xdr:cNvSpPr/>
      </xdr:nvSpPr>
      <xdr:spPr>
        <a:xfrm>
          <a:off x="7670800" y="17625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73913</xdr:rowOff>
    </xdr:to>
    <xdr:cxnSp macro="">
      <xdr:nvCxnSpPr>
        <xdr:cNvPr id="408" name="直線コネクタ 407"/>
        <xdr:cNvCxnSpPr/>
      </xdr:nvCxnSpPr>
      <xdr:spPr>
        <a:xfrm flipV="1">
          <a:off x="7713980" y="17666970"/>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xdr:cNvSpPr txBox="1"/>
      </xdr:nvSpPr>
      <xdr:spPr>
        <a:xfrm>
          <a:off x="827158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10" name="n_2aveValue【市民会館】&#10;一人当たり面積"/>
        <xdr:cNvSpPr txBox="1"/>
      </xdr:nvSpPr>
      <xdr:spPr>
        <a:xfrm>
          <a:off x="7509587" y="1774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106697</xdr:rowOff>
    </xdr:from>
    <xdr:ext cx="469744" cy="259045"/>
    <xdr:sp macro="" textlink="">
      <xdr:nvSpPr>
        <xdr:cNvPr id="411" name="n_1main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141240</xdr:rowOff>
    </xdr:from>
    <xdr:ext cx="469744" cy="259045"/>
    <xdr:sp macro="" textlink="">
      <xdr:nvSpPr>
        <xdr:cNvPr id="412" name="n_2mainValue【市民会館】&#10;一人当たり面積"/>
        <xdr:cNvSpPr txBox="1"/>
      </xdr:nvSpPr>
      <xdr:spPr>
        <a:xfrm>
          <a:off x="7509587" y="1740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xdr:cNvCxnSpPr/>
      </xdr:nvCxnSpPr>
      <xdr:spPr>
        <a:xfrm flipV="1">
          <a:off x="14375764" y="5564233"/>
          <a:ext cx="0" cy="1336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xdr:cNvSpPr txBox="1"/>
      </xdr:nvSpPr>
      <xdr:spPr>
        <a:xfrm>
          <a:off x="14414500" y="69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xdr:cNvCxnSpPr/>
      </xdr:nvCxnSpPr>
      <xdr:spPr>
        <a:xfrm>
          <a:off x="14287500" y="6900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xdr:cNvSpPr txBox="1"/>
      </xdr:nvSpPr>
      <xdr:spPr>
        <a:xfrm>
          <a:off x="14414500" y="534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xdr:cNvCxnSpPr/>
      </xdr:nvCxnSpPr>
      <xdr:spPr>
        <a:xfrm>
          <a:off x="14287500" y="556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43" name="【一般廃棄物処理施設】&#10;有形固定資産減価償却率平均値テキスト"/>
        <xdr:cNvSpPr txBox="1"/>
      </xdr:nvSpPr>
      <xdr:spPr>
        <a:xfrm>
          <a:off x="144145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xdr:cNvSpPr/>
      </xdr:nvSpPr>
      <xdr:spPr>
        <a:xfrm>
          <a:off x="14325600" y="620358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xdr:cNvSpPr/>
      </xdr:nvSpPr>
      <xdr:spPr>
        <a:xfrm>
          <a:off x="13578840" y="623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xdr:cNvSpPr/>
      </xdr:nvSpPr>
      <xdr:spPr>
        <a:xfrm>
          <a:off x="12804140" y="619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64589</xdr:rowOff>
    </xdr:from>
    <xdr:to>
      <xdr:col>85</xdr:col>
      <xdr:colOff>177800</xdr:colOff>
      <xdr:row>36</xdr:row>
      <xdr:rowOff>166189</xdr:rowOff>
    </xdr:to>
    <xdr:sp macro="" textlink="">
      <xdr:nvSpPr>
        <xdr:cNvPr id="452" name="楕円 451"/>
        <xdr:cNvSpPr/>
      </xdr:nvSpPr>
      <xdr:spPr>
        <a:xfrm>
          <a:off x="14325600" y="60996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87466</xdr:rowOff>
    </xdr:from>
    <xdr:ext cx="405111" cy="259045"/>
    <xdr:sp macro="" textlink="">
      <xdr:nvSpPr>
        <xdr:cNvPr id="453" name="【一般廃棄物処理施設】&#10;有形固定資産減価償却率該当値テキスト"/>
        <xdr:cNvSpPr txBox="1"/>
      </xdr:nvSpPr>
      <xdr:spPr>
        <a:xfrm>
          <a:off x="14414500"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454" name="楕円 453"/>
        <xdr:cNvSpPr/>
      </xdr:nvSpPr>
      <xdr:spPr>
        <a:xfrm>
          <a:off x="13578840" y="6135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36</xdr:row>
      <xdr:rowOff>151311</xdr:rowOff>
    </xdr:to>
    <xdr:cxnSp macro="">
      <xdr:nvCxnSpPr>
        <xdr:cNvPr id="455" name="直線コネクタ 454"/>
        <xdr:cNvCxnSpPr/>
      </xdr:nvCxnSpPr>
      <xdr:spPr>
        <a:xfrm flipV="1">
          <a:off x="13629640" y="6150429"/>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142966</xdr:rowOff>
    </xdr:from>
    <xdr:to>
      <xdr:col>76</xdr:col>
      <xdr:colOff>165100</xdr:colOff>
      <xdr:row>37</xdr:row>
      <xdr:rowOff>73116</xdr:rowOff>
    </xdr:to>
    <xdr:sp macro="" textlink="">
      <xdr:nvSpPr>
        <xdr:cNvPr id="456" name="楕円 455"/>
        <xdr:cNvSpPr/>
      </xdr:nvSpPr>
      <xdr:spPr>
        <a:xfrm>
          <a:off x="12804140" y="617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151311</xdr:rowOff>
    </xdr:from>
    <xdr:to>
      <xdr:col>81</xdr:col>
      <xdr:colOff>50800</xdr:colOff>
      <xdr:row>37</xdr:row>
      <xdr:rowOff>22316</xdr:rowOff>
    </xdr:to>
    <xdr:cxnSp macro="">
      <xdr:nvCxnSpPr>
        <xdr:cNvPr id="457" name="直線コネクタ 456"/>
        <xdr:cNvCxnSpPr/>
      </xdr:nvCxnSpPr>
      <xdr:spPr>
        <a:xfrm flipV="1">
          <a:off x="12854940" y="6186351"/>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58" name="n_1aveValue【一般廃棄物処理施設】&#10;有形固定資産減価償却率"/>
        <xdr:cNvSpPr txBox="1"/>
      </xdr:nvSpPr>
      <xdr:spPr>
        <a:xfrm>
          <a:off x="13437244" y="632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459" name="n_2aveValue【一般廃棄物処理施設】&#10;有形固定資産減価償却率"/>
        <xdr:cNvSpPr txBox="1"/>
      </xdr:nvSpPr>
      <xdr:spPr>
        <a:xfrm>
          <a:off x="1267524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460" name="n_1mainValue【一般廃棄物処理施設】&#10;有形固定資産減価償却率"/>
        <xdr:cNvSpPr txBox="1"/>
      </xdr:nvSpPr>
      <xdr:spPr>
        <a:xfrm>
          <a:off x="13437244" y="59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89643</xdr:rowOff>
    </xdr:from>
    <xdr:ext cx="405111" cy="259045"/>
    <xdr:sp macro="" textlink="">
      <xdr:nvSpPr>
        <xdr:cNvPr id="461" name="n_2mainValue【一般廃棄物処理施設】&#10;有形固定資産減価償却率"/>
        <xdr:cNvSpPr txBox="1"/>
      </xdr:nvSpPr>
      <xdr:spPr>
        <a:xfrm>
          <a:off x="1267524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xdr:cNvCxnSpPr/>
      </xdr:nvCxnSpPr>
      <xdr:spPr>
        <a:xfrm flipV="1">
          <a:off x="19509104" y="5694188"/>
          <a:ext cx="0" cy="118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xdr:cNvSpPr txBox="1"/>
      </xdr:nvSpPr>
      <xdr:spPr>
        <a:xfrm>
          <a:off x="19547840" y="68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xdr:cNvCxnSpPr/>
      </xdr:nvCxnSpPr>
      <xdr:spPr>
        <a:xfrm>
          <a:off x="19443700" y="6877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xdr:cNvSpPr txBox="1"/>
      </xdr:nvSpPr>
      <xdr:spPr>
        <a:xfrm>
          <a:off x="19547840" y="547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xdr:cNvCxnSpPr/>
      </xdr:nvCxnSpPr>
      <xdr:spPr>
        <a:xfrm>
          <a:off x="19443700" y="569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37070</xdr:rowOff>
    </xdr:from>
    <xdr:ext cx="534377" cy="259045"/>
    <xdr:sp macro="" textlink="">
      <xdr:nvSpPr>
        <xdr:cNvPr id="486" name="【一般廃棄物処理施設】&#10;一人当たり有形固定資産（償却資産）額平均値テキスト"/>
        <xdr:cNvSpPr txBox="1"/>
      </xdr:nvSpPr>
      <xdr:spPr>
        <a:xfrm>
          <a:off x="19547840" y="623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xdr:cNvSpPr/>
      </xdr:nvSpPr>
      <xdr:spPr>
        <a:xfrm>
          <a:off x="19458940" y="638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xdr:cNvSpPr/>
      </xdr:nvSpPr>
      <xdr:spPr>
        <a:xfrm>
          <a:off x="18735040" y="6417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xdr:cNvSpPr/>
      </xdr:nvSpPr>
      <xdr:spPr>
        <a:xfrm>
          <a:off x="17937480" y="649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54809</xdr:rowOff>
    </xdr:from>
    <xdr:to>
      <xdr:col>116</xdr:col>
      <xdr:colOff>114300</xdr:colOff>
      <xdr:row>38</xdr:row>
      <xdr:rowOff>156409</xdr:rowOff>
    </xdr:to>
    <xdr:sp macro="" textlink="">
      <xdr:nvSpPr>
        <xdr:cNvPr id="495" name="楕円 494"/>
        <xdr:cNvSpPr/>
      </xdr:nvSpPr>
      <xdr:spPr>
        <a:xfrm>
          <a:off x="19458940" y="642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33236</xdr:rowOff>
    </xdr:from>
    <xdr:ext cx="534377" cy="259045"/>
    <xdr:sp macro="" textlink="">
      <xdr:nvSpPr>
        <xdr:cNvPr id="496" name="【一般廃棄物処理施設】&#10;一人当たり有形固定資産（償却資産）額該当値テキスト"/>
        <xdr:cNvSpPr txBox="1"/>
      </xdr:nvSpPr>
      <xdr:spPr>
        <a:xfrm>
          <a:off x="19547840" y="64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71983</xdr:rowOff>
    </xdr:from>
    <xdr:to>
      <xdr:col>112</xdr:col>
      <xdr:colOff>38100</xdr:colOff>
      <xdr:row>39</xdr:row>
      <xdr:rowOff>2133</xdr:rowOff>
    </xdr:to>
    <xdr:sp macro="" textlink="">
      <xdr:nvSpPr>
        <xdr:cNvPr id="497" name="楕円 496"/>
        <xdr:cNvSpPr/>
      </xdr:nvSpPr>
      <xdr:spPr>
        <a:xfrm>
          <a:off x="18735040" y="64423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105609</xdr:rowOff>
    </xdr:from>
    <xdr:to>
      <xdr:col>116</xdr:col>
      <xdr:colOff>63500</xdr:colOff>
      <xdr:row>38</xdr:row>
      <xdr:rowOff>122783</xdr:rowOff>
    </xdr:to>
    <xdr:cxnSp macro="">
      <xdr:nvCxnSpPr>
        <xdr:cNvPr id="498" name="直線コネクタ 497"/>
        <xdr:cNvCxnSpPr/>
      </xdr:nvCxnSpPr>
      <xdr:spPr>
        <a:xfrm flipV="1">
          <a:off x="18778220" y="6475929"/>
          <a:ext cx="73152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78521</xdr:rowOff>
    </xdr:from>
    <xdr:to>
      <xdr:col>107</xdr:col>
      <xdr:colOff>101600</xdr:colOff>
      <xdr:row>39</xdr:row>
      <xdr:rowOff>8671</xdr:rowOff>
    </xdr:to>
    <xdr:sp macro="" textlink="">
      <xdr:nvSpPr>
        <xdr:cNvPr id="499" name="楕円 498"/>
        <xdr:cNvSpPr/>
      </xdr:nvSpPr>
      <xdr:spPr>
        <a:xfrm>
          <a:off x="17937480" y="6448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122783</xdr:rowOff>
    </xdr:from>
    <xdr:to>
      <xdr:col>111</xdr:col>
      <xdr:colOff>177800</xdr:colOff>
      <xdr:row>38</xdr:row>
      <xdr:rowOff>129321</xdr:rowOff>
    </xdr:to>
    <xdr:cxnSp macro="">
      <xdr:nvCxnSpPr>
        <xdr:cNvPr id="500" name="直線コネクタ 499"/>
        <xdr:cNvCxnSpPr/>
      </xdr:nvCxnSpPr>
      <xdr:spPr>
        <a:xfrm flipV="1">
          <a:off x="17988280" y="6493103"/>
          <a:ext cx="78994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165512</xdr:rowOff>
    </xdr:from>
    <xdr:ext cx="534377" cy="259045"/>
    <xdr:sp macro="" textlink="">
      <xdr:nvSpPr>
        <xdr:cNvPr id="501" name="n_1aveValue【一般廃棄物処理施設】&#10;一人当たり有形固定資産（償却資産）額"/>
        <xdr:cNvSpPr txBox="1"/>
      </xdr:nvSpPr>
      <xdr:spPr>
        <a:xfrm>
          <a:off x="18528811" y="62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47255</xdr:rowOff>
    </xdr:from>
    <xdr:ext cx="534377" cy="259045"/>
    <xdr:sp macro="" textlink="">
      <xdr:nvSpPr>
        <xdr:cNvPr id="502" name="n_2aveValue【一般廃棄物処理施設】&#10;一人当たり有形固定資産（償却資産）額"/>
        <xdr:cNvSpPr txBox="1"/>
      </xdr:nvSpPr>
      <xdr:spPr>
        <a:xfrm>
          <a:off x="17766811" y="65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164710</xdr:rowOff>
    </xdr:from>
    <xdr:ext cx="534377" cy="259045"/>
    <xdr:sp macro="" textlink="">
      <xdr:nvSpPr>
        <xdr:cNvPr id="503" name="n_1mainValue【一般廃棄物処理施設】&#10;一人当たり有形固定資産（償却資産）額"/>
        <xdr:cNvSpPr txBox="1"/>
      </xdr:nvSpPr>
      <xdr:spPr>
        <a:xfrm>
          <a:off x="18528811" y="65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25198</xdr:rowOff>
    </xdr:from>
    <xdr:ext cx="534377" cy="259045"/>
    <xdr:sp macro="" textlink="">
      <xdr:nvSpPr>
        <xdr:cNvPr id="504" name="n_2mainValue【一般廃棄物処理施設】&#10;一人当たり有形固定資産（償却資産）額"/>
        <xdr:cNvSpPr txBox="1"/>
      </xdr:nvSpPr>
      <xdr:spPr>
        <a:xfrm>
          <a:off x="17766811" y="62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xdr:cNvCxnSpPr/>
      </xdr:nvCxnSpPr>
      <xdr:spPr>
        <a:xfrm flipV="1">
          <a:off x="14375764" y="9476014"/>
          <a:ext cx="0" cy="13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xdr:cNvSpPr txBox="1"/>
      </xdr:nvSpPr>
      <xdr:spPr>
        <a:xfrm>
          <a:off x="14414500" y="108111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xdr:cNvCxnSpPr/>
      </xdr:nvCxnSpPr>
      <xdr:spPr>
        <a:xfrm>
          <a:off x="14287500" y="1080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xdr:cNvSpPr txBox="1"/>
      </xdr:nvSpPr>
      <xdr:spPr>
        <a:xfrm>
          <a:off x="14414500" y="9255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xdr:cNvCxnSpPr/>
      </xdr:nvCxnSpPr>
      <xdr:spPr>
        <a:xfrm>
          <a:off x="14287500" y="9476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5" name="【保健センター・保健所】&#10;有形固定資産減価償却率平均値テキスト"/>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xdr:cNvSpPr/>
      </xdr:nvSpPr>
      <xdr:spPr>
        <a:xfrm>
          <a:off x="1357884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xdr:cNvSpPr/>
      </xdr:nvSpPr>
      <xdr:spPr>
        <a:xfrm>
          <a:off x="1280414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544" name="楕円 543"/>
        <xdr:cNvSpPr/>
      </xdr:nvSpPr>
      <xdr:spPr>
        <a:xfrm>
          <a:off x="14325600" y="101496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545" name="【保健センター・保健所】&#10;有形固定資産減価償却率該当値テキスト"/>
        <xdr:cNvSpPr txBox="1"/>
      </xdr:nvSpPr>
      <xdr:spPr>
        <a:xfrm>
          <a:off x="14414500"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46" name="楕円 545"/>
        <xdr:cNvSpPr/>
      </xdr:nvSpPr>
      <xdr:spPr>
        <a:xfrm>
          <a:off x="13578840" y="1018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61</xdr:row>
      <xdr:rowOff>4899</xdr:rowOff>
    </xdr:to>
    <xdr:cxnSp macro="">
      <xdr:nvCxnSpPr>
        <xdr:cNvPr id="547" name="直線コネクタ 546"/>
        <xdr:cNvCxnSpPr/>
      </xdr:nvCxnSpPr>
      <xdr:spPr>
        <a:xfrm flipV="1">
          <a:off x="13629640" y="10200459"/>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548" name="楕円 547"/>
        <xdr:cNvSpPr/>
      </xdr:nvSpPr>
      <xdr:spPr>
        <a:xfrm>
          <a:off x="1280414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40822</xdr:rowOff>
    </xdr:to>
    <xdr:cxnSp macro="">
      <xdr:nvCxnSpPr>
        <xdr:cNvPr id="549" name="直線コネクタ 548"/>
        <xdr:cNvCxnSpPr/>
      </xdr:nvCxnSpPr>
      <xdr:spPr>
        <a:xfrm flipV="1">
          <a:off x="12854940" y="1023093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150603</xdr:rowOff>
    </xdr:from>
    <xdr:ext cx="405111" cy="259045"/>
    <xdr:sp macro="" textlink="">
      <xdr:nvSpPr>
        <xdr:cNvPr id="550" name="n_1aveValue【保健センター・保健所】&#10;有形固定資産減価償却率"/>
        <xdr:cNvSpPr txBox="1"/>
      </xdr:nvSpPr>
      <xdr:spPr>
        <a:xfrm>
          <a:off x="1343724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51" name="n_2aveValue【保健センター・保健所】&#10;有形固定資産減価償却率"/>
        <xdr:cNvSpPr txBox="1"/>
      </xdr:nvSpPr>
      <xdr:spPr>
        <a:xfrm>
          <a:off x="1267524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552" name="n_1mainValue【保健センター・保健所】&#10;有形固定資産減価償却率"/>
        <xdr:cNvSpPr txBox="1"/>
      </xdr:nvSpPr>
      <xdr:spPr>
        <a:xfrm>
          <a:off x="1343724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553" name="n_2mainValue【保健センター・保健所】&#10;有形固定資産減価償却率"/>
        <xdr:cNvSpPr txBox="1"/>
      </xdr:nvSpPr>
      <xdr:spPr>
        <a:xfrm>
          <a:off x="1267524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xdr:cNvCxnSpPr/>
      </xdr:nvCxnSpPr>
      <xdr:spPr>
        <a:xfrm flipV="1">
          <a:off x="19509104" y="94945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xdr:cNvSpPr txBox="1"/>
      </xdr:nvSpPr>
      <xdr:spPr>
        <a:xfrm>
          <a:off x="19547840" y="927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xdr:cNvCxnSpPr/>
      </xdr:nvCxnSpPr>
      <xdr:spPr>
        <a:xfrm>
          <a:off x="194437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82" name="【保健センター・保健所】&#10;一人当たり面積平均値テキスト"/>
        <xdr:cNvSpPr txBox="1"/>
      </xdr:nvSpPr>
      <xdr:spPr>
        <a:xfrm>
          <a:off x="1954784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xdr:cNvSpPr/>
      </xdr:nvSpPr>
      <xdr:spPr>
        <a:xfrm>
          <a:off x="1945894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xdr:cNvSpPr/>
      </xdr:nvSpPr>
      <xdr:spPr>
        <a:xfrm>
          <a:off x="18735040" y="10354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591" name="楕円 590"/>
        <xdr:cNvSpPr/>
      </xdr:nvSpPr>
      <xdr:spPr>
        <a:xfrm>
          <a:off x="194589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592" name="【保健センター・保健所】&#10;一人当たり面積該当値テキスト"/>
        <xdr:cNvSpPr txBox="1"/>
      </xdr:nvSpPr>
      <xdr:spPr>
        <a:xfrm>
          <a:off x="19547840"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67310</xdr:rowOff>
    </xdr:from>
    <xdr:to>
      <xdr:col>112</xdr:col>
      <xdr:colOff>38100</xdr:colOff>
      <xdr:row>59</xdr:row>
      <xdr:rowOff>168910</xdr:rowOff>
    </xdr:to>
    <xdr:sp macro="" textlink="">
      <xdr:nvSpPr>
        <xdr:cNvPr id="593" name="楕円 592"/>
        <xdr:cNvSpPr/>
      </xdr:nvSpPr>
      <xdr:spPr>
        <a:xfrm>
          <a:off x="18735040" y="9958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118110</xdr:rowOff>
    </xdr:to>
    <xdr:cxnSp macro="">
      <xdr:nvCxnSpPr>
        <xdr:cNvPr id="594" name="直線コネクタ 593"/>
        <xdr:cNvCxnSpPr/>
      </xdr:nvCxnSpPr>
      <xdr:spPr>
        <a:xfrm flipV="1">
          <a:off x="18778220" y="999363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74930</xdr:rowOff>
    </xdr:from>
    <xdr:to>
      <xdr:col>107</xdr:col>
      <xdr:colOff>101600</xdr:colOff>
      <xdr:row>60</xdr:row>
      <xdr:rowOff>5080</xdr:rowOff>
    </xdr:to>
    <xdr:sp macro="" textlink="">
      <xdr:nvSpPr>
        <xdr:cNvPr id="595" name="楕円 594"/>
        <xdr:cNvSpPr/>
      </xdr:nvSpPr>
      <xdr:spPr>
        <a:xfrm>
          <a:off x="1793748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118110</xdr:rowOff>
    </xdr:from>
    <xdr:to>
      <xdr:col>111</xdr:col>
      <xdr:colOff>177800</xdr:colOff>
      <xdr:row>59</xdr:row>
      <xdr:rowOff>125730</xdr:rowOff>
    </xdr:to>
    <xdr:cxnSp macro="">
      <xdr:nvCxnSpPr>
        <xdr:cNvPr id="596" name="直線コネクタ 595"/>
        <xdr:cNvCxnSpPr/>
      </xdr:nvCxnSpPr>
      <xdr:spPr>
        <a:xfrm flipV="1">
          <a:off x="17988280" y="100088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49547</xdr:rowOff>
    </xdr:from>
    <xdr:ext cx="469744" cy="259045"/>
    <xdr:sp macro="" textlink="">
      <xdr:nvSpPr>
        <xdr:cNvPr id="597" name="n_1aveValue【保健センター・保健所】&#10;一人当たり面積"/>
        <xdr:cNvSpPr txBox="1"/>
      </xdr:nvSpPr>
      <xdr:spPr>
        <a:xfrm>
          <a:off x="185611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98" name="n_2aveValue【保健センター・保健所】&#10;一人当たり面積"/>
        <xdr:cNvSpPr txBox="1"/>
      </xdr:nvSpPr>
      <xdr:spPr>
        <a:xfrm>
          <a:off x="177762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13987</xdr:rowOff>
    </xdr:from>
    <xdr:ext cx="469744" cy="259045"/>
    <xdr:sp macro="" textlink="">
      <xdr:nvSpPr>
        <xdr:cNvPr id="599" name="n_1mainValue【保健センター・保健所】&#10;一人当たり面積"/>
        <xdr:cNvSpPr txBox="1"/>
      </xdr:nvSpPr>
      <xdr:spPr>
        <a:xfrm>
          <a:off x="185611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21607</xdr:rowOff>
    </xdr:from>
    <xdr:ext cx="469744" cy="259045"/>
    <xdr:sp macro="" textlink="">
      <xdr:nvSpPr>
        <xdr:cNvPr id="600" name="n_2mainValue【保健センター・保健所】&#10;一人当たり面積"/>
        <xdr:cNvSpPr txBox="1"/>
      </xdr:nvSpPr>
      <xdr:spPr>
        <a:xfrm>
          <a:off x="1777626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xdr:cNvCxnSpPr/>
      </xdr:nvCxnSpPr>
      <xdr:spPr>
        <a:xfrm flipV="1">
          <a:off x="14375764" y="13159740"/>
          <a:ext cx="0" cy="120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xdr:cNvSpPr txBox="1"/>
      </xdr:nvSpPr>
      <xdr:spPr>
        <a:xfrm>
          <a:off x="14414500" y="1437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xdr:cNvCxnSpPr/>
      </xdr:nvCxnSpPr>
      <xdr:spPr>
        <a:xfrm>
          <a:off x="14287500" y="14369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xdr:cNvSpPr txBox="1"/>
      </xdr:nvSpPr>
      <xdr:spPr>
        <a:xfrm>
          <a:off x="14414500" y="1293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xdr:cNvCxnSpPr/>
      </xdr:nvCxnSpPr>
      <xdr:spPr>
        <a:xfrm>
          <a:off x="142875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31" name="【消防施設】&#10;有形固定資産減価償却率平均値テキスト"/>
        <xdr:cNvSpPr txBox="1"/>
      </xdr:nvSpPr>
      <xdr:spPr>
        <a:xfrm>
          <a:off x="14414500" y="1360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xdr:cNvSpPr/>
      </xdr:nvSpPr>
      <xdr:spPr>
        <a:xfrm>
          <a:off x="14325600" y="136232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xdr:cNvSpPr/>
      </xdr:nvSpPr>
      <xdr:spPr>
        <a:xfrm>
          <a:off x="13578840" y="13649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xdr:cNvSpPr/>
      </xdr:nvSpPr>
      <xdr:spPr>
        <a:xfrm>
          <a:off x="12804140" y="1347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126093</xdr:rowOff>
    </xdr:from>
    <xdr:to>
      <xdr:col>85</xdr:col>
      <xdr:colOff>177800</xdr:colOff>
      <xdr:row>80</xdr:row>
      <xdr:rowOff>56243</xdr:rowOff>
    </xdr:to>
    <xdr:sp macro="" textlink="">
      <xdr:nvSpPr>
        <xdr:cNvPr id="640" name="楕円 639"/>
        <xdr:cNvSpPr/>
      </xdr:nvSpPr>
      <xdr:spPr>
        <a:xfrm>
          <a:off x="14325600" y="133696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148970</xdr:rowOff>
    </xdr:from>
    <xdr:ext cx="405111" cy="259045"/>
    <xdr:sp macro="" textlink="">
      <xdr:nvSpPr>
        <xdr:cNvPr id="641" name="【消防施設】&#10;有形固定資産減価償却率該当値テキスト"/>
        <xdr:cNvSpPr txBox="1"/>
      </xdr:nvSpPr>
      <xdr:spPr>
        <a:xfrm>
          <a:off x="14414500" y="1322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152219</xdr:rowOff>
    </xdr:from>
    <xdr:to>
      <xdr:col>81</xdr:col>
      <xdr:colOff>101600</xdr:colOff>
      <xdr:row>80</xdr:row>
      <xdr:rowOff>82369</xdr:rowOff>
    </xdr:to>
    <xdr:sp macro="" textlink="">
      <xdr:nvSpPr>
        <xdr:cNvPr id="642" name="楕円 641"/>
        <xdr:cNvSpPr/>
      </xdr:nvSpPr>
      <xdr:spPr>
        <a:xfrm>
          <a:off x="13578840" y="133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5443</xdr:rowOff>
    </xdr:from>
    <xdr:to>
      <xdr:col>85</xdr:col>
      <xdr:colOff>127000</xdr:colOff>
      <xdr:row>80</xdr:row>
      <xdr:rowOff>31569</xdr:rowOff>
    </xdr:to>
    <xdr:cxnSp macro="">
      <xdr:nvCxnSpPr>
        <xdr:cNvPr id="643" name="直線コネクタ 642"/>
        <xdr:cNvCxnSpPr/>
      </xdr:nvCxnSpPr>
      <xdr:spPr>
        <a:xfrm flipV="1">
          <a:off x="13629640" y="13416643"/>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5262</xdr:rowOff>
    </xdr:from>
    <xdr:to>
      <xdr:col>76</xdr:col>
      <xdr:colOff>165100</xdr:colOff>
      <xdr:row>80</xdr:row>
      <xdr:rowOff>106862</xdr:rowOff>
    </xdr:to>
    <xdr:sp macro="" textlink="">
      <xdr:nvSpPr>
        <xdr:cNvPr id="644" name="楕円 643"/>
        <xdr:cNvSpPr/>
      </xdr:nvSpPr>
      <xdr:spPr>
        <a:xfrm>
          <a:off x="12804140" y="134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31569</xdr:rowOff>
    </xdr:from>
    <xdr:to>
      <xdr:col>81</xdr:col>
      <xdr:colOff>50800</xdr:colOff>
      <xdr:row>80</xdr:row>
      <xdr:rowOff>56062</xdr:rowOff>
    </xdr:to>
    <xdr:cxnSp macro="">
      <xdr:nvCxnSpPr>
        <xdr:cNvPr id="645" name="直線コネクタ 644"/>
        <xdr:cNvCxnSpPr/>
      </xdr:nvCxnSpPr>
      <xdr:spPr>
        <a:xfrm flipV="1">
          <a:off x="12854940" y="13442769"/>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46" name="n_1aveValue【消防施設】&#10;有形固定資産減価償却率"/>
        <xdr:cNvSpPr txBox="1"/>
      </xdr:nvSpPr>
      <xdr:spPr>
        <a:xfrm>
          <a:off x="13437244" y="1374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156771</xdr:rowOff>
    </xdr:from>
    <xdr:ext cx="405111" cy="259045"/>
    <xdr:sp macro="" textlink="">
      <xdr:nvSpPr>
        <xdr:cNvPr id="647" name="n_2aveValue【消防施設】&#10;有形固定資産減価償却率"/>
        <xdr:cNvSpPr txBox="1"/>
      </xdr:nvSpPr>
      <xdr:spPr>
        <a:xfrm>
          <a:off x="12675244" y="1356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98896</xdr:rowOff>
    </xdr:from>
    <xdr:ext cx="405111" cy="259045"/>
    <xdr:sp macro="" textlink="">
      <xdr:nvSpPr>
        <xdr:cNvPr id="648" name="n_1mainValue【消防施設】&#10;有形固定資産減価償却率"/>
        <xdr:cNvSpPr txBox="1"/>
      </xdr:nvSpPr>
      <xdr:spPr>
        <a:xfrm>
          <a:off x="13437244"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123389</xdr:rowOff>
    </xdr:from>
    <xdr:ext cx="405111" cy="259045"/>
    <xdr:sp macro="" textlink="">
      <xdr:nvSpPr>
        <xdr:cNvPr id="649" name="n_2mainValue【消防施設】&#10;有形固定資産減価償却率"/>
        <xdr:cNvSpPr txBox="1"/>
      </xdr:nvSpPr>
      <xdr:spPr>
        <a:xfrm>
          <a:off x="12675244" y="1319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xdr:cNvCxnSpPr/>
      </xdr:nvCxnSpPr>
      <xdr:spPr>
        <a:xfrm flipV="1">
          <a:off x="19509104" y="130759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78" name="【消防施設】&#10;一人当たり面積平均値テキスト"/>
        <xdr:cNvSpPr txBox="1"/>
      </xdr:nvSpPr>
      <xdr:spPr>
        <a:xfrm>
          <a:off x="19547840" y="1408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xdr:cNvSpPr/>
      </xdr:nvSpPr>
      <xdr:spPr>
        <a:xfrm>
          <a:off x="19458940" y="141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xdr:cNvSpPr/>
      </xdr:nvSpPr>
      <xdr:spPr>
        <a:xfrm>
          <a:off x="18735040" y="141185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687" name="楕円 686"/>
        <xdr:cNvSpPr/>
      </xdr:nvSpPr>
      <xdr:spPr>
        <a:xfrm>
          <a:off x="194589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44466</xdr:rowOff>
    </xdr:from>
    <xdr:ext cx="469744" cy="259045"/>
    <xdr:sp macro="" textlink="">
      <xdr:nvSpPr>
        <xdr:cNvPr id="688" name="【消防施設】&#10;一人当たり面積該当値テキスト"/>
        <xdr:cNvSpPr txBox="1"/>
      </xdr:nvSpPr>
      <xdr:spPr>
        <a:xfrm>
          <a:off x="19547840" y="139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89" name="楕円 688"/>
        <xdr:cNvSpPr/>
      </xdr:nvSpPr>
      <xdr:spPr>
        <a:xfrm>
          <a:off x="1873504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76200</xdr:rowOff>
    </xdr:to>
    <xdr:cxnSp macro="">
      <xdr:nvCxnSpPr>
        <xdr:cNvPr id="690" name="直線コネクタ 689"/>
        <xdr:cNvCxnSpPr/>
      </xdr:nvCxnSpPr>
      <xdr:spPr>
        <a:xfrm flipV="1">
          <a:off x="18778220" y="1415414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691" name="楕円 690"/>
        <xdr:cNvSpPr/>
      </xdr:nvSpPr>
      <xdr:spPr>
        <a:xfrm>
          <a:off x="1793748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692" name="直線コネクタ 691"/>
        <xdr:cNvCxnSpPr/>
      </xdr:nvCxnSpPr>
      <xdr:spPr>
        <a:xfrm>
          <a:off x="17988280" y="14157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93" name="n_1aveValue【消防施設】&#10;一人当たり面積"/>
        <xdr:cNvSpPr txBox="1"/>
      </xdr:nvSpPr>
      <xdr:spPr>
        <a:xfrm>
          <a:off x="1856112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94" name="n_2aveValue【消防施設】&#10;一人当たり面積"/>
        <xdr:cNvSpPr txBox="1"/>
      </xdr:nvSpPr>
      <xdr:spPr>
        <a:xfrm>
          <a:off x="177762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143527</xdr:rowOff>
    </xdr:from>
    <xdr:ext cx="469744" cy="259045"/>
    <xdr:sp macro="" textlink="">
      <xdr:nvSpPr>
        <xdr:cNvPr id="695" name="n_1mainValue【消防施設】&#10;一人当たり面積"/>
        <xdr:cNvSpPr txBox="1"/>
      </xdr:nvSpPr>
      <xdr:spPr>
        <a:xfrm>
          <a:off x="185611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96" name="n_2mainValue【消防施設】&#10;一人当たり面積"/>
        <xdr:cNvSpPr txBox="1"/>
      </xdr:nvSpPr>
      <xdr:spPr>
        <a:xfrm>
          <a:off x="1777626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xdr:cNvCxnSpPr/>
      </xdr:nvCxnSpPr>
      <xdr:spPr>
        <a:xfrm flipV="1">
          <a:off x="14375764" y="16884287"/>
          <a:ext cx="0" cy="1287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xdr:cNvSpPr txBox="1"/>
      </xdr:nvSpPr>
      <xdr:spPr>
        <a:xfrm>
          <a:off x="14414500" y="18175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xdr:cNvCxnSpPr/>
      </xdr:nvCxnSpPr>
      <xdr:spPr>
        <a:xfrm>
          <a:off x="1428750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xdr:cNvSpPr txBox="1"/>
      </xdr:nvSpPr>
      <xdr:spPr>
        <a:xfrm>
          <a:off x="14414500" y="16663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xdr:cNvCxnSpPr/>
      </xdr:nvCxnSpPr>
      <xdr:spPr>
        <a:xfrm>
          <a:off x="14287500" y="1688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727" name="【庁舎】&#10;有形固定資産減価償却率平均値テキスト"/>
        <xdr:cNvSpPr txBox="1"/>
      </xdr:nvSpPr>
      <xdr:spPr>
        <a:xfrm>
          <a:off x="1441450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xdr:cNvSpPr/>
      </xdr:nvSpPr>
      <xdr:spPr>
        <a:xfrm>
          <a:off x="14325600" y="175416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xdr:cNvSpPr/>
      </xdr:nvSpPr>
      <xdr:spPr>
        <a:xfrm>
          <a:off x="135788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xdr:cNvSpPr/>
      </xdr:nvSpPr>
      <xdr:spPr>
        <a:xfrm>
          <a:off x="1280414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736" name="楕円 735"/>
        <xdr:cNvSpPr/>
      </xdr:nvSpPr>
      <xdr:spPr>
        <a:xfrm>
          <a:off x="14325600" y="173657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121756</xdr:rowOff>
    </xdr:from>
    <xdr:ext cx="405111" cy="259045"/>
    <xdr:sp macro="" textlink="">
      <xdr:nvSpPr>
        <xdr:cNvPr id="737" name="【庁舎】&#10;有形固定資産減価償却率該当値テキスト"/>
        <xdr:cNvSpPr txBox="1"/>
      </xdr:nvSpPr>
      <xdr:spPr>
        <a:xfrm>
          <a:off x="14414500" y="1722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738" name="楕円 737"/>
        <xdr:cNvSpPr/>
      </xdr:nvSpPr>
      <xdr:spPr>
        <a:xfrm>
          <a:off x="1357884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104</xdr:row>
      <xdr:rowOff>10886</xdr:rowOff>
    </xdr:to>
    <xdr:cxnSp macro="">
      <xdr:nvCxnSpPr>
        <xdr:cNvPr id="739" name="直線コネクタ 738"/>
        <xdr:cNvCxnSpPr/>
      </xdr:nvCxnSpPr>
      <xdr:spPr>
        <a:xfrm flipV="1">
          <a:off x="13629640" y="17416599"/>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macro="" textlink="">
      <xdr:nvSpPr>
        <xdr:cNvPr id="740" name="楕円 739"/>
        <xdr:cNvSpPr/>
      </xdr:nvSpPr>
      <xdr:spPr>
        <a:xfrm>
          <a:off x="12804140" y="1743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10886</xdr:rowOff>
    </xdr:from>
    <xdr:to>
      <xdr:col>81</xdr:col>
      <xdr:colOff>50800</xdr:colOff>
      <xdr:row>104</xdr:row>
      <xdr:rowOff>43543</xdr:rowOff>
    </xdr:to>
    <xdr:cxnSp macro="">
      <xdr:nvCxnSpPr>
        <xdr:cNvPr id="741" name="直線コネクタ 740"/>
        <xdr:cNvCxnSpPr/>
      </xdr:nvCxnSpPr>
      <xdr:spPr>
        <a:xfrm flipV="1">
          <a:off x="12854940" y="1744544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742" name="n_1aveValue【庁舎】&#10;有形固定資産減価償却率"/>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743" name="n_2aveValue【庁舎】&#10;有形固定資産減価償却率"/>
        <xdr:cNvSpPr txBox="1"/>
      </xdr:nvSpPr>
      <xdr:spPr>
        <a:xfrm>
          <a:off x="12675244"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744" name="n_1mainValue【庁舎】&#10;有形固定資産減価償却率"/>
        <xdr:cNvSpPr txBox="1"/>
      </xdr:nvSpPr>
      <xdr:spPr>
        <a:xfrm>
          <a:off x="13437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110870</xdr:rowOff>
    </xdr:from>
    <xdr:ext cx="405111" cy="259045"/>
    <xdr:sp macro="" textlink="">
      <xdr:nvSpPr>
        <xdr:cNvPr id="745" name="n_2mainValue【庁舎】&#10;有形固定資産減価償却率"/>
        <xdr:cNvSpPr txBox="1"/>
      </xdr:nvSpPr>
      <xdr:spPr>
        <a:xfrm>
          <a:off x="126752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xdr:cNvCxnSpPr/>
      </xdr:nvCxnSpPr>
      <xdr:spPr>
        <a:xfrm flipV="1">
          <a:off x="19509104" y="16863061"/>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xdr:cNvSpPr txBox="1"/>
      </xdr:nvSpPr>
      <xdr:spPr>
        <a:xfrm>
          <a:off x="19547840" y="183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xdr:cNvCxnSpPr/>
      </xdr:nvCxnSpPr>
      <xdr:spPr>
        <a:xfrm>
          <a:off x="19443700" y="18327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xdr:cNvSpPr txBox="1"/>
      </xdr:nvSpPr>
      <xdr:spPr>
        <a:xfrm>
          <a:off x="1954784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xdr:cNvCxnSpPr/>
      </xdr:nvCxnSpPr>
      <xdr:spPr>
        <a:xfrm>
          <a:off x="194437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77" name="【庁舎】&#10;一人当たり面積平均値テキスト"/>
        <xdr:cNvSpPr txBox="1"/>
      </xdr:nvSpPr>
      <xdr:spPr>
        <a:xfrm>
          <a:off x="19547840" y="177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xdr:cNvSpPr/>
      </xdr:nvSpPr>
      <xdr:spPr>
        <a:xfrm>
          <a:off x="19458940" y="17746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xdr:cNvSpPr/>
      </xdr:nvSpPr>
      <xdr:spPr>
        <a:xfrm>
          <a:off x="17937480" y="1784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133169</xdr:rowOff>
    </xdr:from>
    <xdr:to>
      <xdr:col>116</xdr:col>
      <xdr:colOff>114300</xdr:colOff>
      <xdr:row>103</xdr:row>
      <xdr:rowOff>63319</xdr:rowOff>
    </xdr:to>
    <xdr:sp macro="" textlink="">
      <xdr:nvSpPr>
        <xdr:cNvPr id="786" name="楕円 785"/>
        <xdr:cNvSpPr/>
      </xdr:nvSpPr>
      <xdr:spPr>
        <a:xfrm>
          <a:off x="19458940" y="1723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156046</xdr:rowOff>
    </xdr:from>
    <xdr:ext cx="469744" cy="259045"/>
    <xdr:sp macro="" textlink="">
      <xdr:nvSpPr>
        <xdr:cNvPr id="787" name="【庁舎】&#10;一人当たり面積該当値テキスト"/>
        <xdr:cNvSpPr txBox="1"/>
      </xdr:nvSpPr>
      <xdr:spPr>
        <a:xfrm>
          <a:off x="19547840" y="1708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146231</xdr:rowOff>
    </xdr:from>
    <xdr:to>
      <xdr:col>112</xdr:col>
      <xdr:colOff>38100</xdr:colOff>
      <xdr:row>103</xdr:row>
      <xdr:rowOff>76381</xdr:rowOff>
    </xdr:to>
    <xdr:sp macro="" textlink="">
      <xdr:nvSpPr>
        <xdr:cNvPr id="788" name="楕円 787"/>
        <xdr:cNvSpPr/>
      </xdr:nvSpPr>
      <xdr:spPr>
        <a:xfrm>
          <a:off x="18735040" y="17245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12519</xdr:rowOff>
    </xdr:from>
    <xdr:to>
      <xdr:col>116</xdr:col>
      <xdr:colOff>63500</xdr:colOff>
      <xdr:row>103</xdr:row>
      <xdr:rowOff>25581</xdr:rowOff>
    </xdr:to>
    <xdr:cxnSp macro="">
      <xdr:nvCxnSpPr>
        <xdr:cNvPr id="789" name="直線コネクタ 788"/>
        <xdr:cNvCxnSpPr/>
      </xdr:nvCxnSpPr>
      <xdr:spPr>
        <a:xfrm flipV="1">
          <a:off x="18778220" y="17279439"/>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790" name="楕円 789"/>
        <xdr:cNvSpPr/>
      </xdr:nvSpPr>
      <xdr:spPr>
        <a:xfrm>
          <a:off x="179374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25581</xdr:rowOff>
    </xdr:from>
    <xdr:to>
      <xdr:col>111</xdr:col>
      <xdr:colOff>177800</xdr:colOff>
      <xdr:row>103</xdr:row>
      <xdr:rowOff>41911</xdr:rowOff>
    </xdr:to>
    <xdr:cxnSp macro="">
      <xdr:nvCxnSpPr>
        <xdr:cNvPr id="791" name="直線コネクタ 790"/>
        <xdr:cNvCxnSpPr/>
      </xdr:nvCxnSpPr>
      <xdr:spPr>
        <a:xfrm flipV="1">
          <a:off x="17988280" y="17292501"/>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92" name="n_1aveValue【庁舎】&#10;一人当たり面積"/>
        <xdr:cNvSpPr txBox="1"/>
      </xdr:nvSpPr>
      <xdr:spPr>
        <a:xfrm>
          <a:off x="185611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93" name="n_2aveValue【庁舎】&#10;一人当たり面積"/>
        <xdr:cNvSpPr txBox="1"/>
      </xdr:nvSpPr>
      <xdr:spPr>
        <a:xfrm>
          <a:off x="1777626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92908</xdr:rowOff>
    </xdr:from>
    <xdr:ext cx="469744" cy="259045"/>
    <xdr:sp macro="" textlink="">
      <xdr:nvSpPr>
        <xdr:cNvPr id="794" name="n_1mainValue【庁舎】&#10;一人当たり面積"/>
        <xdr:cNvSpPr txBox="1"/>
      </xdr:nvSpPr>
      <xdr:spPr>
        <a:xfrm>
          <a:off x="18561127" y="1702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795" name="n_2mainValue【庁舎】&#10;一人当たり面積"/>
        <xdr:cNvSpPr txBox="1"/>
      </xdr:nvSpPr>
      <xdr:spPr>
        <a:xfrm>
          <a:off x="177762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類似団体と比較して特に有形固定資産減価償却率が高くなっている施設は、体育館、図書館であり、特に低くなっている施設は、市民会館である。</a:t>
          </a:r>
          <a:endParaRPr lang="ja-JP" altLang="ja-JP" sz="1100">
            <a:solidFill>
              <a:schemeClr val="dk1"/>
            </a:solidFill>
            <a:latin typeface="ＭＳ Ｐゴシック" pitchFamily="50" charset="-128"/>
            <a:ea typeface="ＭＳ Ｐゴシック" pitchFamily="50" charset="-128"/>
            <a:cs typeface="+mn-cs"/>
          </a:endParaRPr>
        </a:p>
        <a:p>
          <a:pPr fontAlgn="base"/>
          <a:r>
            <a:rPr lang="ja-JP" altLang="ja-JP" sz="1100" baseline="0">
              <a:solidFill>
                <a:schemeClr val="dk1"/>
              </a:solidFill>
              <a:latin typeface="ＭＳ Ｐゴシック" pitchFamily="50" charset="-128"/>
              <a:ea typeface="ＭＳ Ｐゴシック" pitchFamily="50" charset="-128"/>
              <a:cs typeface="+mn-cs"/>
            </a:rPr>
            <a:t>体育館については、合併前の旧市町村でほとんどの施設が昭和４０～５０年代に建設され、耐用年数である４７年を経過しつつあるためであり、有形固定資産減価償却率</a:t>
          </a:r>
          <a:r>
            <a:rPr lang="ja-JP" altLang="en-US" sz="1100" baseline="0">
              <a:solidFill>
                <a:schemeClr val="dk1"/>
              </a:solidFill>
              <a:latin typeface="ＭＳ Ｐゴシック" pitchFamily="50" charset="-128"/>
              <a:ea typeface="ＭＳ Ｐゴシック" pitchFamily="50" charset="-128"/>
              <a:cs typeface="+mn-cs"/>
            </a:rPr>
            <a:t>８２．５</a:t>
          </a:r>
          <a:r>
            <a:rPr lang="ja-JP" altLang="ja-JP" sz="1100" baseline="0">
              <a:solidFill>
                <a:schemeClr val="dk1"/>
              </a:solidFill>
              <a:latin typeface="ＭＳ Ｐゴシック" pitchFamily="50" charset="-128"/>
              <a:ea typeface="ＭＳ Ｐゴシック" pitchFamily="50" charset="-128"/>
              <a:cs typeface="+mn-cs"/>
            </a:rPr>
            <a:t>％と特に高くなっている。</a:t>
          </a:r>
          <a:endParaRPr lang="en-US" altLang="ja-JP" sz="1100" baseline="0">
            <a:solidFill>
              <a:schemeClr val="dk1"/>
            </a:solidFill>
            <a:latin typeface="ＭＳ Ｐゴシック" pitchFamily="50" charset="-128"/>
            <a:ea typeface="ＭＳ Ｐゴシック" pitchFamily="50" charset="-128"/>
            <a:cs typeface="+mn-cs"/>
          </a:endParaRPr>
        </a:p>
        <a:p>
          <a:pPr fontAlgn="base"/>
          <a:r>
            <a:rPr lang="ja-JP" altLang="ja-JP" sz="1100" baseline="0">
              <a:solidFill>
                <a:schemeClr val="dk1"/>
              </a:solidFill>
              <a:latin typeface="ＭＳ Ｐゴシック" pitchFamily="50" charset="-128"/>
              <a:ea typeface="ＭＳ Ｐゴシック" pitchFamily="50" charset="-128"/>
              <a:cs typeface="+mn-cs"/>
            </a:rPr>
            <a:t>また、図書館についても合併前の旧市町村でほとんどの施設が昭和４０～５０年代に建設されており、有形固定資産減価償却率６７．</a:t>
          </a:r>
          <a:r>
            <a:rPr lang="ja-JP" altLang="en-US" sz="1100" baseline="0">
              <a:solidFill>
                <a:schemeClr val="dk1"/>
              </a:solidFill>
              <a:latin typeface="ＭＳ Ｐゴシック" pitchFamily="50" charset="-128"/>
              <a:ea typeface="ＭＳ Ｐゴシック" pitchFamily="50" charset="-128"/>
              <a:cs typeface="+mn-cs"/>
            </a:rPr>
            <a:t>７</a:t>
          </a:r>
          <a:r>
            <a:rPr lang="ja-JP" altLang="ja-JP" sz="1100" baseline="0">
              <a:solidFill>
                <a:schemeClr val="dk1"/>
              </a:solidFill>
              <a:latin typeface="ＭＳ Ｐゴシック" pitchFamily="50" charset="-128"/>
              <a:ea typeface="ＭＳ Ｐゴシック" pitchFamily="50" charset="-128"/>
              <a:cs typeface="+mn-cs"/>
            </a:rPr>
            <a:t>％と高くなっている。</a:t>
          </a:r>
          <a:endParaRPr lang="ja-JP" altLang="ja-JP" sz="1100">
            <a:solidFill>
              <a:schemeClr val="dk1"/>
            </a:solidFill>
            <a:latin typeface="ＭＳ Ｐゴシック" pitchFamily="50" charset="-128"/>
            <a:ea typeface="ＭＳ Ｐゴシック" pitchFamily="50" charset="-128"/>
            <a:cs typeface="+mn-cs"/>
          </a:endParaRPr>
        </a:p>
        <a:p>
          <a:pPr fontAlgn="base"/>
          <a:r>
            <a:rPr kumimoji="1" lang="ja-JP" altLang="ja-JP" sz="1100" baseline="0">
              <a:solidFill>
                <a:schemeClr val="dk1"/>
              </a:solidFill>
              <a:latin typeface="ＭＳ Ｐゴシック" pitchFamily="50" charset="-128"/>
              <a:ea typeface="ＭＳ Ｐゴシック" pitchFamily="50" charset="-128"/>
              <a:cs typeface="+mn-cs"/>
            </a:rPr>
            <a:t>一方、市民会館については、市町村合併の</a:t>
          </a:r>
          <a:r>
            <a:rPr lang="ja-JP" altLang="ja-JP" sz="1100" baseline="0">
              <a:solidFill>
                <a:schemeClr val="dk1"/>
              </a:solidFill>
              <a:latin typeface="ＭＳ Ｐゴシック" pitchFamily="50" charset="-128"/>
              <a:ea typeface="ＭＳ Ｐゴシック" pitchFamily="50" charset="-128"/>
              <a:cs typeface="+mn-cs"/>
            </a:rPr>
            <a:t>平成２２年度に老朽化していた市民会館を新たに建設したため、有形固定資産減価償却率１</a:t>
          </a:r>
          <a:r>
            <a:rPr lang="ja-JP" altLang="en-US" sz="1100" baseline="0">
              <a:solidFill>
                <a:schemeClr val="dk1"/>
              </a:solidFill>
              <a:latin typeface="ＭＳ Ｐゴシック" pitchFamily="50" charset="-128"/>
              <a:ea typeface="ＭＳ Ｐゴシック" pitchFamily="50" charset="-128"/>
              <a:cs typeface="+mn-cs"/>
            </a:rPr>
            <a:t>８</a:t>
          </a:r>
          <a:r>
            <a:rPr lang="ja-JP" altLang="ja-JP" sz="1100" baseline="0">
              <a:solidFill>
                <a:schemeClr val="dk1"/>
              </a:solidFill>
              <a:latin typeface="ＭＳ Ｐゴシック" pitchFamily="50" charset="-128"/>
              <a:ea typeface="ＭＳ Ｐゴシック" pitchFamily="50" charset="-128"/>
              <a:cs typeface="+mn-cs"/>
            </a:rPr>
            <a:t>．</a:t>
          </a:r>
          <a:r>
            <a:rPr lang="ja-JP" altLang="en-US" sz="1100" baseline="0">
              <a:solidFill>
                <a:schemeClr val="dk1"/>
              </a:solidFill>
              <a:latin typeface="ＭＳ Ｐゴシック" pitchFamily="50" charset="-128"/>
              <a:ea typeface="ＭＳ Ｐゴシック" pitchFamily="50" charset="-128"/>
              <a:cs typeface="+mn-cs"/>
            </a:rPr>
            <a:t>６</a:t>
          </a:r>
          <a:r>
            <a:rPr lang="ja-JP" altLang="ja-JP" sz="1100" baseline="0">
              <a:solidFill>
                <a:schemeClr val="dk1"/>
              </a:solidFill>
              <a:latin typeface="ＭＳ Ｐゴシック" pitchFamily="50" charset="-128"/>
              <a:ea typeface="ＭＳ Ｐゴシック" pitchFamily="50" charset="-128"/>
              <a:cs typeface="+mn-cs"/>
            </a:rPr>
            <a:t>％と低くなっている。</a:t>
          </a:r>
          <a:endParaRPr lang="en-US" altLang="ja-JP" sz="1100" baseline="0">
            <a:solidFill>
              <a:schemeClr val="dk1"/>
            </a:solidFill>
            <a:latin typeface="ＭＳ Ｐゴシック" pitchFamily="50" charset="-128"/>
            <a:ea typeface="ＭＳ Ｐゴシック" pitchFamily="50" charset="-128"/>
            <a:cs typeface="+mn-cs"/>
          </a:endParaRPr>
        </a:p>
        <a:p>
          <a:r>
            <a:rPr lang="ja-JP" altLang="ja-JP" sz="1100" baseline="0">
              <a:solidFill>
                <a:schemeClr val="dk1"/>
              </a:solidFill>
              <a:latin typeface="ＭＳ Ｐゴシック" pitchFamily="50" charset="-128"/>
              <a:ea typeface="ＭＳ Ｐゴシック" pitchFamily="50" charset="-128"/>
              <a:cs typeface="+mn-cs"/>
            </a:rPr>
            <a:t>体育館については、個別施設計画を</a:t>
          </a:r>
          <a:r>
            <a:rPr lang="ja-JP" altLang="en-US" sz="1100" baseline="0">
              <a:solidFill>
                <a:schemeClr val="dk1"/>
              </a:solidFill>
              <a:latin typeface="ＭＳ Ｐゴシック" pitchFamily="50" charset="-128"/>
              <a:ea typeface="ＭＳ Ｐゴシック" pitchFamily="50" charset="-128"/>
              <a:cs typeface="+mn-cs"/>
            </a:rPr>
            <a:t>策定中</a:t>
          </a:r>
          <a:r>
            <a:rPr lang="ja-JP" altLang="ja-JP" sz="1100" baseline="0">
              <a:solidFill>
                <a:schemeClr val="dk1"/>
              </a:solidFill>
              <a:latin typeface="ＭＳ Ｐゴシック" pitchFamily="50" charset="-128"/>
              <a:ea typeface="ＭＳ Ｐゴシック" pitchFamily="50" charset="-128"/>
              <a:cs typeface="+mn-cs"/>
            </a:rPr>
            <a:t>であり、同計画に基づいて老朽化対策に取り組んでいくこととしている。</a:t>
          </a:r>
          <a:endParaRPr lang="en-US" altLang="ja-JP" sz="1100" baseline="0">
            <a:solidFill>
              <a:schemeClr val="dk1"/>
            </a:solidFill>
            <a:latin typeface="ＭＳ Ｐゴシック" pitchFamily="50" charset="-128"/>
            <a:ea typeface="ＭＳ Ｐゴシック" pitchFamily="50" charset="-128"/>
            <a:cs typeface="+mn-cs"/>
          </a:endParaRPr>
        </a:p>
        <a:p>
          <a:endParaRPr kumimoji="1" lang="ja-JP"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中山間地域が多く、人口の減少が進んでいる。また、全国平均を上回る高齢化等により財政基盤が弱く全国平均を下回っている。組織の見直しや、歳出の徹底的な見直しを実施するとともに滞納額の圧縮や更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latin typeface="ＭＳ Ｐゴシック" pitchFamily="50" charset="-128"/>
              <a:ea typeface="ＭＳ Ｐゴシック" pitchFamily="50" charset="-128"/>
              <a:cs typeface="+mn-cs"/>
            </a:rPr>
            <a:t>歳入は合併算定替逓減により普通交付税が減少し、歳出は保育所費、障害者自立支援事業費など社会保障費による扶助費が増加しており、比率は年々悪化している（対前年度比</a:t>
          </a:r>
          <a:r>
            <a:rPr lang="ja-JP" altLang="en-US" sz="1300">
              <a:solidFill>
                <a:schemeClr val="dk1"/>
              </a:solidFill>
              <a:latin typeface="ＭＳ Ｐゴシック" pitchFamily="50" charset="-128"/>
              <a:ea typeface="ＭＳ Ｐゴシック" pitchFamily="50" charset="-128"/>
              <a:cs typeface="+mn-cs"/>
            </a:rPr>
            <a:t>２</a:t>
          </a:r>
          <a:r>
            <a:rPr lang="ja-JP" altLang="ja-JP" sz="1300">
              <a:solidFill>
                <a:schemeClr val="dk1"/>
              </a:solidFill>
              <a:latin typeface="ＭＳ Ｐゴシック" pitchFamily="50" charset="-128"/>
              <a:ea typeface="ＭＳ Ｐゴシック" pitchFamily="50" charset="-128"/>
              <a:cs typeface="+mn-cs"/>
            </a:rPr>
            <a:t>ポイント上昇）。</a:t>
          </a:r>
          <a:endParaRPr lang="en-US" altLang="ja-JP" sz="1300">
            <a:solidFill>
              <a:schemeClr val="dk1"/>
            </a:solidFill>
            <a:latin typeface="ＭＳ Ｐゴシック" pitchFamily="50" charset="-128"/>
            <a:ea typeface="ＭＳ Ｐゴシック"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今後は、事務事業の見直しを更に進めるとともに、全ての事務事業の優先度を厳しく点検し、優先度の低い事務事業について計画的に廃止・縮小を進め、経常経費の削減を図る。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119804</xdr:rowOff>
    </xdr:to>
    <xdr:cxnSp macro="">
      <xdr:nvCxnSpPr>
        <xdr:cNvPr id="132" name="直線コネクタ 131"/>
        <xdr:cNvCxnSpPr/>
      </xdr:nvCxnSpPr>
      <xdr:spPr>
        <a:xfrm>
          <a:off x="4114800" y="1093173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63</xdr:row>
      <xdr:rowOff>130387</xdr:rowOff>
    </xdr:to>
    <xdr:cxnSp macro="">
      <xdr:nvCxnSpPr>
        <xdr:cNvPr id="135" name="直線コネクタ 134"/>
        <xdr:cNvCxnSpPr/>
      </xdr:nvCxnSpPr>
      <xdr:spPr>
        <a:xfrm>
          <a:off x="3225800" y="10561744"/>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103294</xdr:rowOff>
    </xdr:to>
    <xdr:cxnSp macro="">
      <xdr:nvCxnSpPr>
        <xdr:cNvPr id="138" name="直線コネクタ 137"/>
        <xdr:cNvCxnSpPr/>
      </xdr:nvCxnSpPr>
      <xdr:spPr>
        <a:xfrm>
          <a:off x="2336800" y="104491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84244</xdr:rowOff>
    </xdr:from>
    <xdr:to>
      <xdr:col>11</xdr:col>
      <xdr:colOff>31750</xdr:colOff>
      <xdr:row>60</xdr:row>
      <xdr:rowOff>162137</xdr:rowOff>
    </xdr:to>
    <xdr:cxnSp macro="">
      <xdr:nvCxnSpPr>
        <xdr:cNvPr id="141" name="直線コネクタ 140"/>
        <xdr:cNvCxnSpPr/>
      </xdr:nvCxnSpPr>
      <xdr:spPr>
        <a:xfrm>
          <a:off x="1447800" y="10199794"/>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51" name="楕円 150"/>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2"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3" name="楕円 152"/>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4" name="テキスト ボックス 153"/>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7" name="楕円 156"/>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8" name="テキスト ボックス 157"/>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33444</xdr:rowOff>
    </xdr:from>
    <xdr:to>
      <xdr:col>7</xdr:col>
      <xdr:colOff>31750</xdr:colOff>
      <xdr:row>59</xdr:row>
      <xdr:rowOff>135044</xdr:rowOff>
    </xdr:to>
    <xdr:sp macro="" textlink="">
      <xdr:nvSpPr>
        <xdr:cNvPr id="159" name="楕円 158"/>
        <xdr:cNvSpPr/>
      </xdr:nvSpPr>
      <xdr:spPr>
        <a:xfrm>
          <a:off x="1397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145221</xdr:rowOff>
    </xdr:from>
    <xdr:ext cx="762000" cy="259045"/>
    <xdr:sp macro="" textlink="">
      <xdr:nvSpPr>
        <xdr:cNvPr id="160" name="テキスト ボックス 159"/>
        <xdr:cNvSpPr txBox="1"/>
      </xdr:nvSpPr>
      <xdr:spPr>
        <a:xfrm>
          <a:off x="1066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 類似団体平均に比べ高くなっているのは、主に物件費を要因としており、市町村合併により公共施設が多くなり、その施設維持管理や解体費用が増大している。</a:t>
          </a:r>
          <a:r>
            <a:rPr lang="ja-JP" altLang="en-US" sz="1300">
              <a:solidFill>
                <a:schemeClr val="dk1"/>
              </a:solidFill>
              <a:latin typeface="ＭＳ Ｐゴシック" pitchFamily="50" charset="-128"/>
              <a:ea typeface="ＭＳ Ｐゴシック" pitchFamily="50" charset="-128"/>
              <a:cs typeface="+mn-cs"/>
            </a:rPr>
            <a:t>今後は、管理施設の見直しを行い、施設の統廃合等を行うことにより管理経費の削減を図る。</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80177</xdr:rowOff>
    </xdr:from>
    <xdr:to>
      <xdr:col>23</xdr:col>
      <xdr:colOff>133350</xdr:colOff>
      <xdr:row>84</xdr:row>
      <xdr:rowOff>107645</xdr:rowOff>
    </xdr:to>
    <xdr:cxnSp macro="">
      <xdr:nvCxnSpPr>
        <xdr:cNvPr id="195" name="直線コネクタ 194"/>
        <xdr:cNvCxnSpPr/>
      </xdr:nvCxnSpPr>
      <xdr:spPr>
        <a:xfrm>
          <a:off x="4114800" y="14481977"/>
          <a:ext cx="838200" cy="2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65216</xdr:rowOff>
    </xdr:from>
    <xdr:to>
      <xdr:col>19</xdr:col>
      <xdr:colOff>133350</xdr:colOff>
      <xdr:row>84</xdr:row>
      <xdr:rowOff>80177</xdr:rowOff>
    </xdr:to>
    <xdr:cxnSp macro="">
      <xdr:nvCxnSpPr>
        <xdr:cNvPr id="198" name="直線コネクタ 197"/>
        <xdr:cNvCxnSpPr/>
      </xdr:nvCxnSpPr>
      <xdr:spPr>
        <a:xfrm>
          <a:off x="3225800" y="14467016"/>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24647</xdr:rowOff>
    </xdr:from>
    <xdr:to>
      <xdr:col>15</xdr:col>
      <xdr:colOff>82550</xdr:colOff>
      <xdr:row>84</xdr:row>
      <xdr:rowOff>65216</xdr:rowOff>
    </xdr:to>
    <xdr:cxnSp macro="">
      <xdr:nvCxnSpPr>
        <xdr:cNvPr id="201" name="直線コネクタ 200"/>
        <xdr:cNvCxnSpPr/>
      </xdr:nvCxnSpPr>
      <xdr:spPr>
        <a:xfrm>
          <a:off x="2336800" y="14426447"/>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150755</xdr:rowOff>
    </xdr:from>
    <xdr:to>
      <xdr:col>11</xdr:col>
      <xdr:colOff>31750</xdr:colOff>
      <xdr:row>84</xdr:row>
      <xdr:rowOff>24647</xdr:rowOff>
    </xdr:to>
    <xdr:cxnSp macro="">
      <xdr:nvCxnSpPr>
        <xdr:cNvPr id="204" name="直線コネクタ 203"/>
        <xdr:cNvCxnSpPr/>
      </xdr:nvCxnSpPr>
      <xdr:spPr>
        <a:xfrm>
          <a:off x="1447800" y="14381105"/>
          <a:ext cx="889000" cy="4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56845</xdr:rowOff>
    </xdr:from>
    <xdr:to>
      <xdr:col>23</xdr:col>
      <xdr:colOff>184150</xdr:colOff>
      <xdr:row>84</xdr:row>
      <xdr:rowOff>158445</xdr:rowOff>
    </xdr:to>
    <xdr:sp macro="" textlink="">
      <xdr:nvSpPr>
        <xdr:cNvPr id="214" name="楕円 213"/>
        <xdr:cNvSpPr/>
      </xdr:nvSpPr>
      <xdr:spPr>
        <a:xfrm>
          <a:off x="4902200" y="144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28922</xdr:rowOff>
    </xdr:from>
    <xdr:ext cx="762000" cy="259045"/>
    <xdr:sp macro="" textlink="">
      <xdr:nvSpPr>
        <xdr:cNvPr id="215" name="人件費・物件費等の状況該当値テキスト"/>
        <xdr:cNvSpPr txBox="1"/>
      </xdr:nvSpPr>
      <xdr:spPr>
        <a:xfrm>
          <a:off x="5041900" y="1443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29377</xdr:rowOff>
    </xdr:from>
    <xdr:to>
      <xdr:col>19</xdr:col>
      <xdr:colOff>184150</xdr:colOff>
      <xdr:row>84</xdr:row>
      <xdr:rowOff>130977</xdr:rowOff>
    </xdr:to>
    <xdr:sp macro="" textlink="">
      <xdr:nvSpPr>
        <xdr:cNvPr id="216" name="楕円 215"/>
        <xdr:cNvSpPr/>
      </xdr:nvSpPr>
      <xdr:spPr>
        <a:xfrm>
          <a:off x="4064000" y="14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115754</xdr:rowOff>
    </xdr:from>
    <xdr:ext cx="736600" cy="259045"/>
    <xdr:sp macro="" textlink="">
      <xdr:nvSpPr>
        <xdr:cNvPr id="217" name="テキスト ボックス 216"/>
        <xdr:cNvSpPr txBox="1"/>
      </xdr:nvSpPr>
      <xdr:spPr>
        <a:xfrm>
          <a:off x="3733800" y="1451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14416</xdr:rowOff>
    </xdr:from>
    <xdr:to>
      <xdr:col>15</xdr:col>
      <xdr:colOff>133350</xdr:colOff>
      <xdr:row>84</xdr:row>
      <xdr:rowOff>116016</xdr:rowOff>
    </xdr:to>
    <xdr:sp macro="" textlink="">
      <xdr:nvSpPr>
        <xdr:cNvPr id="218" name="楕円 217"/>
        <xdr:cNvSpPr/>
      </xdr:nvSpPr>
      <xdr:spPr>
        <a:xfrm>
          <a:off x="3175000" y="144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126193</xdr:rowOff>
    </xdr:from>
    <xdr:ext cx="762000" cy="259045"/>
    <xdr:sp macro="" textlink="">
      <xdr:nvSpPr>
        <xdr:cNvPr id="219" name="テキスト ボックス 218"/>
        <xdr:cNvSpPr txBox="1"/>
      </xdr:nvSpPr>
      <xdr:spPr>
        <a:xfrm>
          <a:off x="2844800" y="1418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145297</xdr:rowOff>
    </xdr:from>
    <xdr:to>
      <xdr:col>11</xdr:col>
      <xdr:colOff>82550</xdr:colOff>
      <xdr:row>84</xdr:row>
      <xdr:rowOff>75447</xdr:rowOff>
    </xdr:to>
    <xdr:sp macro="" textlink="">
      <xdr:nvSpPr>
        <xdr:cNvPr id="220" name="楕円 219"/>
        <xdr:cNvSpPr/>
      </xdr:nvSpPr>
      <xdr:spPr>
        <a:xfrm>
          <a:off x="2286000" y="143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60224</xdr:rowOff>
    </xdr:from>
    <xdr:ext cx="762000" cy="259045"/>
    <xdr:sp macro="" textlink="">
      <xdr:nvSpPr>
        <xdr:cNvPr id="221" name="テキスト ボックス 220"/>
        <xdr:cNvSpPr txBox="1"/>
      </xdr:nvSpPr>
      <xdr:spPr>
        <a:xfrm>
          <a:off x="1955800" y="1446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99955</xdr:rowOff>
    </xdr:from>
    <xdr:to>
      <xdr:col>7</xdr:col>
      <xdr:colOff>31750</xdr:colOff>
      <xdr:row>84</xdr:row>
      <xdr:rowOff>30105</xdr:rowOff>
    </xdr:to>
    <xdr:sp macro="" textlink="">
      <xdr:nvSpPr>
        <xdr:cNvPr id="222" name="楕円 221"/>
        <xdr:cNvSpPr/>
      </xdr:nvSpPr>
      <xdr:spPr>
        <a:xfrm>
          <a:off x="1397000" y="143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14882</xdr:rowOff>
    </xdr:from>
    <xdr:ext cx="762000" cy="259045"/>
    <xdr:sp macro="" textlink="">
      <xdr:nvSpPr>
        <xdr:cNvPr id="223" name="テキスト ボックス 222"/>
        <xdr:cNvSpPr txBox="1"/>
      </xdr:nvSpPr>
      <xdr:spPr>
        <a:xfrm>
          <a:off x="1066800" y="1441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itchFamily="50" charset="-128"/>
              <a:ea typeface="ＭＳ Ｐゴシック" pitchFamily="50" charset="-128"/>
            </a:rPr>
            <a:t>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年度は平成</a:t>
          </a:r>
          <a:r>
            <a:rPr lang="en-US" altLang="ja-JP" sz="1300">
              <a:latin typeface="ＭＳ Ｐゴシック" pitchFamily="50" charset="-128"/>
              <a:ea typeface="ＭＳ Ｐゴシック" pitchFamily="50" charset="-128"/>
            </a:rPr>
            <a:t>28</a:t>
          </a:r>
          <a:r>
            <a:rPr lang="ja-JP" altLang="en-US" sz="1300">
              <a:latin typeface="ＭＳ Ｐゴシック" pitchFamily="50" charset="-128"/>
              <a:ea typeface="ＭＳ Ｐゴシック" pitchFamily="50" charset="-128"/>
            </a:rPr>
            <a:t>年度数値を引用。 </a:t>
          </a:r>
          <a:br>
            <a:rPr lang="ja-JP" altLang="en-US" sz="1300">
              <a:latin typeface="ＭＳ Ｐゴシック" pitchFamily="50" charset="-128"/>
              <a:ea typeface="ＭＳ Ｐゴシック" pitchFamily="50" charset="-128"/>
            </a:rPr>
          </a:br>
          <a:r>
            <a:rPr lang="ja-JP" altLang="en-US" sz="1300">
              <a:latin typeface="ＭＳ Ｐゴシック" pitchFamily="50" charset="-128"/>
              <a:ea typeface="ＭＳ Ｐゴシック" pitchFamily="50" charset="-128"/>
            </a:rPr>
            <a:t>なお、平成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年度類似団体関係数値（平均値、最大値及び最小値、</a:t>
          </a:r>
          <a:br>
            <a:rPr lang="ja-JP" altLang="en-US" sz="1300">
              <a:latin typeface="ＭＳ Ｐゴシック" pitchFamily="50" charset="-128"/>
              <a:ea typeface="ＭＳ Ｐゴシック" pitchFamily="50" charset="-128"/>
            </a:rPr>
          </a:br>
          <a:r>
            <a:rPr lang="ja-JP" altLang="en-US" sz="1300">
              <a:latin typeface="ＭＳ Ｐゴシック" pitchFamily="50" charset="-128"/>
              <a:ea typeface="ＭＳ Ｐゴシック" pitchFamily="50" charset="-128"/>
            </a:rPr>
            <a:t>順位）は、平成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年度の選定団体によるもの。</a:t>
          </a:r>
          <a:r>
            <a:rPr lang="ja-JP" altLang="en-US" sz="1400"/>
            <a:t/>
          </a:r>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7" name="直線コネクタ 256"/>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60" name="直線コネクタ 259"/>
        <xdr:cNvCxnSpPr/>
      </xdr:nvCxnSpPr>
      <xdr:spPr>
        <a:xfrm flipV="1">
          <a:off x="15290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37395</xdr:rowOff>
    </xdr:to>
    <xdr:cxnSp macro="">
      <xdr:nvCxnSpPr>
        <xdr:cNvPr id="263" name="直線コネクタ 262"/>
        <xdr:cNvCxnSpPr/>
      </xdr:nvCxnSpPr>
      <xdr:spPr>
        <a:xfrm>
          <a:off x="14401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128411</xdr:rowOff>
    </xdr:to>
    <xdr:cxnSp macro="">
      <xdr:nvCxnSpPr>
        <xdr:cNvPr id="266" name="直線コネクタ 265"/>
        <xdr:cNvCxnSpPr/>
      </xdr:nvCxnSpPr>
      <xdr:spPr>
        <a:xfrm>
          <a:off x="13512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7"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2" name="楕円 281"/>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3" name="テキスト ボックス 282"/>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itchFamily="50" charset="-128"/>
              <a:ea typeface="ＭＳ Ｐゴシック" pitchFamily="50" charset="-128"/>
            </a:rPr>
            <a:t>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年度は平成</a:t>
          </a:r>
          <a:r>
            <a:rPr lang="en-US" altLang="ja-JP" sz="1300">
              <a:latin typeface="ＭＳ Ｐゴシック" pitchFamily="50" charset="-128"/>
              <a:ea typeface="ＭＳ Ｐゴシック" pitchFamily="50" charset="-128"/>
            </a:rPr>
            <a:t>28</a:t>
          </a:r>
          <a:r>
            <a:rPr lang="ja-JP" altLang="en-US" sz="1300">
              <a:latin typeface="ＭＳ Ｐゴシック" pitchFamily="50" charset="-128"/>
              <a:ea typeface="ＭＳ Ｐゴシック" pitchFamily="50" charset="-128"/>
            </a:rPr>
            <a:t>年度数値を引用。</a:t>
          </a:r>
          <a:br>
            <a:rPr lang="ja-JP" altLang="en-US" sz="1300">
              <a:latin typeface="ＭＳ Ｐゴシック" pitchFamily="50" charset="-128"/>
              <a:ea typeface="ＭＳ Ｐゴシック" pitchFamily="50" charset="-128"/>
            </a:rPr>
          </a:br>
          <a:r>
            <a:rPr lang="ja-JP" altLang="en-US" sz="1300">
              <a:latin typeface="ＭＳ Ｐゴシック" pitchFamily="50" charset="-128"/>
              <a:ea typeface="ＭＳ Ｐゴシック" pitchFamily="50" charset="-128"/>
            </a:rPr>
            <a:t>（職員数：平成</a:t>
          </a:r>
          <a:r>
            <a:rPr lang="en-US" altLang="ja-JP" sz="1300">
              <a:latin typeface="ＭＳ Ｐゴシック" pitchFamily="50" charset="-128"/>
              <a:ea typeface="ＭＳ Ｐゴシック" pitchFamily="50" charset="-128"/>
            </a:rPr>
            <a:t>28</a:t>
          </a:r>
          <a:r>
            <a:rPr lang="ja-JP" altLang="en-US" sz="1300">
              <a:latin typeface="ＭＳ Ｐゴシック" pitchFamily="50" charset="-128"/>
              <a:ea typeface="ＭＳ Ｐゴシック" pitchFamily="50" charset="-128"/>
            </a:rPr>
            <a:t>年度数値、人口：平成</a:t>
          </a:r>
          <a:r>
            <a:rPr lang="en-US" altLang="ja-JP" sz="1300">
              <a:latin typeface="ＭＳ Ｐゴシック" pitchFamily="50" charset="-128"/>
              <a:ea typeface="ＭＳ Ｐゴシック" pitchFamily="50" charset="-128"/>
            </a:rPr>
            <a:t>30</a:t>
          </a:r>
          <a:r>
            <a:rPr lang="ja-JP" altLang="en-US" sz="1300">
              <a:latin typeface="ＭＳ Ｐゴシック" pitchFamily="50" charset="-128"/>
              <a:ea typeface="ＭＳ Ｐゴシック" pitchFamily="50" charset="-128"/>
            </a:rPr>
            <a:t>年１月１日現在の人口）</a:t>
          </a:r>
          <a:br>
            <a:rPr lang="ja-JP" altLang="en-US" sz="1300">
              <a:latin typeface="ＭＳ Ｐゴシック" pitchFamily="50" charset="-128"/>
              <a:ea typeface="ＭＳ Ｐゴシック" pitchFamily="50" charset="-128"/>
            </a:rPr>
          </a:br>
          <a:r>
            <a:rPr lang="ja-JP" altLang="en-US" sz="1300">
              <a:latin typeface="ＭＳ Ｐゴシック" pitchFamily="50" charset="-128"/>
              <a:ea typeface="ＭＳ Ｐゴシック" pitchFamily="50" charset="-128"/>
            </a:rPr>
            <a:t>なお、平成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年度類似団体関係数値（平均値、最大値及び最小値、</a:t>
          </a:r>
          <a:br>
            <a:rPr lang="ja-JP" altLang="en-US" sz="1300">
              <a:latin typeface="ＭＳ Ｐゴシック" pitchFamily="50" charset="-128"/>
              <a:ea typeface="ＭＳ Ｐゴシック" pitchFamily="50" charset="-128"/>
            </a:rPr>
          </a:br>
          <a:r>
            <a:rPr lang="ja-JP" altLang="en-US" sz="1300">
              <a:latin typeface="ＭＳ Ｐゴシック" pitchFamily="50" charset="-128"/>
              <a:ea typeface="ＭＳ Ｐゴシック" pitchFamily="50" charset="-128"/>
            </a:rPr>
            <a:t>順位）は、平成</a:t>
          </a:r>
          <a:r>
            <a:rPr lang="en-US" altLang="ja-JP" sz="1300">
              <a:latin typeface="ＭＳ Ｐゴシック" pitchFamily="50" charset="-128"/>
              <a:ea typeface="ＭＳ Ｐゴシック" pitchFamily="50" charset="-128"/>
            </a:rPr>
            <a:t>29</a:t>
          </a:r>
          <a:r>
            <a:rPr lang="ja-JP" altLang="en-US" sz="1300">
              <a:latin typeface="ＭＳ Ｐゴシック" pitchFamily="50" charset="-128"/>
              <a:ea typeface="ＭＳ Ｐゴシック" pitchFamily="50" charset="-128"/>
            </a:rPr>
            <a:t>年度の選定団体によるもの。</a:t>
          </a:r>
          <a:r>
            <a:rPr lang="ja-JP" altLang="en-US" sz="1400"/>
            <a:t/>
          </a:r>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26307</xdr:rowOff>
    </xdr:from>
    <xdr:to>
      <xdr:col>81</xdr:col>
      <xdr:colOff>44450</xdr:colOff>
      <xdr:row>61</xdr:row>
      <xdr:rowOff>36649</xdr:rowOff>
    </xdr:to>
    <xdr:cxnSp macro="">
      <xdr:nvCxnSpPr>
        <xdr:cNvPr id="322" name="直線コネクタ 321"/>
        <xdr:cNvCxnSpPr/>
      </xdr:nvCxnSpPr>
      <xdr:spPr>
        <a:xfrm>
          <a:off x="16179800" y="1048475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26307</xdr:rowOff>
    </xdr:from>
    <xdr:to>
      <xdr:col>77</xdr:col>
      <xdr:colOff>44450</xdr:colOff>
      <xdr:row>61</xdr:row>
      <xdr:rowOff>26307</xdr:rowOff>
    </xdr:to>
    <xdr:cxnSp macro="">
      <xdr:nvCxnSpPr>
        <xdr:cNvPr id="325" name="直線コネクタ 324"/>
        <xdr:cNvCxnSpPr/>
      </xdr:nvCxnSpPr>
      <xdr:spPr>
        <a:xfrm>
          <a:off x="15290800" y="1048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10220</xdr:rowOff>
    </xdr:from>
    <xdr:to>
      <xdr:col>72</xdr:col>
      <xdr:colOff>203200</xdr:colOff>
      <xdr:row>61</xdr:row>
      <xdr:rowOff>26307</xdr:rowOff>
    </xdr:to>
    <xdr:cxnSp macro="">
      <xdr:nvCxnSpPr>
        <xdr:cNvPr id="328" name="直線コネクタ 327"/>
        <xdr:cNvCxnSpPr/>
      </xdr:nvCxnSpPr>
      <xdr:spPr>
        <a:xfrm>
          <a:off x="14401800" y="104686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10220</xdr:rowOff>
    </xdr:from>
    <xdr:to>
      <xdr:col>68</xdr:col>
      <xdr:colOff>152400</xdr:colOff>
      <xdr:row>61</xdr:row>
      <xdr:rowOff>15966</xdr:rowOff>
    </xdr:to>
    <xdr:cxnSp macro="">
      <xdr:nvCxnSpPr>
        <xdr:cNvPr id="331" name="直線コネクタ 330"/>
        <xdr:cNvCxnSpPr/>
      </xdr:nvCxnSpPr>
      <xdr:spPr>
        <a:xfrm flipV="1">
          <a:off x="13512800" y="1046867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41" name="楕円 340"/>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2376</xdr:rowOff>
    </xdr:from>
    <xdr:ext cx="762000" cy="259045"/>
    <xdr:sp macro="" textlink="">
      <xdr:nvSpPr>
        <xdr:cNvPr id="342" name="定員管理の状況該当値テキスト"/>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146957</xdr:rowOff>
    </xdr:from>
    <xdr:to>
      <xdr:col>77</xdr:col>
      <xdr:colOff>95250</xdr:colOff>
      <xdr:row>61</xdr:row>
      <xdr:rowOff>77107</xdr:rowOff>
    </xdr:to>
    <xdr:sp macro="" textlink="">
      <xdr:nvSpPr>
        <xdr:cNvPr id="343" name="楕円 342"/>
        <xdr:cNvSpPr/>
      </xdr:nvSpPr>
      <xdr:spPr>
        <a:xfrm>
          <a:off x="1612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87284</xdr:rowOff>
    </xdr:from>
    <xdr:ext cx="736600" cy="259045"/>
    <xdr:sp macro="" textlink="">
      <xdr:nvSpPr>
        <xdr:cNvPr id="344" name="テキスト ボックス 343"/>
        <xdr:cNvSpPr txBox="1"/>
      </xdr:nvSpPr>
      <xdr:spPr>
        <a:xfrm>
          <a:off x="15798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146957</xdr:rowOff>
    </xdr:from>
    <xdr:to>
      <xdr:col>73</xdr:col>
      <xdr:colOff>44450</xdr:colOff>
      <xdr:row>61</xdr:row>
      <xdr:rowOff>77107</xdr:rowOff>
    </xdr:to>
    <xdr:sp macro="" textlink="">
      <xdr:nvSpPr>
        <xdr:cNvPr id="345" name="楕円 344"/>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87284</xdr:rowOff>
    </xdr:from>
    <xdr:ext cx="762000" cy="259045"/>
    <xdr:sp macro="" textlink="">
      <xdr:nvSpPr>
        <xdr:cNvPr id="346" name="テキスト ボックス 345"/>
        <xdr:cNvSpPr txBox="1"/>
      </xdr:nvSpPr>
      <xdr:spPr>
        <a:xfrm>
          <a:off x="14909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130870</xdr:rowOff>
    </xdr:from>
    <xdr:to>
      <xdr:col>68</xdr:col>
      <xdr:colOff>203200</xdr:colOff>
      <xdr:row>61</xdr:row>
      <xdr:rowOff>61020</xdr:rowOff>
    </xdr:to>
    <xdr:sp macro="" textlink="">
      <xdr:nvSpPr>
        <xdr:cNvPr id="347" name="楕円 346"/>
        <xdr:cNvSpPr/>
      </xdr:nvSpPr>
      <xdr:spPr>
        <a:xfrm>
          <a:off x="14351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45797</xdr:rowOff>
    </xdr:from>
    <xdr:ext cx="762000" cy="259045"/>
    <xdr:sp macro="" textlink="">
      <xdr:nvSpPr>
        <xdr:cNvPr id="348" name="テキスト ボックス 347"/>
        <xdr:cNvSpPr txBox="1"/>
      </xdr:nvSpPr>
      <xdr:spPr>
        <a:xfrm>
          <a:off x="14020800" y="105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49" name="楕円 348"/>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51543</xdr:rowOff>
    </xdr:from>
    <xdr:ext cx="762000" cy="259045"/>
    <xdr:sp macro="" textlink="">
      <xdr:nvSpPr>
        <xdr:cNvPr id="350" name="テキスト ボックス 349"/>
        <xdr:cNvSpPr txBox="1"/>
      </xdr:nvSpPr>
      <xdr:spPr>
        <a:xfrm>
          <a:off x="13131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実質公債費比率の構成要素（分母）の標準財政規模が、平成</a:t>
          </a:r>
          <a:r>
            <a:rPr lang="en-US" altLang="ja-JP" sz="1300">
              <a:solidFill>
                <a:schemeClr val="dk1"/>
              </a:solidFill>
              <a:latin typeface="ＭＳ Ｐゴシック" pitchFamily="50" charset="-128"/>
              <a:ea typeface="ＭＳ Ｐゴシック" pitchFamily="50" charset="-128"/>
              <a:cs typeface="+mn-cs"/>
            </a:rPr>
            <a:t>27</a:t>
          </a:r>
          <a:r>
            <a:rPr lang="ja-JP" altLang="ja-JP" sz="1300">
              <a:solidFill>
                <a:schemeClr val="dk1"/>
              </a:solidFill>
              <a:latin typeface="ＭＳ Ｐゴシック" pitchFamily="50" charset="-128"/>
              <a:ea typeface="ＭＳ Ｐゴシック" pitchFamily="50" charset="-128"/>
              <a:cs typeface="+mn-cs"/>
            </a:rPr>
            <a:t>年度からの普通交付税合併算定替の逓減により減少していることから、類似団体平均を上回っている。今後</a:t>
          </a:r>
          <a:r>
            <a:rPr lang="ja-JP" altLang="en-US" sz="1300">
              <a:solidFill>
                <a:schemeClr val="dk1"/>
              </a:solidFill>
              <a:latin typeface="ＭＳ Ｐゴシック" pitchFamily="50" charset="-128"/>
              <a:ea typeface="ＭＳ Ｐゴシック" pitchFamily="50" charset="-128"/>
              <a:cs typeface="+mn-cs"/>
            </a:rPr>
            <a:t>とも緊急度・住民ニーズを的確に把握した事業の選択により、起債に大きく頼ることのない財政運営に努める。</a:t>
          </a:r>
          <a:r>
            <a:rPr kumimoji="1" lang="ja-JP" altLang="en-US" sz="1300">
              <a:latin typeface="ＭＳ Ｐゴシック" pitchFamily="50" charset="-128"/>
              <a:ea typeface="ＭＳ Ｐゴシック" pitchFamily="50" charset="-128"/>
            </a:rPr>
            <a:t> </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90678</xdr:rowOff>
    </xdr:to>
    <xdr:cxnSp macro="">
      <xdr:nvCxnSpPr>
        <xdr:cNvPr id="382" name="直線コネクタ 381"/>
        <xdr:cNvCxnSpPr/>
      </xdr:nvCxnSpPr>
      <xdr:spPr>
        <a:xfrm>
          <a:off x="16179800" y="709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61722</xdr:rowOff>
    </xdr:to>
    <xdr:cxnSp macro="">
      <xdr:nvCxnSpPr>
        <xdr:cNvPr id="385" name="直線コネクタ 384"/>
        <xdr:cNvCxnSpPr/>
      </xdr:nvCxnSpPr>
      <xdr:spPr>
        <a:xfrm>
          <a:off x="15290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61722</xdr:rowOff>
    </xdr:to>
    <xdr:cxnSp macro="">
      <xdr:nvCxnSpPr>
        <xdr:cNvPr id="388" name="直線コネクタ 387"/>
        <xdr:cNvCxnSpPr/>
      </xdr:nvCxnSpPr>
      <xdr:spPr>
        <a:xfrm>
          <a:off x="14401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100330</xdr:rowOff>
    </xdr:to>
    <xdr:cxnSp macro="">
      <xdr:nvCxnSpPr>
        <xdr:cNvPr id="391" name="直線コネクタ 390"/>
        <xdr:cNvCxnSpPr/>
      </xdr:nvCxnSpPr>
      <xdr:spPr>
        <a:xfrm flipV="1">
          <a:off x="13512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401" name="楕円 400"/>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402" name="公債費負担の状況該当値テキスト"/>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5" name="楕円 404"/>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6" name="テキスト ボックス 405"/>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7" name="楕円 406"/>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8" name="テキスト ボックス 407"/>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9" name="楕円 408"/>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0" name="テキスト ボックス 409"/>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latin typeface="ＭＳ Ｐゴシック" pitchFamily="50" charset="-128"/>
              <a:ea typeface="ＭＳ Ｐゴシック" pitchFamily="50" charset="-128"/>
              <a:cs typeface="+mn-cs"/>
            </a:rPr>
            <a:t>地方債の借入抑制等による現在高の減、充当可能基金、普通交付税の増により、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4"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5" name="フローチャート: 判断 444"/>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6" name="フローチャート: 判断 445"/>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7" name="テキスト ボックス 446"/>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48" name="フローチャート: 判断 447"/>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49" name="テキスト ボックス 448"/>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0" name="フローチャート: 判断 449"/>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1" name="テキスト ボックス 450"/>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2" name="フローチャート: 判断 451"/>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3" name="テキスト ボックス 452"/>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類似団体との比較では</a:t>
          </a:r>
          <a:r>
            <a:rPr lang="ja-JP" altLang="en-US" sz="1300">
              <a:solidFill>
                <a:schemeClr val="dk1"/>
              </a:solidFill>
              <a:latin typeface="ＭＳ Ｐゴシック" pitchFamily="50" charset="-128"/>
              <a:ea typeface="ＭＳ Ｐゴシック" pitchFamily="50" charset="-128"/>
              <a:cs typeface="+mn-cs"/>
            </a:rPr>
            <a:t>１．９</a:t>
          </a:r>
          <a:r>
            <a:rPr lang="ja-JP" altLang="ja-JP" sz="1300">
              <a:solidFill>
                <a:schemeClr val="dk1"/>
              </a:solidFill>
              <a:latin typeface="ＭＳ Ｐゴシック" pitchFamily="50" charset="-128"/>
              <a:ea typeface="ＭＳ Ｐゴシック" pitchFamily="50" charset="-128"/>
              <a:cs typeface="+mn-cs"/>
            </a:rPr>
            <a:t>ポイント下回っており、引き続き人件費抑制を図っていく。具体的には、給与制度についての是正や新規採用人員の抑制、民間業務委託化を推進し人件費の削減に努める。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115570</xdr:rowOff>
    </xdr:to>
    <xdr:cxnSp macro="">
      <xdr:nvCxnSpPr>
        <xdr:cNvPr id="69" name="直線コネクタ 68"/>
        <xdr:cNvCxnSpPr/>
      </xdr:nvCxnSpPr>
      <xdr:spPr>
        <a:xfrm>
          <a:off x="3098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39370</xdr:rowOff>
    </xdr:to>
    <xdr:cxnSp macro="">
      <xdr:nvCxnSpPr>
        <xdr:cNvPr id="72" name="直線コネクタ 71"/>
        <xdr:cNvCxnSpPr/>
      </xdr:nvCxnSpPr>
      <xdr:spPr>
        <a:xfrm>
          <a:off x="2209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16510</xdr:rowOff>
    </xdr:to>
    <xdr:cxnSp macro="">
      <xdr:nvCxnSpPr>
        <xdr:cNvPr id="75" name="直線コネクタ 74"/>
        <xdr:cNvCxnSpPr/>
      </xdr:nvCxnSpPr>
      <xdr:spPr>
        <a:xfrm>
          <a:off x="1320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latin typeface="ＭＳ Ｐゴシック" pitchFamily="50" charset="-128"/>
              <a:ea typeface="ＭＳ Ｐゴシック" pitchFamily="50" charset="-128"/>
              <a:cs typeface="+mn-cs"/>
            </a:rPr>
            <a:t>類似団体平均より０．</a:t>
          </a:r>
          <a:r>
            <a:rPr lang="ja-JP" altLang="en-US" sz="1300">
              <a:solidFill>
                <a:schemeClr val="dk1"/>
              </a:solidFill>
              <a:latin typeface="ＭＳ Ｐゴシック" pitchFamily="50" charset="-128"/>
              <a:ea typeface="ＭＳ Ｐゴシック" pitchFamily="50" charset="-128"/>
              <a:cs typeface="+mn-cs"/>
            </a:rPr>
            <a:t>５</a:t>
          </a:r>
          <a:r>
            <a:rPr lang="ja-JP" altLang="ja-JP" sz="1300">
              <a:solidFill>
                <a:schemeClr val="dk1"/>
              </a:solidFill>
              <a:latin typeface="ＭＳ Ｐゴシック" pitchFamily="50" charset="-128"/>
              <a:ea typeface="ＭＳ Ｐゴシック" pitchFamily="50" charset="-128"/>
              <a:cs typeface="+mn-cs"/>
            </a:rPr>
            <a:t>ポイント上回り、前年度より０．</a:t>
          </a:r>
          <a:r>
            <a:rPr lang="ja-JP" altLang="en-US" sz="1300">
              <a:solidFill>
                <a:schemeClr val="dk1"/>
              </a:solidFill>
              <a:latin typeface="ＭＳ Ｐゴシック" pitchFamily="50" charset="-128"/>
              <a:ea typeface="ＭＳ Ｐゴシック" pitchFamily="50" charset="-128"/>
              <a:cs typeface="+mn-cs"/>
            </a:rPr>
            <a:t>４</a:t>
          </a:r>
          <a:r>
            <a:rPr lang="ja-JP" altLang="ja-JP" sz="1300">
              <a:solidFill>
                <a:schemeClr val="dk1"/>
              </a:solidFill>
              <a:latin typeface="ＭＳ Ｐゴシック" pitchFamily="50" charset="-128"/>
              <a:ea typeface="ＭＳ Ｐゴシック" pitchFamily="50" charset="-128"/>
              <a:cs typeface="+mn-cs"/>
            </a:rPr>
            <a:t>ポイント上回っている。これは、臨時、嘱託職員賃金の増</a:t>
          </a:r>
          <a:r>
            <a:rPr lang="ja-JP" altLang="en-US" sz="1300">
              <a:solidFill>
                <a:schemeClr val="dk1"/>
              </a:solidFill>
              <a:latin typeface="ＭＳ Ｐゴシック" pitchFamily="50" charset="-128"/>
              <a:ea typeface="ＭＳ Ｐゴシック" pitchFamily="50" charset="-128"/>
              <a:cs typeface="+mn-cs"/>
            </a:rPr>
            <a:t>や施設の解体費用の増によるものである。</a:t>
          </a:r>
          <a:r>
            <a:rPr lang="ja-JP" altLang="ja-JP" sz="1300">
              <a:solidFill>
                <a:schemeClr val="dk1"/>
              </a:solidFill>
              <a:latin typeface="ＭＳ Ｐゴシック" pitchFamily="50" charset="-128"/>
              <a:ea typeface="ＭＳ Ｐゴシック" pitchFamily="50" charset="-128"/>
              <a:cs typeface="+mn-cs"/>
            </a:rPr>
            <a:t>また、市町村合併により公共施設が多くなり、その施設維持管理費用が増大している。今後</a:t>
          </a:r>
          <a:r>
            <a:rPr lang="ja-JP" altLang="en-US" sz="1300">
              <a:solidFill>
                <a:schemeClr val="dk1"/>
              </a:solidFill>
              <a:latin typeface="ＭＳ Ｐゴシック" pitchFamily="50" charset="-128"/>
              <a:ea typeface="ＭＳ Ｐゴシック" pitchFamily="50" charset="-128"/>
              <a:cs typeface="+mn-cs"/>
            </a:rPr>
            <a:t>も</a:t>
          </a:r>
          <a:r>
            <a:rPr lang="ja-JP" altLang="ja-JP" sz="1300">
              <a:solidFill>
                <a:schemeClr val="dk1"/>
              </a:solidFill>
              <a:latin typeface="ＭＳ Ｐゴシック" pitchFamily="50" charset="-128"/>
              <a:ea typeface="ＭＳ Ｐゴシック" pitchFamily="50" charset="-128"/>
              <a:cs typeface="+mn-cs"/>
            </a:rPr>
            <a:t>、施設の統廃合を行い、委託料等の減に努める。</a:t>
          </a:r>
          <a:r>
            <a:rPr lang="ja-JP" altLang="ja-JP" sz="1300" b="0" i="0" baseline="0">
              <a:solidFill>
                <a:schemeClr val="dk1"/>
              </a:solidFill>
              <a:latin typeface="ＭＳ Ｐゴシック" pitchFamily="50" charset="-128"/>
              <a:ea typeface="ＭＳ Ｐゴシック" pitchFamily="50" charset="-128"/>
              <a:cs typeface="+mn-cs"/>
            </a:rPr>
            <a:t> </a:t>
          </a:r>
          <a:endParaRPr kumimoji="1"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46990</xdr:rowOff>
    </xdr:to>
    <xdr:cxnSp macro="">
      <xdr:nvCxnSpPr>
        <xdr:cNvPr id="127" name="直線コネクタ 126"/>
        <xdr:cNvCxnSpPr/>
      </xdr:nvCxnSpPr>
      <xdr:spPr>
        <a:xfrm>
          <a:off x="15671800" y="2931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16510</xdr:rowOff>
    </xdr:to>
    <xdr:cxnSp macro="">
      <xdr:nvCxnSpPr>
        <xdr:cNvPr id="130" name="直線コネクタ 129"/>
        <xdr:cNvCxnSpPr/>
      </xdr:nvCxnSpPr>
      <xdr:spPr>
        <a:xfrm>
          <a:off x="14782800" y="2877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134620</xdr:rowOff>
    </xdr:to>
    <xdr:cxnSp macro="">
      <xdr:nvCxnSpPr>
        <xdr:cNvPr id="133" name="直線コネクタ 132"/>
        <xdr:cNvCxnSpPr/>
      </xdr:nvCxnSpPr>
      <xdr:spPr>
        <a:xfrm>
          <a:off x="13893800" y="282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81280</xdr:rowOff>
    </xdr:to>
    <xdr:cxnSp macro="">
      <xdr:nvCxnSpPr>
        <xdr:cNvPr id="136" name="直線コネクタ 135"/>
        <xdr:cNvCxnSpPr/>
      </xdr:nvCxnSpPr>
      <xdr:spPr>
        <a:xfrm>
          <a:off x="13004800" y="276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7" name="物件費該当値テキスト"/>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1" name="テキスト ボックス 150"/>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4" name="楕円 153"/>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5" name="テキスト ボックス 154"/>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a:t>
          </a:r>
          <a:r>
            <a:rPr lang="ja-JP" altLang="ja-JP" sz="1300">
              <a:solidFill>
                <a:schemeClr val="dk1"/>
              </a:solidFill>
              <a:latin typeface="ＭＳ Ｐゴシック" pitchFamily="50" charset="-128"/>
              <a:ea typeface="ＭＳ Ｐゴシック" pitchFamily="50" charset="-128"/>
              <a:cs typeface="+mn-cs"/>
            </a:rPr>
            <a:t>類似団体平均</a:t>
          </a:r>
          <a:r>
            <a:rPr lang="ja-JP" altLang="en-US" sz="1300">
              <a:solidFill>
                <a:schemeClr val="dk1"/>
              </a:solidFill>
              <a:latin typeface="ＭＳ Ｐゴシック" pitchFamily="50" charset="-128"/>
              <a:ea typeface="ＭＳ Ｐゴシック" pitchFamily="50" charset="-128"/>
              <a:cs typeface="+mn-cs"/>
            </a:rPr>
            <a:t>同額となっており、</a:t>
          </a:r>
          <a:r>
            <a:rPr lang="ja-JP" altLang="ja-JP" sz="1300">
              <a:solidFill>
                <a:schemeClr val="dk1"/>
              </a:solidFill>
              <a:latin typeface="ＭＳ Ｐゴシック" pitchFamily="50" charset="-128"/>
              <a:ea typeface="ＭＳ Ｐゴシック" pitchFamily="50" charset="-128"/>
              <a:cs typeface="+mn-cs"/>
            </a:rPr>
            <a:t>前年度より０．</a:t>
          </a:r>
          <a:r>
            <a:rPr lang="ja-JP" altLang="en-US" sz="1300">
              <a:solidFill>
                <a:schemeClr val="dk1"/>
              </a:solidFill>
              <a:latin typeface="ＭＳ Ｐゴシック" pitchFamily="50" charset="-128"/>
              <a:ea typeface="ＭＳ Ｐゴシック" pitchFamily="50" charset="-128"/>
              <a:cs typeface="+mn-cs"/>
            </a:rPr>
            <a:t>６</a:t>
          </a:r>
          <a:r>
            <a:rPr lang="ja-JP" altLang="ja-JP" sz="1300">
              <a:solidFill>
                <a:schemeClr val="dk1"/>
              </a:solidFill>
              <a:latin typeface="ＭＳ Ｐゴシック" pitchFamily="50" charset="-128"/>
              <a:ea typeface="ＭＳ Ｐゴシック" pitchFamily="50" charset="-128"/>
              <a:cs typeface="+mn-cs"/>
            </a:rPr>
            <a:t>ポイント上回っている。今後は、自立支援給付費、保育所費、生活保護費等の増により扶助費は増加傾向となることが懸念されるので、資格審査等の適正化等を進めていくことで、財政を圧迫する上昇傾向に歯止めをかけるよう努める。</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69850</xdr:rowOff>
    </xdr:to>
    <xdr:cxnSp macro="">
      <xdr:nvCxnSpPr>
        <xdr:cNvPr id="188" name="直線コネクタ 187"/>
        <xdr:cNvCxnSpPr/>
      </xdr:nvCxnSpPr>
      <xdr:spPr>
        <a:xfrm>
          <a:off x="3987800" y="945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96520</xdr:rowOff>
    </xdr:from>
    <xdr:to>
      <xdr:col>19</xdr:col>
      <xdr:colOff>187325</xdr:colOff>
      <xdr:row>55</xdr:row>
      <xdr:rowOff>24130</xdr:rowOff>
    </xdr:to>
    <xdr:cxnSp macro="">
      <xdr:nvCxnSpPr>
        <xdr:cNvPr id="191" name="直線コネクタ 190"/>
        <xdr:cNvCxnSpPr/>
      </xdr:nvCxnSpPr>
      <xdr:spPr>
        <a:xfrm>
          <a:off x="3098800" y="9354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96520</xdr:rowOff>
    </xdr:to>
    <xdr:cxnSp macro="">
      <xdr:nvCxnSpPr>
        <xdr:cNvPr id="194" name="直線コネクタ 193"/>
        <xdr:cNvCxnSpPr/>
      </xdr:nvCxnSpPr>
      <xdr:spPr>
        <a:xfrm>
          <a:off x="2209800" y="9293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35560</xdr:rowOff>
    </xdr:to>
    <xdr:cxnSp macro="">
      <xdr:nvCxnSpPr>
        <xdr:cNvPr id="197" name="直線コネクタ 196"/>
        <xdr:cNvCxnSpPr/>
      </xdr:nvCxnSpPr>
      <xdr:spPr>
        <a:xfrm>
          <a:off x="1320800" y="9293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144780</xdr:rowOff>
    </xdr:from>
    <xdr:to>
      <xdr:col>20</xdr:col>
      <xdr:colOff>38100</xdr:colOff>
      <xdr:row>55</xdr:row>
      <xdr:rowOff>74930</xdr:rowOff>
    </xdr:to>
    <xdr:sp macro="" textlink="">
      <xdr:nvSpPr>
        <xdr:cNvPr id="209" name="楕円 208"/>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210" name="テキスト ボックス 209"/>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45720</xdr:rowOff>
    </xdr:from>
    <xdr:to>
      <xdr:col>15</xdr:col>
      <xdr:colOff>149225</xdr:colOff>
      <xdr:row>54</xdr:row>
      <xdr:rowOff>147320</xdr:rowOff>
    </xdr:to>
    <xdr:sp macro="" textlink="">
      <xdr:nvSpPr>
        <xdr:cNvPr id="211" name="楕円 210"/>
        <xdr:cNvSpPr/>
      </xdr:nvSpPr>
      <xdr:spPr>
        <a:xfrm>
          <a:off x="3048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157497</xdr:rowOff>
    </xdr:from>
    <xdr:ext cx="762000" cy="259045"/>
    <xdr:sp macro="" textlink="">
      <xdr:nvSpPr>
        <xdr:cNvPr id="212" name="テキスト ボックス 211"/>
        <xdr:cNvSpPr txBox="1"/>
      </xdr:nvSpPr>
      <xdr:spPr>
        <a:xfrm>
          <a:off x="2717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3" name="楕円 212"/>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4" name="テキスト ボックス 213"/>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5" name="楕円 214"/>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6" name="テキスト ボックス 215"/>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latin typeface="ＭＳ Ｐゴシック" pitchFamily="50" charset="-128"/>
              <a:ea typeface="ＭＳ Ｐゴシック" pitchFamily="50" charset="-128"/>
              <a:cs typeface="+mn-cs"/>
            </a:rPr>
            <a:t>類似団体平均</a:t>
          </a:r>
          <a:r>
            <a:rPr lang="ja-JP" altLang="en-US" sz="1200">
              <a:solidFill>
                <a:schemeClr val="dk1"/>
              </a:solidFill>
              <a:latin typeface="ＭＳ Ｐゴシック" pitchFamily="50" charset="-128"/>
              <a:ea typeface="ＭＳ Ｐゴシック" pitchFamily="50" charset="-128"/>
              <a:cs typeface="+mn-cs"/>
            </a:rPr>
            <a:t>２</a:t>
          </a:r>
          <a:r>
            <a:rPr lang="ja-JP" altLang="ja-JP" sz="1200">
              <a:solidFill>
                <a:schemeClr val="dk1"/>
              </a:solidFill>
              <a:latin typeface="ＭＳ Ｐゴシック" pitchFamily="50" charset="-128"/>
              <a:ea typeface="ＭＳ Ｐゴシック" pitchFamily="50" charset="-128"/>
              <a:cs typeface="+mn-cs"/>
            </a:rPr>
            <a:t>．</a:t>
          </a:r>
          <a:r>
            <a:rPr lang="ja-JP" altLang="en-US" sz="1200">
              <a:solidFill>
                <a:schemeClr val="dk1"/>
              </a:solidFill>
              <a:latin typeface="ＭＳ Ｐゴシック" pitchFamily="50" charset="-128"/>
              <a:ea typeface="ＭＳ Ｐゴシック" pitchFamily="50" charset="-128"/>
              <a:cs typeface="+mn-cs"/>
            </a:rPr>
            <a:t>４</a:t>
          </a:r>
          <a:r>
            <a:rPr lang="ja-JP" altLang="ja-JP" sz="1200">
              <a:solidFill>
                <a:schemeClr val="dk1"/>
              </a:solidFill>
              <a:latin typeface="ＭＳ Ｐゴシック" pitchFamily="50" charset="-128"/>
              <a:ea typeface="ＭＳ Ｐゴシック" pitchFamily="50" charset="-128"/>
              <a:cs typeface="+mn-cs"/>
            </a:rPr>
            <a:t>ポイント上回っている。これまで整備してきた下水道施設の維持管理経費として公営企業会計への繰出金や医療、介護給付費増に伴う国民健康保険特別会計や介護保険事業費特別会計への繰出金が多額になっていることも要因として挙げられる。今後、下水道事業については</a:t>
          </a:r>
          <a:r>
            <a:rPr lang="ja-JP" altLang="en-US" sz="1200">
              <a:solidFill>
                <a:schemeClr val="dk1"/>
              </a:solidFill>
              <a:latin typeface="ＭＳ Ｐゴシック" pitchFamily="50" charset="-128"/>
              <a:ea typeface="ＭＳ Ｐゴシック" pitchFamily="50" charset="-128"/>
              <a:cs typeface="+mn-cs"/>
            </a:rPr>
            <a:t>、</a:t>
          </a:r>
          <a:r>
            <a:rPr lang="ja-JP" altLang="ja-JP" sz="1200">
              <a:solidFill>
                <a:schemeClr val="dk1"/>
              </a:solidFill>
              <a:latin typeface="ＭＳ Ｐゴシック" pitchFamily="50" charset="-128"/>
              <a:ea typeface="ＭＳ Ｐゴシック" pitchFamily="50" charset="-128"/>
              <a:cs typeface="+mn-cs"/>
            </a:rPr>
            <a:t>料金の値上げによる健全化、</a:t>
          </a:r>
          <a:r>
            <a:rPr lang="ja-JP" altLang="en-US" sz="1200">
              <a:solidFill>
                <a:schemeClr val="dk1"/>
              </a:solidFill>
              <a:latin typeface="ＭＳ Ｐゴシック" pitchFamily="50" charset="-128"/>
              <a:ea typeface="ＭＳ Ｐゴシック" pitchFamily="50" charset="-128"/>
              <a:cs typeface="+mn-cs"/>
            </a:rPr>
            <a:t>国民健康保険事業会計は、</a:t>
          </a:r>
          <a:r>
            <a:rPr lang="ja-JP" altLang="ja-JP" sz="1200">
              <a:solidFill>
                <a:schemeClr val="dk1"/>
              </a:solidFill>
              <a:latin typeface="ＭＳ Ｐゴシック" pitchFamily="50" charset="-128"/>
              <a:ea typeface="ＭＳ Ｐゴシック" pitchFamily="50" charset="-128"/>
              <a:cs typeface="+mn-cs"/>
            </a:rPr>
            <a:t>保険料の適正化</a:t>
          </a:r>
          <a:r>
            <a:rPr lang="ja-JP" altLang="ja-JP" sz="1200" baseline="0">
              <a:solidFill>
                <a:schemeClr val="dk1"/>
              </a:solidFill>
              <a:latin typeface="ＭＳ Ｐゴシック" pitchFamily="50" charset="-128"/>
              <a:ea typeface="ＭＳ Ｐゴシック" pitchFamily="50" charset="-128"/>
              <a:cs typeface="+mn-cs"/>
            </a:rPr>
            <a:t>を図ることなどにより、税収を主な財源とする普通会計の負担額を減らしていくよう努める。 </a:t>
          </a:r>
          <a:endParaRPr kumimoji="1" lang="ja-JP" altLang="ja-JP" sz="12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82913</xdr:rowOff>
    </xdr:to>
    <xdr:cxnSp macro="">
      <xdr:nvCxnSpPr>
        <xdr:cNvPr id="251" name="直線コネクタ 250"/>
        <xdr:cNvCxnSpPr/>
      </xdr:nvCxnSpPr>
      <xdr:spPr>
        <a:xfrm>
          <a:off x="15671800" y="97706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169454</xdr:rowOff>
    </xdr:to>
    <xdr:cxnSp macro="">
      <xdr:nvCxnSpPr>
        <xdr:cNvPr id="254" name="直線コネクタ 253"/>
        <xdr:cNvCxnSpPr/>
      </xdr:nvCxnSpPr>
      <xdr:spPr>
        <a:xfrm>
          <a:off x="14782800" y="97053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71483</xdr:rowOff>
    </xdr:from>
    <xdr:to>
      <xdr:col>73</xdr:col>
      <xdr:colOff>180975</xdr:colOff>
      <xdr:row>56</xdr:row>
      <xdr:rowOff>104140</xdr:rowOff>
    </xdr:to>
    <xdr:cxnSp macro="">
      <xdr:nvCxnSpPr>
        <xdr:cNvPr id="257" name="直線コネクタ 256"/>
        <xdr:cNvCxnSpPr/>
      </xdr:nvCxnSpPr>
      <xdr:spPr>
        <a:xfrm>
          <a:off x="13893800" y="9672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19231</xdr:rowOff>
    </xdr:from>
    <xdr:to>
      <xdr:col>69</xdr:col>
      <xdr:colOff>92075</xdr:colOff>
      <xdr:row>56</xdr:row>
      <xdr:rowOff>71483</xdr:rowOff>
    </xdr:to>
    <xdr:cxnSp macro="">
      <xdr:nvCxnSpPr>
        <xdr:cNvPr id="260" name="直線コネクタ 259"/>
        <xdr:cNvCxnSpPr/>
      </xdr:nvCxnSpPr>
      <xdr:spPr>
        <a:xfrm>
          <a:off x="13004800" y="96204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32113</xdr:rowOff>
    </xdr:from>
    <xdr:to>
      <xdr:col>82</xdr:col>
      <xdr:colOff>158750</xdr:colOff>
      <xdr:row>57</xdr:row>
      <xdr:rowOff>133713</xdr:rowOff>
    </xdr:to>
    <xdr:sp macro="" textlink="">
      <xdr:nvSpPr>
        <xdr:cNvPr id="270" name="楕円 269"/>
        <xdr:cNvSpPr/>
      </xdr:nvSpPr>
      <xdr:spPr>
        <a:xfrm>
          <a:off x="16459200" y="98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4190</xdr:rowOff>
    </xdr:from>
    <xdr:ext cx="762000" cy="259045"/>
    <xdr:sp macro="" textlink="">
      <xdr:nvSpPr>
        <xdr:cNvPr id="271" name="その他該当値テキスト"/>
        <xdr:cNvSpPr txBox="1"/>
      </xdr:nvSpPr>
      <xdr:spPr>
        <a:xfrm>
          <a:off x="16598900" y="977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2" name="楕円 271"/>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33581</xdr:rowOff>
    </xdr:from>
    <xdr:ext cx="736600" cy="259045"/>
    <xdr:sp macro="" textlink="">
      <xdr:nvSpPr>
        <xdr:cNvPr id="273" name="テキスト ボックス 272"/>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5" name="テキスト ボックス 274"/>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20683</xdr:rowOff>
    </xdr:from>
    <xdr:to>
      <xdr:col>69</xdr:col>
      <xdr:colOff>142875</xdr:colOff>
      <xdr:row>56</xdr:row>
      <xdr:rowOff>122283</xdr:rowOff>
    </xdr:to>
    <xdr:sp macro="" textlink="">
      <xdr:nvSpPr>
        <xdr:cNvPr id="276" name="楕円 275"/>
        <xdr:cNvSpPr/>
      </xdr:nvSpPr>
      <xdr:spPr>
        <a:xfrm>
          <a:off x="13843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107060</xdr:rowOff>
    </xdr:from>
    <xdr:ext cx="762000" cy="259045"/>
    <xdr:sp macro="" textlink="">
      <xdr:nvSpPr>
        <xdr:cNvPr id="277" name="テキスト ボックス 276"/>
        <xdr:cNvSpPr txBox="1"/>
      </xdr:nvSpPr>
      <xdr:spPr>
        <a:xfrm>
          <a:off x="13512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139881</xdr:rowOff>
    </xdr:from>
    <xdr:to>
      <xdr:col>65</xdr:col>
      <xdr:colOff>53975</xdr:colOff>
      <xdr:row>56</xdr:row>
      <xdr:rowOff>70031</xdr:rowOff>
    </xdr:to>
    <xdr:sp macro="" textlink="">
      <xdr:nvSpPr>
        <xdr:cNvPr id="278" name="楕円 277"/>
        <xdr:cNvSpPr/>
      </xdr:nvSpPr>
      <xdr:spPr>
        <a:xfrm>
          <a:off x="12954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54808</xdr:rowOff>
    </xdr:from>
    <xdr:ext cx="762000" cy="259045"/>
    <xdr:sp macro="" textlink="">
      <xdr:nvSpPr>
        <xdr:cNvPr id="279" name="テキスト ボックス 278"/>
        <xdr:cNvSpPr txBox="1"/>
      </xdr:nvSpPr>
      <xdr:spPr>
        <a:xfrm>
          <a:off x="12623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類似団体平均を２．</a:t>
          </a:r>
          <a:r>
            <a:rPr lang="ja-JP" altLang="en-US" sz="1300">
              <a:solidFill>
                <a:schemeClr val="dk1"/>
              </a:solidFill>
              <a:latin typeface="ＭＳ Ｐゴシック" pitchFamily="50" charset="-128"/>
              <a:ea typeface="ＭＳ Ｐゴシック" pitchFamily="50" charset="-128"/>
              <a:cs typeface="+mn-cs"/>
            </a:rPr>
            <a:t>２</a:t>
          </a:r>
          <a:r>
            <a:rPr lang="ja-JP" altLang="ja-JP" sz="1300">
              <a:solidFill>
                <a:schemeClr val="dk1"/>
              </a:solidFill>
              <a:latin typeface="ＭＳ Ｐゴシック" pitchFamily="50" charset="-128"/>
              <a:ea typeface="ＭＳ Ｐゴシック" pitchFamily="50" charset="-128"/>
              <a:cs typeface="+mn-cs"/>
            </a:rPr>
            <a:t>ポイント上回っている。加入している一部事務組合が多いことや、合併前からの団体補助金等が多いためである。</a:t>
          </a:r>
          <a:r>
            <a:rPr lang="ja-JP" altLang="en-US" sz="1300">
              <a:solidFill>
                <a:schemeClr val="dk1"/>
              </a:solidFill>
              <a:latin typeface="ＭＳ Ｐゴシック" pitchFamily="50" charset="-128"/>
              <a:ea typeface="ＭＳ Ｐゴシック" pitchFamily="50" charset="-128"/>
              <a:cs typeface="+mn-cs"/>
            </a:rPr>
            <a:t>今後は、補助金を交付するのが適当な事業を行っているかどうかについて点検を実施し、必要性の低い補助金は見直しや廃止を行い</a:t>
          </a:r>
          <a:r>
            <a:rPr lang="ja-JP" altLang="ja-JP" sz="1300">
              <a:solidFill>
                <a:schemeClr val="dk1"/>
              </a:solidFill>
              <a:latin typeface="ＭＳ Ｐゴシック" pitchFamily="50" charset="-128"/>
              <a:ea typeface="ＭＳ Ｐゴシック" pitchFamily="50" charset="-128"/>
              <a:cs typeface="+mn-cs"/>
            </a:rPr>
            <a:t>補助費等の削減に努める。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127000</xdr:rowOff>
    </xdr:to>
    <xdr:cxnSp macro="">
      <xdr:nvCxnSpPr>
        <xdr:cNvPr id="309" name="直線コネクタ 308"/>
        <xdr:cNvCxnSpPr/>
      </xdr:nvCxnSpPr>
      <xdr:spPr>
        <a:xfrm flipV="1">
          <a:off x="15671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12" name="直線コネクタ 311"/>
        <xdr:cNvCxnSpPr/>
      </xdr:nvCxnSpPr>
      <xdr:spPr>
        <a:xfrm>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131572</xdr:rowOff>
    </xdr:to>
    <xdr:cxnSp macro="">
      <xdr:nvCxnSpPr>
        <xdr:cNvPr id="315" name="直線コネクタ 314"/>
        <xdr:cNvCxnSpPr/>
      </xdr:nvCxnSpPr>
      <xdr:spPr>
        <a:xfrm flipV="1">
          <a:off x="13893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131572</xdr:rowOff>
    </xdr:to>
    <xdr:cxnSp macro="">
      <xdr:nvCxnSpPr>
        <xdr:cNvPr id="318" name="直線コネクタ 317"/>
        <xdr:cNvCxnSpPr/>
      </xdr:nvCxnSpPr>
      <xdr:spPr>
        <a:xfrm>
          <a:off x="13004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29989</xdr:rowOff>
    </xdr:from>
    <xdr:ext cx="762000" cy="259045"/>
    <xdr:sp macro="" textlink="">
      <xdr:nvSpPr>
        <xdr:cNvPr id="329" name="補助費等該当値テキスト"/>
        <xdr:cNvSpPr txBox="1"/>
      </xdr:nvSpPr>
      <xdr:spPr>
        <a:xfrm>
          <a:off x="16598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3" name="テキスト ボックス 332"/>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5" name="テキスト ボックス 334"/>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7" name="テキスト ボックス 336"/>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類似団体平均を</a:t>
          </a:r>
          <a:r>
            <a:rPr lang="ja-JP" altLang="en-US" sz="1300">
              <a:solidFill>
                <a:schemeClr val="dk1"/>
              </a:solidFill>
              <a:latin typeface="ＭＳ Ｐゴシック" pitchFamily="50" charset="-128"/>
              <a:ea typeface="ＭＳ Ｐゴシック" pitchFamily="50" charset="-128"/>
              <a:cs typeface="+mn-cs"/>
            </a:rPr>
            <a:t>１．０</a:t>
          </a:r>
          <a:r>
            <a:rPr lang="ja-JP" altLang="ja-JP" sz="1300">
              <a:solidFill>
                <a:schemeClr val="dk1"/>
              </a:solidFill>
              <a:latin typeface="ＭＳ Ｐゴシック" pitchFamily="50" charset="-128"/>
              <a:ea typeface="ＭＳ Ｐゴシック" pitchFamily="50" charset="-128"/>
              <a:cs typeface="+mn-cs"/>
            </a:rPr>
            <a:t>ポイント下回り、前年度と比べると０．１ポイント</a:t>
          </a:r>
          <a:r>
            <a:rPr lang="ja-JP" altLang="en-US" sz="1300">
              <a:solidFill>
                <a:schemeClr val="dk1"/>
              </a:solidFill>
              <a:latin typeface="ＭＳ Ｐゴシック" pitchFamily="50" charset="-128"/>
              <a:ea typeface="ＭＳ Ｐゴシック" pitchFamily="50" charset="-128"/>
              <a:cs typeface="+mn-cs"/>
            </a:rPr>
            <a:t>下回っている</a:t>
          </a:r>
          <a:r>
            <a:rPr lang="ja-JP" altLang="ja-JP" sz="1300">
              <a:solidFill>
                <a:schemeClr val="dk1"/>
              </a:solidFill>
              <a:latin typeface="ＭＳ Ｐゴシック" pitchFamily="50" charset="-128"/>
              <a:ea typeface="ＭＳ Ｐゴシック" pitchFamily="50" charset="-128"/>
              <a:cs typeface="+mn-cs"/>
            </a:rPr>
            <a:t>。今後も、地方債の新規発行を伴う普通建設事業を見直すなど将来的な公債費の抑制に努める。</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98425</xdr:rowOff>
    </xdr:to>
    <xdr:cxnSp macro="">
      <xdr:nvCxnSpPr>
        <xdr:cNvPr id="366" name="直線コネクタ 365"/>
        <xdr:cNvCxnSpPr/>
      </xdr:nvCxnSpPr>
      <xdr:spPr>
        <a:xfrm flipV="1">
          <a:off x="3987800" y="131229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98425</xdr:rowOff>
    </xdr:to>
    <xdr:cxnSp macro="">
      <xdr:nvCxnSpPr>
        <xdr:cNvPr id="369" name="直線コネクタ 368"/>
        <xdr:cNvCxnSpPr/>
      </xdr:nvCxnSpPr>
      <xdr:spPr>
        <a:xfrm>
          <a:off x="3098800" y="13122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109855</xdr:rowOff>
    </xdr:to>
    <xdr:cxnSp macro="">
      <xdr:nvCxnSpPr>
        <xdr:cNvPr id="372" name="直線コネクタ 371"/>
        <xdr:cNvCxnSpPr/>
      </xdr:nvCxnSpPr>
      <xdr:spPr>
        <a:xfrm flipV="1">
          <a:off x="2209800" y="131229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109855</xdr:rowOff>
    </xdr:to>
    <xdr:cxnSp macro="">
      <xdr:nvCxnSpPr>
        <xdr:cNvPr id="375" name="直線コネクタ 374"/>
        <xdr:cNvCxnSpPr/>
      </xdr:nvCxnSpPr>
      <xdr:spPr>
        <a:xfrm>
          <a:off x="1320800" y="131229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5" name="楕円 384"/>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6" name="公債費該当値テキスト"/>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87" name="楕円 386"/>
        <xdr:cNvSpPr/>
      </xdr:nvSpPr>
      <xdr:spPr>
        <a:xfrm>
          <a:off x="3937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159402</xdr:rowOff>
    </xdr:from>
    <xdr:ext cx="736600" cy="259045"/>
    <xdr:sp macro="" textlink="">
      <xdr:nvSpPr>
        <xdr:cNvPr id="388" name="テキスト ボックス 387"/>
        <xdr:cNvSpPr txBox="1"/>
      </xdr:nvSpPr>
      <xdr:spPr>
        <a:xfrm>
          <a:off x="3606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9" name="楕円 388"/>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90" name="テキスト ボックス 389"/>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59055</xdr:rowOff>
    </xdr:from>
    <xdr:to>
      <xdr:col>11</xdr:col>
      <xdr:colOff>60325</xdr:colOff>
      <xdr:row>76</xdr:row>
      <xdr:rowOff>160655</xdr:rowOff>
    </xdr:to>
    <xdr:sp macro="" textlink="">
      <xdr:nvSpPr>
        <xdr:cNvPr id="391" name="楕円 390"/>
        <xdr:cNvSpPr/>
      </xdr:nvSpPr>
      <xdr:spPr>
        <a:xfrm>
          <a:off x="2159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145432</xdr:rowOff>
    </xdr:from>
    <xdr:ext cx="762000" cy="259045"/>
    <xdr:sp macro="" textlink="">
      <xdr:nvSpPr>
        <xdr:cNvPr id="392" name="テキスト ボックス 391"/>
        <xdr:cNvSpPr txBox="1"/>
      </xdr:nvSpPr>
      <xdr:spPr>
        <a:xfrm>
          <a:off x="1828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3" name="楕円 392"/>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4" name="テキスト ボックス 393"/>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ＭＳ Ｐゴシック" pitchFamily="50" charset="-128"/>
              <a:ea typeface="ＭＳ Ｐゴシック" pitchFamily="50" charset="-128"/>
              <a:cs typeface="+mn-cs"/>
            </a:rPr>
            <a:t>類似団体平均を</a:t>
          </a:r>
          <a:r>
            <a:rPr lang="ja-JP" altLang="en-US" sz="1300">
              <a:solidFill>
                <a:schemeClr val="dk1"/>
              </a:solidFill>
              <a:latin typeface="ＭＳ Ｐゴシック" pitchFamily="50" charset="-128"/>
              <a:ea typeface="ＭＳ Ｐゴシック" pitchFamily="50" charset="-128"/>
              <a:cs typeface="+mn-cs"/>
            </a:rPr>
            <a:t>３</a:t>
          </a:r>
          <a:r>
            <a:rPr lang="ja-JP" altLang="ja-JP" sz="1300">
              <a:solidFill>
                <a:schemeClr val="dk1"/>
              </a:solidFill>
              <a:latin typeface="ＭＳ Ｐゴシック" pitchFamily="50" charset="-128"/>
              <a:ea typeface="ＭＳ Ｐゴシック" pitchFamily="50" charset="-128"/>
              <a:cs typeface="+mn-cs"/>
            </a:rPr>
            <a:t>．</a:t>
          </a:r>
          <a:r>
            <a:rPr lang="ja-JP" altLang="en-US" sz="1300">
              <a:solidFill>
                <a:schemeClr val="dk1"/>
              </a:solidFill>
              <a:latin typeface="ＭＳ Ｐゴシック" pitchFamily="50" charset="-128"/>
              <a:ea typeface="ＭＳ Ｐゴシック" pitchFamily="50" charset="-128"/>
              <a:cs typeface="+mn-cs"/>
            </a:rPr>
            <a:t>２</a:t>
          </a:r>
          <a:r>
            <a:rPr lang="ja-JP" altLang="ja-JP" sz="1300">
              <a:solidFill>
                <a:schemeClr val="dk1"/>
              </a:solidFill>
              <a:latin typeface="ＭＳ Ｐゴシック" pitchFamily="50" charset="-128"/>
              <a:ea typeface="ＭＳ Ｐゴシック" pitchFamily="50" charset="-128"/>
              <a:cs typeface="+mn-cs"/>
            </a:rPr>
            <a:t>ポイント上回っている。これは、自立支援給付費、保育所費、生活保護費等の扶助費の増が主な要因である。また、市町村合併により公共施設が多くなり、その施設維持管理費用が増大している。今後は扶助費における資格審査等の適正化等を進めるとともに、施設の統廃合を行い管理施設の削減など経常経費の節減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129287</xdr:rowOff>
    </xdr:to>
    <xdr:cxnSp macro="">
      <xdr:nvCxnSpPr>
        <xdr:cNvPr id="425" name="直線コネクタ 424"/>
        <xdr:cNvCxnSpPr/>
      </xdr:nvCxnSpPr>
      <xdr:spPr>
        <a:xfrm>
          <a:off x="15671800" y="13234924"/>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33274</xdr:rowOff>
    </xdr:to>
    <xdr:cxnSp macro="">
      <xdr:nvCxnSpPr>
        <xdr:cNvPr id="428" name="直線コネクタ 427"/>
        <xdr:cNvCxnSpPr/>
      </xdr:nvCxnSpPr>
      <xdr:spPr>
        <a:xfrm>
          <a:off x="14782800" y="1302918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170435</xdr:rowOff>
    </xdr:to>
    <xdr:cxnSp macro="">
      <xdr:nvCxnSpPr>
        <xdr:cNvPr id="431" name="直線コネクタ 430"/>
        <xdr:cNvCxnSpPr/>
      </xdr:nvCxnSpPr>
      <xdr:spPr>
        <a:xfrm>
          <a:off x="13893800" y="12951460"/>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92710</xdr:rowOff>
    </xdr:to>
    <xdr:cxnSp macro="">
      <xdr:nvCxnSpPr>
        <xdr:cNvPr id="434" name="直線コネクタ 433"/>
        <xdr:cNvCxnSpPr/>
      </xdr:nvCxnSpPr>
      <xdr:spPr>
        <a:xfrm>
          <a:off x="13004800" y="128234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4" name="楕円 443"/>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5"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6" name="楕円 445"/>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47" name="テキスト ボックス 446"/>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8" name="楕円 447"/>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49" name="テキスト ボックス 448"/>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0" name="楕円 449"/>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1" name="テキスト ボックス 450"/>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52" name="楕円 451"/>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53" name="テキスト ボックス 452"/>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126929</xdr:rowOff>
    </xdr:from>
    <xdr:to>
      <xdr:col>29</xdr:col>
      <xdr:colOff>127000</xdr:colOff>
      <xdr:row>15</xdr:row>
      <xdr:rowOff>134163</xdr:rowOff>
    </xdr:to>
    <xdr:cxnSp macro="">
      <xdr:nvCxnSpPr>
        <xdr:cNvPr id="52" name="直線コネクタ 51"/>
        <xdr:cNvCxnSpPr/>
      </xdr:nvCxnSpPr>
      <xdr:spPr bwMode="auto">
        <a:xfrm>
          <a:off x="5003800" y="2746304"/>
          <a:ext cx="647700" cy="7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126929</xdr:rowOff>
    </xdr:from>
    <xdr:to>
      <xdr:col>26</xdr:col>
      <xdr:colOff>50800</xdr:colOff>
      <xdr:row>16</xdr:row>
      <xdr:rowOff>5347</xdr:rowOff>
    </xdr:to>
    <xdr:cxnSp macro="">
      <xdr:nvCxnSpPr>
        <xdr:cNvPr id="55" name="直線コネクタ 54"/>
        <xdr:cNvCxnSpPr/>
      </xdr:nvCxnSpPr>
      <xdr:spPr bwMode="auto">
        <a:xfrm flipV="1">
          <a:off x="4305300" y="2746304"/>
          <a:ext cx="698500" cy="4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5347</xdr:rowOff>
    </xdr:from>
    <xdr:to>
      <xdr:col>22</xdr:col>
      <xdr:colOff>114300</xdr:colOff>
      <xdr:row>16</xdr:row>
      <xdr:rowOff>5379</xdr:rowOff>
    </xdr:to>
    <xdr:cxnSp macro="">
      <xdr:nvCxnSpPr>
        <xdr:cNvPr id="58" name="直線コネクタ 57"/>
        <xdr:cNvCxnSpPr/>
      </xdr:nvCxnSpPr>
      <xdr:spPr bwMode="auto">
        <a:xfrm flipV="1">
          <a:off x="3606800" y="2796172"/>
          <a:ext cx="698500" cy="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5379</xdr:rowOff>
    </xdr:from>
    <xdr:to>
      <xdr:col>18</xdr:col>
      <xdr:colOff>177800</xdr:colOff>
      <xdr:row>16</xdr:row>
      <xdr:rowOff>68947</xdr:rowOff>
    </xdr:to>
    <xdr:cxnSp macro="">
      <xdr:nvCxnSpPr>
        <xdr:cNvPr id="61" name="直線コネクタ 60"/>
        <xdr:cNvCxnSpPr/>
      </xdr:nvCxnSpPr>
      <xdr:spPr bwMode="auto">
        <a:xfrm flipV="1">
          <a:off x="2908300" y="2796204"/>
          <a:ext cx="698500" cy="63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83363</xdr:rowOff>
    </xdr:from>
    <xdr:to>
      <xdr:col>29</xdr:col>
      <xdr:colOff>177800</xdr:colOff>
      <xdr:row>16</xdr:row>
      <xdr:rowOff>13513</xdr:rowOff>
    </xdr:to>
    <xdr:sp macro="" textlink="">
      <xdr:nvSpPr>
        <xdr:cNvPr id="71" name="楕円 70"/>
        <xdr:cNvSpPr/>
      </xdr:nvSpPr>
      <xdr:spPr bwMode="auto">
        <a:xfrm>
          <a:off x="5600700" y="270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99890</xdr:rowOff>
    </xdr:from>
    <xdr:ext cx="762000" cy="259045"/>
    <xdr:sp macro="" textlink="">
      <xdr:nvSpPr>
        <xdr:cNvPr id="72" name="人口1人当たり決算額の推移該当値テキスト130"/>
        <xdr:cNvSpPr txBox="1"/>
      </xdr:nvSpPr>
      <xdr:spPr>
        <a:xfrm>
          <a:off x="5740400" y="254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76129</xdr:rowOff>
    </xdr:from>
    <xdr:to>
      <xdr:col>26</xdr:col>
      <xdr:colOff>101600</xdr:colOff>
      <xdr:row>16</xdr:row>
      <xdr:rowOff>6279</xdr:rowOff>
    </xdr:to>
    <xdr:sp macro="" textlink="">
      <xdr:nvSpPr>
        <xdr:cNvPr id="73" name="楕円 72"/>
        <xdr:cNvSpPr/>
      </xdr:nvSpPr>
      <xdr:spPr bwMode="auto">
        <a:xfrm>
          <a:off x="4953000" y="269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16456</xdr:rowOff>
    </xdr:from>
    <xdr:ext cx="736600" cy="259045"/>
    <xdr:sp macro="" textlink="">
      <xdr:nvSpPr>
        <xdr:cNvPr id="74" name="テキスト ボックス 73"/>
        <xdr:cNvSpPr txBox="1"/>
      </xdr:nvSpPr>
      <xdr:spPr>
        <a:xfrm>
          <a:off x="4622800" y="24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125997</xdr:rowOff>
    </xdr:from>
    <xdr:to>
      <xdr:col>22</xdr:col>
      <xdr:colOff>165100</xdr:colOff>
      <xdr:row>16</xdr:row>
      <xdr:rowOff>56147</xdr:rowOff>
    </xdr:to>
    <xdr:sp macro="" textlink="">
      <xdr:nvSpPr>
        <xdr:cNvPr id="75" name="楕円 74"/>
        <xdr:cNvSpPr/>
      </xdr:nvSpPr>
      <xdr:spPr bwMode="auto">
        <a:xfrm>
          <a:off x="4254500" y="274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66324</xdr:rowOff>
    </xdr:from>
    <xdr:ext cx="762000" cy="259045"/>
    <xdr:sp macro="" textlink="">
      <xdr:nvSpPr>
        <xdr:cNvPr id="76" name="テキスト ボックス 75"/>
        <xdr:cNvSpPr txBox="1"/>
      </xdr:nvSpPr>
      <xdr:spPr>
        <a:xfrm>
          <a:off x="3924300" y="251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126029</xdr:rowOff>
    </xdr:from>
    <xdr:to>
      <xdr:col>19</xdr:col>
      <xdr:colOff>38100</xdr:colOff>
      <xdr:row>16</xdr:row>
      <xdr:rowOff>56179</xdr:rowOff>
    </xdr:to>
    <xdr:sp macro="" textlink="">
      <xdr:nvSpPr>
        <xdr:cNvPr id="77" name="楕円 76"/>
        <xdr:cNvSpPr/>
      </xdr:nvSpPr>
      <xdr:spPr bwMode="auto">
        <a:xfrm>
          <a:off x="3556000" y="274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66356</xdr:rowOff>
    </xdr:from>
    <xdr:ext cx="762000" cy="259045"/>
    <xdr:sp macro="" textlink="">
      <xdr:nvSpPr>
        <xdr:cNvPr id="78" name="テキスト ボックス 77"/>
        <xdr:cNvSpPr txBox="1"/>
      </xdr:nvSpPr>
      <xdr:spPr>
        <a:xfrm>
          <a:off x="3225800" y="25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18147</xdr:rowOff>
    </xdr:from>
    <xdr:to>
      <xdr:col>15</xdr:col>
      <xdr:colOff>101600</xdr:colOff>
      <xdr:row>16</xdr:row>
      <xdr:rowOff>119747</xdr:rowOff>
    </xdr:to>
    <xdr:sp macro="" textlink="">
      <xdr:nvSpPr>
        <xdr:cNvPr id="79" name="楕円 78"/>
        <xdr:cNvSpPr/>
      </xdr:nvSpPr>
      <xdr:spPr bwMode="auto">
        <a:xfrm>
          <a:off x="2857500" y="280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129924</xdr:rowOff>
    </xdr:from>
    <xdr:ext cx="762000" cy="259045"/>
    <xdr:sp macro="" textlink="">
      <xdr:nvSpPr>
        <xdr:cNvPr id="80" name="テキスト ボックス 79"/>
        <xdr:cNvSpPr txBox="1"/>
      </xdr:nvSpPr>
      <xdr:spPr>
        <a:xfrm>
          <a:off x="2527300" y="257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319915</xdr:rowOff>
    </xdr:from>
    <xdr:to>
      <xdr:col>29</xdr:col>
      <xdr:colOff>127000</xdr:colOff>
      <xdr:row>35</xdr:row>
      <xdr:rowOff>332100</xdr:rowOff>
    </xdr:to>
    <xdr:cxnSp macro="">
      <xdr:nvCxnSpPr>
        <xdr:cNvPr id="112" name="直線コネクタ 111"/>
        <xdr:cNvCxnSpPr/>
      </xdr:nvCxnSpPr>
      <xdr:spPr bwMode="auto">
        <a:xfrm flipV="1">
          <a:off x="5003800" y="6930265"/>
          <a:ext cx="647700" cy="12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332100</xdr:rowOff>
    </xdr:from>
    <xdr:to>
      <xdr:col>26</xdr:col>
      <xdr:colOff>50800</xdr:colOff>
      <xdr:row>35</xdr:row>
      <xdr:rowOff>337632</xdr:rowOff>
    </xdr:to>
    <xdr:cxnSp macro="">
      <xdr:nvCxnSpPr>
        <xdr:cNvPr id="115" name="直線コネクタ 114"/>
        <xdr:cNvCxnSpPr/>
      </xdr:nvCxnSpPr>
      <xdr:spPr bwMode="auto">
        <a:xfrm flipV="1">
          <a:off x="4305300" y="6942450"/>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337632</xdr:rowOff>
    </xdr:from>
    <xdr:to>
      <xdr:col>22</xdr:col>
      <xdr:colOff>114300</xdr:colOff>
      <xdr:row>36</xdr:row>
      <xdr:rowOff>17821</xdr:rowOff>
    </xdr:to>
    <xdr:cxnSp macro="">
      <xdr:nvCxnSpPr>
        <xdr:cNvPr id="118" name="直線コネクタ 117"/>
        <xdr:cNvCxnSpPr/>
      </xdr:nvCxnSpPr>
      <xdr:spPr bwMode="auto">
        <a:xfrm flipV="1">
          <a:off x="3606800" y="6947982"/>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321425</xdr:rowOff>
    </xdr:from>
    <xdr:to>
      <xdr:col>18</xdr:col>
      <xdr:colOff>177800</xdr:colOff>
      <xdr:row>36</xdr:row>
      <xdr:rowOff>17821</xdr:rowOff>
    </xdr:to>
    <xdr:cxnSp macro="">
      <xdr:nvCxnSpPr>
        <xdr:cNvPr id="121" name="直線コネクタ 120"/>
        <xdr:cNvCxnSpPr/>
      </xdr:nvCxnSpPr>
      <xdr:spPr bwMode="auto">
        <a:xfrm>
          <a:off x="2908300" y="6931775"/>
          <a:ext cx="698500" cy="3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269115</xdr:rowOff>
    </xdr:from>
    <xdr:to>
      <xdr:col>29</xdr:col>
      <xdr:colOff>177800</xdr:colOff>
      <xdr:row>36</xdr:row>
      <xdr:rowOff>27815</xdr:rowOff>
    </xdr:to>
    <xdr:sp macro="" textlink="">
      <xdr:nvSpPr>
        <xdr:cNvPr id="131" name="楕円 130"/>
        <xdr:cNvSpPr/>
      </xdr:nvSpPr>
      <xdr:spPr bwMode="auto">
        <a:xfrm>
          <a:off x="5600700" y="687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114192</xdr:rowOff>
    </xdr:from>
    <xdr:ext cx="762000" cy="259045"/>
    <xdr:sp macro="" textlink="">
      <xdr:nvSpPr>
        <xdr:cNvPr id="132" name="人口1人当たり決算額の推移該当値テキスト445"/>
        <xdr:cNvSpPr txBox="1"/>
      </xdr:nvSpPr>
      <xdr:spPr>
        <a:xfrm>
          <a:off x="5740400" y="672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281300</xdr:rowOff>
    </xdr:from>
    <xdr:to>
      <xdr:col>26</xdr:col>
      <xdr:colOff>101600</xdr:colOff>
      <xdr:row>36</xdr:row>
      <xdr:rowOff>40000</xdr:rowOff>
    </xdr:to>
    <xdr:sp macro="" textlink="">
      <xdr:nvSpPr>
        <xdr:cNvPr id="133" name="楕円 132"/>
        <xdr:cNvSpPr/>
      </xdr:nvSpPr>
      <xdr:spPr bwMode="auto">
        <a:xfrm>
          <a:off x="4953000" y="689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50177</xdr:rowOff>
    </xdr:from>
    <xdr:ext cx="736600" cy="259045"/>
    <xdr:sp macro="" textlink="">
      <xdr:nvSpPr>
        <xdr:cNvPr id="134" name="テキスト ボックス 133"/>
        <xdr:cNvSpPr txBox="1"/>
      </xdr:nvSpPr>
      <xdr:spPr>
        <a:xfrm>
          <a:off x="4622800" y="66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286832</xdr:rowOff>
    </xdr:from>
    <xdr:to>
      <xdr:col>22</xdr:col>
      <xdr:colOff>165100</xdr:colOff>
      <xdr:row>36</xdr:row>
      <xdr:rowOff>45532</xdr:rowOff>
    </xdr:to>
    <xdr:sp macro="" textlink="">
      <xdr:nvSpPr>
        <xdr:cNvPr id="135" name="楕円 134"/>
        <xdr:cNvSpPr/>
      </xdr:nvSpPr>
      <xdr:spPr bwMode="auto">
        <a:xfrm>
          <a:off x="4254500" y="689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55709</xdr:rowOff>
    </xdr:from>
    <xdr:ext cx="762000" cy="259045"/>
    <xdr:sp macro="" textlink="">
      <xdr:nvSpPr>
        <xdr:cNvPr id="136" name="テキスト ボックス 135"/>
        <xdr:cNvSpPr txBox="1"/>
      </xdr:nvSpPr>
      <xdr:spPr>
        <a:xfrm>
          <a:off x="3924300" y="666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309921</xdr:rowOff>
    </xdr:from>
    <xdr:to>
      <xdr:col>19</xdr:col>
      <xdr:colOff>38100</xdr:colOff>
      <xdr:row>36</xdr:row>
      <xdr:rowOff>68621</xdr:rowOff>
    </xdr:to>
    <xdr:sp macro="" textlink="">
      <xdr:nvSpPr>
        <xdr:cNvPr id="137" name="楕円 136"/>
        <xdr:cNvSpPr/>
      </xdr:nvSpPr>
      <xdr:spPr bwMode="auto">
        <a:xfrm>
          <a:off x="3556000" y="692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78798</xdr:rowOff>
    </xdr:from>
    <xdr:ext cx="762000" cy="259045"/>
    <xdr:sp macro="" textlink="">
      <xdr:nvSpPr>
        <xdr:cNvPr id="138" name="テキスト ボックス 137"/>
        <xdr:cNvSpPr txBox="1"/>
      </xdr:nvSpPr>
      <xdr:spPr>
        <a:xfrm>
          <a:off x="3225800" y="668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270625</xdr:rowOff>
    </xdr:from>
    <xdr:to>
      <xdr:col>15</xdr:col>
      <xdr:colOff>101600</xdr:colOff>
      <xdr:row>36</xdr:row>
      <xdr:rowOff>29325</xdr:rowOff>
    </xdr:to>
    <xdr:sp macro="" textlink="">
      <xdr:nvSpPr>
        <xdr:cNvPr id="139" name="楕円 138"/>
        <xdr:cNvSpPr/>
      </xdr:nvSpPr>
      <xdr:spPr bwMode="auto">
        <a:xfrm>
          <a:off x="2857500" y="688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39502</xdr:rowOff>
    </xdr:from>
    <xdr:ext cx="762000" cy="259045"/>
    <xdr:sp macro="" textlink="">
      <xdr:nvSpPr>
        <xdr:cNvPr id="140" name="テキスト ボックス 139"/>
        <xdr:cNvSpPr txBox="1"/>
      </xdr:nvSpPr>
      <xdr:spPr>
        <a:xfrm>
          <a:off x="2527300" y="664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55004</xdr:rowOff>
    </xdr:from>
    <xdr:to>
      <xdr:col>24</xdr:col>
      <xdr:colOff>63500</xdr:colOff>
      <xdr:row>36</xdr:row>
      <xdr:rowOff>57845</xdr:rowOff>
    </xdr:to>
    <xdr:cxnSp macro="">
      <xdr:nvCxnSpPr>
        <xdr:cNvPr id="63" name="直線コネクタ 62"/>
        <xdr:cNvCxnSpPr/>
      </xdr:nvCxnSpPr>
      <xdr:spPr>
        <a:xfrm flipV="1">
          <a:off x="3797300" y="6227204"/>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57845</xdr:rowOff>
    </xdr:from>
    <xdr:to>
      <xdr:col>19</xdr:col>
      <xdr:colOff>177800</xdr:colOff>
      <xdr:row>36</xdr:row>
      <xdr:rowOff>83726</xdr:rowOff>
    </xdr:to>
    <xdr:cxnSp macro="">
      <xdr:nvCxnSpPr>
        <xdr:cNvPr id="66" name="直線コネクタ 65"/>
        <xdr:cNvCxnSpPr/>
      </xdr:nvCxnSpPr>
      <xdr:spPr>
        <a:xfrm flipV="1">
          <a:off x="2908300" y="6230045"/>
          <a:ext cx="8890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83726</xdr:rowOff>
    </xdr:from>
    <xdr:to>
      <xdr:col>15</xdr:col>
      <xdr:colOff>50800</xdr:colOff>
      <xdr:row>36</xdr:row>
      <xdr:rowOff>102144</xdr:rowOff>
    </xdr:to>
    <xdr:cxnSp macro="">
      <xdr:nvCxnSpPr>
        <xdr:cNvPr id="69" name="直線コネクタ 68"/>
        <xdr:cNvCxnSpPr/>
      </xdr:nvCxnSpPr>
      <xdr:spPr>
        <a:xfrm flipV="1">
          <a:off x="2019300" y="6255926"/>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102144</xdr:rowOff>
    </xdr:from>
    <xdr:to>
      <xdr:col>10</xdr:col>
      <xdr:colOff>114300</xdr:colOff>
      <xdr:row>36</xdr:row>
      <xdr:rowOff>145497</xdr:rowOff>
    </xdr:to>
    <xdr:cxnSp macro="">
      <xdr:nvCxnSpPr>
        <xdr:cNvPr id="72" name="直線コネクタ 71"/>
        <xdr:cNvCxnSpPr/>
      </xdr:nvCxnSpPr>
      <xdr:spPr>
        <a:xfrm flipV="1">
          <a:off x="1130300" y="6274344"/>
          <a:ext cx="889000" cy="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4204</xdr:rowOff>
    </xdr:from>
    <xdr:to>
      <xdr:col>24</xdr:col>
      <xdr:colOff>114300</xdr:colOff>
      <xdr:row>36</xdr:row>
      <xdr:rowOff>105804</xdr:rowOff>
    </xdr:to>
    <xdr:sp macro="" textlink="">
      <xdr:nvSpPr>
        <xdr:cNvPr id="82" name="楕円 81"/>
        <xdr:cNvSpPr/>
      </xdr:nvSpPr>
      <xdr:spPr>
        <a:xfrm>
          <a:off x="4584700" y="61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27081</xdr:rowOff>
    </xdr:from>
    <xdr:ext cx="534377" cy="259045"/>
    <xdr:sp macro="" textlink="">
      <xdr:nvSpPr>
        <xdr:cNvPr id="83" name="人件費該当値テキスト"/>
        <xdr:cNvSpPr txBox="1"/>
      </xdr:nvSpPr>
      <xdr:spPr>
        <a:xfrm>
          <a:off x="4686300" y="602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7045</xdr:rowOff>
    </xdr:from>
    <xdr:to>
      <xdr:col>20</xdr:col>
      <xdr:colOff>38100</xdr:colOff>
      <xdr:row>36</xdr:row>
      <xdr:rowOff>108645</xdr:rowOff>
    </xdr:to>
    <xdr:sp macro="" textlink="">
      <xdr:nvSpPr>
        <xdr:cNvPr id="84" name="楕円 83"/>
        <xdr:cNvSpPr/>
      </xdr:nvSpPr>
      <xdr:spPr>
        <a:xfrm>
          <a:off x="3746500" y="617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125172</xdr:rowOff>
    </xdr:from>
    <xdr:ext cx="534377" cy="259045"/>
    <xdr:sp macro="" textlink="">
      <xdr:nvSpPr>
        <xdr:cNvPr id="85" name="テキスト ボックス 84"/>
        <xdr:cNvSpPr txBox="1"/>
      </xdr:nvSpPr>
      <xdr:spPr>
        <a:xfrm>
          <a:off x="3530111" y="59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32926</xdr:rowOff>
    </xdr:from>
    <xdr:to>
      <xdr:col>15</xdr:col>
      <xdr:colOff>101600</xdr:colOff>
      <xdr:row>36</xdr:row>
      <xdr:rowOff>134526</xdr:rowOff>
    </xdr:to>
    <xdr:sp macro="" textlink="">
      <xdr:nvSpPr>
        <xdr:cNvPr id="86" name="楕円 85"/>
        <xdr:cNvSpPr/>
      </xdr:nvSpPr>
      <xdr:spPr>
        <a:xfrm>
          <a:off x="2857500" y="62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151053</xdr:rowOff>
    </xdr:from>
    <xdr:ext cx="534377" cy="259045"/>
    <xdr:sp macro="" textlink="">
      <xdr:nvSpPr>
        <xdr:cNvPr id="87" name="テキスト ボックス 86"/>
        <xdr:cNvSpPr txBox="1"/>
      </xdr:nvSpPr>
      <xdr:spPr>
        <a:xfrm>
          <a:off x="2641111" y="59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51344</xdr:rowOff>
    </xdr:from>
    <xdr:to>
      <xdr:col>10</xdr:col>
      <xdr:colOff>165100</xdr:colOff>
      <xdr:row>36</xdr:row>
      <xdr:rowOff>152944</xdr:rowOff>
    </xdr:to>
    <xdr:sp macro="" textlink="">
      <xdr:nvSpPr>
        <xdr:cNvPr id="88" name="楕円 87"/>
        <xdr:cNvSpPr/>
      </xdr:nvSpPr>
      <xdr:spPr>
        <a:xfrm>
          <a:off x="1968500" y="62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169471</xdr:rowOff>
    </xdr:from>
    <xdr:ext cx="534377" cy="259045"/>
    <xdr:sp macro="" textlink="">
      <xdr:nvSpPr>
        <xdr:cNvPr id="89" name="テキスト ボックス 88"/>
        <xdr:cNvSpPr txBox="1"/>
      </xdr:nvSpPr>
      <xdr:spPr>
        <a:xfrm>
          <a:off x="1752111" y="59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94697</xdr:rowOff>
    </xdr:from>
    <xdr:to>
      <xdr:col>6</xdr:col>
      <xdr:colOff>38100</xdr:colOff>
      <xdr:row>37</xdr:row>
      <xdr:rowOff>24847</xdr:rowOff>
    </xdr:to>
    <xdr:sp macro="" textlink="">
      <xdr:nvSpPr>
        <xdr:cNvPr id="90" name="楕円 89"/>
        <xdr:cNvSpPr/>
      </xdr:nvSpPr>
      <xdr:spPr>
        <a:xfrm>
          <a:off x="1079500" y="62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41374</xdr:rowOff>
    </xdr:from>
    <xdr:ext cx="534377" cy="259045"/>
    <xdr:sp macro="" textlink="">
      <xdr:nvSpPr>
        <xdr:cNvPr id="91" name="テキスト ボックス 90"/>
        <xdr:cNvSpPr txBox="1"/>
      </xdr:nvSpPr>
      <xdr:spPr>
        <a:xfrm>
          <a:off x="863111" y="60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23195</xdr:rowOff>
    </xdr:from>
    <xdr:to>
      <xdr:col>24</xdr:col>
      <xdr:colOff>63500</xdr:colOff>
      <xdr:row>55</xdr:row>
      <xdr:rowOff>88559</xdr:rowOff>
    </xdr:to>
    <xdr:cxnSp macro="">
      <xdr:nvCxnSpPr>
        <xdr:cNvPr id="123" name="直線コネクタ 122"/>
        <xdr:cNvCxnSpPr/>
      </xdr:nvCxnSpPr>
      <xdr:spPr>
        <a:xfrm flipV="1">
          <a:off x="3797300" y="9452945"/>
          <a:ext cx="8382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88559</xdr:rowOff>
    </xdr:from>
    <xdr:to>
      <xdr:col>19</xdr:col>
      <xdr:colOff>177800</xdr:colOff>
      <xdr:row>55</xdr:row>
      <xdr:rowOff>117460</xdr:rowOff>
    </xdr:to>
    <xdr:cxnSp macro="">
      <xdr:nvCxnSpPr>
        <xdr:cNvPr id="126" name="直線コネクタ 125"/>
        <xdr:cNvCxnSpPr/>
      </xdr:nvCxnSpPr>
      <xdr:spPr>
        <a:xfrm flipV="1">
          <a:off x="2908300" y="9518309"/>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117460</xdr:rowOff>
    </xdr:from>
    <xdr:to>
      <xdr:col>15</xdr:col>
      <xdr:colOff>50800</xdr:colOff>
      <xdr:row>56</xdr:row>
      <xdr:rowOff>24078</xdr:rowOff>
    </xdr:to>
    <xdr:cxnSp macro="">
      <xdr:nvCxnSpPr>
        <xdr:cNvPr id="129" name="直線コネクタ 128"/>
        <xdr:cNvCxnSpPr/>
      </xdr:nvCxnSpPr>
      <xdr:spPr>
        <a:xfrm flipV="1">
          <a:off x="2019300" y="9547210"/>
          <a:ext cx="889000" cy="7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24078</xdr:rowOff>
    </xdr:from>
    <xdr:to>
      <xdr:col>10</xdr:col>
      <xdr:colOff>114300</xdr:colOff>
      <xdr:row>56</xdr:row>
      <xdr:rowOff>72785</xdr:rowOff>
    </xdr:to>
    <xdr:cxnSp macro="">
      <xdr:nvCxnSpPr>
        <xdr:cNvPr id="132" name="直線コネクタ 131"/>
        <xdr:cNvCxnSpPr/>
      </xdr:nvCxnSpPr>
      <xdr:spPr>
        <a:xfrm flipV="1">
          <a:off x="1130300" y="9625278"/>
          <a:ext cx="889000" cy="4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143845</xdr:rowOff>
    </xdr:from>
    <xdr:to>
      <xdr:col>24</xdr:col>
      <xdr:colOff>114300</xdr:colOff>
      <xdr:row>55</xdr:row>
      <xdr:rowOff>73995</xdr:rowOff>
    </xdr:to>
    <xdr:sp macro="" textlink="">
      <xdr:nvSpPr>
        <xdr:cNvPr id="142" name="楕円 141"/>
        <xdr:cNvSpPr/>
      </xdr:nvSpPr>
      <xdr:spPr>
        <a:xfrm>
          <a:off x="4584700" y="9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166722</xdr:rowOff>
    </xdr:from>
    <xdr:ext cx="534377" cy="259045"/>
    <xdr:sp macro="" textlink="">
      <xdr:nvSpPr>
        <xdr:cNvPr id="143" name="物件費該当値テキスト"/>
        <xdr:cNvSpPr txBox="1"/>
      </xdr:nvSpPr>
      <xdr:spPr>
        <a:xfrm>
          <a:off x="4686300" y="92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37759</xdr:rowOff>
    </xdr:from>
    <xdr:to>
      <xdr:col>20</xdr:col>
      <xdr:colOff>38100</xdr:colOff>
      <xdr:row>55</xdr:row>
      <xdr:rowOff>139359</xdr:rowOff>
    </xdr:to>
    <xdr:sp macro="" textlink="">
      <xdr:nvSpPr>
        <xdr:cNvPr id="144" name="楕円 143"/>
        <xdr:cNvSpPr/>
      </xdr:nvSpPr>
      <xdr:spPr>
        <a:xfrm>
          <a:off x="3746500" y="9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155886</xdr:rowOff>
    </xdr:from>
    <xdr:ext cx="534377" cy="259045"/>
    <xdr:sp macro="" textlink="">
      <xdr:nvSpPr>
        <xdr:cNvPr id="145" name="テキスト ボックス 144"/>
        <xdr:cNvSpPr txBox="1"/>
      </xdr:nvSpPr>
      <xdr:spPr>
        <a:xfrm>
          <a:off x="3530111" y="92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66660</xdr:rowOff>
    </xdr:from>
    <xdr:to>
      <xdr:col>15</xdr:col>
      <xdr:colOff>101600</xdr:colOff>
      <xdr:row>55</xdr:row>
      <xdr:rowOff>168260</xdr:rowOff>
    </xdr:to>
    <xdr:sp macro="" textlink="">
      <xdr:nvSpPr>
        <xdr:cNvPr id="146" name="楕円 145"/>
        <xdr:cNvSpPr/>
      </xdr:nvSpPr>
      <xdr:spPr>
        <a:xfrm>
          <a:off x="2857500" y="9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159387</xdr:rowOff>
    </xdr:from>
    <xdr:ext cx="534377" cy="259045"/>
    <xdr:sp macro="" textlink="">
      <xdr:nvSpPr>
        <xdr:cNvPr id="147" name="テキスト ボックス 146"/>
        <xdr:cNvSpPr txBox="1"/>
      </xdr:nvSpPr>
      <xdr:spPr>
        <a:xfrm>
          <a:off x="2641111" y="958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144728</xdr:rowOff>
    </xdr:from>
    <xdr:to>
      <xdr:col>10</xdr:col>
      <xdr:colOff>165100</xdr:colOff>
      <xdr:row>56</xdr:row>
      <xdr:rowOff>74878</xdr:rowOff>
    </xdr:to>
    <xdr:sp macro="" textlink="">
      <xdr:nvSpPr>
        <xdr:cNvPr id="148" name="楕円 147"/>
        <xdr:cNvSpPr/>
      </xdr:nvSpPr>
      <xdr:spPr>
        <a:xfrm>
          <a:off x="1968500" y="95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66005</xdr:rowOff>
    </xdr:from>
    <xdr:ext cx="534377" cy="259045"/>
    <xdr:sp macro="" textlink="">
      <xdr:nvSpPr>
        <xdr:cNvPr id="149" name="テキスト ボックス 148"/>
        <xdr:cNvSpPr txBox="1"/>
      </xdr:nvSpPr>
      <xdr:spPr>
        <a:xfrm>
          <a:off x="1752111" y="96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21985</xdr:rowOff>
    </xdr:from>
    <xdr:to>
      <xdr:col>6</xdr:col>
      <xdr:colOff>38100</xdr:colOff>
      <xdr:row>56</xdr:row>
      <xdr:rowOff>123585</xdr:rowOff>
    </xdr:to>
    <xdr:sp macro="" textlink="">
      <xdr:nvSpPr>
        <xdr:cNvPr id="150" name="楕円 149"/>
        <xdr:cNvSpPr/>
      </xdr:nvSpPr>
      <xdr:spPr>
        <a:xfrm>
          <a:off x="1079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114712</xdr:rowOff>
    </xdr:from>
    <xdr:ext cx="534377" cy="259045"/>
    <xdr:sp macro="" textlink="">
      <xdr:nvSpPr>
        <xdr:cNvPr id="151" name="テキスト ボックス 150"/>
        <xdr:cNvSpPr txBox="1"/>
      </xdr:nvSpPr>
      <xdr:spPr>
        <a:xfrm>
          <a:off x="863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38773</xdr:rowOff>
    </xdr:from>
    <xdr:to>
      <xdr:col>24</xdr:col>
      <xdr:colOff>63500</xdr:colOff>
      <xdr:row>78</xdr:row>
      <xdr:rowOff>50043</xdr:rowOff>
    </xdr:to>
    <xdr:cxnSp macro="">
      <xdr:nvCxnSpPr>
        <xdr:cNvPr id="178" name="直線コネクタ 177"/>
        <xdr:cNvCxnSpPr/>
      </xdr:nvCxnSpPr>
      <xdr:spPr>
        <a:xfrm>
          <a:off x="3797300" y="13411873"/>
          <a:ext cx="8382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38773</xdr:rowOff>
    </xdr:from>
    <xdr:to>
      <xdr:col>19</xdr:col>
      <xdr:colOff>177800</xdr:colOff>
      <xdr:row>78</xdr:row>
      <xdr:rowOff>46614</xdr:rowOff>
    </xdr:to>
    <xdr:cxnSp macro="">
      <xdr:nvCxnSpPr>
        <xdr:cNvPr id="181" name="直線コネクタ 180"/>
        <xdr:cNvCxnSpPr/>
      </xdr:nvCxnSpPr>
      <xdr:spPr>
        <a:xfrm flipV="1">
          <a:off x="2908300" y="13411873"/>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46614</xdr:rowOff>
    </xdr:from>
    <xdr:to>
      <xdr:col>15</xdr:col>
      <xdr:colOff>50800</xdr:colOff>
      <xdr:row>78</xdr:row>
      <xdr:rowOff>59415</xdr:rowOff>
    </xdr:to>
    <xdr:cxnSp macro="">
      <xdr:nvCxnSpPr>
        <xdr:cNvPr id="184" name="直線コネクタ 183"/>
        <xdr:cNvCxnSpPr/>
      </xdr:nvCxnSpPr>
      <xdr:spPr>
        <a:xfrm flipV="1">
          <a:off x="2019300" y="1341971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59415</xdr:rowOff>
    </xdr:from>
    <xdr:to>
      <xdr:col>10</xdr:col>
      <xdr:colOff>114300</xdr:colOff>
      <xdr:row>78</xdr:row>
      <xdr:rowOff>66503</xdr:rowOff>
    </xdr:to>
    <xdr:cxnSp macro="">
      <xdr:nvCxnSpPr>
        <xdr:cNvPr id="187" name="直線コネクタ 186"/>
        <xdr:cNvCxnSpPr/>
      </xdr:nvCxnSpPr>
      <xdr:spPr>
        <a:xfrm flipV="1">
          <a:off x="1130300" y="13432515"/>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170693</xdr:rowOff>
    </xdr:from>
    <xdr:to>
      <xdr:col>24</xdr:col>
      <xdr:colOff>114300</xdr:colOff>
      <xdr:row>78</xdr:row>
      <xdr:rowOff>100843</xdr:rowOff>
    </xdr:to>
    <xdr:sp macro="" textlink="">
      <xdr:nvSpPr>
        <xdr:cNvPr id="197" name="楕円 196"/>
        <xdr:cNvSpPr/>
      </xdr:nvSpPr>
      <xdr:spPr>
        <a:xfrm>
          <a:off x="4584700" y="133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85620</xdr:rowOff>
    </xdr:from>
    <xdr:ext cx="469744" cy="259045"/>
    <xdr:sp macro="" textlink="">
      <xdr:nvSpPr>
        <xdr:cNvPr id="198" name="維持補修費該当値テキスト"/>
        <xdr:cNvSpPr txBox="1"/>
      </xdr:nvSpPr>
      <xdr:spPr>
        <a:xfrm>
          <a:off x="4686300" y="132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159423</xdr:rowOff>
    </xdr:from>
    <xdr:to>
      <xdr:col>20</xdr:col>
      <xdr:colOff>38100</xdr:colOff>
      <xdr:row>78</xdr:row>
      <xdr:rowOff>89573</xdr:rowOff>
    </xdr:to>
    <xdr:sp macro="" textlink="">
      <xdr:nvSpPr>
        <xdr:cNvPr id="199" name="楕円 198"/>
        <xdr:cNvSpPr/>
      </xdr:nvSpPr>
      <xdr:spPr>
        <a:xfrm>
          <a:off x="37465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80700</xdr:rowOff>
    </xdr:from>
    <xdr:ext cx="469744" cy="259045"/>
    <xdr:sp macro="" textlink="">
      <xdr:nvSpPr>
        <xdr:cNvPr id="200" name="テキスト ボックス 199"/>
        <xdr:cNvSpPr txBox="1"/>
      </xdr:nvSpPr>
      <xdr:spPr>
        <a:xfrm>
          <a:off x="3562428" y="1345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167264</xdr:rowOff>
    </xdr:from>
    <xdr:to>
      <xdr:col>15</xdr:col>
      <xdr:colOff>101600</xdr:colOff>
      <xdr:row>78</xdr:row>
      <xdr:rowOff>97414</xdr:rowOff>
    </xdr:to>
    <xdr:sp macro="" textlink="">
      <xdr:nvSpPr>
        <xdr:cNvPr id="201" name="楕円 200"/>
        <xdr:cNvSpPr/>
      </xdr:nvSpPr>
      <xdr:spPr>
        <a:xfrm>
          <a:off x="2857500" y="133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88541</xdr:rowOff>
    </xdr:from>
    <xdr:ext cx="469744" cy="259045"/>
    <xdr:sp macro="" textlink="">
      <xdr:nvSpPr>
        <xdr:cNvPr id="202" name="テキスト ボックス 201"/>
        <xdr:cNvSpPr txBox="1"/>
      </xdr:nvSpPr>
      <xdr:spPr>
        <a:xfrm>
          <a:off x="2673428" y="134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8615</xdr:rowOff>
    </xdr:from>
    <xdr:to>
      <xdr:col>10</xdr:col>
      <xdr:colOff>165100</xdr:colOff>
      <xdr:row>78</xdr:row>
      <xdr:rowOff>110215</xdr:rowOff>
    </xdr:to>
    <xdr:sp macro="" textlink="">
      <xdr:nvSpPr>
        <xdr:cNvPr id="203" name="楕円 202"/>
        <xdr:cNvSpPr/>
      </xdr:nvSpPr>
      <xdr:spPr>
        <a:xfrm>
          <a:off x="1968500" y="133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101342</xdr:rowOff>
    </xdr:from>
    <xdr:ext cx="469744" cy="259045"/>
    <xdr:sp macro="" textlink="">
      <xdr:nvSpPr>
        <xdr:cNvPr id="204" name="テキスト ボックス 203"/>
        <xdr:cNvSpPr txBox="1"/>
      </xdr:nvSpPr>
      <xdr:spPr>
        <a:xfrm>
          <a:off x="1784428" y="134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15703</xdr:rowOff>
    </xdr:from>
    <xdr:to>
      <xdr:col>6</xdr:col>
      <xdr:colOff>38100</xdr:colOff>
      <xdr:row>78</xdr:row>
      <xdr:rowOff>117303</xdr:rowOff>
    </xdr:to>
    <xdr:sp macro="" textlink="">
      <xdr:nvSpPr>
        <xdr:cNvPr id="205" name="楕円 204"/>
        <xdr:cNvSpPr/>
      </xdr:nvSpPr>
      <xdr:spPr>
        <a:xfrm>
          <a:off x="1079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108430</xdr:rowOff>
    </xdr:from>
    <xdr:ext cx="469744" cy="259045"/>
    <xdr:sp macro="" textlink="">
      <xdr:nvSpPr>
        <xdr:cNvPr id="206" name="テキスト ボックス 205"/>
        <xdr:cNvSpPr txBox="1"/>
      </xdr:nvSpPr>
      <xdr:spPr>
        <a:xfrm>
          <a:off x="895428" y="134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98437</xdr:rowOff>
    </xdr:from>
    <xdr:to>
      <xdr:col>24</xdr:col>
      <xdr:colOff>63500</xdr:colOff>
      <xdr:row>95</xdr:row>
      <xdr:rowOff>157518</xdr:rowOff>
    </xdr:to>
    <xdr:cxnSp macro="">
      <xdr:nvCxnSpPr>
        <xdr:cNvPr id="236" name="直線コネクタ 235"/>
        <xdr:cNvCxnSpPr/>
      </xdr:nvCxnSpPr>
      <xdr:spPr>
        <a:xfrm flipV="1">
          <a:off x="3797300" y="16386187"/>
          <a:ext cx="838200" cy="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157518</xdr:rowOff>
    </xdr:from>
    <xdr:to>
      <xdr:col>19</xdr:col>
      <xdr:colOff>177800</xdr:colOff>
      <xdr:row>96</xdr:row>
      <xdr:rowOff>113867</xdr:rowOff>
    </xdr:to>
    <xdr:cxnSp macro="">
      <xdr:nvCxnSpPr>
        <xdr:cNvPr id="239" name="直線コネクタ 238"/>
        <xdr:cNvCxnSpPr/>
      </xdr:nvCxnSpPr>
      <xdr:spPr>
        <a:xfrm flipV="1">
          <a:off x="2908300" y="16445268"/>
          <a:ext cx="889000" cy="1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113867</xdr:rowOff>
    </xdr:from>
    <xdr:to>
      <xdr:col>15</xdr:col>
      <xdr:colOff>50800</xdr:colOff>
      <xdr:row>97</xdr:row>
      <xdr:rowOff>49949</xdr:rowOff>
    </xdr:to>
    <xdr:cxnSp macro="">
      <xdr:nvCxnSpPr>
        <xdr:cNvPr id="242" name="直線コネクタ 241"/>
        <xdr:cNvCxnSpPr/>
      </xdr:nvCxnSpPr>
      <xdr:spPr>
        <a:xfrm flipV="1">
          <a:off x="2019300" y="16573067"/>
          <a:ext cx="889000" cy="1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49949</xdr:rowOff>
    </xdr:from>
    <xdr:to>
      <xdr:col>10</xdr:col>
      <xdr:colOff>114300</xdr:colOff>
      <xdr:row>97</xdr:row>
      <xdr:rowOff>154750</xdr:rowOff>
    </xdr:to>
    <xdr:cxnSp macro="">
      <xdr:nvCxnSpPr>
        <xdr:cNvPr id="245" name="直線コネクタ 244"/>
        <xdr:cNvCxnSpPr/>
      </xdr:nvCxnSpPr>
      <xdr:spPr>
        <a:xfrm flipV="1">
          <a:off x="1130300" y="16680599"/>
          <a:ext cx="889000" cy="1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47637</xdr:rowOff>
    </xdr:from>
    <xdr:to>
      <xdr:col>24</xdr:col>
      <xdr:colOff>114300</xdr:colOff>
      <xdr:row>95</xdr:row>
      <xdr:rowOff>149237</xdr:rowOff>
    </xdr:to>
    <xdr:sp macro="" textlink="">
      <xdr:nvSpPr>
        <xdr:cNvPr id="255" name="楕円 254"/>
        <xdr:cNvSpPr/>
      </xdr:nvSpPr>
      <xdr:spPr>
        <a:xfrm>
          <a:off x="4584700" y="163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70514</xdr:rowOff>
    </xdr:from>
    <xdr:ext cx="599010" cy="259045"/>
    <xdr:sp macro="" textlink="">
      <xdr:nvSpPr>
        <xdr:cNvPr id="256" name="扶助費該当値テキスト"/>
        <xdr:cNvSpPr txBox="1"/>
      </xdr:nvSpPr>
      <xdr:spPr>
        <a:xfrm>
          <a:off x="4686300" y="1618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106718</xdr:rowOff>
    </xdr:from>
    <xdr:to>
      <xdr:col>20</xdr:col>
      <xdr:colOff>38100</xdr:colOff>
      <xdr:row>96</xdr:row>
      <xdr:rowOff>36868</xdr:rowOff>
    </xdr:to>
    <xdr:sp macro="" textlink="">
      <xdr:nvSpPr>
        <xdr:cNvPr id="257" name="楕円 256"/>
        <xdr:cNvSpPr/>
      </xdr:nvSpPr>
      <xdr:spPr>
        <a:xfrm>
          <a:off x="37465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53395</xdr:rowOff>
    </xdr:from>
    <xdr:ext cx="599010" cy="259045"/>
    <xdr:sp macro="" textlink="">
      <xdr:nvSpPr>
        <xdr:cNvPr id="258" name="テキスト ボックス 257"/>
        <xdr:cNvSpPr txBox="1"/>
      </xdr:nvSpPr>
      <xdr:spPr>
        <a:xfrm>
          <a:off x="3497795" y="1616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63067</xdr:rowOff>
    </xdr:from>
    <xdr:to>
      <xdr:col>15</xdr:col>
      <xdr:colOff>101600</xdr:colOff>
      <xdr:row>96</xdr:row>
      <xdr:rowOff>164667</xdr:rowOff>
    </xdr:to>
    <xdr:sp macro="" textlink="">
      <xdr:nvSpPr>
        <xdr:cNvPr id="259" name="楕円 258"/>
        <xdr:cNvSpPr/>
      </xdr:nvSpPr>
      <xdr:spPr>
        <a:xfrm>
          <a:off x="2857500" y="165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9744</xdr:rowOff>
    </xdr:from>
    <xdr:ext cx="534377" cy="259045"/>
    <xdr:sp macro="" textlink="">
      <xdr:nvSpPr>
        <xdr:cNvPr id="260" name="テキスト ボックス 259"/>
        <xdr:cNvSpPr txBox="1"/>
      </xdr:nvSpPr>
      <xdr:spPr>
        <a:xfrm>
          <a:off x="2641111" y="162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170599</xdr:rowOff>
    </xdr:from>
    <xdr:to>
      <xdr:col>10</xdr:col>
      <xdr:colOff>165100</xdr:colOff>
      <xdr:row>97</xdr:row>
      <xdr:rowOff>100749</xdr:rowOff>
    </xdr:to>
    <xdr:sp macro="" textlink="">
      <xdr:nvSpPr>
        <xdr:cNvPr id="261" name="楕円 260"/>
        <xdr:cNvSpPr/>
      </xdr:nvSpPr>
      <xdr:spPr>
        <a:xfrm>
          <a:off x="1968500" y="1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117276</xdr:rowOff>
    </xdr:from>
    <xdr:ext cx="534377" cy="259045"/>
    <xdr:sp macro="" textlink="">
      <xdr:nvSpPr>
        <xdr:cNvPr id="262" name="テキスト ボックス 261"/>
        <xdr:cNvSpPr txBox="1"/>
      </xdr:nvSpPr>
      <xdr:spPr>
        <a:xfrm>
          <a:off x="1752111" y="164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103950</xdr:rowOff>
    </xdr:from>
    <xdr:to>
      <xdr:col>6</xdr:col>
      <xdr:colOff>38100</xdr:colOff>
      <xdr:row>98</xdr:row>
      <xdr:rowOff>34100</xdr:rowOff>
    </xdr:to>
    <xdr:sp macro="" textlink="">
      <xdr:nvSpPr>
        <xdr:cNvPr id="263" name="楕円 262"/>
        <xdr:cNvSpPr/>
      </xdr:nvSpPr>
      <xdr:spPr>
        <a:xfrm>
          <a:off x="1079500" y="167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50627</xdr:rowOff>
    </xdr:from>
    <xdr:ext cx="534377" cy="259045"/>
    <xdr:sp macro="" textlink="">
      <xdr:nvSpPr>
        <xdr:cNvPr id="264" name="テキスト ボックス 263"/>
        <xdr:cNvSpPr txBox="1"/>
      </xdr:nvSpPr>
      <xdr:spPr>
        <a:xfrm>
          <a:off x="863111" y="165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142803</xdr:rowOff>
    </xdr:from>
    <xdr:to>
      <xdr:col>55</xdr:col>
      <xdr:colOff>0</xdr:colOff>
      <xdr:row>34</xdr:row>
      <xdr:rowOff>169843</xdr:rowOff>
    </xdr:to>
    <xdr:cxnSp macro="">
      <xdr:nvCxnSpPr>
        <xdr:cNvPr id="296" name="直線コネクタ 295"/>
        <xdr:cNvCxnSpPr/>
      </xdr:nvCxnSpPr>
      <xdr:spPr>
        <a:xfrm flipV="1">
          <a:off x="9639300" y="5972103"/>
          <a:ext cx="8382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162690</xdr:rowOff>
    </xdr:from>
    <xdr:to>
      <xdr:col>50</xdr:col>
      <xdr:colOff>114300</xdr:colOff>
      <xdr:row>34</xdr:row>
      <xdr:rowOff>169843</xdr:rowOff>
    </xdr:to>
    <xdr:cxnSp macro="">
      <xdr:nvCxnSpPr>
        <xdr:cNvPr id="299" name="直線コネクタ 298"/>
        <xdr:cNvCxnSpPr/>
      </xdr:nvCxnSpPr>
      <xdr:spPr>
        <a:xfrm>
          <a:off x="8750300" y="5991990"/>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162690</xdr:rowOff>
    </xdr:from>
    <xdr:to>
      <xdr:col>45</xdr:col>
      <xdr:colOff>177800</xdr:colOff>
      <xdr:row>35</xdr:row>
      <xdr:rowOff>99205</xdr:rowOff>
    </xdr:to>
    <xdr:cxnSp macro="">
      <xdr:nvCxnSpPr>
        <xdr:cNvPr id="302" name="直線コネクタ 301"/>
        <xdr:cNvCxnSpPr/>
      </xdr:nvCxnSpPr>
      <xdr:spPr>
        <a:xfrm flipV="1">
          <a:off x="7861300" y="5991990"/>
          <a:ext cx="889000" cy="10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165058</xdr:rowOff>
    </xdr:from>
    <xdr:to>
      <xdr:col>41</xdr:col>
      <xdr:colOff>50800</xdr:colOff>
      <xdr:row>35</xdr:row>
      <xdr:rowOff>99205</xdr:rowOff>
    </xdr:to>
    <xdr:cxnSp macro="">
      <xdr:nvCxnSpPr>
        <xdr:cNvPr id="305" name="直線コネクタ 304"/>
        <xdr:cNvCxnSpPr/>
      </xdr:nvCxnSpPr>
      <xdr:spPr>
        <a:xfrm>
          <a:off x="6972300" y="5994358"/>
          <a:ext cx="889000" cy="10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92003</xdr:rowOff>
    </xdr:from>
    <xdr:to>
      <xdr:col>55</xdr:col>
      <xdr:colOff>50800</xdr:colOff>
      <xdr:row>35</xdr:row>
      <xdr:rowOff>22153</xdr:rowOff>
    </xdr:to>
    <xdr:sp macro="" textlink="">
      <xdr:nvSpPr>
        <xdr:cNvPr id="315" name="楕円 314"/>
        <xdr:cNvSpPr/>
      </xdr:nvSpPr>
      <xdr:spPr>
        <a:xfrm>
          <a:off x="10426700" y="59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114880</xdr:rowOff>
    </xdr:from>
    <xdr:ext cx="534377" cy="259045"/>
    <xdr:sp macro="" textlink="">
      <xdr:nvSpPr>
        <xdr:cNvPr id="316" name="補助費等該当値テキスト"/>
        <xdr:cNvSpPr txBox="1"/>
      </xdr:nvSpPr>
      <xdr:spPr>
        <a:xfrm>
          <a:off x="10528300" y="57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119043</xdr:rowOff>
    </xdr:from>
    <xdr:to>
      <xdr:col>50</xdr:col>
      <xdr:colOff>165100</xdr:colOff>
      <xdr:row>35</xdr:row>
      <xdr:rowOff>49193</xdr:rowOff>
    </xdr:to>
    <xdr:sp macro="" textlink="">
      <xdr:nvSpPr>
        <xdr:cNvPr id="317" name="楕円 316"/>
        <xdr:cNvSpPr/>
      </xdr:nvSpPr>
      <xdr:spPr>
        <a:xfrm>
          <a:off x="9588500" y="59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65720</xdr:rowOff>
    </xdr:from>
    <xdr:ext cx="534377" cy="259045"/>
    <xdr:sp macro="" textlink="">
      <xdr:nvSpPr>
        <xdr:cNvPr id="318" name="テキスト ボックス 317"/>
        <xdr:cNvSpPr txBox="1"/>
      </xdr:nvSpPr>
      <xdr:spPr>
        <a:xfrm>
          <a:off x="9372111" y="57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111890</xdr:rowOff>
    </xdr:from>
    <xdr:to>
      <xdr:col>46</xdr:col>
      <xdr:colOff>38100</xdr:colOff>
      <xdr:row>35</xdr:row>
      <xdr:rowOff>42040</xdr:rowOff>
    </xdr:to>
    <xdr:sp macro="" textlink="">
      <xdr:nvSpPr>
        <xdr:cNvPr id="319" name="楕円 318"/>
        <xdr:cNvSpPr/>
      </xdr:nvSpPr>
      <xdr:spPr>
        <a:xfrm>
          <a:off x="8699500" y="59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58567</xdr:rowOff>
    </xdr:from>
    <xdr:ext cx="534377" cy="259045"/>
    <xdr:sp macro="" textlink="">
      <xdr:nvSpPr>
        <xdr:cNvPr id="320" name="テキスト ボックス 319"/>
        <xdr:cNvSpPr txBox="1"/>
      </xdr:nvSpPr>
      <xdr:spPr>
        <a:xfrm>
          <a:off x="8483111" y="571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48405</xdr:rowOff>
    </xdr:from>
    <xdr:to>
      <xdr:col>41</xdr:col>
      <xdr:colOff>101600</xdr:colOff>
      <xdr:row>35</xdr:row>
      <xdr:rowOff>150005</xdr:rowOff>
    </xdr:to>
    <xdr:sp macro="" textlink="">
      <xdr:nvSpPr>
        <xdr:cNvPr id="321" name="楕円 320"/>
        <xdr:cNvSpPr/>
      </xdr:nvSpPr>
      <xdr:spPr>
        <a:xfrm>
          <a:off x="7810500" y="60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166532</xdr:rowOff>
    </xdr:from>
    <xdr:ext cx="534377" cy="259045"/>
    <xdr:sp macro="" textlink="">
      <xdr:nvSpPr>
        <xdr:cNvPr id="322" name="テキスト ボックス 321"/>
        <xdr:cNvSpPr txBox="1"/>
      </xdr:nvSpPr>
      <xdr:spPr>
        <a:xfrm>
          <a:off x="7594111" y="58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114258</xdr:rowOff>
    </xdr:from>
    <xdr:to>
      <xdr:col>36</xdr:col>
      <xdr:colOff>165100</xdr:colOff>
      <xdr:row>35</xdr:row>
      <xdr:rowOff>44408</xdr:rowOff>
    </xdr:to>
    <xdr:sp macro="" textlink="">
      <xdr:nvSpPr>
        <xdr:cNvPr id="323" name="楕円 322"/>
        <xdr:cNvSpPr/>
      </xdr:nvSpPr>
      <xdr:spPr>
        <a:xfrm>
          <a:off x="6921500" y="59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60935</xdr:rowOff>
    </xdr:from>
    <xdr:ext cx="534377" cy="259045"/>
    <xdr:sp macro="" textlink="">
      <xdr:nvSpPr>
        <xdr:cNvPr id="324" name="テキスト ボックス 323"/>
        <xdr:cNvSpPr txBox="1"/>
      </xdr:nvSpPr>
      <xdr:spPr>
        <a:xfrm>
          <a:off x="6705111" y="57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142215</xdr:rowOff>
    </xdr:from>
    <xdr:to>
      <xdr:col>55</xdr:col>
      <xdr:colOff>0</xdr:colOff>
      <xdr:row>54</xdr:row>
      <xdr:rowOff>62792</xdr:rowOff>
    </xdr:to>
    <xdr:cxnSp macro="">
      <xdr:nvCxnSpPr>
        <xdr:cNvPr id="355" name="直線コネクタ 354"/>
        <xdr:cNvCxnSpPr/>
      </xdr:nvCxnSpPr>
      <xdr:spPr>
        <a:xfrm flipV="1">
          <a:off x="9639300" y="9229065"/>
          <a:ext cx="838200" cy="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62792</xdr:rowOff>
    </xdr:from>
    <xdr:to>
      <xdr:col>50</xdr:col>
      <xdr:colOff>114300</xdr:colOff>
      <xdr:row>54</xdr:row>
      <xdr:rowOff>166816</xdr:rowOff>
    </xdr:to>
    <xdr:cxnSp macro="">
      <xdr:nvCxnSpPr>
        <xdr:cNvPr id="358" name="直線コネクタ 357"/>
        <xdr:cNvCxnSpPr/>
      </xdr:nvCxnSpPr>
      <xdr:spPr>
        <a:xfrm flipV="1">
          <a:off x="8750300" y="9321092"/>
          <a:ext cx="889000" cy="10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166816</xdr:rowOff>
    </xdr:from>
    <xdr:to>
      <xdr:col>45</xdr:col>
      <xdr:colOff>177800</xdr:colOff>
      <xdr:row>55</xdr:row>
      <xdr:rowOff>123730</xdr:rowOff>
    </xdr:to>
    <xdr:cxnSp macro="">
      <xdr:nvCxnSpPr>
        <xdr:cNvPr id="361" name="直線コネクタ 360"/>
        <xdr:cNvCxnSpPr/>
      </xdr:nvCxnSpPr>
      <xdr:spPr>
        <a:xfrm flipV="1">
          <a:off x="7861300" y="9425116"/>
          <a:ext cx="889000" cy="1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123730</xdr:rowOff>
    </xdr:from>
    <xdr:to>
      <xdr:col>41</xdr:col>
      <xdr:colOff>50800</xdr:colOff>
      <xdr:row>55</xdr:row>
      <xdr:rowOff>128455</xdr:rowOff>
    </xdr:to>
    <xdr:cxnSp macro="">
      <xdr:nvCxnSpPr>
        <xdr:cNvPr id="364" name="直線コネクタ 363"/>
        <xdr:cNvCxnSpPr/>
      </xdr:nvCxnSpPr>
      <xdr:spPr>
        <a:xfrm flipV="1">
          <a:off x="6972300" y="9553480"/>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91415</xdr:rowOff>
    </xdr:from>
    <xdr:to>
      <xdr:col>55</xdr:col>
      <xdr:colOff>50800</xdr:colOff>
      <xdr:row>54</xdr:row>
      <xdr:rowOff>21565</xdr:rowOff>
    </xdr:to>
    <xdr:sp macro="" textlink="">
      <xdr:nvSpPr>
        <xdr:cNvPr id="374" name="楕円 373"/>
        <xdr:cNvSpPr/>
      </xdr:nvSpPr>
      <xdr:spPr>
        <a:xfrm>
          <a:off x="10426700" y="91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114292</xdr:rowOff>
    </xdr:from>
    <xdr:ext cx="534377" cy="259045"/>
    <xdr:sp macro="" textlink="">
      <xdr:nvSpPr>
        <xdr:cNvPr id="375" name="普通建設事業費該当値テキスト"/>
        <xdr:cNvSpPr txBox="1"/>
      </xdr:nvSpPr>
      <xdr:spPr>
        <a:xfrm>
          <a:off x="10528300" y="902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11992</xdr:rowOff>
    </xdr:from>
    <xdr:to>
      <xdr:col>50</xdr:col>
      <xdr:colOff>165100</xdr:colOff>
      <xdr:row>54</xdr:row>
      <xdr:rowOff>113592</xdr:rowOff>
    </xdr:to>
    <xdr:sp macro="" textlink="">
      <xdr:nvSpPr>
        <xdr:cNvPr id="376" name="楕円 375"/>
        <xdr:cNvSpPr/>
      </xdr:nvSpPr>
      <xdr:spPr>
        <a:xfrm>
          <a:off x="9588500" y="92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130119</xdr:rowOff>
    </xdr:from>
    <xdr:ext cx="534377" cy="259045"/>
    <xdr:sp macro="" textlink="">
      <xdr:nvSpPr>
        <xdr:cNvPr id="377" name="テキスト ボックス 376"/>
        <xdr:cNvSpPr txBox="1"/>
      </xdr:nvSpPr>
      <xdr:spPr>
        <a:xfrm>
          <a:off x="9372111" y="90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116016</xdr:rowOff>
    </xdr:from>
    <xdr:to>
      <xdr:col>46</xdr:col>
      <xdr:colOff>38100</xdr:colOff>
      <xdr:row>55</xdr:row>
      <xdr:rowOff>46166</xdr:rowOff>
    </xdr:to>
    <xdr:sp macro="" textlink="">
      <xdr:nvSpPr>
        <xdr:cNvPr id="378" name="楕円 377"/>
        <xdr:cNvSpPr/>
      </xdr:nvSpPr>
      <xdr:spPr>
        <a:xfrm>
          <a:off x="8699500" y="937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37293</xdr:rowOff>
    </xdr:from>
    <xdr:ext cx="534377" cy="259045"/>
    <xdr:sp macro="" textlink="">
      <xdr:nvSpPr>
        <xdr:cNvPr id="379" name="テキスト ボックス 378"/>
        <xdr:cNvSpPr txBox="1"/>
      </xdr:nvSpPr>
      <xdr:spPr>
        <a:xfrm>
          <a:off x="8483111" y="94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72930</xdr:rowOff>
    </xdr:from>
    <xdr:to>
      <xdr:col>41</xdr:col>
      <xdr:colOff>101600</xdr:colOff>
      <xdr:row>56</xdr:row>
      <xdr:rowOff>3080</xdr:rowOff>
    </xdr:to>
    <xdr:sp macro="" textlink="">
      <xdr:nvSpPr>
        <xdr:cNvPr id="380" name="楕円 379"/>
        <xdr:cNvSpPr/>
      </xdr:nvSpPr>
      <xdr:spPr>
        <a:xfrm>
          <a:off x="7810500" y="95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165657</xdr:rowOff>
    </xdr:from>
    <xdr:ext cx="534377" cy="259045"/>
    <xdr:sp macro="" textlink="">
      <xdr:nvSpPr>
        <xdr:cNvPr id="381" name="テキスト ボックス 380"/>
        <xdr:cNvSpPr txBox="1"/>
      </xdr:nvSpPr>
      <xdr:spPr>
        <a:xfrm>
          <a:off x="7594111" y="95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77655</xdr:rowOff>
    </xdr:from>
    <xdr:to>
      <xdr:col>36</xdr:col>
      <xdr:colOff>165100</xdr:colOff>
      <xdr:row>56</xdr:row>
      <xdr:rowOff>7805</xdr:rowOff>
    </xdr:to>
    <xdr:sp macro="" textlink="">
      <xdr:nvSpPr>
        <xdr:cNvPr id="382" name="楕円 381"/>
        <xdr:cNvSpPr/>
      </xdr:nvSpPr>
      <xdr:spPr>
        <a:xfrm>
          <a:off x="6921500" y="9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170382</xdr:rowOff>
    </xdr:from>
    <xdr:ext cx="534377" cy="259045"/>
    <xdr:sp macro="" textlink="">
      <xdr:nvSpPr>
        <xdr:cNvPr id="383" name="テキスト ボックス 382"/>
        <xdr:cNvSpPr txBox="1"/>
      </xdr:nvSpPr>
      <xdr:spPr>
        <a:xfrm>
          <a:off x="6705111" y="96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115315</xdr:rowOff>
    </xdr:from>
    <xdr:to>
      <xdr:col>55</xdr:col>
      <xdr:colOff>0</xdr:colOff>
      <xdr:row>79</xdr:row>
      <xdr:rowOff>44515</xdr:rowOff>
    </xdr:to>
    <xdr:cxnSp macro="">
      <xdr:nvCxnSpPr>
        <xdr:cNvPr id="414" name="直線コネクタ 413"/>
        <xdr:cNvCxnSpPr/>
      </xdr:nvCxnSpPr>
      <xdr:spPr>
        <a:xfrm flipV="1">
          <a:off x="9639300" y="13488415"/>
          <a:ext cx="838200" cy="10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55848</xdr:rowOff>
    </xdr:from>
    <xdr:to>
      <xdr:col>50</xdr:col>
      <xdr:colOff>114300</xdr:colOff>
      <xdr:row>79</xdr:row>
      <xdr:rowOff>44515</xdr:rowOff>
    </xdr:to>
    <xdr:cxnSp macro="">
      <xdr:nvCxnSpPr>
        <xdr:cNvPr id="417" name="直線コネクタ 416"/>
        <xdr:cNvCxnSpPr/>
      </xdr:nvCxnSpPr>
      <xdr:spPr>
        <a:xfrm>
          <a:off x="8750300" y="13257498"/>
          <a:ext cx="889000" cy="3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55848</xdr:rowOff>
    </xdr:from>
    <xdr:to>
      <xdr:col>45</xdr:col>
      <xdr:colOff>177800</xdr:colOff>
      <xdr:row>78</xdr:row>
      <xdr:rowOff>25836</xdr:rowOff>
    </xdr:to>
    <xdr:cxnSp macro="">
      <xdr:nvCxnSpPr>
        <xdr:cNvPr id="420" name="直線コネクタ 419"/>
        <xdr:cNvCxnSpPr/>
      </xdr:nvCxnSpPr>
      <xdr:spPr>
        <a:xfrm flipV="1">
          <a:off x="7861300" y="13257498"/>
          <a:ext cx="889000" cy="1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64515</xdr:rowOff>
    </xdr:from>
    <xdr:to>
      <xdr:col>55</xdr:col>
      <xdr:colOff>50800</xdr:colOff>
      <xdr:row>78</xdr:row>
      <xdr:rowOff>166115</xdr:rowOff>
    </xdr:to>
    <xdr:sp macro="" textlink="">
      <xdr:nvSpPr>
        <xdr:cNvPr id="430" name="楕円 429"/>
        <xdr:cNvSpPr/>
      </xdr:nvSpPr>
      <xdr:spPr>
        <a:xfrm>
          <a:off x="104267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42942</xdr:rowOff>
    </xdr:from>
    <xdr:ext cx="534377" cy="259045"/>
    <xdr:sp macro="" textlink="">
      <xdr:nvSpPr>
        <xdr:cNvPr id="431" name="普通建設事業費 （ うち新規整備　）該当値テキスト"/>
        <xdr:cNvSpPr txBox="1"/>
      </xdr:nvSpPr>
      <xdr:spPr>
        <a:xfrm>
          <a:off x="10528300"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165165</xdr:rowOff>
    </xdr:from>
    <xdr:to>
      <xdr:col>50</xdr:col>
      <xdr:colOff>165100</xdr:colOff>
      <xdr:row>79</xdr:row>
      <xdr:rowOff>95315</xdr:rowOff>
    </xdr:to>
    <xdr:sp macro="" textlink="">
      <xdr:nvSpPr>
        <xdr:cNvPr id="432" name="楕円 431"/>
        <xdr:cNvSpPr/>
      </xdr:nvSpPr>
      <xdr:spPr>
        <a:xfrm>
          <a:off x="9588500" y="135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86442</xdr:rowOff>
    </xdr:from>
    <xdr:ext cx="469744" cy="259045"/>
    <xdr:sp macro="" textlink="">
      <xdr:nvSpPr>
        <xdr:cNvPr id="433" name="テキスト ボックス 432"/>
        <xdr:cNvSpPr txBox="1"/>
      </xdr:nvSpPr>
      <xdr:spPr>
        <a:xfrm>
          <a:off x="9404428" y="13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5048</xdr:rowOff>
    </xdr:from>
    <xdr:to>
      <xdr:col>46</xdr:col>
      <xdr:colOff>38100</xdr:colOff>
      <xdr:row>77</xdr:row>
      <xdr:rowOff>106648</xdr:rowOff>
    </xdr:to>
    <xdr:sp macro="" textlink="">
      <xdr:nvSpPr>
        <xdr:cNvPr id="434" name="楕円 433"/>
        <xdr:cNvSpPr/>
      </xdr:nvSpPr>
      <xdr:spPr>
        <a:xfrm>
          <a:off x="8699500" y="132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97775</xdr:rowOff>
    </xdr:from>
    <xdr:ext cx="534377" cy="259045"/>
    <xdr:sp macro="" textlink="">
      <xdr:nvSpPr>
        <xdr:cNvPr id="435" name="テキスト ボックス 434"/>
        <xdr:cNvSpPr txBox="1"/>
      </xdr:nvSpPr>
      <xdr:spPr>
        <a:xfrm>
          <a:off x="8483111" y="132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146486</xdr:rowOff>
    </xdr:from>
    <xdr:to>
      <xdr:col>41</xdr:col>
      <xdr:colOff>101600</xdr:colOff>
      <xdr:row>78</xdr:row>
      <xdr:rowOff>76636</xdr:rowOff>
    </xdr:to>
    <xdr:sp macro="" textlink="">
      <xdr:nvSpPr>
        <xdr:cNvPr id="436" name="楕円 435"/>
        <xdr:cNvSpPr/>
      </xdr:nvSpPr>
      <xdr:spPr>
        <a:xfrm>
          <a:off x="7810500" y="133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67763</xdr:rowOff>
    </xdr:from>
    <xdr:ext cx="534377" cy="259045"/>
    <xdr:sp macro="" textlink="">
      <xdr:nvSpPr>
        <xdr:cNvPr id="437" name="テキスト ボックス 436"/>
        <xdr:cNvSpPr txBox="1"/>
      </xdr:nvSpPr>
      <xdr:spPr>
        <a:xfrm>
          <a:off x="7594111" y="1344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153251</xdr:rowOff>
    </xdr:from>
    <xdr:to>
      <xdr:col>55</xdr:col>
      <xdr:colOff>0</xdr:colOff>
      <xdr:row>95</xdr:row>
      <xdr:rowOff>12091</xdr:rowOff>
    </xdr:to>
    <xdr:cxnSp macro="">
      <xdr:nvCxnSpPr>
        <xdr:cNvPr id="466" name="直線コネクタ 465"/>
        <xdr:cNvCxnSpPr/>
      </xdr:nvCxnSpPr>
      <xdr:spPr>
        <a:xfrm flipV="1">
          <a:off x="9639300" y="16269551"/>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12091</xdr:rowOff>
    </xdr:from>
    <xdr:to>
      <xdr:col>50</xdr:col>
      <xdr:colOff>114300</xdr:colOff>
      <xdr:row>97</xdr:row>
      <xdr:rowOff>79426</xdr:rowOff>
    </xdr:to>
    <xdr:cxnSp macro="">
      <xdr:nvCxnSpPr>
        <xdr:cNvPr id="469" name="直線コネクタ 468"/>
        <xdr:cNvCxnSpPr/>
      </xdr:nvCxnSpPr>
      <xdr:spPr>
        <a:xfrm flipV="1">
          <a:off x="8750300" y="16299841"/>
          <a:ext cx="889000" cy="4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63869</xdr:rowOff>
    </xdr:from>
    <xdr:to>
      <xdr:col>45</xdr:col>
      <xdr:colOff>177800</xdr:colOff>
      <xdr:row>97</xdr:row>
      <xdr:rowOff>79426</xdr:rowOff>
    </xdr:to>
    <xdr:cxnSp macro="">
      <xdr:nvCxnSpPr>
        <xdr:cNvPr id="472" name="直線コネクタ 471"/>
        <xdr:cNvCxnSpPr/>
      </xdr:nvCxnSpPr>
      <xdr:spPr>
        <a:xfrm>
          <a:off x="7861300" y="16694519"/>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102451</xdr:rowOff>
    </xdr:from>
    <xdr:to>
      <xdr:col>55</xdr:col>
      <xdr:colOff>50800</xdr:colOff>
      <xdr:row>95</xdr:row>
      <xdr:rowOff>32601</xdr:rowOff>
    </xdr:to>
    <xdr:sp macro="" textlink="">
      <xdr:nvSpPr>
        <xdr:cNvPr id="482" name="楕円 481"/>
        <xdr:cNvSpPr/>
      </xdr:nvSpPr>
      <xdr:spPr>
        <a:xfrm>
          <a:off x="10426700" y="162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125328</xdr:rowOff>
    </xdr:from>
    <xdr:ext cx="534377" cy="259045"/>
    <xdr:sp macro="" textlink="">
      <xdr:nvSpPr>
        <xdr:cNvPr id="483" name="普通建設事業費 （ うち更新整備　）該当値テキスト"/>
        <xdr:cNvSpPr txBox="1"/>
      </xdr:nvSpPr>
      <xdr:spPr>
        <a:xfrm>
          <a:off x="10528300" y="160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132741</xdr:rowOff>
    </xdr:from>
    <xdr:to>
      <xdr:col>50</xdr:col>
      <xdr:colOff>165100</xdr:colOff>
      <xdr:row>95</xdr:row>
      <xdr:rowOff>62891</xdr:rowOff>
    </xdr:to>
    <xdr:sp macro="" textlink="">
      <xdr:nvSpPr>
        <xdr:cNvPr id="484" name="楕円 483"/>
        <xdr:cNvSpPr/>
      </xdr:nvSpPr>
      <xdr:spPr>
        <a:xfrm>
          <a:off x="9588500" y="1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79418</xdr:rowOff>
    </xdr:from>
    <xdr:ext cx="534377" cy="259045"/>
    <xdr:sp macro="" textlink="">
      <xdr:nvSpPr>
        <xdr:cNvPr id="485" name="テキスト ボックス 484"/>
        <xdr:cNvSpPr txBox="1"/>
      </xdr:nvSpPr>
      <xdr:spPr>
        <a:xfrm>
          <a:off x="9372111" y="160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28626</xdr:rowOff>
    </xdr:from>
    <xdr:to>
      <xdr:col>46</xdr:col>
      <xdr:colOff>38100</xdr:colOff>
      <xdr:row>97</xdr:row>
      <xdr:rowOff>130226</xdr:rowOff>
    </xdr:to>
    <xdr:sp macro="" textlink="">
      <xdr:nvSpPr>
        <xdr:cNvPr id="486" name="楕円 485"/>
        <xdr:cNvSpPr/>
      </xdr:nvSpPr>
      <xdr:spPr>
        <a:xfrm>
          <a:off x="8699500" y="166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121353</xdr:rowOff>
    </xdr:from>
    <xdr:ext cx="534377" cy="259045"/>
    <xdr:sp macro="" textlink="">
      <xdr:nvSpPr>
        <xdr:cNvPr id="487" name="テキスト ボックス 486"/>
        <xdr:cNvSpPr txBox="1"/>
      </xdr:nvSpPr>
      <xdr:spPr>
        <a:xfrm>
          <a:off x="8483111" y="167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13069</xdr:rowOff>
    </xdr:from>
    <xdr:to>
      <xdr:col>41</xdr:col>
      <xdr:colOff>101600</xdr:colOff>
      <xdr:row>97</xdr:row>
      <xdr:rowOff>114669</xdr:rowOff>
    </xdr:to>
    <xdr:sp macro="" textlink="">
      <xdr:nvSpPr>
        <xdr:cNvPr id="488" name="楕円 487"/>
        <xdr:cNvSpPr/>
      </xdr:nvSpPr>
      <xdr:spPr>
        <a:xfrm>
          <a:off x="7810500" y="166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105796</xdr:rowOff>
    </xdr:from>
    <xdr:ext cx="534377" cy="259045"/>
    <xdr:sp macro="" textlink="">
      <xdr:nvSpPr>
        <xdr:cNvPr id="489" name="テキスト ボックス 488"/>
        <xdr:cNvSpPr txBox="1"/>
      </xdr:nvSpPr>
      <xdr:spPr>
        <a:xfrm>
          <a:off x="7594111" y="167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141806</xdr:rowOff>
    </xdr:from>
    <xdr:to>
      <xdr:col>85</xdr:col>
      <xdr:colOff>127000</xdr:colOff>
      <xdr:row>39</xdr:row>
      <xdr:rowOff>16142</xdr:rowOff>
    </xdr:to>
    <xdr:cxnSp macro="">
      <xdr:nvCxnSpPr>
        <xdr:cNvPr id="520" name="直線コネクタ 519"/>
        <xdr:cNvCxnSpPr/>
      </xdr:nvCxnSpPr>
      <xdr:spPr>
        <a:xfrm>
          <a:off x="15481300" y="6656906"/>
          <a:ext cx="838200" cy="4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35916</xdr:rowOff>
    </xdr:from>
    <xdr:to>
      <xdr:col>81</xdr:col>
      <xdr:colOff>50800</xdr:colOff>
      <xdr:row>38</xdr:row>
      <xdr:rowOff>141806</xdr:rowOff>
    </xdr:to>
    <xdr:cxnSp macro="">
      <xdr:nvCxnSpPr>
        <xdr:cNvPr id="523" name="直線コネクタ 522"/>
        <xdr:cNvCxnSpPr/>
      </xdr:nvCxnSpPr>
      <xdr:spPr>
        <a:xfrm>
          <a:off x="14592300" y="6036666"/>
          <a:ext cx="889000" cy="6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103891</xdr:rowOff>
    </xdr:from>
    <xdr:to>
      <xdr:col>76</xdr:col>
      <xdr:colOff>114300</xdr:colOff>
      <xdr:row>35</xdr:row>
      <xdr:rowOff>35916</xdr:rowOff>
    </xdr:to>
    <xdr:cxnSp macro="">
      <xdr:nvCxnSpPr>
        <xdr:cNvPr id="526" name="直線コネクタ 525"/>
        <xdr:cNvCxnSpPr/>
      </xdr:nvCxnSpPr>
      <xdr:spPr>
        <a:xfrm>
          <a:off x="13703300" y="5590291"/>
          <a:ext cx="889000" cy="44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8" name="テキスト ボックス 527"/>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103891</xdr:rowOff>
    </xdr:from>
    <xdr:to>
      <xdr:col>71</xdr:col>
      <xdr:colOff>177800</xdr:colOff>
      <xdr:row>33</xdr:row>
      <xdr:rowOff>42545</xdr:rowOff>
    </xdr:to>
    <xdr:cxnSp macro="">
      <xdr:nvCxnSpPr>
        <xdr:cNvPr id="529" name="直線コネクタ 528"/>
        <xdr:cNvCxnSpPr/>
      </xdr:nvCxnSpPr>
      <xdr:spPr>
        <a:xfrm flipV="1">
          <a:off x="12814300" y="5590291"/>
          <a:ext cx="889000" cy="1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136792</xdr:rowOff>
    </xdr:from>
    <xdr:to>
      <xdr:col>85</xdr:col>
      <xdr:colOff>177800</xdr:colOff>
      <xdr:row>39</xdr:row>
      <xdr:rowOff>66942</xdr:rowOff>
    </xdr:to>
    <xdr:sp macro="" textlink="">
      <xdr:nvSpPr>
        <xdr:cNvPr id="539" name="楕円 538"/>
        <xdr:cNvSpPr/>
      </xdr:nvSpPr>
      <xdr:spPr>
        <a:xfrm>
          <a:off x="16268700" y="66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96169</xdr:rowOff>
    </xdr:from>
    <xdr:ext cx="469744" cy="259045"/>
    <xdr:sp macro="" textlink="">
      <xdr:nvSpPr>
        <xdr:cNvPr id="540" name="災害復旧事業費該当値テキスト"/>
        <xdr:cNvSpPr txBox="1"/>
      </xdr:nvSpPr>
      <xdr:spPr>
        <a:xfrm>
          <a:off x="16370300" y="64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91006</xdr:rowOff>
    </xdr:from>
    <xdr:to>
      <xdr:col>81</xdr:col>
      <xdr:colOff>101600</xdr:colOff>
      <xdr:row>39</xdr:row>
      <xdr:rowOff>21156</xdr:rowOff>
    </xdr:to>
    <xdr:sp macro="" textlink="">
      <xdr:nvSpPr>
        <xdr:cNvPr id="541" name="楕円 540"/>
        <xdr:cNvSpPr/>
      </xdr:nvSpPr>
      <xdr:spPr>
        <a:xfrm>
          <a:off x="15430500" y="66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37683</xdr:rowOff>
    </xdr:from>
    <xdr:ext cx="469744" cy="259045"/>
    <xdr:sp macro="" textlink="">
      <xdr:nvSpPr>
        <xdr:cNvPr id="542" name="テキスト ボックス 541"/>
        <xdr:cNvSpPr txBox="1"/>
      </xdr:nvSpPr>
      <xdr:spPr>
        <a:xfrm>
          <a:off x="15246428" y="63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156566</xdr:rowOff>
    </xdr:from>
    <xdr:to>
      <xdr:col>76</xdr:col>
      <xdr:colOff>165100</xdr:colOff>
      <xdr:row>35</xdr:row>
      <xdr:rowOff>86716</xdr:rowOff>
    </xdr:to>
    <xdr:sp macro="" textlink="">
      <xdr:nvSpPr>
        <xdr:cNvPr id="543" name="楕円 542"/>
        <xdr:cNvSpPr/>
      </xdr:nvSpPr>
      <xdr:spPr>
        <a:xfrm>
          <a:off x="14541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103243</xdr:rowOff>
    </xdr:from>
    <xdr:ext cx="534377" cy="259045"/>
    <xdr:sp macro="" textlink="">
      <xdr:nvSpPr>
        <xdr:cNvPr id="544" name="テキスト ボックス 543"/>
        <xdr:cNvSpPr txBox="1"/>
      </xdr:nvSpPr>
      <xdr:spPr>
        <a:xfrm>
          <a:off x="14325111" y="57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53091</xdr:rowOff>
    </xdr:from>
    <xdr:to>
      <xdr:col>72</xdr:col>
      <xdr:colOff>38100</xdr:colOff>
      <xdr:row>32</xdr:row>
      <xdr:rowOff>154691</xdr:rowOff>
    </xdr:to>
    <xdr:sp macro="" textlink="">
      <xdr:nvSpPr>
        <xdr:cNvPr id="545" name="楕円 544"/>
        <xdr:cNvSpPr/>
      </xdr:nvSpPr>
      <xdr:spPr>
        <a:xfrm>
          <a:off x="13652500" y="55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171218</xdr:rowOff>
    </xdr:from>
    <xdr:ext cx="534377" cy="259045"/>
    <xdr:sp macro="" textlink="">
      <xdr:nvSpPr>
        <xdr:cNvPr id="546" name="テキスト ボックス 545"/>
        <xdr:cNvSpPr txBox="1"/>
      </xdr:nvSpPr>
      <xdr:spPr>
        <a:xfrm>
          <a:off x="13436111" y="53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163195</xdr:rowOff>
    </xdr:from>
    <xdr:to>
      <xdr:col>67</xdr:col>
      <xdr:colOff>101600</xdr:colOff>
      <xdr:row>33</xdr:row>
      <xdr:rowOff>93345</xdr:rowOff>
    </xdr:to>
    <xdr:sp macro="" textlink="">
      <xdr:nvSpPr>
        <xdr:cNvPr id="547" name="楕円 546"/>
        <xdr:cNvSpPr/>
      </xdr:nvSpPr>
      <xdr:spPr>
        <a:xfrm>
          <a:off x="12763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109872</xdr:rowOff>
    </xdr:from>
    <xdr:ext cx="534377" cy="259045"/>
    <xdr:sp macro="" textlink="">
      <xdr:nvSpPr>
        <xdr:cNvPr id="548" name="テキスト ボックス 547"/>
        <xdr:cNvSpPr txBox="1"/>
      </xdr:nvSpPr>
      <xdr:spPr>
        <a:xfrm>
          <a:off x="12547111" y="54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3366</xdr:rowOff>
    </xdr:from>
    <xdr:to>
      <xdr:col>85</xdr:col>
      <xdr:colOff>127000</xdr:colOff>
      <xdr:row>75</xdr:row>
      <xdr:rowOff>11443</xdr:rowOff>
    </xdr:to>
    <xdr:cxnSp macro="">
      <xdr:nvCxnSpPr>
        <xdr:cNvPr id="626" name="直線コネクタ 625"/>
        <xdr:cNvCxnSpPr/>
      </xdr:nvCxnSpPr>
      <xdr:spPr>
        <a:xfrm>
          <a:off x="15481300" y="12862116"/>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166992</xdr:rowOff>
    </xdr:from>
    <xdr:to>
      <xdr:col>81</xdr:col>
      <xdr:colOff>50800</xdr:colOff>
      <xdr:row>75</xdr:row>
      <xdr:rowOff>3366</xdr:rowOff>
    </xdr:to>
    <xdr:cxnSp macro="">
      <xdr:nvCxnSpPr>
        <xdr:cNvPr id="629" name="直線コネクタ 628"/>
        <xdr:cNvCxnSpPr/>
      </xdr:nvCxnSpPr>
      <xdr:spPr>
        <a:xfrm>
          <a:off x="14592300" y="12854292"/>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160236</xdr:rowOff>
    </xdr:from>
    <xdr:to>
      <xdr:col>76</xdr:col>
      <xdr:colOff>114300</xdr:colOff>
      <xdr:row>74</xdr:row>
      <xdr:rowOff>166992</xdr:rowOff>
    </xdr:to>
    <xdr:cxnSp macro="">
      <xdr:nvCxnSpPr>
        <xdr:cNvPr id="632" name="直線コネクタ 631"/>
        <xdr:cNvCxnSpPr/>
      </xdr:nvCxnSpPr>
      <xdr:spPr>
        <a:xfrm>
          <a:off x="13703300" y="1284753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160236</xdr:rowOff>
    </xdr:from>
    <xdr:to>
      <xdr:col>71</xdr:col>
      <xdr:colOff>177800</xdr:colOff>
      <xdr:row>74</xdr:row>
      <xdr:rowOff>161112</xdr:rowOff>
    </xdr:to>
    <xdr:cxnSp macro="">
      <xdr:nvCxnSpPr>
        <xdr:cNvPr id="635" name="直線コネクタ 634"/>
        <xdr:cNvCxnSpPr/>
      </xdr:nvCxnSpPr>
      <xdr:spPr>
        <a:xfrm flipV="1">
          <a:off x="12814300" y="1284753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132093</xdr:rowOff>
    </xdr:from>
    <xdr:to>
      <xdr:col>85</xdr:col>
      <xdr:colOff>177800</xdr:colOff>
      <xdr:row>75</xdr:row>
      <xdr:rowOff>62243</xdr:rowOff>
    </xdr:to>
    <xdr:sp macro="" textlink="">
      <xdr:nvSpPr>
        <xdr:cNvPr id="645" name="楕円 644"/>
        <xdr:cNvSpPr/>
      </xdr:nvSpPr>
      <xdr:spPr>
        <a:xfrm>
          <a:off x="16268700" y="128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154970</xdr:rowOff>
    </xdr:from>
    <xdr:ext cx="534377" cy="259045"/>
    <xdr:sp macro="" textlink="">
      <xdr:nvSpPr>
        <xdr:cNvPr id="646" name="公債費該当値テキスト"/>
        <xdr:cNvSpPr txBox="1"/>
      </xdr:nvSpPr>
      <xdr:spPr>
        <a:xfrm>
          <a:off x="16370300" y="126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124016</xdr:rowOff>
    </xdr:from>
    <xdr:to>
      <xdr:col>81</xdr:col>
      <xdr:colOff>101600</xdr:colOff>
      <xdr:row>75</xdr:row>
      <xdr:rowOff>54166</xdr:rowOff>
    </xdr:to>
    <xdr:sp macro="" textlink="">
      <xdr:nvSpPr>
        <xdr:cNvPr id="647" name="楕円 646"/>
        <xdr:cNvSpPr/>
      </xdr:nvSpPr>
      <xdr:spPr>
        <a:xfrm>
          <a:off x="15430500" y="128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70693</xdr:rowOff>
    </xdr:from>
    <xdr:ext cx="534377" cy="259045"/>
    <xdr:sp macro="" textlink="">
      <xdr:nvSpPr>
        <xdr:cNvPr id="648" name="テキスト ボックス 647"/>
        <xdr:cNvSpPr txBox="1"/>
      </xdr:nvSpPr>
      <xdr:spPr>
        <a:xfrm>
          <a:off x="15214111" y="125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116192</xdr:rowOff>
    </xdr:from>
    <xdr:to>
      <xdr:col>76</xdr:col>
      <xdr:colOff>165100</xdr:colOff>
      <xdr:row>75</xdr:row>
      <xdr:rowOff>46342</xdr:rowOff>
    </xdr:to>
    <xdr:sp macro="" textlink="">
      <xdr:nvSpPr>
        <xdr:cNvPr id="649" name="楕円 648"/>
        <xdr:cNvSpPr/>
      </xdr:nvSpPr>
      <xdr:spPr>
        <a:xfrm>
          <a:off x="145415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62869</xdr:rowOff>
    </xdr:from>
    <xdr:ext cx="534377" cy="259045"/>
    <xdr:sp macro="" textlink="">
      <xdr:nvSpPr>
        <xdr:cNvPr id="650" name="テキスト ボックス 649"/>
        <xdr:cNvSpPr txBox="1"/>
      </xdr:nvSpPr>
      <xdr:spPr>
        <a:xfrm>
          <a:off x="14325111" y="125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109436</xdr:rowOff>
    </xdr:from>
    <xdr:to>
      <xdr:col>72</xdr:col>
      <xdr:colOff>38100</xdr:colOff>
      <xdr:row>75</xdr:row>
      <xdr:rowOff>39586</xdr:rowOff>
    </xdr:to>
    <xdr:sp macro="" textlink="">
      <xdr:nvSpPr>
        <xdr:cNvPr id="651" name="楕円 650"/>
        <xdr:cNvSpPr/>
      </xdr:nvSpPr>
      <xdr:spPr>
        <a:xfrm>
          <a:off x="13652500" y="127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56113</xdr:rowOff>
    </xdr:from>
    <xdr:ext cx="534377" cy="259045"/>
    <xdr:sp macro="" textlink="">
      <xdr:nvSpPr>
        <xdr:cNvPr id="652" name="テキスト ボックス 651"/>
        <xdr:cNvSpPr txBox="1"/>
      </xdr:nvSpPr>
      <xdr:spPr>
        <a:xfrm>
          <a:off x="13436111" y="125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110312</xdr:rowOff>
    </xdr:from>
    <xdr:to>
      <xdr:col>67</xdr:col>
      <xdr:colOff>101600</xdr:colOff>
      <xdr:row>75</xdr:row>
      <xdr:rowOff>40462</xdr:rowOff>
    </xdr:to>
    <xdr:sp macro="" textlink="">
      <xdr:nvSpPr>
        <xdr:cNvPr id="653" name="楕円 652"/>
        <xdr:cNvSpPr/>
      </xdr:nvSpPr>
      <xdr:spPr>
        <a:xfrm>
          <a:off x="12763500" y="127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56989</xdr:rowOff>
    </xdr:from>
    <xdr:ext cx="534377" cy="259045"/>
    <xdr:sp macro="" textlink="">
      <xdr:nvSpPr>
        <xdr:cNvPr id="654" name="テキスト ボックス 653"/>
        <xdr:cNvSpPr txBox="1"/>
      </xdr:nvSpPr>
      <xdr:spPr>
        <a:xfrm>
          <a:off x="12547111" y="125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16027</xdr:rowOff>
    </xdr:from>
    <xdr:to>
      <xdr:col>85</xdr:col>
      <xdr:colOff>127000</xdr:colOff>
      <xdr:row>97</xdr:row>
      <xdr:rowOff>57083</xdr:rowOff>
    </xdr:to>
    <xdr:cxnSp macro="">
      <xdr:nvCxnSpPr>
        <xdr:cNvPr id="681" name="直線コネクタ 680"/>
        <xdr:cNvCxnSpPr/>
      </xdr:nvCxnSpPr>
      <xdr:spPr>
        <a:xfrm flipV="1">
          <a:off x="15481300" y="16646677"/>
          <a:ext cx="8382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11113</xdr:rowOff>
    </xdr:from>
    <xdr:to>
      <xdr:col>81</xdr:col>
      <xdr:colOff>50800</xdr:colOff>
      <xdr:row>97</xdr:row>
      <xdr:rowOff>57083</xdr:rowOff>
    </xdr:to>
    <xdr:cxnSp macro="">
      <xdr:nvCxnSpPr>
        <xdr:cNvPr id="684" name="直線コネクタ 683"/>
        <xdr:cNvCxnSpPr/>
      </xdr:nvCxnSpPr>
      <xdr:spPr>
        <a:xfrm>
          <a:off x="14592300" y="16641763"/>
          <a:ext cx="889000" cy="4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108474</xdr:rowOff>
    </xdr:from>
    <xdr:to>
      <xdr:col>76</xdr:col>
      <xdr:colOff>114300</xdr:colOff>
      <xdr:row>97</xdr:row>
      <xdr:rowOff>11113</xdr:rowOff>
    </xdr:to>
    <xdr:cxnSp macro="">
      <xdr:nvCxnSpPr>
        <xdr:cNvPr id="687" name="直線コネクタ 686"/>
        <xdr:cNvCxnSpPr/>
      </xdr:nvCxnSpPr>
      <xdr:spPr>
        <a:xfrm>
          <a:off x="13703300" y="15881874"/>
          <a:ext cx="889000" cy="75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108474</xdr:rowOff>
    </xdr:from>
    <xdr:to>
      <xdr:col>71</xdr:col>
      <xdr:colOff>177800</xdr:colOff>
      <xdr:row>97</xdr:row>
      <xdr:rowOff>76972</xdr:rowOff>
    </xdr:to>
    <xdr:cxnSp macro="">
      <xdr:nvCxnSpPr>
        <xdr:cNvPr id="690" name="直線コネクタ 689"/>
        <xdr:cNvCxnSpPr/>
      </xdr:nvCxnSpPr>
      <xdr:spPr>
        <a:xfrm flipV="1">
          <a:off x="12814300" y="15881874"/>
          <a:ext cx="889000" cy="8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136677</xdr:rowOff>
    </xdr:from>
    <xdr:to>
      <xdr:col>85</xdr:col>
      <xdr:colOff>177800</xdr:colOff>
      <xdr:row>97</xdr:row>
      <xdr:rowOff>66827</xdr:rowOff>
    </xdr:to>
    <xdr:sp macro="" textlink="">
      <xdr:nvSpPr>
        <xdr:cNvPr id="700" name="楕円 699"/>
        <xdr:cNvSpPr/>
      </xdr:nvSpPr>
      <xdr:spPr>
        <a:xfrm>
          <a:off x="162687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115104</xdr:rowOff>
    </xdr:from>
    <xdr:ext cx="534377" cy="259045"/>
    <xdr:sp macro="" textlink="">
      <xdr:nvSpPr>
        <xdr:cNvPr id="701" name="積立金該当値テキスト"/>
        <xdr:cNvSpPr txBox="1"/>
      </xdr:nvSpPr>
      <xdr:spPr>
        <a:xfrm>
          <a:off x="16370300" y="165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6283</xdr:rowOff>
    </xdr:from>
    <xdr:to>
      <xdr:col>81</xdr:col>
      <xdr:colOff>101600</xdr:colOff>
      <xdr:row>97</xdr:row>
      <xdr:rowOff>107883</xdr:rowOff>
    </xdr:to>
    <xdr:sp macro="" textlink="">
      <xdr:nvSpPr>
        <xdr:cNvPr id="702" name="楕円 701"/>
        <xdr:cNvSpPr/>
      </xdr:nvSpPr>
      <xdr:spPr>
        <a:xfrm>
          <a:off x="15430500" y="166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99010</xdr:rowOff>
    </xdr:from>
    <xdr:ext cx="534377" cy="259045"/>
    <xdr:sp macro="" textlink="">
      <xdr:nvSpPr>
        <xdr:cNvPr id="703" name="テキスト ボックス 702"/>
        <xdr:cNvSpPr txBox="1"/>
      </xdr:nvSpPr>
      <xdr:spPr>
        <a:xfrm>
          <a:off x="15214111" y="167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131763</xdr:rowOff>
    </xdr:from>
    <xdr:to>
      <xdr:col>76</xdr:col>
      <xdr:colOff>165100</xdr:colOff>
      <xdr:row>97</xdr:row>
      <xdr:rowOff>61913</xdr:rowOff>
    </xdr:to>
    <xdr:sp macro="" textlink="">
      <xdr:nvSpPr>
        <xdr:cNvPr id="704" name="楕円 703"/>
        <xdr:cNvSpPr/>
      </xdr:nvSpPr>
      <xdr:spPr>
        <a:xfrm>
          <a:off x="14541500" y="16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53040</xdr:rowOff>
    </xdr:from>
    <xdr:ext cx="534377" cy="259045"/>
    <xdr:sp macro="" textlink="">
      <xdr:nvSpPr>
        <xdr:cNvPr id="705" name="テキスト ボックス 704"/>
        <xdr:cNvSpPr txBox="1"/>
      </xdr:nvSpPr>
      <xdr:spPr>
        <a:xfrm>
          <a:off x="14325111" y="166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57674</xdr:rowOff>
    </xdr:from>
    <xdr:to>
      <xdr:col>72</xdr:col>
      <xdr:colOff>38100</xdr:colOff>
      <xdr:row>92</xdr:row>
      <xdr:rowOff>159274</xdr:rowOff>
    </xdr:to>
    <xdr:sp macro="" textlink="">
      <xdr:nvSpPr>
        <xdr:cNvPr id="706" name="楕円 705"/>
        <xdr:cNvSpPr/>
      </xdr:nvSpPr>
      <xdr:spPr>
        <a:xfrm>
          <a:off x="13652500" y="1583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4351</xdr:rowOff>
    </xdr:from>
    <xdr:ext cx="534377" cy="259045"/>
    <xdr:sp macro="" textlink="">
      <xdr:nvSpPr>
        <xdr:cNvPr id="707" name="テキスト ボックス 706"/>
        <xdr:cNvSpPr txBox="1"/>
      </xdr:nvSpPr>
      <xdr:spPr>
        <a:xfrm>
          <a:off x="13436111" y="15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26172</xdr:rowOff>
    </xdr:from>
    <xdr:to>
      <xdr:col>67</xdr:col>
      <xdr:colOff>101600</xdr:colOff>
      <xdr:row>97</xdr:row>
      <xdr:rowOff>127772</xdr:rowOff>
    </xdr:to>
    <xdr:sp macro="" textlink="">
      <xdr:nvSpPr>
        <xdr:cNvPr id="708" name="楕円 707"/>
        <xdr:cNvSpPr/>
      </xdr:nvSpPr>
      <xdr:spPr>
        <a:xfrm>
          <a:off x="12763500" y="166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118899</xdr:rowOff>
    </xdr:from>
    <xdr:ext cx="534377" cy="259045"/>
    <xdr:sp macro="" textlink="">
      <xdr:nvSpPr>
        <xdr:cNvPr id="709" name="テキスト ボックス 708"/>
        <xdr:cNvSpPr txBox="1"/>
      </xdr:nvSpPr>
      <xdr:spPr>
        <a:xfrm>
          <a:off x="12547111" y="167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106045</xdr:rowOff>
    </xdr:from>
    <xdr:to>
      <xdr:col>116</xdr:col>
      <xdr:colOff>63500</xdr:colOff>
      <xdr:row>34</xdr:row>
      <xdr:rowOff>148209</xdr:rowOff>
    </xdr:to>
    <xdr:cxnSp macro="">
      <xdr:nvCxnSpPr>
        <xdr:cNvPr id="738" name="直線コネクタ 737"/>
        <xdr:cNvCxnSpPr/>
      </xdr:nvCxnSpPr>
      <xdr:spPr>
        <a:xfrm flipV="1">
          <a:off x="21323300" y="5935345"/>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9"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148209</xdr:rowOff>
    </xdr:from>
    <xdr:to>
      <xdr:col>111</xdr:col>
      <xdr:colOff>177800</xdr:colOff>
      <xdr:row>35</xdr:row>
      <xdr:rowOff>116967</xdr:rowOff>
    </xdr:to>
    <xdr:cxnSp macro="">
      <xdr:nvCxnSpPr>
        <xdr:cNvPr id="741" name="直線コネクタ 740"/>
        <xdr:cNvCxnSpPr/>
      </xdr:nvCxnSpPr>
      <xdr:spPr>
        <a:xfrm flipV="1">
          <a:off x="20434300" y="5977509"/>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3" name="テキスト ボックス 742"/>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116967</xdr:rowOff>
    </xdr:from>
    <xdr:to>
      <xdr:col>107</xdr:col>
      <xdr:colOff>50800</xdr:colOff>
      <xdr:row>35</xdr:row>
      <xdr:rowOff>155829</xdr:rowOff>
    </xdr:to>
    <xdr:cxnSp macro="">
      <xdr:nvCxnSpPr>
        <xdr:cNvPr id="744" name="直線コネクタ 743"/>
        <xdr:cNvCxnSpPr/>
      </xdr:nvCxnSpPr>
      <xdr:spPr>
        <a:xfrm flipV="1">
          <a:off x="19545300" y="6117717"/>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24528</xdr:rowOff>
    </xdr:from>
    <xdr:ext cx="469744" cy="259045"/>
    <xdr:sp macro="" textlink="">
      <xdr:nvSpPr>
        <xdr:cNvPr id="746" name="テキスト ボックス 745"/>
        <xdr:cNvSpPr txBox="1"/>
      </xdr:nvSpPr>
      <xdr:spPr>
        <a:xfrm>
          <a:off x="20199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155829</xdr:rowOff>
    </xdr:from>
    <xdr:to>
      <xdr:col>102</xdr:col>
      <xdr:colOff>114300</xdr:colOff>
      <xdr:row>36</xdr:row>
      <xdr:rowOff>11176</xdr:rowOff>
    </xdr:to>
    <xdr:cxnSp macro="">
      <xdr:nvCxnSpPr>
        <xdr:cNvPr id="747" name="直線コネクタ 746"/>
        <xdr:cNvCxnSpPr/>
      </xdr:nvCxnSpPr>
      <xdr:spPr>
        <a:xfrm flipV="1">
          <a:off x="18656300" y="6156579"/>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99712</xdr:rowOff>
    </xdr:from>
    <xdr:ext cx="469744" cy="259045"/>
    <xdr:sp macro="" textlink="">
      <xdr:nvSpPr>
        <xdr:cNvPr id="749" name="テキスト ボックス 748"/>
        <xdr:cNvSpPr txBox="1"/>
      </xdr:nvSpPr>
      <xdr:spPr>
        <a:xfrm>
          <a:off x="19310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1" name="テキスト ボックス 750"/>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55245</xdr:rowOff>
    </xdr:from>
    <xdr:to>
      <xdr:col>116</xdr:col>
      <xdr:colOff>114300</xdr:colOff>
      <xdr:row>34</xdr:row>
      <xdr:rowOff>156845</xdr:rowOff>
    </xdr:to>
    <xdr:sp macro="" textlink="">
      <xdr:nvSpPr>
        <xdr:cNvPr id="757" name="楕円 756"/>
        <xdr:cNvSpPr/>
      </xdr:nvSpPr>
      <xdr:spPr>
        <a:xfrm>
          <a:off x="22110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78122</xdr:rowOff>
    </xdr:from>
    <xdr:ext cx="469744" cy="259045"/>
    <xdr:sp macro="" textlink="">
      <xdr:nvSpPr>
        <xdr:cNvPr id="758" name="投資及び出資金該当値テキスト"/>
        <xdr:cNvSpPr txBox="1"/>
      </xdr:nvSpPr>
      <xdr:spPr>
        <a:xfrm>
          <a:off x="22212300" y="573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97409</xdr:rowOff>
    </xdr:from>
    <xdr:to>
      <xdr:col>112</xdr:col>
      <xdr:colOff>38100</xdr:colOff>
      <xdr:row>35</xdr:row>
      <xdr:rowOff>27559</xdr:rowOff>
    </xdr:to>
    <xdr:sp macro="" textlink="">
      <xdr:nvSpPr>
        <xdr:cNvPr id="759" name="楕円 758"/>
        <xdr:cNvSpPr/>
      </xdr:nvSpPr>
      <xdr:spPr>
        <a:xfrm>
          <a:off x="21272500" y="59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44086</xdr:rowOff>
    </xdr:from>
    <xdr:ext cx="469744" cy="259045"/>
    <xdr:sp macro="" textlink="">
      <xdr:nvSpPr>
        <xdr:cNvPr id="760" name="テキスト ボックス 759"/>
        <xdr:cNvSpPr txBox="1"/>
      </xdr:nvSpPr>
      <xdr:spPr>
        <a:xfrm>
          <a:off x="21088428" y="570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66167</xdr:rowOff>
    </xdr:from>
    <xdr:to>
      <xdr:col>107</xdr:col>
      <xdr:colOff>101600</xdr:colOff>
      <xdr:row>35</xdr:row>
      <xdr:rowOff>167767</xdr:rowOff>
    </xdr:to>
    <xdr:sp macro="" textlink="">
      <xdr:nvSpPr>
        <xdr:cNvPr id="761" name="楕円 760"/>
        <xdr:cNvSpPr/>
      </xdr:nvSpPr>
      <xdr:spPr>
        <a:xfrm>
          <a:off x="20383500" y="60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12844</xdr:rowOff>
    </xdr:from>
    <xdr:ext cx="469744" cy="259045"/>
    <xdr:sp macro="" textlink="">
      <xdr:nvSpPr>
        <xdr:cNvPr id="762" name="テキスト ボックス 761"/>
        <xdr:cNvSpPr txBox="1"/>
      </xdr:nvSpPr>
      <xdr:spPr>
        <a:xfrm>
          <a:off x="20199428" y="58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105029</xdr:rowOff>
    </xdr:from>
    <xdr:to>
      <xdr:col>102</xdr:col>
      <xdr:colOff>165100</xdr:colOff>
      <xdr:row>36</xdr:row>
      <xdr:rowOff>35179</xdr:rowOff>
    </xdr:to>
    <xdr:sp macro="" textlink="">
      <xdr:nvSpPr>
        <xdr:cNvPr id="763" name="楕円 762"/>
        <xdr:cNvSpPr/>
      </xdr:nvSpPr>
      <xdr:spPr>
        <a:xfrm>
          <a:off x="19494500" y="6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51706</xdr:rowOff>
    </xdr:from>
    <xdr:ext cx="469744" cy="259045"/>
    <xdr:sp macro="" textlink="">
      <xdr:nvSpPr>
        <xdr:cNvPr id="764" name="テキスト ボックス 763"/>
        <xdr:cNvSpPr txBox="1"/>
      </xdr:nvSpPr>
      <xdr:spPr>
        <a:xfrm>
          <a:off x="19310428" y="588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131826</xdr:rowOff>
    </xdr:from>
    <xdr:to>
      <xdr:col>98</xdr:col>
      <xdr:colOff>38100</xdr:colOff>
      <xdr:row>36</xdr:row>
      <xdr:rowOff>61976</xdr:rowOff>
    </xdr:to>
    <xdr:sp macro="" textlink="">
      <xdr:nvSpPr>
        <xdr:cNvPr id="765" name="楕円 764"/>
        <xdr:cNvSpPr/>
      </xdr:nvSpPr>
      <xdr:spPr>
        <a:xfrm>
          <a:off x="18605500" y="61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78503</xdr:rowOff>
    </xdr:from>
    <xdr:ext cx="469744" cy="259045"/>
    <xdr:sp macro="" textlink="">
      <xdr:nvSpPr>
        <xdr:cNvPr id="766" name="テキスト ボックス 765"/>
        <xdr:cNvSpPr txBox="1"/>
      </xdr:nvSpPr>
      <xdr:spPr>
        <a:xfrm>
          <a:off x="18421428" y="590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82969</xdr:rowOff>
    </xdr:from>
    <xdr:to>
      <xdr:col>116</xdr:col>
      <xdr:colOff>63500</xdr:colOff>
      <xdr:row>58</xdr:row>
      <xdr:rowOff>96151</xdr:rowOff>
    </xdr:to>
    <xdr:cxnSp macro="">
      <xdr:nvCxnSpPr>
        <xdr:cNvPr id="795" name="直線コネクタ 794"/>
        <xdr:cNvCxnSpPr/>
      </xdr:nvCxnSpPr>
      <xdr:spPr>
        <a:xfrm flipV="1">
          <a:off x="21323300" y="10027069"/>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80455</xdr:rowOff>
    </xdr:from>
    <xdr:to>
      <xdr:col>111</xdr:col>
      <xdr:colOff>177800</xdr:colOff>
      <xdr:row>58</xdr:row>
      <xdr:rowOff>96151</xdr:rowOff>
    </xdr:to>
    <xdr:cxnSp macro="">
      <xdr:nvCxnSpPr>
        <xdr:cNvPr id="798" name="直線コネクタ 797"/>
        <xdr:cNvCxnSpPr/>
      </xdr:nvCxnSpPr>
      <xdr:spPr>
        <a:xfrm>
          <a:off x="20434300" y="10024555"/>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54128</xdr:rowOff>
    </xdr:from>
    <xdr:to>
      <xdr:col>107</xdr:col>
      <xdr:colOff>50800</xdr:colOff>
      <xdr:row>58</xdr:row>
      <xdr:rowOff>80455</xdr:rowOff>
    </xdr:to>
    <xdr:cxnSp macro="">
      <xdr:nvCxnSpPr>
        <xdr:cNvPr id="801" name="直線コネクタ 800"/>
        <xdr:cNvCxnSpPr/>
      </xdr:nvCxnSpPr>
      <xdr:spPr>
        <a:xfrm>
          <a:off x="19545300" y="9998228"/>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54128</xdr:rowOff>
    </xdr:from>
    <xdr:to>
      <xdr:col>102</xdr:col>
      <xdr:colOff>114300</xdr:colOff>
      <xdr:row>58</xdr:row>
      <xdr:rowOff>55842</xdr:rowOff>
    </xdr:to>
    <xdr:cxnSp macro="">
      <xdr:nvCxnSpPr>
        <xdr:cNvPr id="804" name="直線コネクタ 803"/>
        <xdr:cNvCxnSpPr/>
      </xdr:nvCxnSpPr>
      <xdr:spPr>
        <a:xfrm flipV="1">
          <a:off x="18656300" y="999822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32169</xdr:rowOff>
    </xdr:from>
    <xdr:to>
      <xdr:col>116</xdr:col>
      <xdr:colOff>114300</xdr:colOff>
      <xdr:row>58</xdr:row>
      <xdr:rowOff>133769</xdr:rowOff>
    </xdr:to>
    <xdr:sp macro="" textlink="">
      <xdr:nvSpPr>
        <xdr:cNvPr id="814" name="楕円 813"/>
        <xdr:cNvSpPr/>
      </xdr:nvSpPr>
      <xdr:spPr>
        <a:xfrm>
          <a:off x="221107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10596</xdr:rowOff>
    </xdr:from>
    <xdr:ext cx="469744" cy="259045"/>
    <xdr:sp macro="" textlink="">
      <xdr:nvSpPr>
        <xdr:cNvPr id="815" name="貸付金該当値テキスト"/>
        <xdr:cNvSpPr txBox="1"/>
      </xdr:nvSpPr>
      <xdr:spPr>
        <a:xfrm>
          <a:off x="22212300" y="99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45351</xdr:rowOff>
    </xdr:from>
    <xdr:to>
      <xdr:col>112</xdr:col>
      <xdr:colOff>38100</xdr:colOff>
      <xdr:row>58</xdr:row>
      <xdr:rowOff>146951</xdr:rowOff>
    </xdr:to>
    <xdr:sp macro="" textlink="">
      <xdr:nvSpPr>
        <xdr:cNvPr id="816" name="楕円 815"/>
        <xdr:cNvSpPr/>
      </xdr:nvSpPr>
      <xdr:spPr>
        <a:xfrm>
          <a:off x="21272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138078</xdr:rowOff>
    </xdr:from>
    <xdr:ext cx="469744" cy="259045"/>
    <xdr:sp macro="" textlink="">
      <xdr:nvSpPr>
        <xdr:cNvPr id="817" name="テキスト ボックス 816"/>
        <xdr:cNvSpPr txBox="1"/>
      </xdr:nvSpPr>
      <xdr:spPr>
        <a:xfrm>
          <a:off x="21088428" y="100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29655</xdr:rowOff>
    </xdr:from>
    <xdr:to>
      <xdr:col>107</xdr:col>
      <xdr:colOff>101600</xdr:colOff>
      <xdr:row>58</xdr:row>
      <xdr:rowOff>131255</xdr:rowOff>
    </xdr:to>
    <xdr:sp macro="" textlink="">
      <xdr:nvSpPr>
        <xdr:cNvPr id="818" name="楕円 817"/>
        <xdr:cNvSpPr/>
      </xdr:nvSpPr>
      <xdr:spPr>
        <a:xfrm>
          <a:off x="20383500" y="99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122382</xdr:rowOff>
    </xdr:from>
    <xdr:ext cx="469744" cy="259045"/>
    <xdr:sp macro="" textlink="">
      <xdr:nvSpPr>
        <xdr:cNvPr id="819" name="テキスト ボックス 818"/>
        <xdr:cNvSpPr txBox="1"/>
      </xdr:nvSpPr>
      <xdr:spPr>
        <a:xfrm>
          <a:off x="20199428" y="1006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3328</xdr:rowOff>
    </xdr:from>
    <xdr:to>
      <xdr:col>102</xdr:col>
      <xdr:colOff>165100</xdr:colOff>
      <xdr:row>58</xdr:row>
      <xdr:rowOff>104928</xdr:rowOff>
    </xdr:to>
    <xdr:sp macro="" textlink="">
      <xdr:nvSpPr>
        <xdr:cNvPr id="820" name="楕円 819"/>
        <xdr:cNvSpPr/>
      </xdr:nvSpPr>
      <xdr:spPr>
        <a:xfrm>
          <a:off x="19494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96055</xdr:rowOff>
    </xdr:from>
    <xdr:ext cx="469744" cy="259045"/>
    <xdr:sp macro="" textlink="">
      <xdr:nvSpPr>
        <xdr:cNvPr id="821" name="テキスト ボックス 820"/>
        <xdr:cNvSpPr txBox="1"/>
      </xdr:nvSpPr>
      <xdr:spPr>
        <a:xfrm>
          <a:off x="19310428"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5042</xdr:rowOff>
    </xdr:from>
    <xdr:to>
      <xdr:col>98</xdr:col>
      <xdr:colOff>38100</xdr:colOff>
      <xdr:row>58</xdr:row>
      <xdr:rowOff>106642</xdr:rowOff>
    </xdr:to>
    <xdr:sp macro="" textlink="">
      <xdr:nvSpPr>
        <xdr:cNvPr id="822" name="楕円 821"/>
        <xdr:cNvSpPr/>
      </xdr:nvSpPr>
      <xdr:spPr>
        <a:xfrm>
          <a:off x="18605500" y="99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97769</xdr:rowOff>
    </xdr:from>
    <xdr:ext cx="469744" cy="259045"/>
    <xdr:sp macro="" textlink="">
      <xdr:nvSpPr>
        <xdr:cNvPr id="823" name="テキスト ボックス 822"/>
        <xdr:cNvSpPr txBox="1"/>
      </xdr:nvSpPr>
      <xdr:spPr>
        <a:xfrm>
          <a:off x="18421428" y="100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147625</xdr:rowOff>
    </xdr:from>
    <xdr:to>
      <xdr:col>116</xdr:col>
      <xdr:colOff>63500</xdr:colOff>
      <xdr:row>74</xdr:row>
      <xdr:rowOff>150978</xdr:rowOff>
    </xdr:to>
    <xdr:cxnSp macro="">
      <xdr:nvCxnSpPr>
        <xdr:cNvPr id="853" name="直線コネクタ 852"/>
        <xdr:cNvCxnSpPr/>
      </xdr:nvCxnSpPr>
      <xdr:spPr>
        <a:xfrm flipV="1">
          <a:off x="21323300" y="12834925"/>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58223</xdr:rowOff>
    </xdr:from>
    <xdr:to>
      <xdr:col>111</xdr:col>
      <xdr:colOff>177800</xdr:colOff>
      <xdr:row>74</xdr:row>
      <xdr:rowOff>150978</xdr:rowOff>
    </xdr:to>
    <xdr:cxnSp macro="">
      <xdr:nvCxnSpPr>
        <xdr:cNvPr id="856" name="直線コネクタ 855"/>
        <xdr:cNvCxnSpPr/>
      </xdr:nvCxnSpPr>
      <xdr:spPr>
        <a:xfrm>
          <a:off x="20434300" y="12745523"/>
          <a:ext cx="889000" cy="9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58223</xdr:rowOff>
    </xdr:from>
    <xdr:to>
      <xdr:col>107</xdr:col>
      <xdr:colOff>50800</xdr:colOff>
      <xdr:row>74</xdr:row>
      <xdr:rowOff>164598</xdr:rowOff>
    </xdr:to>
    <xdr:cxnSp macro="">
      <xdr:nvCxnSpPr>
        <xdr:cNvPr id="859" name="直線コネクタ 858"/>
        <xdr:cNvCxnSpPr/>
      </xdr:nvCxnSpPr>
      <xdr:spPr>
        <a:xfrm flipV="1">
          <a:off x="19545300" y="12745523"/>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164598</xdr:rowOff>
    </xdr:from>
    <xdr:to>
      <xdr:col>102</xdr:col>
      <xdr:colOff>114300</xdr:colOff>
      <xdr:row>75</xdr:row>
      <xdr:rowOff>107049</xdr:rowOff>
    </xdr:to>
    <xdr:cxnSp macro="">
      <xdr:nvCxnSpPr>
        <xdr:cNvPr id="862" name="直線コネクタ 861"/>
        <xdr:cNvCxnSpPr/>
      </xdr:nvCxnSpPr>
      <xdr:spPr>
        <a:xfrm flipV="1">
          <a:off x="18656300" y="12851898"/>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96825</xdr:rowOff>
    </xdr:from>
    <xdr:to>
      <xdr:col>116</xdr:col>
      <xdr:colOff>114300</xdr:colOff>
      <xdr:row>75</xdr:row>
      <xdr:rowOff>26975</xdr:rowOff>
    </xdr:to>
    <xdr:sp macro="" textlink="">
      <xdr:nvSpPr>
        <xdr:cNvPr id="872" name="楕円 871"/>
        <xdr:cNvSpPr/>
      </xdr:nvSpPr>
      <xdr:spPr>
        <a:xfrm>
          <a:off x="22110700" y="127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119702</xdr:rowOff>
    </xdr:from>
    <xdr:ext cx="534377" cy="259045"/>
    <xdr:sp macro="" textlink="">
      <xdr:nvSpPr>
        <xdr:cNvPr id="873" name="繰出金該当値テキスト"/>
        <xdr:cNvSpPr txBox="1"/>
      </xdr:nvSpPr>
      <xdr:spPr>
        <a:xfrm>
          <a:off x="22212300"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100178</xdr:rowOff>
    </xdr:from>
    <xdr:to>
      <xdr:col>112</xdr:col>
      <xdr:colOff>38100</xdr:colOff>
      <xdr:row>75</xdr:row>
      <xdr:rowOff>30328</xdr:rowOff>
    </xdr:to>
    <xdr:sp macro="" textlink="">
      <xdr:nvSpPr>
        <xdr:cNvPr id="874" name="楕円 873"/>
        <xdr:cNvSpPr/>
      </xdr:nvSpPr>
      <xdr:spPr>
        <a:xfrm>
          <a:off x="21272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46855</xdr:rowOff>
    </xdr:from>
    <xdr:ext cx="534377" cy="259045"/>
    <xdr:sp macro="" textlink="">
      <xdr:nvSpPr>
        <xdr:cNvPr id="875" name="テキスト ボックス 874"/>
        <xdr:cNvSpPr txBox="1"/>
      </xdr:nvSpPr>
      <xdr:spPr>
        <a:xfrm>
          <a:off x="21056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7423</xdr:rowOff>
    </xdr:from>
    <xdr:to>
      <xdr:col>107</xdr:col>
      <xdr:colOff>101600</xdr:colOff>
      <xdr:row>74</xdr:row>
      <xdr:rowOff>109023</xdr:rowOff>
    </xdr:to>
    <xdr:sp macro="" textlink="">
      <xdr:nvSpPr>
        <xdr:cNvPr id="876" name="楕円 875"/>
        <xdr:cNvSpPr/>
      </xdr:nvSpPr>
      <xdr:spPr>
        <a:xfrm>
          <a:off x="20383500" y="126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125550</xdr:rowOff>
    </xdr:from>
    <xdr:ext cx="534377" cy="259045"/>
    <xdr:sp macro="" textlink="">
      <xdr:nvSpPr>
        <xdr:cNvPr id="877" name="テキスト ボックス 876"/>
        <xdr:cNvSpPr txBox="1"/>
      </xdr:nvSpPr>
      <xdr:spPr>
        <a:xfrm>
          <a:off x="20167111" y="124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113798</xdr:rowOff>
    </xdr:from>
    <xdr:to>
      <xdr:col>102</xdr:col>
      <xdr:colOff>165100</xdr:colOff>
      <xdr:row>75</xdr:row>
      <xdr:rowOff>43948</xdr:rowOff>
    </xdr:to>
    <xdr:sp macro="" textlink="">
      <xdr:nvSpPr>
        <xdr:cNvPr id="878" name="楕円 877"/>
        <xdr:cNvSpPr/>
      </xdr:nvSpPr>
      <xdr:spPr>
        <a:xfrm>
          <a:off x="19494500" y="128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60475</xdr:rowOff>
    </xdr:from>
    <xdr:ext cx="534377" cy="259045"/>
    <xdr:sp macro="" textlink="">
      <xdr:nvSpPr>
        <xdr:cNvPr id="879" name="テキスト ボックス 878"/>
        <xdr:cNvSpPr txBox="1"/>
      </xdr:nvSpPr>
      <xdr:spPr>
        <a:xfrm>
          <a:off x="19278111" y="125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56249</xdr:rowOff>
    </xdr:from>
    <xdr:to>
      <xdr:col>98</xdr:col>
      <xdr:colOff>38100</xdr:colOff>
      <xdr:row>75</xdr:row>
      <xdr:rowOff>157848</xdr:rowOff>
    </xdr:to>
    <xdr:sp macro="" textlink="">
      <xdr:nvSpPr>
        <xdr:cNvPr id="880" name="楕円 879"/>
        <xdr:cNvSpPr/>
      </xdr:nvSpPr>
      <xdr:spPr>
        <a:xfrm>
          <a:off x="18605500" y="1291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2926</xdr:rowOff>
    </xdr:from>
    <xdr:ext cx="534377" cy="259045"/>
    <xdr:sp macro="" textlink="">
      <xdr:nvSpPr>
        <xdr:cNvPr id="881" name="テキスト ボックス 880"/>
        <xdr:cNvSpPr txBox="1"/>
      </xdr:nvSpPr>
      <xdr:spPr>
        <a:xfrm>
          <a:off x="18389111" y="126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・歳出決算総額は、住民一人あたり</a:t>
          </a:r>
          <a:r>
            <a:rPr kumimoji="1" lang="ja-JP" altLang="en-US" sz="1300">
              <a:solidFill>
                <a:schemeClr val="dk1"/>
              </a:solidFill>
              <a:latin typeface="ＭＳ Ｐゴシック" pitchFamily="50" charset="-128"/>
              <a:ea typeface="ＭＳ Ｐゴシック" pitchFamily="50" charset="-128"/>
              <a:cs typeface="+mn-cs"/>
            </a:rPr>
            <a:t>５５８，７３７</a:t>
          </a:r>
          <a:r>
            <a:rPr kumimoji="1" lang="ja-JP" altLang="ja-JP" sz="1300">
              <a:solidFill>
                <a:schemeClr val="dk1"/>
              </a:solidFill>
              <a:latin typeface="ＭＳ Ｐゴシック" pitchFamily="50" charset="-128"/>
              <a:ea typeface="ＭＳ Ｐゴシック" pitchFamily="50" charset="-128"/>
              <a:cs typeface="+mn-cs"/>
            </a:rPr>
            <a:t>円となっている。類似団体と比較して一人当たりのコストが高い状況となっている主な項目は、下記の項目である。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① 補助費等・・・</a:t>
          </a:r>
          <a:r>
            <a:rPr lang="ja-JP" altLang="ja-JP" sz="1300">
              <a:solidFill>
                <a:schemeClr val="dk1"/>
              </a:solidFill>
              <a:latin typeface="ＭＳ Ｐゴシック" pitchFamily="50" charset="-128"/>
              <a:ea typeface="ＭＳ Ｐゴシック" pitchFamily="50" charset="-128"/>
              <a:cs typeface="+mn-cs"/>
            </a:rPr>
            <a:t>加入している一部事務組合が多いことや、合併前からの団体補助金等が多いためである。団体補助金の見直しや任意団体の加入の必要性等の検討等を行い補助費等の削減に努める。</a:t>
          </a:r>
          <a:endParaRPr lang="en-US" altLang="ja-JP" sz="1300">
            <a:solidFill>
              <a:schemeClr val="dk1"/>
            </a:solidFill>
            <a:latin typeface="ＭＳ Ｐゴシック" pitchFamily="50" charset="-128"/>
            <a:ea typeface="ＭＳ Ｐゴシック" pitchFamily="50" charset="-128"/>
            <a:cs typeface="+mn-cs"/>
          </a:endParaRPr>
        </a:p>
        <a:p>
          <a:pPr eaLnBrk="1" fontAlgn="base" latinLnBrk="0" hangingPunct="1"/>
          <a:r>
            <a:rPr kumimoji="1" lang="ja-JP" altLang="ja-JP" sz="1300">
              <a:solidFill>
                <a:schemeClr val="dk1"/>
              </a:solidFill>
              <a:latin typeface="ＭＳ Ｐゴシック" pitchFamily="50" charset="-128"/>
              <a:ea typeface="ＭＳ Ｐゴシック" pitchFamily="50" charset="-128"/>
              <a:cs typeface="+mn-cs"/>
            </a:rPr>
            <a:t>② 普通建設事業費・・・</a:t>
          </a:r>
          <a:r>
            <a:rPr lang="ja-JP" altLang="ja-JP" sz="1300">
              <a:solidFill>
                <a:schemeClr val="dk1"/>
              </a:solidFill>
              <a:latin typeface="ＭＳ Ｐゴシック" pitchFamily="50" charset="-128"/>
              <a:ea typeface="ＭＳ Ｐゴシック" pitchFamily="50" charset="-128"/>
              <a:cs typeface="+mn-cs"/>
            </a:rPr>
            <a:t>地域活性化の施設建設や</a:t>
          </a:r>
          <a:r>
            <a:rPr lang="ja-JP" altLang="en-US" sz="1300">
              <a:solidFill>
                <a:schemeClr val="dk1"/>
              </a:solidFill>
              <a:latin typeface="ＭＳ Ｐゴシック" pitchFamily="50" charset="-128"/>
              <a:ea typeface="ＭＳ Ｐゴシック" pitchFamily="50" charset="-128"/>
              <a:cs typeface="+mn-cs"/>
            </a:rPr>
            <a:t>保育所等整備事業及び</a:t>
          </a:r>
          <a:r>
            <a:rPr lang="ja-JP" altLang="ja-JP" sz="1300">
              <a:solidFill>
                <a:schemeClr val="dk1"/>
              </a:solidFill>
              <a:latin typeface="ＭＳ Ｐゴシック" pitchFamily="50" charset="-128"/>
              <a:ea typeface="ＭＳ Ｐゴシック" pitchFamily="50" charset="-128"/>
              <a:cs typeface="+mn-cs"/>
            </a:rPr>
            <a:t>道路新設改良事業の増が主な要因である。公共施設等総合管理計画に基づき、事業の取捨選択を徹底していくことで、事業費の減少を目指すこととしている</a:t>
          </a:r>
          <a:r>
            <a:rPr lang="ja-JP" altLang="ja-JP" sz="1300" baseline="0">
              <a:solidFill>
                <a:schemeClr val="dk1"/>
              </a:solidFill>
              <a:latin typeface="ＭＳ Ｐゴシック" pitchFamily="50" charset="-128"/>
              <a:ea typeface="ＭＳ Ｐゴシック" pitchFamily="50" charset="-128"/>
              <a:cs typeface="+mn-cs"/>
            </a:rPr>
            <a:t>。 </a:t>
          </a:r>
          <a:endParaRPr lang="en-US" altLang="ja-JP" sz="1300" baseline="0">
            <a:solidFill>
              <a:schemeClr val="dk1"/>
            </a:solidFill>
            <a:latin typeface="ＭＳ Ｐゴシック" pitchFamily="50" charset="-128"/>
            <a:ea typeface="ＭＳ Ｐゴシック" pitchFamily="50" charset="-128"/>
            <a:cs typeface="+mn-cs"/>
          </a:endParaRPr>
        </a:p>
        <a:p>
          <a:pPr eaLnBrk="1" fontAlgn="auto" latinLnBrk="0" hangingPunct="1"/>
          <a:r>
            <a:rPr lang="ja-JP" altLang="ja-JP" sz="1300" baseline="0">
              <a:solidFill>
                <a:schemeClr val="dk1"/>
              </a:solidFill>
              <a:latin typeface="ＭＳ Ｐゴシック" pitchFamily="50" charset="-128"/>
              <a:ea typeface="ＭＳ Ｐゴシック" pitchFamily="50" charset="-128"/>
              <a:cs typeface="+mn-cs"/>
            </a:rPr>
            <a:t>③ 扶助費・・・ </a:t>
          </a:r>
          <a:r>
            <a:rPr lang="ja-JP" altLang="ja-JP" sz="1300">
              <a:solidFill>
                <a:schemeClr val="dk1"/>
              </a:solidFill>
              <a:latin typeface="ＭＳ Ｐゴシック" pitchFamily="50" charset="-128"/>
              <a:ea typeface="ＭＳ Ｐゴシック" pitchFamily="50" charset="-128"/>
              <a:cs typeface="+mn-cs"/>
            </a:rPr>
            <a:t>自立支援給付費、保育所費、生活保護費等の増により扶助費は増加傾向となることが懸念されるので、資格審査等の適正化等を進めていくことで、財政を圧迫する上昇傾向に歯止めをかけるよう努める。</a:t>
          </a:r>
          <a:endParaRPr kumimoji="1" lang="ja-JP" altLang="ja-JP" sz="13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300">
              <a:solidFill>
                <a:schemeClr val="dk1"/>
              </a:solidFill>
              <a:latin typeface="ＭＳ Ｐゴシック" pitchFamily="50" charset="-128"/>
              <a:ea typeface="ＭＳ Ｐゴシック" pitchFamily="50" charset="-128"/>
              <a:cs typeface="+mn-cs"/>
            </a:rPr>
            <a:t>④ 繰出金・・・</a:t>
          </a:r>
          <a:r>
            <a:rPr lang="ja-JP" altLang="ja-JP" sz="1300">
              <a:solidFill>
                <a:schemeClr val="dk1"/>
              </a:solidFill>
              <a:latin typeface="ＭＳ Ｐゴシック" pitchFamily="50" charset="-128"/>
              <a:ea typeface="ＭＳ Ｐゴシック" pitchFamily="50" charset="-128"/>
              <a:cs typeface="+mn-cs"/>
            </a:rPr>
            <a:t>下水道施設の維持管理経費としての公営企業会計への繰出金や介護給付費増に伴う介護保険事業費特別会計への繰出金の増が主な要因であ</a:t>
          </a:r>
          <a:r>
            <a:rPr kumimoji="1" lang="ja-JP" altLang="ja-JP" sz="1300">
              <a:solidFill>
                <a:schemeClr val="dk1"/>
              </a:solidFill>
              <a:latin typeface="ＭＳ Ｐゴシック" pitchFamily="50" charset="-128"/>
              <a:ea typeface="ＭＳ Ｐゴシック" pitchFamily="50" charset="-128"/>
              <a:cs typeface="+mn-cs"/>
            </a:rPr>
            <a:t>る。</a:t>
          </a:r>
          <a:r>
            <a:rPr lang="ja-JP" altLang="ja-JP" sz="1300">
              <a:solidFill>
                <a:schemeClr val="dk1"/>
              </a:solidFill>
              <a:latin typeface="ＭＳ Ｐゴシック" pitchFamily="50" charset="-128"/>
              <a:ea typeface="ＭＳ Ｐゴシック" pitchFamily="50" charset="-128"/>
              <a:cs typeface="+mn-cs"/>
            </a:rPr>
            <a:t>料金の値上げによる健全化、国民健康保険事業会計は、保険料の適正化</a:t>
          </a:r>
          <a:r>
            <a:rPr lang="ja-JP" altLang="ja-JP" sz="1300" baseline="0">
              <a:solidFill>
                <a:schemeClr val="dk1"/>
              </a:solidFill>
              <a:latin typeface="ＭＳ Ｐゴシック" pitchFamily="50" charset="-128"/>
              <a:ea typeface="ＭＳ Ｐゴシック" pitchFamily="50" charset="-128"/>
              <a:cs typeface="+mn-cs"/>
            </a:rPr>
            <a:t>を図ることなどにより、税収を主な財源とする普通会計の負担額を減らしていくよう努める。 </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64,637
64,249
482.44
37,456,652
36,115,093
1,077,052
19,918,862
27,024,905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149301</xdr:rowOff>
    </xdr:from>
    <xdr:to>
      <xdr:col>24</xdr:col>
      <xdr:colOff>63500</xdr:colOff>
      <xdr:row>33</xdr:row>
      <xdr:rowOff>24028</xdr:rowOff>
    </xdr:to>
    <xdr:cxnSp macro="">
      <xdr:nvCxnSpPr>
        <xdr:cNvPr id="59" name="直線コネクタ 58"/>
        <xdr:cNvCxnSpPr/>
      </xdr:nvCxnSpPr>
      <xdr:spPr>
        <a:xfrm flipV="1">
          <a:off x="3797300" y="5635701"/>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100381</xdr:rowOff>
    </xdr:from>
    <xdr:to>
      <xdr:col>19</xdr:col>
      <xdr:colOff>177800</xdr:colOff>
      <xdr:row>33</xdr:row>
      <xdr:rowOff>24028</xdr:rowOff>
    </xdr:to>
    <xdr:cxnSp macro="">
      <xdr:nvCxnSpPr>
        <xdr:cNvPr id="62" name="直線コネクタ 61"/>
        <xdr:cNvCxnSpPr/>
      </xdr:nvCxnSpPr>
      <xdr:spPr>
        <a:xfrm>
          <a:off x="2908300" y="5415331"/>
          <a:ext cx="889000" cy="26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100381</xdr:rowOff>
    </xdr:from>
    <xdr:to>
      <xdr:col>15</xdr:col>
      <xdr:colOff>50800</xdr:colOff>
      <xdr:row>31</xdr:row>
      <xdr:rowOff>105410</xdr:rowOff>
    </xdr:to>
    <xdr:cxnSp macro="">
      <xdr:nvCxnSpPr>
        <xdr:cNvPr id="65" name="直線コネクタ 64"/>
        <xdr:cNvCxnSpPr/>
      </xdr:nvCxnSpPr>
      <xdr:spPr>
        <a:xfrm flipV="1">
          <a:off x="2019300" y="541533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105410</xdr:rowOff>
    </xdr:from>
    <xdr:to>
      <xdr:col>10</xdr:col>
      <xdr:colOff>114300</xdr:colOff>
      <xdr:row>31</xdr:row>
      <xdr:rowOff>148844</xdr:rowOff>
    </xdr:to>
    <xdr:cxnSp macro="">
      <xdr:nvCxnSpPr>
        <xdr:cNvPr id="68" name="直線コネクタ 67"/>
        <xdr:cNvCxnSpPr/>
      </xdr:nvCxnSpPr>
      <xdr:spPr>
        <a:xfrm flipV="1">
          <a:off x="1130300" y="54203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98501</xdr:rowOff>
    </xdr:from>
    <xdr:to>
      <xdr:col>24</xdr:col>
      <xdr:colOff>114300</xdr:colOff>
      <xdr:row>33</xdr:row>
      <xdr:rowOff>28651</xdr:rowOff>
    </xdr:to>
    <xdr:sp macro="" textlink="">
      <xdr:nvSpPr>
        <xdr:cNvPr id="78" name="楕円 77"/>
        <xdr:cNvSpPr/>
      </xdr:nvSpPr>
      <xdr:spPr>
        <a:xfrm>
          <a:off x="4584700" y="5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121378</xdr:rowOff>
    </xdr:from>
    <xdr:ext cx="469744" cy="259045"/>
    <xdr:sp macro="" textlink="">
      <xdr:nvSpPr>
        <xdr:cNvPr id="79" name="議会費該当値テキスト"/>
        <xdr:cNvSpPr txBox="1"/>
      </xdr:nvSpPr>
      <xdr:spPr>
        <a:xfrm>
          <a:off x="4686300" y="543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144678</xdr:rowOff>
    </xdr:from>
    <xdr:to>
      <xdr:col>20</xdr:col>
      <xdr:colOff>38100</xdr:colOff>
      <xdr:row>33</xdr:row>
      <xdr:rowOff>74828</xdr:rowOff>
    </xdr:to>
    <xdr:sp macro="" textlink="">
      <xdr:nvSpPr>
        <xdr:cNvPr id="80" name="楕円 79"/>
        <xdr:cNvSpPr/>
      </xdr:nvSpPr>
      <xdr:spPr>
        <a:xfrm>
          <a:off x="3746500" y="56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91355</xdr:rowOff>
    </xdr:from>
    <xdr:ext cx="469744" cy="259045"/>
    <xdr:sp macro="" textlink="">
      <xdr:nvSpPr>
        <xdr:cNvPr id="81" name="テキスト ボックス 80"/>
        <xdr:cNvSpPr txBox="1"/>
      </xdr:nvSpPr>
      <xdr:spPr>
        <a:xfrm>
          <a:off x="3562428" y="54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49581</xdr:rowOff>
    </xdr:from>
    <xdr:to>
      <xdr:col>15</xdr:col>
      <xdr:colOff>101600</xdr:colOff>
      <xdr:row>31</xdr:row>
      <xdr:rowOff>151181</xdr:rowOff>
    </xdr:to>
    <xdr:sp macro="" textlink="">
      <xdr:nvSpPr>
        <xdr:cNvPr id="82" name="楕円 81"/>
        <xdr:cNvSpPr/>
      </xdr:nvSpPr>
      <xdr:spPr>
        <a:xfrm>
          <a:off x="2857500" y="53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167708</xdr:rowOff>
    </xdr:from>
    <xdr:ext cx="469744" cy="259045"/>
    <xdr:sp macro="" textlink="">
      <xdr:nvSpPr>
        <xdr:cNvPr id="83" name="テキスト ボックス 82"/>
        <xdr:cNvSpPr txBox="1"/>
      </xdr:nvSpPr>
      <xdr:spPr>
        <a:xfrm>
          <a:off x="2673428" y="51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54610</xdr:rowOff>
    </xdr:from>
    <xdr:to>
      <xdr:col>10</xdr:col>
      <xdr:colOff>165100</xdr:colOff>
      <xdr:row>31</xdr:row>
      <xdr:rowOff>156210</xdr:rowOff>
    </xdr:to>
    <xdr:sp macro="" textlink="">
      <xdr:nvSpPr>
        <xdr:cNvPr id="84" name="楕円 83"/>
        <xdr:cNvSpPr/>
      </xdr:nvSpPr>
      <xdr:spPr>
        <a:xfrm>
          <a:off x="1968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1287</xdr:rowOff>
    </xdr:from>
    <xdr:ext cx="469744" cy="259045"/>
    <xdr:sp macro="" textlink="">
      <xdr:nvSpPr>
        <xdr:cNvPr id="85" name="テキスト ボックス 84"/>
        <xdr:cNvSpPr txBox="1"/>
      </xdr:nvSpPr>
      <xdr:spPr>
        <a:xfrm>
          <a:off x="1784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98044</xdr:rowOff>
    </xdr:from>
    <xdr:to>
      <xdr:col>6</xdr:col>
      <xdr:colOff>38100</xdr:colOff>
      <xdr:row>32</xdr:row>
      <xdr:rowOff>28194</xdr:rowOff>
    </xdr:to>
    <xdr:sp macro="" textlink="">
      <xdr:nvSpPr>
        <xdr:cNvPr id="86" name="楕円 85"/>
        <xdr:cNvSpPr/>
      </xdr:nvSpPr>
      <xdr:spPr>
        <a:xfrm>
          <a:off x="1079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44721</xdr:rowOff>
    </xdr:from>
    <xdr:ext cx="469744" cy="259045"/>
    <xdr:sp macro="" textlink="">
      <xdr:nvSpPr>
        <xdr:cNvPr id="87" name="テキスト ボックス 86"/>
        <xdr:cNvSpPr txBox="1"/>
      </xdr:nvSpPr>
      <xdr:spPr>
        <a:xfrm>
          <a:off x="895428" y="51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68542</xdr:rowOff>
    </xdr:from>
    <xdr:to>
      <xdr:col>24</xdr:col>
      <xdr:colOff>63500</xdr:colOff>
      <xdr:row>56</xdr:row>
      <xdr:rowOff>108700</xdr:rowOff>
    </xdr:to>
    <xdr:cxnSp macro="">
      <xdr:nvCxnSpPr>
        <xdr:cNvPr id="117" name="直線コネクタ 116"/>
        <xdr:cNvCxnSpPr/>
      </xdr:nvCxnSpPr>
      <xdr:spPr>
        <a:xfrm flipV="1">
          <a:off x="3797300" y="9669742"/>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73216</xdr:rowOff>
    </xdr:from>
    <xdr:to>
      <xdr:col>19</xdr:col>
      <xdr:colOff>177800</xdr:colOff>
      <xdr:row>56</xdr:row>
      <xdr:rowOff>108700</xdr:rowOff>
    </xdr:to>
    <xdr:cxnSp macro="">
      <xdr:nvCxnSpPr>
        <xdr:cNvPr id="120" name="直線コネクタ 119"/>
        <xdr:cNvCxnSpPr/>
      </xdr:nvCxnSpPr>
      <xdr:spPr>
        <a:xfrm>
          <a:off x="2908300" y="9674416"/>
          <a:ext cx="889000" cy="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93434</xdr:rowOff>
    </xdr:from>
    <xdr:to>
      <xdr:col>15</xdr:col>
      <xdr:colOff>50800</xdr:colOff>
      <xdr:row>56</xdr:row>
      <xdr:rowOff>73216</xdr:rowOff>
    </xdr:to>
    <xdr:cxnSp macro="">
      <xdr:nvCxnSpPr>
        <xdr:cNvPr id="123" name="直線コネクタ 122"/>
        <xdr:cNvCxnSpPr/>
      </xdr:nvCxnSpPr>
      <xdr:spPr>
        <a:xfrm>
          <a:off x="2019300" y="9351734"/>
          <a:ext cx="889000" cy="3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93434</xdr:rowOff>
    </xdr:from>
    <xdr:to>
      <xdr:col>10</xdr:col>
      <xdr:colOff>114300</xdr:colOff>
      <xdr:row>57</xdr:row>
      <xdr:rowOff>83451</xdr:rowOff>
    </xdr:to>
    <xdr:cxnSp macro="">
      <xdr:nvCxnSpPr>
        <xdr:cNvPr id="126" name="直線コネクタ 125"/>
        <xdr:cNvCxnSpPr/>
      </xdr:nvCxnSpPr>
      <xdr:spPr>
        <a:xfrm flipV="1">
          <a:off x="1130300" y="9351734"/>
          <a:ext cx="889000" cy="5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17742</xdr:rowOff>
    </xdr:from>
    <xdr:to>
      <xdr:col>24</xdr:col>
      <xdr:colOff>114300</xdr:colOff>
      <xdr:row>56</xdr:row>
      <xdr:rowOff>119342</xdr:rowOff>
    </xdr:to>
    <xdr:sp macro="" textlink="">
      <xdr:nvSpPr>
        <xdr:cNvPr id="136" name="楕円 135"/>
        <xdr:cNvSpPr/>
      </xdr:nvSpPr>
      <xdr:spPr>
        <a:xfrm>
          <a:off x="4584700" y="961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40619</xdr:rowOff>
    </xdr:from>
    <xdr:ext cx="534377" cy="259045"/>
    <xdr:sp macro="" textlink="">
      <xdr:nvSpPr>
        <xdr:cNvPr id="137" name="総務費該当値テキスト"/>
        <xdr:cNvSpPr txBox="1"/>
      </xdr:nvSpPr>
      <xdr:spPr>
        <a:xfrm>
          <a:off x="4686300" y="94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57900</xdr:rowOff>
    </xdr:from>
    <xdr:to>
      <xdr:col>20</xdr:col>
      <xdr:colOff>38100</xdr:colOff>
      <xdr:row>56</xdr:row>
      <xdr:rowOff>159500</xdr:rowOff>
    </xdr:to>
    <xdr:sp macro="" textlink="">
      <xdr:nvSpPr>
        <xdr:cNvPr id="138" name="楕円 137"/>
        <xdr:cNvSpPr/>
      </xdr:nvSpPr>
      <xdr:spPr>
        <a:xfrm>
          <a:off x="3746500" y="96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150627</xdr:rowOff>
    </xdr:from>
    <xdr:ext cx="534377" cy="259045"/>
    <xdr:sp macro="" textlink="">
      <xdr:nvSpPr>
        <xdr:cNvPr id="139" name="テキスト ボックス 138"/>
        <xdr:cNvSpPr txBox="1"/>
      </xdr:nvSpPr>
      <xdr:spPr>
        <a:xfrm>
          <a:off x="3530111" y="975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22416</xdr:rowOff>
    </xdr:from>
    <xdr:to>
      <xdr:col>15</xdr:col>
      <xdr:colOff>101600</xdr:colOff>
      <xdr:row>56</xdr:row>
      <xdr:rowOff>124016</xdr:rowOff>
    </xdr:to>
    <xdr:sp macro="" textlink="">
      <xdr:nvSpPr>
        <xdr:cNvPr id="140" name="楕円 139"/>
        <xdr:cNvSpPr/>
      </xdr:nvSpPr>
      <xdr:spPr>
        <a:xfrm>
          <a:off x="2857500" y="9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115143</xdr:rowOff>
    </xdr:from>
    <xdr:ext cx="534377" cy="259045"/>
    <xdr:sp macro="" textlink="">
      <xdr:nvSpPr>
        <xdr:cNvPr id="141" name="テキスト ボックス 140"/>
        <xdr:cNvSpPr txBox="1"/>
      </xdr:nvSpPr>
      <xdr:spPr>
        <a:xfrm>
          <a:off x="2641111" y="97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42634</xdr:rowOff>
    </xdr:from>
    <xdr:to>
      <xdr:col>10</xdr:col>
      <xdr:colOff>165100</xdr:colOff>
      <xdr:row>54</xdr:row>
      <xdr:rowOff>144234</xdr:rowOff>
    </xdr:to>
    <xdr:sp macro="" textlink="">
      <xdr:nvSpPr>
        <xdr:cNvPr id="142" name="楕円 141"/>
        <xdr:cNvSpPr/>
      </xdr:nvSpPr>
      <xdr:spPr>
        <a:xfrm>
          <a:off x="1968500" y="93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160761</xdr:rowOff>
    </xdr:from>
    <xdr:ext cx="534377" cy="259045"/>
    <xdr:sp macro="" textlink="">
      <xdr:nvSpPr>
        <xdr:cNvPr id="143" name="テキスト ボックス 142"/>
        <xdr:cNvSpPr txBox="1"/>
      </xdr:nvSpPr>
      <xdr:spPr>
        <a:xfrm>
          <a:off x="1752111" y="907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32651</xdr:rowOff>
    </xdr:from>
    <xdr:to>
      <xdr:col>6</xdr:col>
      <xdr:colOff>38100</xdr:colOff>
      <xdr:row>57</xdr:row>
      <xdr:rowOff>134251</xdr:rowOff>
    </xdr:to>
    <xdr:sp macro="" textlink="">
      <xdr:nvSpPr>
        <xdr:cNvPr id="144" name="楕円 143"/>
        <xdr:cNvSpPr/>
      </xdr:nvSpPr>
      <xdr:spPr>
        <a:xfrm>
          <a:off x="1079500" y="98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125378</xdr:rowOff>
    </xdr:from>
    <xdr:ext cx="534377" cy="259045"/>
    <xdr:sp macro="" textlink="">
      <xdr:nvSpPr>
        <xdr:cNvPr id="145" name="テキスト ボックス 144"/>
        <xdr:cNvSpPr txBox="1"/>
      </xdr:nvSpPr>
      <xdr:spPr>
        <a:xfrm>
          <a:off x="863111" y="98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15583</xdr:rowOff>
    </xdr:from>
    <xdr:to>
      <xdr:col>24</xdr:col>
      <xdr:colOff>63500</xdr:colOff>
      <xdr:row>74</xdr:row>
      <xdr:rowOff>126606</xdr:rowOff>
    </xdr:to>
    <xdr:cxnSp macro="">
      <xdr:nvCxnSpPr>
        <xdr:cNvPr id="175" name="直線コネクタ 174"/>
        <xdr:cNvCxnSpPr/>
      </xdr:nvCxnSpPr>
      <xdr:spPr>
        <a:xfrm flipV="1">
          <a:off x="3797300" y="12702883"/>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126606</xdr:rowOff>
    </xdr:from>
    <xdr:to>
      <xdr:col>19</xdr:col>
      <xdr:colOff>177800</xdr:colOff>
      <xdr:row>75</xdr:row>
      <xdr:rowOff>43421</xdr:rowOff>
    </xdr:to>
    <xdr:cxnSp macro="">
      <xdr:nvCxnSpPr>
        <xdr:cNvPr id="178" name="直線コネクタ 177"/>
        <xdr:cNvCxnSpPr/>
      </xdr:nvCxnSpPr>
      <xdr:spPr>
        <a:xfrm flipV="1">
          <a:off x="2908300" y="12813906"/>
          <a:ext cx="8890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43421</xdr:rowOff>
    </xdr:from>
    <xdr:to>
      <xdr:col>15</xdr:col>
      <xdr:colOff>50800</xdr:colOff>
      <xdr:row>75</xdr:row>
      <xdr:rowOff>61264</xdr:rowOff>
    </xdr:to>
    <xdr:cxnSp macro="">
      <xdr:nvCxnSpPr>
        <xdr:cNvPr id="181" name="直線コネクタ 180"/>
        <xdr:cNvCxnSpPr/>
      </xdr:nvCxnSpPr>
      <xdr:spPr>
        <a:xfrm flipV="1">
          <a:off x="2019300" y="12902171"/>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61264</xdr:rowOff>
    </xdr:from>
    <xdr:to>
      <xdr:col>10</xdr:col>
      <xdr:colOff>114300</xdr:colOff>
      <xdr:row>76</xdr:row>
      <xdr:rowOff>106947</xdr:rowOff>
    </xdr:to>
    <xdr:cxnSp macro="">
      <xdr:nvCxnSpPr>
        <xdr:cNvPr id="184" name="直線コネクタ 183"/>
        <xdr:cNvCxnSpPr/>
      </xdr:nvCxnSpPr>
      <xdr:spPr>
        <a:xfrm flipV="1">
          <a:off x="1130300" y="12920014"/>
          <a:ext cx="889000" cy="2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136233</xdr:rowOff>
    </xdr:from>
    <xdr:to>
      <xdr:col>24</xdr:col>
      <xdr:colOff>114300</xdr:colOff>
      <xdr:row>74</xdr:row>
      <xdr:rowOff>66383</xdr:rowOff>
    </xdr:to>
    <xdr:sp macro="" textlink="">
      <xdr:nvSpPr>
        <xdr:cNvPr id="194" name="楕円 193"/>
        <xdr:cNvSpPr/>
      </xdr:nvSpPr>
      <xdr:spPr>
        <a:xfrm>
          <a:off x="4584700" y="126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159110</xdr:rowOff>
    </xdr:from>
    <xdr:ext cx="599010" cy="259045"/>
    <xdr:sp macro="" textlink="">
      <xdr:nvSpPr>
        <xdr:cNvPr id="195" name="民生費該当値テキスト"/>
        <xdr:cNvSpPr txBox="1"/>
      </xdr:nvSpPr>
      <xdr:spPr>
        <a:xfrm>
          <a:off x="4686300" y="125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75806</xdr:rowOff>
    </xdr:from>
    <xdr:to>
      <xdr:col>20</xdr:col>
      <xdr:colOff>38100</xdr:colOff>
      <xdr:row>75</xdr:row>
      <xdr:rowOff>5956</xdr:rowOff>
    </xdr:to>
    <xdr:sp macro="" textlink="">
      <xdr:nvSpPr>
        <xdr:cNvPr id="196" name="楕円 195"/>
        <xdr:cNvSpPr/>
      </xdr:nvSpPr>
      <xdr:spPr>
        <a:xfrm>
          <a:off x="3746500" y="127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22483</xdr:rowOff>
    </xdr:from>
    <xdr:ext cx="599010" cy="259045"/>
    <xdr:sp macro="" textlink="">
      <xdr:nvSpPr>
        <xdr:cNvPr id="197" name="テキスト ボックス 196"/>
        <xdr:cNvSpPr txBox="1"/>
      </xdr:nvSpPr>
      <xdr:spPr>
        <a:xfrm>
          <a:off x="3497795" y="1253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164071</xdr:rowOff>
    </xdr:from>
    <xdr:to>
      <xdr:col>15</xdr:col>
      <xdr:colOff>101600</xdr:colOff>
      <xdr:row>75</xdr:row>
      <xdr:rowOff>94221</xdr:rowOff>
    </xdr:to>
    <xdr:sp macro="" textlink="">
      <xdr:nvSpPr>
        <xdr:cNvPr id="198" name="楕円 197"/>
        <xdr:cNvSpPr/>
      </xdr:nvSpPr>
      <xdr:spPr>
        <a:xfrm>
          <a:off x="2857500" y="128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110748</xdr:rowOff>
    </xdr:from>
    <xdr:ext cx="599010" cy="259045"/>
    <xdr:sp macro="" textlink="">
      <xdr:nvSpPr>
        <xdr:cNvPr id="199" name="テキスト ボックス 198"/>
        <xdr:cNvSpPr txBox="1"/>
      </xdr:nvSpPr>
      <xdr:spPr>
        <a:xfrm>
          <a:off x="2608795" y="126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10464</xdr:rowOff>
    </xdr:from>
    <xdr:to>
      <xdr:col>10</xdr:col>
      <xdr:colOff>165100</xdr:colOff>
      <xdr:row>75</xdr:row>
      <xdr:rowOff>112064</xdr:rowOff>
    </xdr:to>
    <xdr:sp macro="" textlink="">
      <xdr:nvSpPr>
        <xdr:cNvPr id="200" name="楕円 199"/>
        <xdr:cNvSpPr/>
      </xdr:nvSpPr>
      <xdr:spPr>
        <a:xfrm>
          <a:off x="1968500" y="12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128591</xdr:rowOff>
    </xdr:from>
    <xdr:ext cx="599010" cy="259045"/>
    <xdr:sp macro="" textlink="">
      <xdr:nvSpPr>
        <xdr:cNvPr id="201" name="テキスト ボックス 200"/>
        <xdr:cNvSpPr txBox="1"/>
      </xdr:nvSpPr>
      <xdr:spPr>
        <a:xfrm>
          <a:off x="1719795" y="126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56147</xdr:rowOff>
    </xdr:from>
    <xdr:to>
      <xdr:col>6</xdr:col>
      <xdr:colOff>38100</xdr:colOff>
      <xdr:row>76</xdr:row>
      <xdr:rowOff>157747</xdr:rowOff>
    </xdr:to>
    <xdr:sp macro="" textlink="">
      <xdr:nvSpPr>
        <xdr:cNvPr id="202" name="楕円 201"/>
        <xdr:cNvSpPr/>
      </xdr:nvSpPr>
      <xdr:spPr>
        <a:xfrm>
          <a:off x="1079500" y="130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2824</xdr:rowOff>
    </xdr:from>
    <xdr:ext cx="599010" cy="259045"/>
    <xdr:sp macro="" textlink="">
      <xdr:nvSpPr>
        <xdr:cNvPr id="203" name="テキスト ボックス 202"/>
        <xdr:cNvSpPr txBox="1"/>
      </xdr:nvSpPr>
      <xdr:spPr>
        <a:xfrm>
          <a:off x="830795" y="1286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157862</xdr:rowOff>
    </xdr:from>
    <xdr:to>
      <xdr:col>24</xdr:col>
      <xdr:colOff>63500</xdr:colOff>
      <xdr:row>96</xdr:row>
      <xdr:rowOff>11633</xdr:rowOff>
    </xdr:to>
    <xdr:cxnSp macro="">
      <xdr:nvCxnSpPr>
        <xdr:cNvPr id="232" name="直線コネクタ 231"/>
        <xdr:cNvCxnSpPr/>
      </xdr:nvCxnSpPr>
      <xdr:spPr>
        <a:xfrm flipV="1">
          <a:off x="3797300" y="16445612"/>
          <a:ext cx="8382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11633</xdr:rowOff>
    </xdr:from>
    <xdr:to>
      <xdr:col>19</xdr:col>
      <xdr:colOff>177800</xdr:colOff>
      <xdr:row>96</xdr:row>
      <xdr:rowOff>83477</xdr:rowOff>
    </xdr:to>
    <xdr:cxnSp macro="">
      <xdr:nvCxnSpPr>
        <xdr:cNvPr id="235" name="直線コネクタ 234"/>
        <xdr:cNvCxnSpPr/>
      </xdr:nvCxnSpPr>
      <xdr:spPr>
        <a:xfrm flipV="1">
          <a:off x="2908300" y="16470833"/>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50367</xdr:rowOff>
    </xdr:from>
    <xdr:to>
      <xdr:col>15</xdr:col>
      <xdr:colOff>50800</xdr:colOff>
      <xdr:row>96</xdr:row>
      <xdr:rowOff>83477</xdr:rowOff>
    </xdr:to>
    <xdr:cxnSp macro="">
      <xdr:nvCxnSpPr>
        <xdr:cNvPr id="238" name="直線コネクタ 237"/>
        <xdr:cNvCxnSpPr/>
      </xdr:nvCxnSpPr>
      <xdr:spPr>
        <a:xfrm>
          <a:off x="2019300" y="1650956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161913</xdr:rowOff>
    </xdr:from>
    <xdr:to>
      <xdr:col>10</xdr:col>
      <xdr:colOff>114300</xdr:colOff>
      <xdr:row>96</xdr:row>
      <xdr:rowOff>50367</xdr:rowOff>
    </xdr:to>
    <xdr:cxnSp macro="">
      <xdr:nvCxnSpPr>
        <xdr:cNvPr id="241" name="直線コネクタ 240"/>
        <xdr:cNvCxnSpPr/>
      </xdr:nvCxnSpPr>
      <xdr:spPr>
        <a:xfrm>
          <a:off x="1130300" y="16449663"/>
          <a:ext cx="889000" cy="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107062</xdr:rowOff>
    </xdr:from>
    <xdr:to>
      <xdr:col>24</xdr:col>
      <xdr:colOff>114300</xdr:colOff>
      <xdr:row>96</xdr:row>
      <xdr:rowOff>37212</xdr:rowOff>
    </xdr:to>
    <xdr:sp macro="" textlink="">
      <xdr:nvSpPr>
        <xdr:cNvPr id="251" name="楕円 250"/>
        <xdr:cNvSpPr/>
      </xdr:nvSpPr>
      <xdr:spPr>
        <a:xfrm>
          <a:off x="4584700" y="163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129939</xdr:rowOff>
    </xdr:from>
    <xdr:ext cx="534377" cy="259045"/>
    <xdr:sp macro="" textlink="">
      <xdr:nvSpPr>
        <xdr:cNvPr id="252" name="衛生費該当値テキスト"/>
        <xdr:cNvSpPr txBox="1"/>
      </xdr:nvSpPr>
      <xdr:spPr>
        <a:xfrm>
          <a:off x="4686300"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132283</xdr:rowOff>
    </xdr:from>
    <xdr:to>
      <xdr:col>20</xdr:col>
      <xdr:colOff>38100</xdr:colOff>
      <xdr:row>96</xdr:row>
      <xdr:rowOff>62433</xdr:rowOff>
    </xdr:to>
    <xdr:sp macro="" textlink="">
      <xdr:nvSpPr>
        <xdr:cNvPr id="253" name="楕円 252"/>
        <xdr:cNvSpPr/>
      </xdr:nvSpPr>
      <xdr:spPr>
        <a:xfrm>
          <a:off x="3746500" y="164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78960</xdr:rowOff>
    </xdr:from>
    <xdr:ext cx="534377" cy="259045"/>
    <xdr:sp macro="" textlink="">
      <xdr:nvSpPr>
        <xdr:cNvPr id="254" name="テキスト ボックス 253"/>
        <xdr:cNvSpPr txBox="1"/>
      </xdr:nvSpPr>
      <xdr:spPr>
        <a:xfrm>
          <a:off x="3530111" y="161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32677</xdr:rowOff>
    </xdr:from>
    <xdr:to>
      <xdr:col>15</xdr:col>
      <xdr:colOff>101600</xdr:colOff>
      <xdr:row>96</xdr:row>
      <xdr:rowOff>134277</xdr:rowOff>
    </xdr:to>
    <xdr:sp macro="" textlink="">
      <xdr:nvSpPr>
        <xdr:cNvPr id="255" name="楕円 254"/>
        <xdr:cNvSpPr/>
      </xdr:nvSpPr>
      <xdr:spPr>
        <a:xfrm>
          <a:off x="2857500" y="164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125404</xdr:rowOff>
    </xdr:from>
    <xdr:ext cx="534377" cy="259045"/>
    <xdr:sp macro="" textlink="">
      <xdr:nvSpPr>
        <xdr:cNvPr id="256" name="テキスト ボックス 255"/>
        <xdr:cNvSpPr txBox="1"/>
      </xdr:nvSpPr>
      <xdr:spPr>
        <a:xfrm>
          <a:off x="2641111" y="1658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171017</xdr:rowOff>
    </xdr:from>
    <xdr:to>
      <xdr:col>10</xdr:col>
      <xdr:colOff>165100</xdr:colOff>
      <xdr:row>96</xdr:row>
      <xdr:rowOff>101167</xdr:rowOff>
    </xdr:to>
    <xdr:sp macro="" textlink="">
      <xdr:nvSpPr>
        <xdr:cNvPr id="257" name="楕円 256"/>
        <xdr:cNvSpPr/>
      </xdr:nvSpPr>
      <xdr:spPr>
        <a:xfrm>
          <a:off x="1968500" y="164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117694</xdr:rowOff>
    </xdr:from>
    <xdr:ext cx="534377" cy="259045"/>
    <xdr:sp macro="" textlink="">
      <xdr:nvSpPr>
        <xdr:cNvPr id="258" name="テキスト ボックス 257"/>
        <xdr:cNvSpPr txBox="1"/>
      </xdr:nvSpPr>
      <xdr:spPr>
        <a:xfrm>
          <a:off x="1752111" y="162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111113</xdr:rowOff>
    </xdr:from>
    <xdr:to>
      <xdr:col>6</xdr:col>
      <xdr:colOff>38100</xdr:colOff>
      <xdr:row>96</xdr:row>
      <xdr:rowOff>41263</xdr:rowOff>
    </xdr:to>
    <xdr:sp macro="" textlink="">
      <xdr:nvSpPr>
        <xdr:cNvPr id="259" name="楕円 258"/>
        <xdr:cNvSpPr/>
      </xdr:nvSpPr>
      <xdr:spPr>
        <a:xfrm>
          <a:off x="1079500" y="163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57790</xdr:rowOff>
    </xdr:from>
    <xdr:ext cx="534377" cy="259045"/>
    <xdr:sp macro="" textlink="">
      <xdr:nvSpPr>
        <xdr:cNvPr id="260" name="テキスト ボックス 259"/>
        <xdr:cNvSpPr txBox="1"/>
      </xdr:nvSpPr>
      <xdr:spPr>
        <a:xfrm>
          <a:off x="863111" y="161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xdr:rowOff>
    </xdr:from>
    <xdr:to>
      <xdr:col>55</xdr:col>
      <xdr:colOff>0</xdr:colOff>
      <xdr:row>38</xdr:row>
      <xdr:rowOff>56424</xdr:rowOff>
    </xdr:to>
    <xdr:cxnSp macro="">
      <xdr:nvCxnSpPr>
        <xdr:cNvPr id="291" name="直線コネクタ 290"/>
        <xdr:cNvCxnSpPr/>
      </xdr:nvCxnSpPr>
      <xdr:spPr>
        <a:xfrm>
          <a:off x="9639300" y="6522212"/>
          <a:ext cx="8382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144599</xdr:rowOff>
    </xdr:from>
    <xdr:to>
      <xdr:col>50</xdr:col>
      <xdr:colOff>114300</xdr:colOff>
      <xdr:row>38</xdr:row>
      <xdr:rowOff>7112</xdr:rowOff>
    </xdr:to>
    <xdr:cxnSp macro="">
      <xdr:nvCxnSpPr>
        <xdr:cNvPr id="294" name="直線コネクタ 293"/>
        <xdr:cNvCxnSpPr/>
      </xdr:nvCxnSpPr>
      <xdr:spPr>
        <a:xfrm>
          <a:off x="8750300" y="6488249"/>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22787</xdr:rowOff>
    </xdr:from>
    <xdr:to>
      <xdr:col>45</xdr:col>
      <xdr:colOff>177800</xdr:colOff>
      <xdr:row>37</xdr:row>
      <xdr:rowOff>144599</xdr:rowOff>
    </xdr:to>
    <xdr:cxnSp macro="">
      <xdr:nvCxnSpPr>
        <xdr:cNvPr id="297" name="直線コネクタ 296"/>
        <xdr:cNvCxnSpPr/>
      </xdr:nvCxnSpPr>
      <xdr:spPr>
        <a:xfrm>
          <a:off x="7861300" y="6366437"/>
          <a:ext cx="889000" cy="1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22787</xdr:rowOff>
    </xdr:from>
    <xdr:to>
      <xdr:col>41</xdr:col>
      <xdr:colOff>50800</xdr:colOff>
      <xdr:row>37</xdr:row>
      <xdr:rowOff>56098</xdr:rowOff>
    </xdr:to>
    <xdr:cxnSp macro="">
      <xdr:nvCxnSpPr>
        <xdr:cNvPr id="300" name="直線コネクタ 299"/>
        <xdr:cNvCxnSpPr/>
      </xdr:nvCxnSpPr>
      <xdr:spPr>
        <a:xfrm flipV="1">
          <a:off x="6972300" y="6366437"/>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5624</xdr:rowOff>
    </xdr:from>
    <xdr:to>
      <xdr:col>55</xdr:col>
      <xdr:colOff>50800</xdr:colOff>
      <xdr:row>38</xdr:row>
      <xdr:rowOff>107224</xdr:rowOff>
    </xdr:to>
    <xdr:sp macro="" textlink="">
      <xdr:nvSpPr>
        <xdr:cNvPr id="310" name="楕円 309"/>
        <xdr:cNvSpPr/>
      </xdr:nvSpPr>
      <xdr:spPr>
        <a:xfrm>
          <a:off x="104267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155501</xdr:rowOff>
    </xdr:from>
    <xdr:ext cx="378565" cy="259045"/>
    <xdr:sp macro="" textlink="">
      <xdr:nvSpPr>
        <xdr:cNvPr id="311" name="労働費該当値テキスト"/>
        <xdr:cNvSpPr txBox="1"/>
      </xdr:nvSpPr>
      <xdr:spPr>
        <a:xfrm>
          <a:off x="10528300" y="649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127762</xdr:rowOff>
    </xdr:from>
    <xdr:to>
      <xdr:col>50</xdr:col>
      <xdr:colOff>165100</xdr:colOff>
      <xdr:row>38</xdr:row>
      <xdr:rowOff>57912</xdr:rowOff>
    </xdr:to>
    <xdr:sp macro="" textlink="">
      <xdr:nvSpPr>
        <xdr:cNvPr id="312" name="楕円 311"/>
        <xdr:cNvSpPr/>
      </xdr:nvSpPr>
      <xdr:spPr>
        <a:xfrm>
          <a:off x="958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74439</xdr:rowOff>
    </xdr:from>
    <xdr:ext cx="378565" cy="259045"/>
    <xdr:sp macro="" textlink="">
      <xdr:nvSpPr>
        <xdr:cNvPr id="313" name="テキスト ボックス 312"/>
        <xdr:cNvSpPr txBox="1"/>
      </xdr:nvSpPr>
      <xdr:spPr>
        <a:xfrm>
          <a:off x="9450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93799</xdr:rowOff>
    </xdr:from>
    <xdr:to>
      <xdr:col>46</xdr:col>
      <xdr:colOff>38100</xdr:colOff>
      <xdr:row>38</xdr:row>
      <xdr:rowOff>23949</xdr:rowOff>
    </xdr:to>
    <xdr:sp macro="" textlink="">
      <xdr:nvSpPr>
        <xdr:cNvPr id="314" name="楕円 313"/>
        <xdr:cNvSpPr/>
      </xdr:nvSpPr>
      <xdr:spPr>
        <a:xfrm>
          <a:off x="8699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15076</xdr:rowOff>
    </xdr:from>
    <xdr:ext cx="378565" cy="259045"/>
    <xdr:sp macro="" textlink="">
      <xdr:nvSpPr>
        <xdr:cNvPr id="315" name="テキスト ボックス 314"/>
        <xdr:cNvSpPr txBox="1"/>
      </xdr:nvSpPr>
      <xdr:spPr>
        <a:xfrm>
          <a:off x="8561017" y="653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143437</xdr:rowOff>
    </xdr:from>
    <xdr:to>
      <xdr:col>41</xdr:col>
      <xdr:colOff>101600</xdr:colOff>
      <xdr:row>37</xdr:row>
      <xdr:rowOff>73587</xdr:rowOff>
    </xdr:to>
    <xdr:sp macro="" textlink="">
      <xdr:nvSpPr>
        <xdr:cNvPr id="316" name="楕円 315"/>
        <xdr:cNvSpPr/>
      </xdr:nvSpPr>
      <xdr:spPr>
        <a:xfrm>
          <a:off x="7810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90114</xdr:rowOff>
    </xdr:from>
    <xdr:ext cx="469744" cy="259045"/>
    <xdr:sp macro="" textlink="">
      <xdr:nvSpPr>
        <xdr:cNvPr id="317" name="テキスト ボックス 316"/>
        <xdr:cNvSpPr txBox="1"/>
      </xdr:nvSpPr>
      <xdr:spPr>
        <a:xfrm>
          <a:off x="7626428" y="60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5298</xdr:rowOff>
    </xdr:from>
    <xdr:to>
      <xdr:col>36</xdr:col>
      <xdr:colOff>165100</xdr:colOff>
      <xdr:row>37</xdr:row>
      <xdr:rowOff>106898</xdr:rowOff>
    </xdr:to>
    <xdr:sp macro="" textlink="">
      <xdr:nvSpPr>
        <xdr:cNvPr id="318" name="楕円 317"/>
        <xdr:cNvSpPr/>
      </xdr:nvSpPr>
      <xdr:spPr>
        <a:xfrm>
          <a:off x="6921500" y="63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98025</xdr:rowOff>
    </xdr:from>
    <xdr:ext cx="469744" cy="259045"/>
    <xdr:sp macro="" textlink="">
      <xdr:nvSpPr>
        <xdr:cNvPr id="319" name="テキスト ボックス 318"/>
        <xdr:cNvSpPr txBox="1"/>
      </xdr:nvSpPr>
      <xdr:spPr>
        <a:xfrm>
          <a:off x="6737428" y="644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166160</xdr:rowOff>
    </xdr:from>
    <xdr:to>
      <xdr:col>55</xdr:col>
      <xdr:colOff>0</xdr:colOff>
      <xdr:row>54</xdr:row>
      <xdr:rowOff>103257</xdr:rowOff>
    </xdr:to>
    <xdr:cxnSp macro="">
      <xdr:nvCxnSpPr>
        <xdr:cNvPr id="348" name="直線コネクタ 347"/>
        <xdr:cNvCxnSpPr/>
      </xdr:nvCxnSpPr>
      <xdr:spPr>
        <a:xfrm>
          <a:off x="9639300" y="9253010"/>
          <a:ext cx="838200" cy="10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166160</xdr:rowOff>
    </xdr:from>
    <xdr:to>
      <xdr:col>50</xdr:col>
      <xdr:colOff>114300</xdr:colOff>
      <xdr:row>54</xdr:row>
      <xdr:rowOff>105029</xdr:rowOff>
    </xdr:to>
    <xdr:cxnSp macro="">
      <xdr:nvCxnSpPr>
        <xdr:cNvPr id="351" name="直線コネクタ 350"/>
        <xdr:cNvCxnSpPr/>
      </xdr:nvCxnSpPr>
      <xdr:spPr>
        <a:xfrm flipV="1">
          <a:off x="8750300" y="9253010"/>
          <a:ext cx="889000" cy="1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105029</xdr:rowOff>
    </xdr:from>
    <xdr:to>
      <xdr:col>45</xdr:col>
      <xdr:colOff>177800</xdr:colOff>
      <xdr:row>55</xdr:row>
      <xdr:rowOff>75464</xdr:rowOff>
    </xdr:to>
    <xdr:cxnSp macro="">
      <xdr:nvCxnSpPr>
        <xdr:cNvPr id="354" name="直線コネクタ 353"/>
        <xdr:cNvCxnSpPr/>
      </xdr:nvCxnSpPr>
      <xdr:spPr>
        <a:xfrm flipV="1">
          <a:off x="7861300" y="9363329"/>
          <a:ext cx="889000" cy="14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53022</xdr:rowOff>
    </xdr:from>
    <xdr:to>
      <xdr:col>41</xdr:col>
      <xdr:colOff>50800</xdr:colOff>
      <xdr:row>55</xdr:row>
      <xdr:rowOff>75464</xdr:rowOff>
    </xdr:to>
    <xdr:cxnSp macro="">
      <xdr:nvCxnSpPr>
        <xdr:cNvPr id="357" name="直線コネクタ 356"/>
        <xdr:cNvCxnSpPr/>
      </xdr:nvCxnSpPr>
      <xdr:spPr>
        <a:xfrm>
          <a:off x="6972300" y="9482772"/>
          <a:ext cx="88900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52457</xdr:rowOff>
    </xdr:from>
    <xdr:to>
      <xdr:col>55</xdr:col>
      <xdr:colOff>50800</xdr:colOff>
      <xdr:row>54</xdr:row>
      <xdr:rowOff>154057</xdr:rowOff>
    </xdr:to>
    <xdr:sp macro="" textlink="">
      <xdr:nvSpPr>
        <xdr:cNvPr id="367" name="楕円 366"/>
        <xdr:cNvSpPr/>
      </xdr:nvSpPr>
      <xdr:spPr>
        <a:xfrm>
          <a:off x="10426700" y="93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75334</xdr:rowOff>
    </xdr:from>
    <xdr:ext cx="534377" cy="259045"/>
    <xdr:sp macro="" textlink="">
      <xdr:nvSpPr>
        <xdr:cNvPr id="368" name="農林水産業費該当値テキスト"/>
        <xdr:cNvSpPr txBox="1"/>
      </xdr:nvSpPr>
      <xdr:spPr>
        <a:xfrm>
          <a:off x="10528300" y="91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115360</xdr:rowOff>
    </xdr:from>
    <xdr:to>
      <xdr:col>50</xdr:col>
      <xdr:colOff>165100</xdr:colOff>
      <xdr:row>54</xdr:row>
      <xdr:rowOff>45510</xdr:rowOff>
    </xdr:to>
    <xdr:sp macro="" textlink="">
      <xdr:nvSpPr>
        <xdr:cNvPr id="369" name="楕円 368"/>
        <xdr:cNvSpPr/>
      </xdr:nvSpPr>
      <xdr:spPr>
        <a:xfrm>
          <a:off x="9588500" y="92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62037</xdr:rowOff>
    </xdr:from>
    <xdr:ext cx="534377" cy="259045"/>
    <xdr:sp macro="" textlink="">
      <xdr:nvSpPr>
        <xdr:cNvPr id="370" name="テキスト ボックス 369"/>
        <xdr:cNvSpPr txBox="1"/>
      </xdr:nvSpPr>
      <xdr:spPr>
        <a:xfrm>
          <a:off x="9372111" y="8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54229</xdr:rowOff>
    </xdr:from>
    <xdr:to>
      <xdr:col>46</xdr:col>
      <xdr:colOff>38100</xdr:colOff>
      <xdr:row>54</xdr:row>
      <xdr:rowOff>155829</xdr:rowOff>
    </xdr:to>
    <xdr:sp macro="" textlink="">
      <xdr:nvSpPr>
        <xdr:cNvPr id="371" name="楕円 370"/>
        <xdr:cNvSpPr/>
      </xdr:nvSpPr>
      <xdr:spPr>
        <a:xfrm>
          <a:off x="8699500" y="93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906</xdr:rowOff>
    </xdr:from>
    <xdr:ext cx="534377" cy="259045"/>
    <xdr:sp macro="" textlink="">
      <xdr:nvSpPr>
        <xdr:cNvPr id="372" name="テキスト ボックス 371"/>
        <xdr:cNvSpPr txBox="1"/>
      </xdr:nvSpPr>
      <xdr:spPr>
        <a:xfrm>
          <a:off x="8483111" y="90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24664</xdr:rowOff>
    </xdr:from>
    <xdr:to>
      <xdr:col>41</xdr:col>
      <xdr:colOff>101600</xdr:colOff>
      <xdr:row>55</xdr:row>
      <xdr:rowOff>126264</xdr:rowOff>
    </xdr:to>
    <xdr:sp macro="" textlink="">
      <xdr:nvSpPr>
        <xdr:cNvPr id="373" name="楕円 372"/>
        <xdr:cNvSpPr/>
      </xdr:nvSpPr>
      <xdr:spPr>
        <a:xfrm>
          <a:off x="7810500" y="9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142791</xdr:rowOff>
    </xdr:from>
    <xdr:ext cx="534377" cy="259045"/>
    <xdr:sp macro="" textlink="">
      <xdr:nvSpPr>
        <xdr:cNvPr id="374" name="テキスト ボックス 373"/>
        <xdr:cNvSpPr txBox="1"/>
      </xdr:nvSpPr>
      <xdr:spPr>
        <a:xfrm>
          <a:off x="7594111" y="922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2222</xdr:rowOff>
    </xdr:from>
    <xdr:to>
      <xdr:col>36</xdr:col>
      <xdr:colOff>165100</xdr:colOff>
      <xdr:row>55</xdr:row>
      <xdr:rowOff>103822</xdr:rowOff>
    </xdr:to>
    <xdr:sp macro="" textlink="">
      <xdr:nvSpPr>
        <xdr:cNvPr id="375" name="楕円 374"/>
        <xdr:cNvSpPr/>
      </xdr:nvSpPr>
      <xdr:spPr>
        <a:xfrm>
          <a:off x="6921500" y="94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120349</xdr:rowOff>
    </xdr:from>
    <xdr:ext cx="534377" cy="259045"/>
    <xdr:sp macro="" textlink="">
      <xdr:nvSpPr>
        <xdr:cNvPr id="376" name="テキスト ボックス 375"/>
        <xdr:cNvSpPr txBox="1"/>
      </xdr:nvSpPr>
      <xdr:spPr>
        <a:xfrm>
          <a:off x="6705111" y="92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131950</xdr:rowOff>
    </xdr:from>
    <xdr:to>
      <xdr:col>55</xdr:col>
      <xdr:colOff>0</xdr:colOff>
      <xdr:row>75</xdr:row>
      <xdr:rowOff>157966</xdr:rowOff>
    </xdr:to>
    <xdr:cxnSp macro="">
      <xdr:nvCxnSpPr>
        <xdr:cNvPr id="403" name="直線コネクタ 402"/>
        <xdr:cNvCxnSpPr/>
      </xdr:nvCxnSpPr>
      <xdr:spPr>
        <a:xfrm flipV="1">
          <a:off x="9639300" y="12990700"/>
          <a:ext cx="838200" cy="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157966</xdr:rowOff>
    </xdr:from>
    <xdr:to>
      <xdr:col>50</xdr:col>
      <xdr:colOff>114300</xdr:colOff>
      <xdr:row>76</xdr:row>
      <xdr:rowOff>2722</xdr:rowOff>
    </xdr:to>
    <xdr:cxnSp macro="">
      <xdr:nvCxnSpPr>
        <xdr:cNvPr id="406" name="直線コネクタ 405"/>
        <xdr:cNvCxnSpPr/>
      </xdr:nvCxnSpPr>
      <xdr:spPr>
        <a:xfrm flipV="1">
          <a:off x="8750300" y="13016716"/>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2722</xdr:rowOff>
    </xdr:from>
    <xdr:to>
      <xdr:col>45</xdr:col>
      <xdr:colOff>177800</xdr:colOff>
      <xdr:row>76</xdr:row>
      <xdr:rowOff>93500</xdr:rowOff>
    </xdr:to>
    <xdr:cxnSp macro="">
      <xdr:nvCxnSpPr>
        <xdr:cNvPr id="409" name="直線コネクタ 408"/>
        <xdr:cNvCxnSpPr/>
      </xdr:nvCxnSpPr>
      <xdr:spPr>
        <a:xfrm flipV="1">
          <a:off x="7861300" y="13032922"/>
          <a:ext cx="889000" cy="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93500</xdr:rowOff>
    </xdr:from>
    <xdr:to>
      <xdr:col>41</xdr:col>
      <xdr:colOff>50800</xdr:colOff>
      <xdr:row>76</xdr:row>
      <xdr:rowOff>105753</xdr:rowOff>
    </xdr:to>
    <xdr:cxnSp macro="">
      <xdr:nvCxnSpPr>
        <xdr:cNvPr id="412" name="直線コネクタ 411"/>
        <xdr:cNvCxnSpPr/>
      </xdr:nvCxnSpPr>
      <xdr:spPr>
        <a:xfrm flipV="1">
          <a:off x="6972300" y="13123700"/>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81150</xdr:rowOff>
    </xdr:from>
    <xdr:to>
      <xdr:col>55</xdr:col>
      <xdr:colOff>50800</xdr:colOff>
      <xdr:row>76</xdr:row>
      <xdr:rowOff>11300</xdr:rowOff>
    </xdr:to>
    <xdr:sp macro="" textlink="">
      <xdr:nvSpPr>
        <xdr:cNvPr id="422" name="楕円 421"/>
        <xdr:cNvSpPr/>
      </xdr:nvSpPr>
      <xdr:spPr>
        <a:xfrm>
          <a:off x="10426700" y="129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104027</xdr:rowOff>
    </xdr:from>
    <xdr:ext cx="534377" cy="259045"/>
    <xdr:sp macro="" textlink="">
      <xdr:nvSpPr>
        <xdr:cNvPr id="423" name="商工費該当値テキスト"/>
        <xdr:cNvSpPr txBox="1"/>
      </xdr:nvSpPr>
      <xdr:spPr>
        <a:xfrm>
          <a:off x="10528300" y="1279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107165</xdr:rowOff>
    </xdr:from>
    <xdr:to>
      <xdr:col>50</xdr:col>
      <xdr:colOff>165100</xdr:colOff>
      <xdr:row>76</xdr:row>
      <xdr:rowOff>37316</xdr:rowOff>
    </xdr:to>
    <xdr:sp macro="" textlink="">
      <xdr:nvSpPr>
        <xdr:cNvPr id="424" name="楕円 423"/>
        <xdr:cNvSpPr/>
      </xdr:nvSpPr>
      <xdr:spPr>
        <a:xfrm>
          <a:off x="9588500" y="12965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53842</xdr:rowOff>
    </xdr:from>
    <xdr:ext cx="534377" cy="259045"/>
    <xdr:sp macro="" textlink="">
      <xdr:nvSpPr>
        <xdr:cNvPr id="425" name="テキスト ボックス 424"/>
        <xdr:cNvSpPr txBox="1"/>
      </xdr:nvSpPr>
      <xdr:spPr>
        <a:xfrm>
          <a:off x="9372111" y="1274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123373</xdr:rowOff>
    </xdr:from>
    <xdr:to>
      <xdr:col>46</xdr:col>
      <xdr:colOff>38100</xdr:colOff>
      <xdr:row>76</xdr:row>
      <xdr:rowOff>53522</xdr:rowOff>
    </xdr:to>
    <xdr:sp macro="" textlink="">
      <xdr:nvSpPr>
        <xdr:cNvPr id="426" name="楕円 425"/>
        <xdr:cNvSpPr/>
      </xdr:nvSpPr>
      <xdr:spPr>
        <a:xfrm>
          <a:off x="8699500" y="12982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70050</xdr:rowOff>
    </xdr:from>
    <xdr:ext cx="534377" cy="259045"/>
    <xdr:sp macro="" textlink="">
      <xdr:nvSpPr>
        <xdr:cNvPr id="427" name="テキスト ボックス 426"/>
        <xdr:cNvSpPr txBox="1"/>
      </xdr:nvSpPr>
      <xdr:spPr>
        <a:xfrm>
          <a:off x="8483111" y="127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42700</xdr:rowOff>
    </xdr:from>
    <xdr:to>
      <xdr:col>41</xdr:col>
      <xdr:colOff>101600</xdr:colOff>
      <xdr:row>76</xdr:row>
      <xdr:rowOff>144300</xdr:rowOff>
    </xdr:to>
    <xdr:sp macro="" textlink="">
      <xdr:nvSpPr>
        <xdr:cNvPr id="428" name="楕円 427"/>
        <xdr:cNvSpPr/>
      </xdr:nvSpPr>
      <xdr:spPr>
        <a:xfrm>
          <a:off x="7810500" y="1307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160827</xdr:rowOff>
    </xdr:from>
    <xdr:ext cx="534377" cy="259045"/>
    <xdr:sp macro="" textlink="">
      <xdr:nvSpPr>
        <xdr:cNvPr id="429" name="テキスト ボックス 428"/>
        <xdr:cNvSpPr txBox="1"/>
      </xdr:nvSpPr>
      <xdr:spPr>
        <a:xfrm>
          <a:off x="7594111" y="1284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54953</xdr:rowOff>
    </xdr:from>
    <xdr:to>
      <xdr:col>36</xdr:col>
      <xdr:colOff>165100</xdr:colOff>
      <xdr:row>76</xdr:row>
      <xdr:rowOff>156553</xdr:rowOff>
    </xdr:to>
    <xdr:sp macro="" textlink="">
      <xdr:nvSpPr>
        <xdr:cNvPr id="430" name="楕円 429"/>
        <xdr:cNvSpPr/>
      </xdr:nvSpPr>
      <xdr:spPr>
        <a:xfrm>
          <a:off x="6921500" y="130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1630</xdr:rowOff>
    </xdr:from>
    <xdr:ext cx="534377" cy="259045"/>
    <xdr:sp macro="" textlink="">
      <xdr:nvSpPr>
        <xdr:cNvPr id="431" name="テキスト ボックス 430"/>
        <xdr:cNvSpPr txBox="1"/>
      </xdr:nvSpPr>
      <xdr:spPr>
        <a:xfrm>
          <a:off x="6705111" y="128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107533</xdr:rowOff>
    </xdr:from>
    <xdr:to>
      <xdr:col>55</xdr:col>
      <xdr:colOff>0</xdr:colOff>
      <xdr:row>96</xdr:row>
      <xdr:rowOff>5349</xdr:rowOff>
    </xdr:to>
    <xdr:cxnSp macro="">
      <xdr:nvCxnSpPr>
        <xdr:cNvPr id="462" name="直線コネクタ 461"/>
        <xdr:cNvCxnSpPr/>
      </xdr:nvCxnSpPr>
      <xdr:spPr>
        <a:xfrm flipV="1">
          <a:off x="9639300" y="16395283"/>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5349</xdr:rowOff>
    </xdr:from>
    <xdr:to>
      <xdr:col>50</xdr:col>
      <xdr:colOff>114300</xdr:colOff>
      <xdr:row>96</xdr:row>
      <xdr:rowOff>121042</xdr:rowOff>
    </xdr:to>
    <xdr:cxnSp macro="">
      <xdr:nvCxnSpPr>
        <xdr:cNvPr id="465" name="直線コネクタ 464"/>
        <xdr:cNvCxnSpPr/>
      </xdr:nvCxnSpPr>
      <xdr:spPr>
        <a:xfrm flipV="1">
          <a:off x="8750300" y="16464549"/>
          <a:ext cx="889000" cy="11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7" name="テキスト ボックス 466"/>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121042</xdr:rowOff>
    </xdr:from>
    <xdr:to>
      <xdr:col>45</xdr:col>
      <xdr:colOff>177800</xdr:colOff>
      <xdr:row>97</xdr:row>
      <xdr:rowOff>67801</xdr:rowOff>
    </xdr:to>
    <xdr:cxnSp macro="">
      <xdr:nvCxnSpPr>
        <xdr:cNvPr id="468" name="直線コネクタ 467"/>
        <xdr:cNvCxnSpPr/>
      </xdr:nvCxnSpPr>
      <xdr:spPr>
        <a:xfrm flipV="1">
          <a:off x="7861300" y="165802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67801</xdr:rowOff>
    </xdr:from>
    <xdr:to>
      <xdr:col>41</xdr:col>
      <xdr:colOff>50800</xdr:colOff>
      <xdr:row>97</xdr:row>
      <xdr:rowOff>131242</xdr:rowOff>
    </xdr:to>
    <xdr:cxnSp macro="">
      <xdr:nvCxnSpPr>
        <xdr:cNvPr id="471" name="直線コネクタ 470"/>
        <xdr:cNvCxnSpPr/>
      </xdr:nvCxnSpPr>
      <xdr:spPr>
        <a:xfrm flipV="1">
          <a:off x="6972300" y="16698451"/>
          <a:ext cx="889000" cy="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56733</xdr:rowOff>
    </xdr:from>
    <xdr:to>
      <xdr:col>55</xdr:col>
      <xdr:colOff>50800</xdr:colOff>
      <xdr:row>95</xdr:row>
      <xdr:rowOff>158333</xdr:rowOff>
    </xdr:to>
    <xdr:sp macro="" textlink="">
      <xdr:nvSpPr>
        <xdr:cNvPr id="481" name="楕円 480"/>
        <xdr:cNvSpPr/>
      </xdr:nvSpPr>
      <xdr:spPr>
        <a:xfrm>
          <a:off x="10426700" y="163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79610</xdr:rowOff>
    </xdr:from>
    <xdr:ext cx="534377" cy="259045"/>
    <xdr:sp macro="" textlink="">
      <xdr:nvSpPr>
        <xdr:cNvPr id="482" name="土木費該当値テキスト"/>
        <xdr:cNvSpPr txBox="1"/>
      </xdr:nvSpPr>
      <xdr:spPr>
        <a:xfrm>
          <a:off x="10528300" y="1619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125999</xdr:rowOff>
    </xdr:from>
    <xdr:to>
      <xdr:col>50</xdr:col>
      <xdr:colOff>165100</xdr:colOff>
      <xdr:row>96</xdr:row>
      <xdr:rowOff>56149</xdr:rowOff>
    </xdr:to>
    <xdr:sp macro="" textlink="">
      <xdr:nvSpPr>
        <xdr:cNvPr id="483" name="楕円 482"/>
        <xdr:cNvSpPr/>
      </xdr:nvSpPr>
      <xdr:spPr>
        <a:xfrm>
          <a:off x="9588500" y="164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72676</xdr:rowOff>
    </xdr:from>
    <xdr:ext cx="534377" cy="259045"/>
    <xdr:sp macro="" textlink="">
      <xdr:nvSpPr>
        <xdr:cNvPr id="484" name="テキスト ボックス 483"/>
        <xdr:cNvSpPr txBox="1"/>
      </xdr:nvSpPr>
      <xdr:spPr>
        <a:xfrm>
          <a:off x="9372111" y="1618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70242</xdr:rowOff>
    </xdr:from>
    <xdr:to>
      <xdr:col>46</xdr:col>
      <xdr:colOff>38100</xdr:colOff>
      <xdr:row>97</xdr:row>
      <xdr:rowOff>392</xdr:rowOff>
    </xdr:to>
    <xdr:sp macro="" textlink="">
      <xdr:nvSpPr>
        <xdr:cNvPr id="485" name="楕円 484"/>
        <xdr:cNvSpPr/>
      </xdr:nvSpPr>
      <xdr:spPr>
        <a:xfrm>
          <a:off x="8699500" y="1652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162969</xdr:rowOff>
    </xdr:from>
    <xdr:ext cx="534377" cy="259045"/>
    <xdr:sp macro="" textlink="">
      <xdr:nvSpPr>
        <xdr:cNvPr id="486" name="テキスト ボックス 485"/>
        <xdr:cNvSpPr txBox="1"/>
      </xdr:nvSpPr>
      <xdr:spPr>
        <a:xfrm>
          <a:off x="8483111" y="1662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17001</xdr:rowOff>
    </xdr:from>
    <xdr:to>
      <xdr:col>41</xdr:col>
      <xdr:colOff>101600</xdr:colOff>
      <xdr:row>97</xdr:row>
      <xdr:rowOff>118601</xdr:rowOff>
    </xdr:to>
    <xdr:sp macro="" textlink="">
      <xdr:nvSpPr>
        <xdr:cNvPr id="487" name="楕円 486"/>
        <xdr:cNvSpPr/>
      </xdr:nvSpPr>
      <xdr:spPr>
        <a:xfrm>
          <a:off x="7810500" y="166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109728</xdr:rowOff>
    </xdr:from>
    <xdr:ext cx="534377" cy="259045"/>
    <xdr:sp macro="" textlink="">
      <xdr:nvSpPr>
        <xdr:cNvPr id="488" name="テキスト ボックス 487"/>
        <xdr:cNvSpPr txBox="1"/>
      </xdr:nvSpPr>
      <xdr:spPr>
        <a:xfrm>
          <a:off x="7594111" y="167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80442</xdr:rowOff>
    </xdr:from>
    <xdr:to>
      <xdr:col>36</xdr:col>
      <xdr:colOff>165100</xdr:colOff>
      <xdr:row>98</xdr:row>
      <xdr:rowOff>10592</xdr:rowOff>
    </xdr:to>
    <xdr:sp macro="" textlink="">
      <xdr:nvSpPr>
        <xdr:cNvPr id="489" name="楕円 488"/>
        <xdr:cNvSpPr/>
      </xdr:nvSpPr>
      <xdr:spPr>
        <a:xfrm>
          <a:off x="6921500" y="167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1719</xdr:rowOff>
    </xdr:from>
    <xdr:ext cx="534377" cy="259045"/>
    <xdr:sp macro="" textlink="">
      <xdr:nvSpPr>
        <xdr:cNvPr id="490" name="テキスト ボックス 489"/>
        <xdr:cNvSpPr txBox="1"/>
      </xdr:nvSpPr>
      <xdr:spPr>
        <a:xfrm>
          <a:off x="6705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35367</xdr:rowOff>
    </xdr:from>
    <xdr:to>
      <xdr:col>85</xdr:col>
      <xdr:colOff>127000</xdr:colOff>
      <xdr:row>36</xdr:row>
      <xdr:rowOff>84196</xdr:rowOff>
    </xdr:to>
    <xdr:cxnSp macro="">
      <xdr:nvCxnSpPr>
        <xdr:cNvPr id="518" name="直線コネクタ 517"/>
        <xdr:cNvCxnSpPr/>
      </xdr:nvCxnSpPr>
      <xdr:spPr>
        <a:xfrm flipV="1">
          <a:off x="15481300" y="6207567"/>
          <a:ext cx="8382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50089</xdr:rowOff>
    </xdr:from>
    <xdr:to>
      <xdr:col>81</xdr:col>
      <xdr:colOff>50800</xdr:colOff>
      <xdr:row>36</xdr:row>
      <xdr:rowOff>84196</xdr:rowOff>
    </xdr:to>
    <xdr:cxnSp macro="">
      <xdr:nvCxnSpPr>
        <xdr:cNvPr id="521" name="直線コネクタ 520"/>
        <xdr:cNvCxnSpPr/>
      </xdr:nvCxnSpPr>
      <xdr:spPr>
        <a:xfrm>
          <a:off x="14592300" y="6222289"/>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50089</xdr:rowOff>
    </xdr:from>
    <xdr:to>
      <xdr:col>76</xdr:col>
      <xdr:colOff>114300</xdr:colOff>
      <xdr:row>37</xdr:row>
      <xdr:rowOff>15844</xdr:rowOff>
    </xdr:to>
    <xdr:cxnSp macro="">
      <xdr:nvCxnSpPr>
        <xdr:cNvPr id="524" name="直線コネクタ 523"/>
        <xdr:cNvCxnSpPr/>
      </xdr:nvCxnSpPr>
      <xdr:spPr>
        <a:xfrm flipV="1">
          <a:off x="13703300" y="6222289"/>
          <a:ext cx="889000" cy="1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15844</xdr:rowOff>
    </xdr:from>
    <xdr:to>
      <xdr:col>71</xdr:col>
      <xdr:colOff>177800</xdr:colOff>
      <xdr:row>37</xdr:row>
      <xdr:rowOff>23663</xdr:rowOff>
    </xdr:to>
    <xdr:cxnSp macro="">
      <xdr:nvCxnSpPr>
        <xdr:cNvPr id="527" name="直線コネクタ 526"/>
        <xdr:cNvCxnSpPr/>
      </xdr:nvCxnSpPr>
      <xdr:spPr>
        <a:xfrm flipV="1">
          <a:off x="12814300" y="6359494"/>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156017</xdr:rowOff>
    </xdr:from>
    <xdr:to>
      <xdr:col>85</xdr:col>
      <xdr:colOff>177800</xdr:colOff>
      <xdr:row>36</xdr:row>
      <xdr:rowOff>86167</xdr:rowOff>
    </xdr:to>
    <xdr:sp macro="" textlink="">
      <xdr:nvSpPr>
        <xdr:cNvPr id="537" name="楕円 536"/>
        <xdr:cNvSpPr/>
      </xdr:nvSpPr>
      <xdr:spPr>
        <a:xfrm>
          <a:off x="16268700" y="61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7444</xdr:rowOff>
    </xdr:from>
    <xdr:ext cx="534377" cy="259045"/>
    <xdr:sp macro="" textlink="">
      <xdr:nvSpPr>
        <xdr:cNvPr id="538" name="消防費該当値テキスト"/>
        <xdr:cNvSpPr txBox="1"/>
      </xdr:nvSpPr>
      <xdr:spPr>
        <a:xfrm>
          <a:off x="16370300" y="60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33396</xdr:rowOff>
    </xdr:from>
    <xdr:to>
      <xdr:col>81</xdr:col>
      <xdr:colOff>101600</xdr:colOff>
      <xdr:row>36</xdr:row>
      <xdr:rowOff>134996</xdr:rowOff>
    </xdr:to>
    <xdr:sp macro="" textlink="">
      <xdr:nvSpPr>
        <xdr:cNvPr id="539" name="楕円 538"/>
        <xdr:cNvSpPr/>
      </xdr:nvSpPr>
      <xdr:spPr>
        <a:xfrm>
          <a:off x="15430500" y="62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151523</xdr:rowOff>
    </xdr:from>
    <xdr:ext cx="534377" cy="259045"/>
    <xdr:sp macro="" textlink="">
      <xdr:nvSpPr>
        <xdr:cNvPr id="540" name="テキスト ボックス 539"/>
        <xdr:cNvSpPr txBox="1"/>
      </xdr:nvSpPr>
      <xdr:spPr>
        <a:xfrm>
          <a:off x="15214111" y="59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170739</xdr:rowOff>
    </xdr:from>
    <xdr:to>
      <xdr:col>76</xdr:col>
      <xdr:colOff>165100</xdr:colOff>
      <xdr:row>36</xdr:row>
      <xdr:rowOff>100889</xdr:rowOff>
    </xdr:to>
    <xdr:sp macro="" textlink="">
      <xdr:nvSpPr>
        <xdr:cNvPr id="541" name="楕円 540"/>
        <xdr:cNvSpPr/>
      </xdr:nvSpPr>
      <xdr:spPr>
        <a:xfrm>
          <a:off x="14541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92016</xdr:rowOff>
    </xdr:from>
    <xdr:ext cx="534377" cy="259045"/>
    <xdr:sp macro="" textlink="">
      <xdr:nvSpPr>
        <xdr:cNvPr id="542" name="テキスト ボックス 541"/>
        <xdr:cNvSpPr txBox="1"/>
      </xdr:nvSpPr>
      <xdr:spPr>
        <a:xfrm>
          <a:off x="14325111" y="62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136494</xdr:rowOff>
    </xdr:from>
    <xdr:to>
      <xdr:col>72</xdr:col>
      <xdr:colOff>38100</xdr:colOff>
      <xdr:row>37</xdr:row>
      <xdr:rowOff>66644</xdr:rowOff>
    </xdr:to>
    <xdr:sp macro="" textlink="">
      <xdr:nvSpPr>
        <xdr:cNvPr id="543" name="楕円 542"/>
        <xdr:cNvSpPr/>
      </xdr:nvSpPr>
      <xdr:spPr>
        <a:xfrm>
          <a:off x="13652500" y="63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57771</xdr:rowOff>
    </xdr:from>
    <xdr:ext cx="534377" cy="259045"/>
    <xdr:sp macro="" textlink="">
      <xdr:nvSpPr>
        <xdr:cNvPr id="544" name="テキスト ボックス 543"/>
        <xdr:cNvSpPr txBox="1"/>
      </xdr:nvSpPr>
      <xdr:spPr>
        <a:xfrm>
          <a:off x="13436111" y="64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144313</xdr:rowOff>
    </xdr:from>
    <xdr:to>
      <xdr:col>67</xdr:col>
      <xdr:colOff>101600</xdr:colOff>
      <xdr:row>37</xdr:row>
      <xdr:rowOff>74463</xdr:rowOff>
    </xdr:to>
    <xdr:sp macro="" textlink="">
      <xdr:nvSpPr>
        <xdr:cNvPr id="545" name="楕円 544"/>
        <xdr:cNvSpPr/>
      </xdr:nvSpPr>
      <xdr:spPr>
        <a:xfrm>
          <a:off x="12763500" y="63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65590</xdr:rowOff>
    </xdr:from>
    <xdr:ext cx="534377" cy="259045"/>
    <xdr:sp macro="" textlink="">
      <xdr:nvSpPr>
        <xdr:cNvPr id="546" name="テキスト ボックス 545"/>
        <xdr:cNvSpPr txBox="1"/>
      </xdr:nvSpPr>
      <xdr:spPr>
        <a:xfrm>
          <a:off x="12547111" y="64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139681</xdr:rowOff>
    </xdr:from>
    <xdr:to>
      <xdr:col>85</xdr:col>
      <xdr:colOff>127000</xdr:colOff>
      <xdr:row>57</xdr:row>
      <xdr:rowOff>51765</xdr:rowOff>
    </xdr:to>
    <xdr:cxnSp macro="">
      <xdr:nvCxnSpPr>
        <xdr:cNvPr id="576" name="直線コネクタ 575"/>
        <xdr:cNvCxnSpPr/>
      </xdr:nvCxnSpPr>
      <xdr:spPr>
        <a:xfrm flipV="1">
          <a:off x="15481300" y="9740881"/>
          <a:ext cx="838200" cy="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55232</xdr:rowOff>
    </xdr:from>
    <xdr:to>
      <xdr:col>81</xdr:col>
      <xdr:colOff>50800</xdr:colOff>
      <xdr:row>57</xdr:row>
      <xdr:rowOff>51765</xdr:rowOff>
    </xdr:to>
    <xdr:cxnSp macro="">
      <xdr:nvCxnSpPr>
        <xdr:cNvPr id="579" name="直線コネクタ 578"/>
        <xdr:cNvCxnSpPr/>
      </xdr:nvCxnSpPr>
      <xdr:spPr>
        <a:xfrm>
          <a:off x="14592300" y="9656432"/>
          <a:ext cx="889000" cy="1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55232</xdr:rowOff>
    </xdr:from>
    <xdr:to>
      <xdr:col>76</xdr:col>
      <xdr:colOff>114300</xdr:colOff>
      <xdr:row>57</xdr:row>
      <xdr:rowOff>16961</xdr:rowOff>
    </xdr:to>
    <xdr:cxnSp macro="">
      <xdr:nvCxnSpPr>
        <xdr:cNvPr id="582" name="直線コネクタ 581"/>
        <xdr:cNvCxnSpPr/>
      </xdr:nvCxnSpPr>
      <xdr:spPr>
        <a:xfrm flipV="1">
          <a:off x="13703300" y="9656432"/>
          <a:ext cx="889000" cy="1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52680</xdr:rowOff>
    </xdr:from>
    <xdr:to>
      <xdr:col>71</xdr:col>
      <xdr:colOff>177800</xdr:colOff>
      <xdr:row>57</xdr:row>
      <xdr:rowOff>16961</xdr:rowOff>
    </xdr:to>
    <xdr:cxnSp macro="">
      <xdr:nvCxnSpPr>
        <xdr:cNvPr id="585" name="直線コネクタ 584"/>
        <xdr:cNvCxnSpPr/>
      </xdr:nvCxnSpPr>
      <xdr:spPr>
        <a:xfrm>
          <a:off x="12814300" y="965388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88881</xdr:rowOff>
    </xdr:from>
    <xdr:to>
      <xdr:col>85</xdr:col>
      <xdr:colOff>177800</xdr:colOff>
      <xdr:row>57</xdr:row>
      <xdr:rowOff>19031</xdr:rowOff>
    </xdr:to>
    <xdr:sp macro="" textlink="">
      <xdr:nvSpPr>
        <xdr:cNvPr id="595" name="楕円 594"/>
        <xdr:cNvSpPr/>
      </xdr:nvSpPr>
      <xdr:spPr>
        <a:xfrm>
          <a:off x="16268700" y="96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67308</xdr:rowOff>
    </xdr:from>
    <xdr:ext cx="534377" cy="259045"/>
    <xdr:sp macro="" textlink="">
      <xdr:nvSpPr>
        <xdr:cNvPr id="596" name="教育費該当値テキスト"/>
        <xdr:cNvSpPr txBox="1"/>
      </xdr:nvSpPr>
      <xdr:spPr>
        <a:xfrm>
          <a:off x="16370300" y="96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965</xdr:rowOff>
    </xdr:from>
    <xdr:to>
      <xdr:col>81</xdr:col>
      <xdr:colOff>101600</xdr:colOff>
      <xdr:row>57</xdr:row>
      <xdr:rowOff>102565</xdr:rowOff>
    </xdr:to>
    <xdr:sp macro="" textlink="">
      <xdr:nvSpPr>
        <xdr:cNvPr id="597" name="楕円 596"/>
        <xdr:cNvSpPr/>
      </xdr:nvSpPr>
      <xdr:spPr>
        <a:xfrm>
          <a:off x="15430500" y="97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93692</xdr:rowOff>
    </xdr:from>
    <xdr:ext cx="534377" cy="259045"/>
    <xdr:sp macro="" textlink="">
      <xdr:nvSpPr>
        <xdr:cNvPr id="598" name="テキスト ボックス 597"/>
        <xdr:cNvSpPr txBox="1"/>
      </xdr:nvSpPr>
      <xdr:spPr>
        <a:xfrm>
          <a:off x="15214111" y="98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4432</xdr:rowOff>
    </xdr:from>
    <xdr:to>
      <xdr:col>76</xdr:col>
      <xdr:colOff>165100</xdr:colOff>
      <xdr:row>56</xdr:row>
      <xdr:rowOff>106032</xdr:rowOff>
    </xdr:to>
    <xdr:sp macro="" textlink="">
      <xdr:nvSpPr>
        <xdr:cNvPr id="599" name="楕円 598"/>
        <xdr:cNvSpPr/>
      </xdr:nvSpPr>
      <xdr:spPr>
        <a:xfrm>
          <a:off x="145415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97159</xdr:rowOff>
    </xdr:from>
    <xdr:ext cx="534377" cy="259045"/>
    <xdr:sp macro="" textlink="">
      <xdr:nvSpPr>
        <xdr:cNvPr id="600" name="テキスト ボックス 599"/>
        <xdr:cNvSpPr txBox="1"/>
      </xdr:nvSpPr>
      <xdr:spPr>
        <a:xfrm>
          <a:off x="14325111" y="96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137611</xdr:rowOff>
    </xdr:from>
    <xdr:to>
      <xdr:col>72</xdr:col>
      <xdr:colOff>38100</xdr:colOff>
      <xdr:row>57</xdr:row>
      <xdr:rowOff>67761</xdr:rowOff>
    </xdr:to>
    <xdr:sp macro="" textlink="">
      <xdr:nvSpPr>
        <xdr:cNvPr id="601" name="楕円 600"/>
        <xdr:cNvSpPr/>
      </xdr:nvSpPr>
      <xdr:spPr>
        <a:xfrm>
          <a:off x="13652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58888</xdr:rowOff>
    </xdr:from>
    <xdr:ext cx="534377" cy="259045"/>
    <xdr:sp macro="" textlink="">
      <xdr:nvSpPr>
        <xdr:cNvPr id="602" name="テキスト ボックス 601"/>
        <xdr:cNvSpPr txBox="1"/>
      </xdr:nvSpPr>
      <xdr:spPr>
        <a:xfrm>
          <a:off x="13436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1880</xdr:rowOff>
    </xdr:from>
    <xdr:to>
      <xdr:col>67</xdr:col>
      <xdr:colOff>101600</xdr:colOff>
      <xdr:row>56</xdr:row>
      <xdr:rowOff>103480</xdr:rowOff>
    </xdr:to>
    <xdr:sp macro="" textlink="">
      <xdr:nvSpPr>
        <xdr:cNvPr id="603" name="楕円 602"/>
        <xdr:cNvSpPr/>
      </xdr:nvSpPr>
      <xdr:spPr>
        <a:xfrm>
          <a:off x="12763500" y="96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120007</xdr:rowOff>
    </xdr:from>
    <xdr:ext cx="534377" cy="259045"/>
    <xdr:sp macro="" textlink="">
      <xdr:nvSpPr>
        <xdr:cNvPr id="604" name="テキスト ボックス 603"/>
        <xdr:cNvSpPr txBox="1"/>
      </xdr:nvSpPr>
      <xdr:spPr>
        <a:xfrm>
          <a:off x="12547111" y="93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141807</xdr:rowOff>
    </xdr:from>
    <xdr:to>
      <xdr:col>85</xdr:col>
      <xdr:colOff>127000</xdr:colOff>
      <xdr:row>79</xdr:row>
      <xdr:rowOff>16142</xdr:rowOff>
    </xdr:to>
    <xdr:cxnSp macro="">
      <xdr:nvCxnSpPr>
        <xdr:cNvPr id="635" name="直線コネクタ 634"/>
        <xdr:cNvCxnSpPr/>
      </xdr:nvCxnSpPr>
      <xdr:spPr>
        <a:xfrm>
          <a:off x="15481300" y="13514907"/>
          <a:ext cx="8382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35916</xdr:rowOff>
    </xdr:from>
    <xdr:to>
      <xdr:col>81</xdr:col>
      <xdr:colOff>50800</xdr:colOff>
      <xdr:row>78</xdr:row>
      <xdr:rowOff>141807</xdr:rowOff>
    </xdr:to>
    <xdr:cxnSp macro="">
      <xdr:nvCxnSpPr>
        <xdr:cNvPr id="638" name="直線コネクタ 637"/>
        <xdr:cNvCxnSpPr/>
      </xdr:nvCxnSpPr>
      <xdr:spPr>
        <a:xfrm>
          <a:off x="14592300" y="12894666"/>
          <a:ext cx="889000" cy="62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103891</xdr:rowOff>
    </xdr:from>
    <xdr:to>
      <xdr:col>76</xdr:col>
      <xdr:colOff>114300</xdr:colOff>
      <xdr:row>75</xdr:row>
      <xdr:rowOff>35916</xdr:rowOff>
    </xdr:to>
    <xdr:cxnSp macro="">
      <xdr:nvCxnSpPr>
        <xdr:cNvPr id="641" name="直線コネクタ 640"/>
        <xdr:cNvCxnSpPr/>
      </xdr:nvCxnSpPr>
      <xdr:spPr>
        <a:xfrm>
          <a:off x="13703300" y="12448291"/>
          <a:ext cx="889000" cy="44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3" name="テキスト ボックス 642"/>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103891</xdr:rowOff>
    </xdr:from>
    <xdr:to>
      <xdr:col>71</xdr:col>
      <xdr:colOff>177800</xdr:colOff>
      <xdr:row>73</xdr:row>
      <xdr:rowOff>42545</xdr:rowOff>
    </xdr:to>
    <xdr:cxnSp macro="">
      <xdr:nvCxnSpPr>
        <xdr:cNvPr id="644" name="直線コネクタ 643"/>
        <xdr:cNvCxnSpPr/>
      </xdr:nvCxnSpPr>
      <xdr:spPr>
        <a:xfrm flipV="1">
          <a:off x="12814300" y="12448291"/>
          <a:ext cx="889000" cy="1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136792</xdr:rowOff>
    </xdr:from>
    <xdr:to>
      <xdr:col>85</xdr:col>
      <xdr:colOff>177800</xdr:colOff>
      <xdr:row>79</xdr:row>
      <xdr:rowOff>66942</xdr:rowOff>
    </xdr:to>
    <xdr:sp macro="" textlink="">
      <xdr:nvSpPr>
        <xdr:cNvPr id="654" name="楕円 653"/>
        <xdr:cNvSpPr/>
      </xdr:nvSpPr>
      <xdr:spPr>
        <a:xfrm>
          <a:off x="162687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96169</xdr:rowOff>
    </xdr:from>
    <xdr:ext cx="469744" cy="259045"/>
    <xdr:sp macro="" textlink="">
      <xdr:nvSpPr>
        <xdr:cNvPr id="655" name="災害復旧費該当値テキスト"/>
        <xdr:cNvSpPr txBox="1"/>
      </xdr:nvSpPr>
      <xdr:spPr>
        <a:xfrm>
          <a:off x="16370300" y="132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91007</xdr:rowOff>
    </xdr:from>
    <xdr:to>
      <xdr:col>81</xdr:col>
      <xdr:colOff>101600</xdr:colOff>
      <xdr:row>79</xdr:row>
      <xdr:rowOff>21157</xdr:rowOff>
    </xdr:to>
    <xdr:sp macro="" textlink="">
      <xdr:nvSpPr>
        <xdr:cNvPr id="656" name="楕円 655"/>
        <xdr:cNvSpPr/>
      </xdr:nvSpPr>
      <xdr:spPr>
        <a:xfrm>
          <a:off x="15430500" y="134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37684</xdr:rowOff>
    </xdr:from>
    <xdr:ext cx="469744" cy="259045"/>
    <xdr:sp macro="" textlink="">
      <xdr:nvSpPr>
        <xdr:cNvPr id="657" name="テキスト ボックス 656"/>
        <xdr:cNvSpPr txBox="1"/>
      </xdr:nvSpPr>
      <xdr:spPr>
        <a:xfrm>
          <a:off x="15246428" y="132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156566</xdr:rowOff>
    </xdr:from>
    <xdr:to>
      <xdr:col>76</xdr:col>
      <xdr:colOff>165100</xdr:colOff>
      <xdr:row>75</xdr:row>
      <xdr:rowOff>86716</xdr:rowOff>
    </xdr:to>
    <xdr:sp macro="" textlink="">
      <xdr:nvSpPr>
        <xdr:cNvPr id="658" name="楕円 657"/>
        <xdr:cNvSpPr/>
      </xdr:nvSpPr>
      <xdr:spPr>
        <a:xfrm>
          <a:off x="14541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103243</xdr:rowOff>
    </xdr:from>
    <xdr:ext cx="534377" cy="259045"/>
    <xdr:sp macro="" textlink="">
      <xdr:nvSpPr>
        <xdr:cNvPr id="659" name="テキスト ボックス 658"/>
        <xdr:cNvSpPr txBox="1"/>
      </xdr:nvSpPr>
      <xdr:spPr>
        <a:xfrm>
          <a:off x="14325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53091</xdr:rowOff>
    </xdr:from>
    <xdr:to>
      <xdr:col>72</xdr:col>
      <xdr:colOff>38100</xdr:colOff>
      <xdr:row>72</xdr:row>
      <xdr:rowOff>154691</xdr:rowOff>
    </xdr:to>
    <xdr:sp macro="" textlink="">
      <xdr:nvSpPr>
        <xdr:cNvPr id="660" name="楕円 659"/>
        <xdr:cNvSpPr/>
      </xdr:nvSpPr>
      <xdr:spPr>
        <a:xfrm>
          <a:off x="13652500" y="123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171218</xdr:rowOff>
    </xdr:from>
    <xdr:ext cx="534377" cy="259045"/>
    <xdr:sp macro="" textlink="">
      <xdr:nvSpPr>
        <xdr:cNvPr id="661" name="テキスト ボックス 660"/>
        <xdr:cNvSpPr txBox="1"/>
      </xdr:nvSpPr>
      <xdr:spPr>
        <a:xfrm>
          <a:off x="13436111" y="121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163195</xdr:rowOff>
    </xdr:from>
    <xdr:to>
      <xdr:col>67</xdr:col>
      <xdr:colOff>101600</xdr:colOff>
      <xdr:row>73</xdr:row>
      <xdr:rowOff>93345</xdr:rowOff>
    </xdr:to>
    <xdr:sp macro="" textlink="">
      <xdr:nvSpPr>
        <xdr:cNvPr id="662" name="楕円 661"/>
        <xdr:cNvSpPr/>
      </xdr:nvSpPr>
      <xdr:spPr>
        <a:xfrm>
          <a:off x="12763500" y="125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109872</xdr:rowOff>
    </xdr:from>
    <xdr:ext cx="534377" cy="259045"/>
    <xdr:sp macro="" textlink="">
      <xdr:nvSpPr>
        <xdr:cNvPr id="663" name="テキスト ボックス 662"/>
        <xdr:cNvSpPr txBox="1"/>
      </xdr:nvSpPr>
      <xdr:spPr>
        <a:xfrm>
          <a:off x="12547111" y="122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3366</xdr:rowOff>
    </xdr:from>
    <xdr:to>
      <xdr:col>85</xdr:col>
      <xdr:colOff>127000</xdr:colOff>
      <xdr:row>95</xdr:row>
      <xdr:rowOff>11443</xdr:rowOff>
    </xdr:to>
    <xdr:cxnSp macro="">
      <xdr:nvCxnSpPr>
        <xdr:cNvPr id="692" name="直線コネクタ 691"/>
        <xdr:cNvCxnSpPr/>
      </xdr:nvCxnSpPr>
      <xdr:spPr>
        <a:xfrm>
          <a:off x="15481300" y="16291116"/>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166993</xdr:rowOff>
    </xdr:from>
    <xdr:to>
      <xdr:col>81</xdr:col>
      <xdr:colOff>50800</xdr:colOff>
      <xdr:row>95</xdr:row>
      <xdr:rowOff>3366</xdr:rowOff>
    </xdr:to>
    <xdr:cxnSp macro="">
      <xdr:nvCxnSpPr>
        <xdr:cNvPr id="695" name="直線コネクタ 694"/>
        <xdr:cNvCxnSpPr/>
      </xdr:nvCxnSpPr>
      <xdr:spPr>
        <a:xfrm>
          <a:off x="14592300" y="16283293"/>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160235</xdr:rowOff>
    </xdr:from>
    <xdr:to>
      <xdr:col>76</xdr:col>
      <xdr:colOff>114300</xdr:colOff>
      <xdr:row>94</xdr:row>
      <xdr:rowOff>166993</xdr:rowOff>
    </xdr:to>
    <xdr:cxnSp macro="">
      <xdr:nvCxnSpPr>
        <xdr:cNvPr id="698" name="直線コネクタ 697"/>
        <xdr:cNvCxnSpPr/>
      </xdr:nvCxnSpPr>
      <xdr:spPr>
        <a:xfrm>
          <a:off x="13703300" y="16276535"/>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160235</xdr:rowOff>
    </xdr:from>
    <xdr:to>
      <xdr:col>71</xdr:col>
      <xdr:colOff>177800</xdr:colOff>
      <xdr:row>94</xdr:row>
      <xdr:rowOff>161113</xdr:rowOff>
    </xdr:to>
    <xdr:cxnSp macro="">
      <xdr:nvCxnSpPr>
        <xdr:cNvPr id="701" name="直線コネクタ 700"/>
        <xdr:cNvCxnSpPr/>
      </xdr:nvCxnSpPr>
      <xdr:spPr>
        <a:xfrm flipV="1">
          <a:off x="12814300" y="16276535"/>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132093</xdr:rowOff>
    </xdr:from>
    <xdr:to>
      <xdr:col>85</xdr:col>
      <xdr:colOff>177800</xdr:colOff>
      <xdr:row>95</xdr:row>
      <xdr:rowOff>62243</xdr:rowOff>
    </xdr:to>
    <xdr:sp macro="" textlink="">
      <xdr:nvSpPr>
        <xdr:cNvPr id="711" name="楕円 710"/>
        <xdr:cNvSpPr/>
      </xdr:nvSpPr>
      <xdr:spPr>
        <a:xfrm>
          <a:off x="16268700" y="162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154970</xdr:rowOff>
    </xdr:from>
    <xdr:ext cx="534377" cy="259045"/>
    <xdr:sp macro="" textlink="">
      <xdr:nvSpPr>
        <xdr:cNvPr id="712" name="公債費該当値テキスト"/>
        <xdr:cNvSpPr txBox="1"/>
      </xdr:nvSpPr>
      <xdr:spPr>
        <a:xfrm>
          <a:off x="16370300" y="160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124016</xdr:rowOff>
    </xdr:from>
    <xdr:to>
      <xdr:col>81</xdr:col>
      <xdr:colOff>101600</xdr:colOff>
      <xdr:row>95</xdr:row>
      <xdr:rowOff>54166</xdr:rowOff>
    </xdr:to>
    <xdr:sp macro="" textlink="">
      <xdr:nvSpPr>
        <xdr:cNvPr id="713" name="楕円 712"/>
        <xdr:cNvSpPr/>
      </xdr:nvSpPr>
      <xdr:spPr>
        <a:xfrm>
          <a:off x="15430500" y="16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70693</xdr:rowOff>
    </xdr:from>
    <xdr:ext cx="534377" cy="259045"/>
    <xdr:sp macro="" textlink="">
      <xdr:nvSpPr>
        <xdr:cNvPr id="714" name="テキスト ボックス 713"/>
        <xdr:cNvSpPr txBox="1"/>
      </xdr:nvSpPr>
      <xdr:spPr>
        <a:xfrm>
          <a:off x="15214111" y="160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116193</xdr:rowOff>
    </xdr:from>
    <xdr:to>
      <xdr:col>76</xdr:col>
      <xdr:colOff>165100</xdr:colOff>
      <xdr:row>95</xdr:row>
      <xdr:rowOff>46343</xdr:rowOff>
    </xdr:to>
    <xdr:sp macro="" textlink="">
      <xdr:nvSpPr>
        <xdr:cNvPr id="715" name="楕円 714"/>
        <xdr:cNvSpPr/>
      </xdr:nvSpPr>
      <xdr:spPr>
        <a:xfrm>
          <a:off x="14541500" y="162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62870</xdr:rowOff>
    </xdr:from>
    <xdr:ext cx="534377" cy="259045"/>
    <xdr:sp macro="" textlink="">
      <xdr:nvSpPr>
        <xdr:cNvPr id="716" name="テキスト ボックス 715"/>
        <xdr:cNvSpPr txBox="1"/>
      </xdr:nvSpPr>
      <xdr:spPr>
        <a:xfrm>
          <a:off x="14325111" y="160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109435</xdr:rowOff>
    </xdr:from>
    <xdr:to>
      <xdr:col>72</xdr:col>
      <xdr:colOff>38100</xdr:colOff>
      <xdr:row>95</xdr:row>
      <xdr:rowOff>39585</xdr:rowOff>
    </xdr:to>
    <xdr:sp macro="" textlink="">
      <xdr:nvSpPr>
        <xdr:cNvPr id="717" name="楕円 716"/>
        <xdr:cNvSpPr/>
      </xdr:nvSpPr>
      <xdr:spPr>
        <a:xfrm>
          <a:off x="136525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56112</xdr:rowOff>
    </xdr:from>
    <xdr:ext cx="534377" cy="259045"/>
    <xdr:sp macro="" textlink="">
      <xdr:nvSpPr>
        <xdr:cNvPr id="718" name="テキスト ボックス 717"/>
        <xdr:cNvSpPr txBox="1"/>
      </xdr:nvSpPr>
      <xdr:spPr>
        <a:xfrm>
          <a:off x="13436111" y="160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110313</xdr:rowOff>
    </xdr:from>
    <xdr:to>
      <xdr:col>67</xdr:col>
      <xdr:colOff>101600</xdr:colOff>
      <xdr:row>95</xdr:row>
      <xdr:rowOff>40463</xdr:rowOff>
    </xdr:to>
    <xdr:sp macro="" textlink="">
      <xdr:nvSpPr>
        <xdr:cNvPr id="719" name="楕円 718"/>
        <xdr:cNvSpPr/>
      </xdr:nvSpPr>
      <xdr:spPr>
        <a:xfrm>
          <a:off x="12763500" y="162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56990</xdr:rowOff>
    </xdr:from>
    <xdr:ext cx="534377" cy="259045"/>
    <xdr:sp macro="" textlink="">
      <xdr:nvSpPr>
        <xdr:cNvPr id="720" name="テキスト ボックス 719"/>
        <xdr:cNvSpPr txBox="1"/>
      </xdr:nvSpPr>
      <xdr:spPr>
        <a:xfrm>
          <a:off x="12547111" y="160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ＭＳ Ｐゴシック" pitchFamily="50" charset="-128"/>
              <a:ea typeface="ＭＳ Ｐゴシック" pitchFamily="50" charset="-128"/>
              <a:cs typeface="+mn-cs"/>
            </a:rPr>
            <a:t>・歳出決算総額は、住民一人あたり５５８，７３７円となっている。類似団体と比較して一人当たりのコストが高い状況となっている主な項目は、下記の項目である。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①農林水産業費は、住民一人当たり</a:t>
          </a:r>
          <a:r>
            <a:rPr kumimoji="1" lang="ja-JP" altLang="en-US" sz="1300">
              <a:solidFill>
                <a:schemeClr val="dk1"/>
              </a:solidFill>
              <a:latin typeface="ＭＳ Ｐゴシック" pitchFamily="50" charset="-128"/>
              <a:ea typeface="ＭＳ Ｐゴシック" pitchFamily="50" charset="-128"/>
              <a:cs typeface="+mn-cs"/>
            </a:rPr>
            <a:t>４１，９１３</a:t>
          </a:r>
          <a:r>
            <a:rPr kumimoji="1" lang="ja-JP" altLang="ja-JP" sz="1300">
              <a:solidFill>
                <a:schemeClr val="dk1"/>
              </a:solidFill>
              <a:latin typeface="ＭＳ Ｐゴシック" pitchFamily="50" charset="-128"/>
              <a:ea typeface="ＭＳ Ｐゴシック" pitchFamily="50" charset="-128"/>
              <a:cs typeface="+mn-cs"/>
            </a:rPr>
            <a:t>円となっている。本市の基幹産業である農業への施設整備や農業振興への補助によるものである。</a:t>
          </a:r>
          <a:endParaRPr kumimoji="1" lang="en-US" altLang="ja-JP" sz="13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300">
              <a:solidFill>
                <a:schemeClr val="dk1"/>
              </a:solidFill>
              <a:latin typeface="ＭＳ Ｐゴシック" pitchFamily="50" charset="-128"/>
              <a:ea typeface="ＭＳ Ｐゴシック" pitchFamily="50" charset="-128"/>
              <a:cs typeface="+mn-cs"/>
            </a:rPr>
            <a:t>②民生費は、住民一人当たり</a:t>
          </a:r>
          <a:r>
            <a:rPr kumimoji="1" lang="ja-JP" altLang="en-US" sz="1300">
              <a:solidFill>
                <a:schemeClr val="dk1"/>
              </a:solidFill>
              <a:latin typeface="ＭＳ Ｐゴシック" pitchFamily="50" charset="-128"/>
              <a:ea typeface="ＭＳ Ｐゴシック" pitchFamily="50" charset="-128"/>
              <a:cs typeface="+mn-cs"/>
            </a:rPr>
            <a:t>１８９，７７３</a:t>
          </a:r>
          <a:r>
            <a:rPr kumimoji="1" lang="ja-JP" altLang="ja-JP" sz="1300">
              <a:solidFill>
                <a:schemeClr val="dk1"/>
              </a:solidFill>
              <a:latin typeface="ＭＳ Ｐゴシック" pitchFamily="50" charset="-128"/>
              <a:ea typeface="ＭＳ Ｐゴシック" pitchFamily="50" charset="-128"/>
              <a:cs typeface="+mn-cs"/>
            </a:rPr>
            <a:t>円となっている。</a:t>
          </a:r>
          <a:r>
            <a:rPr kumimoji="1" lang="ja-JP" altLang="en-US" sz="1300">
              <a:solidFill>
                <a:schemeClr val="dk1"/>
              </a:solidFill>
              <a:latin typeface="ＭＳ Ｐゴシック" pitchFamily="50" charset="-128"/>
              <a:ea typeface="ＭＳ Ｐゴシック" pitchFamily="50" charset="-128"/>
              <a:cs typeface="+mn-cs"/>
            </a:rPr>
            <a:t>保育所等整備事業費</a:t>
          </a:r>
          <a:r>
            <a:rPr kumimoji="1" lang="ja-JP" altLang="ja-JP" sz="1300">
              <a:solidFill>
                <a:schemeClr val="dk1"/>
              </a:solidFill>
              <a:latin typeface="ＭＳ Ｐゴシック" pitchFamily="50" charset="-128"/>
              <a:ea typeface="ＭＳ Ｐゴシック" pitchFamily="50" charset="-128"/>
              <a:cs typeface="+mn-cs"/>
            </a:rPr>
            <a:t>の増、障害者自立支援事業（利用者数）の増</a:t>
          </a:r>
          <a:r>
            <a:rPr lang="ja-JP" altLang="ja-JP" sz="1300">
              <a:solidFill>
                <a:schemeClr val="dk1"/>
              </a:solidFill>
              <a:latin typeface="ＭＳ Ｐゴシック" pitchFamily="50" charset="-128"/>
              <a:ea typeface="ＭＳ Ｐゴシック" pitchFamily="50" charset="-128"/>
              <a:cs typeface="+mn-cs"/>
            </a:rPr>
            <a:t>、保育所費（入所児童数、未満児）等の増によるものである</a:t>
          </a:r>
          <a:r>
            <a:rPr lang="ja-JP" altLang="en-US" sz="1300">
              <a:solidFill>
                <a:schemeClr val="dk1"/>
              </a:solidFill>
              <a:latin typeface="ＭＳ Ｐゴシック" pitchFamily="50" charset="-128"/>
              <a:ea typeface="ＭＳ Ｐゴシック" pitchFamily="50" charset="-128"/>
              <a:cs typeface="+mn-cs"/>
            </a:rPr>
            <a:t>。</a:t>
          </a:r>
          <a:endParaRPr lang="en-US" altLang="ja-JP" sz="1300">
            <a:solidFill>
              <a:schemeClr val="dk1"/>
            </a:solidFill>
            <a:latin typeface="ＭＳ Ｐゴシック" pitchFamily="50" charset="-128"/>
            <a:ea typeface="ＭＳ Ｐゴシック"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Ｐゴシック" pitchFamily="50" charset="-128"/>
              <a:ea typeface="ＭＳ Ｐゴシック" pitchFamily="50" charset="-128"/>
              <a:cs typeface="+mn-cs"/>
            </a:rPr>
            <a:t>③商工費は、住民一人当たり</a:t>
          </a:r>
          <a:r>
            <a:rPr kumimoji="1" lang="ja-JP" altLang="en-US" sz="1300">
              <a:solidFill>
                <a:schemeClr val="dk1"/>
              </a:solidFill>
              <a:latin typeface="ＭＳ Ｐゴシック" pitchFamily="50" charset="-128"/>
              <a:ea typeface="ＭＳ Ｐゴシック" pitchFamily="50" charset="-128"/>
              <a:cs typeface="+mn-cs"/>
            </a:rPr>
            <a:t>２２，８３９</a:t>
          </a:r>
          <a:r>
            <a:rPr kumimoji="1" lang="ja-JP" altLang="ja-JP" sz="1300">
              <a:solidFill>
                <a:schemeClr val="dk1"/>
              </a:solidFill>
              <a:latin typeface="ＭＳ Ｐゴシック" pitchFamily="50" charset="-128"/>
              <a:ea typeface="ＭＳ Ｐゴシック" pitchFamily="50" charset="-128"/>
              <a:cs typeface="+mn-cs"/>
            </a:rPr>
            <a:t>円となっており、類似団体と比較してコストが高い状況となっている。これは、本市が流入人口を増やすための観光行政や地方創生の事業として企業誘致や起業支援の補助など重点的に取り組んできたことによるもの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④土木費は、住民一人当たり</a:t>
          </a:r>
          <a:r>
            <a:rPr kumimoji="1" lang="ja-JP" altLang="en-US" sz="1300">
              <a:solidFill>
                <a:schemeClr val="dk1"/>
              </a:solidFill>
              <a:latin typeface="ＭＳ Ｐゴシック" pitchFamily="50" charset="-128"/>
              <a:ea typeface="ＭＳ Ｐゴシック" pitchFamily="50" charset="-128"/>
              <a:cs typeface="+mn-cs"/>
            </a:rPr>
            <a:t>６２，２０５</a:t>
          </a:r>
          <a:r>
            <a:rPr kumimoji="1" lang="ja-JP" altLang="ja-JP" sz="1300">
              <a:solidFill>
                <a:schemeClr val="dk1"/>
              </a:solidFill>
              <a:latin typeface="ＭＳ Ｐゴシック" pitchFamily="50" charset="-128"/>
              <a:ea typeface="ＭＳ Ｐゴシック" pitchFamily="50" charset="-128"/>
              <a:cs typeface="+mn-cs"/>
            </a:rPr>
            <a:t>円となっており、類似団体と比較してコストが高い状況となっている。これは、</a:t>
          </a:r>
          <a:r>
            <a:rPr kumimoji="1" lang="ja-JP" altLang="en-US" sz="1300">
              <a:solidFill>
                <a:schemeClr val="dk1"/>
              </a:solidFill>
              <a:latin typeface="ＭＳ Ｐゴシック" pitchFamily="50" charset="-128"/>
              <a:ea typeface="ＭＳ Ｐゴシック" pitchFamily="50" charset="-128"/>
              <a:cs typeface="+mn-cs"/>
            </a:rPr>
            <a:t>本市が合併により広大な面積を保有していることにより、道路新設改良事業や道路維持事業及び河川維持事業が増加したためである。</a:t>
          </a:r>
          <a:endParaRPr kumimoji="1" lang="en-US"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latin typeface="ＭＳ Ｐゴシック" pitchFamily="50" charset="-128"/>
              <a:ea typeface="ＭＳ Ｐゴシック" pitchFamily="50" charset="-128"/>
              <a:cs typeface="+mn-cs"/>
            </a:rPr>
            <a:t> 平成２５年度は、財政調整基金より九州北部豪雨による災害復旧事業等への繰入を行い減となっていたが、平成２６年度以降は積み立てを行うことが</a:t>
          </a:r>
          <a:r>
            <a:rPr lang="ja-JP" altLang="en-US" sz="1300" b="0" i="0" baseline="0">
              <a:solidFill>
                <a:schemeClr val="dk1"/>
              </a:solidFill>
              <a:latin typeface="ＭＳ Ｐゴシック" pitchFamily="50" charset="-128"/>
              <a:ea typeface="ＭＳ Ｐゴシック" pitchFamily="50" charset="-128"/>
              <a:cs typeface="+mn-cs"/>
            </a:rPr>
            <a:t>でき</a:t>
          </a:r>
          <a:r>
            <a:rPr lang="ja-JP" altLang="ja-JP" sz="1300" b="0" i="0" baseline="0">
              <a:solidFill>
                <a:schemeClr val="dk1"/>
              </a:solidFill>
              <a:latin typeface="ＭＳ Ｐゴシック" pitchFamily="50" charset="-128"/>
              <a:ea typeface="ＭＳ Ｐゴシック" pitchFamily="50" charset="-128"/>
              <a:cs typeface="+mn-cs"/>
            </a:rPr>
            <a:t>、財政調整基金は増となっ</a:t>
          </a:r>
          <a:r>
            <a:rPr lang="ja-JP" altLang="en-US" sz="1300" b="0" i="0" baseline="0">
              <a:solidFill>
                <a:schemeClr val="dk1"/>
              </a:solidFill>
              <a:latin typeface="ＭＳ Ｐゴシック" pitchFamily="50" charset="-128"/>
              <a:ea typeface="ＭＳ Ｐゴシック" pitchFamily="50" charset="-128"/>
              <a:cs typeface="+mn-cs"/>
            </a:rPr>
            <a:t>ていたが、</a:t>
          </a:r>
          <a:r>
            <a:rPr lang="ja-JP" altLang="ja-JP" sz="1300" b="0" i="0" baseline="0">
              <a:solidFill>
                <a:schemeClr val="dk1"/>
              </a:solidFill>
              <a:latin typeface="ＭＳ Ｐゴシック" pitchFamily="50" charset="-128"/>
              <a:ea typeface="ＭＳ Ｐゴシック" pitchFamily="50" charset="-128"/>
              <a:cs typeface="+mn-cs"/>
            </a:rPr>
            <a:t>平成２７年度以降の合併算定替逓減や人口減少による普通交付税の減により、財政調整基金積立金を取崩したため、実質収支額は黒字となっているが、単年度実質収支はマイナスとなっている。今後も合併算定替逓減等による普通交付税の減少が見込まれるので、</a:t>
          </a:r>
          <a:r>
            <a:rPr lang="ja-JP" altLang="en-US" sz="1300" b="0" i="0" baseline="0">
              <a:solidFill>
                <a:schemeClr val="dk1"/>
              </a:solidFill>
              <a:latin typeface="ＭＳ Ｐゴシック" pitchFamily="50" charset="-128"/>
              <a:ea typeface="ＭＳ Ｐゴシック" pitchFamily="50" charset="-128"/>
              <a:cs typeface="+mn-cs"/>
            </a:rPr>
            <a:t>事務事業の見直し・統廃合など歳出の合理化等行政改革を推進し、健全な財政運営に努めていく。</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福岡県八女市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latin typeface="ＭＳ Ｐゴシック" pitchFamily="50" charset="-128"/>
              <a:ea typeface="ＭＳ Ｐゴシック" pitchFamily="50" charset="-128"/>
              <a:cs typeface="+mn-cs"/>
            </a:rPr>
            <a:t>住宅新築資金等貸付事業費特別会計は赤字となっているが、他の会計は黒字となっている。今後も歳入の確保、歳出の抑制により、赤字とならないように努める。</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37456652</v>
      </c>
      <c r="BO4" s="410"/>
      <c r="BP4" s="410"/>
      <c r="BQ4" s="410"/>
      <c r="BR4" s="410"/>
      <c r="BS4" s="410"/>
      <c r="BT4" s="410"/>
      <c r="BU4" s="411"/>
      <c r="BV4" s="409">
        <v>36535159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5.4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36115093</v>
      </c>
      <c r="BO5" s="447"/>
      <c r="BP5" s="447"/>
      <c r="BQ5" s="447"/>
      <c r="BR5" s="447"/>
      <c r="BS5" s="447"/>
      <c r="BT5" s="447"/>
      <c r="BU5" s="448"/>
      <c r="BV5" s="446">
        <v>35378497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93.7</v>
      </c>
      <c r="CU5" s="444"/>
      <c r="CV5" s="444"/>
      <c r="CW5" s="444"/>
      <c r="CX5" s="444"/>
      <c r="CY5" s="444"/>
      <c r="CZ5" s="444"/>
      <c r="DA5" s="445"/>
      <c r="DB5" s="443">
        <v>91.7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1341559</v>
      </c>
      <c r="BO6" s="447"/>
      <c r="BP6" s="447"/>
      <c r="BQ6" s="447"/>
      <c r="BR6" s="447"/>
      <c r="BS6" s="447"/>
      <c r="BT6" s="447"/>
      <c r="BU6" s="448"/>
      <c r="BV6" s="446">
        <v>1156662</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98.3</v>
      </c>
      <c r="CU6" s="484"/>
      <c r="CV6" s="484"/>
      <c r="CW6" s="484"/>
      <c r="CX6" s="484"/>
      <c r="CY6" s="484"/>
      <c r="CZ6" s="484"/>
      <c r="DA6" s="485"/>
      <c r="DB6" s="483">
        <v>95.9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264507</v>
      </c>
      <c r="BO7" s="447"/>
      <c r="BP7" s="447"/>
      <c r="BQ7" s="447"/>
      <c r="BR7" s="447"/>
      <c r="BS7" s="447"/>
      <c r="BT7" s="447"/>
      <c r="BU7" s="448"/>
      <c r="BV7" s="446">
        <v>60044</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19918862</v>
      </c>
      <c r="CU7" s="447"/>
      <c r="CV7" s="447"/>
      <c r="CW7" s="447"/>
      <c r="CX7" s="447"/>
      <c r="CY7" s="447"/>
      <c r="CZ7" s="447"/>
      <c r="DA7" s="448"/>
      <c r="DB7" s="446">
        <v>20309170</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88</v>
      </c>
      <c r="AV8" s="479"/>
      <c r="AW8" s="479"/>
      <c r="AX8" s="479"/>
      <c r="AY8" s="480" t="s">
        <v>104</v>
      </c>
      <c r="AZ8" s="481"/>
      <c r="BA8" s="481"/>
      <c r="BB8" s="481"/>
      <c r="BC8" s="481"/>
      <c r="BD8" s="481"/>
      <c r="BE8" s="481"/>
      <c r="BF8" s="481"/>
      <c r="BG8" s="481"/>
      <c r="BH8" s="481"/>
      <c r="BI8" s="481"/>
      <c r="BJ8" s="481"/>
      <c r="BK8" s="481"/>
      <c r="BL8" s="481"/>
      <c r="BM8" s="482"/>
      <c r="BN8" s="446">
        <v>1077052</v>
      </c>
      <c r="BO8" s="447"/>
      <c r="BP8" s="447"/>
      <c r="BQ8" s="447"/>
      <c r="BR8" s="447"/>
      <c r="BS8" s="447"/>
      <c r="BT8" s="447"/>
      <c r="BU8" s="448"/>
      <c r="BV8" s="446">
        <v>1096618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0.39</v>
      </c>
      <c r="CU8" s="487"/>
      <c r="CV8" s="487"/>
      <c r="CW8" s="487"/>
      <c r="CX8" s="487"/>
      <c r="CY8" s="487"/>
      <c r="CZ8" s="487"/>
      <c r="DA8" s="488"/>
      <c r="DB8" s="486">
        <v>0.39</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64408</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-19566</v>
      </c>
      <c r="BO9" s="447"/>
      <c r="BP9" s="447"/>
      <c r="BQ9" s="447"/>
      <c r="BR9" s="447"/>
      <c r="BS9" s="447"/>
      <c r="BT9" s="447"/>
      <c r="BU9" s="448"/>
      <c r="BV9" s="446">
        <v>-874757</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14.3</v>
      </c>
      <c r="CU9" s="444"/>
      <c r="CV9" s="444"/>
      <c r="CW9" s="444"/>
      <c r="CX9" s="444"/>
      <c r="CY9" s="444"/>
      <c r="CZ9" s="444"/>
      <c r="DA9" s="445"/>
      <c r="DB9" s="443">
        <v>14.4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69057</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42627</v>
      </c>
      <c r="BO10" s="447"/>
      <c r="BP10" s="447"/>
      <c r="BQ10" s="447"/>
      <c r="BR10" s="447"/>
      <c r="BS10" s="447"/>
      <c r="BT10" s="447"/>
      <c r="BU10" s="448"/>
      <c r="BV10" s="446">
        <v>45361</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64637</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1526897</v>
      </c>
      <c r="BO12" s="447"/>
      <c r="BP12" s="447"/>
      <c r="BQ12" s="447"/>
      <c r="BR12" s="447"/>
      <c r="BS12" s="447"/>
      <c r="BT12" s="447"/>
      <c r="BU12" s="448"/>
      <c r="BV12" s="446">
        <v>1319896</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64249</v>
      </c>
      <c r="S13" s="528"/>
      <c r="T13" s="528"/>
      <c r="U13" s="528"/>
      <c r="V13" s="529"/>
      <c r="W13" s="462" t="s">
        <v>135</v>
      </c>
      <c r="X13" s="463"/>
      <c r="Y13" s="463"/>
      <c r="Z13" s="463"/>
      <c r="AA13" s="463"/>
      <c r="AB13" s="453"/>
      <c r="AC13" s="497">
        <v>6506</v>
      </c>
      <c r="AD13" s="498"/>
      <c r="AE13" s="498"/>
      <c r="AF13" s="498"/>
      <c r="AG13" s="537"/>
      <c r="AH13" s="497">
        <v>7222</v>
      </c>
      <c r="AI13" s="498"/>
      <c r="AJ13" s="498"/>
      <c r="AK13" s="498"/>
      <c r="AL13" s="499"/>
      <c r="AM13" s="475" t="s">
        <v>136</v>
      </c>
      <c r="AN13" s="476"/>
      <c r="AO13" s="476"/>
      <c r="AP13" s="476"/>
      <c r="AQ13" s="476"/>
      <c r="AR13" s="476"/>
      <c r="AS13" s="476"/>
      <c r="AT13" s="477"/>
      <c r="AU13" s="478" t="s">
        <v>88</v>
      </c>
      <c r="AV13" s="479"/>
      <c r="AW13" s="479"/>
      <c r="AX13" s="479"/>
      <c r="AY13" s="480" t="s">
        <v>137</v>
      </c>
      <c r="AZ13" s="481"/>
      <c r="BA13" s="481"/>
      <c r="BB13" s="481"/>
      <c r="BC13" s="481"/>
      <c r="BD13" s="481"/>
      <c r="BE13" s="481"/>
      <c r="BF13" s="481"/>
      <c r="BG13" s="481"/>
      <c r="BH13" s="481"/>
      <c r="BI13" s="481"/>
      <c r="BJ13" s="481"/>
      <c r="BK13" s="481"/>
      <c r="BL13" s="481"/>
      <c r="BM13" s="482"/>
      <c r="BN13" s="446">
        <v>-1503836</v>
      </c>
      <c r="BO13" s="447"/>
      <c r="BP13" s="447"/>
      <c r="BQ13" s="447"/>
      <c r="BR13" s="447"/>
      <c r="BS13" s="447"/>
      <c r="BT13" s="447"/>
      <c r="BU13" s="448"/>
      <c r="BV13" s="446">
        <v>-2149292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8.9</v>
      </c>
      <c r="CU13" s="444"/>
      <c r="CV13" s="444"/>
      <c r="CW13" s="444"/>
      <c r="CX13" s="444"/>
      <c r="CY13" s="444"/>
      <c r="CZ13" s="444"/>
      <c r="DA13" s="445"/>
      <c r="DB13" s="443">
        <v>8.6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65385</v>
      </c>
      <c r="S14" s="528"/>
      <c r="T14" s="528"/>
      <c r="U14" s="528"/>
      <c r="V14" s="529"/>
      <c r="W14" s="436"/>
      <c r="X14" s="437"/>
      <c r="Y14" s="437"/>
      <c r="Z14" s="437"/>
      <c r="AA14" s="437"/>
      <c r="AB14" s="426"/>
      <c r="AC14" s="530">
        <v>20.5</v>
      </c>
      <c r="AD14" s="531"/>
      <c r="AE14" s="531"/>
      <c r="AF14" s="531"/>
      <c r="AG14" s="532"/>
      <c r="AH14" s="530">
        <v>21.6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124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65034</v>
      </c>
      <c r="S15" s="528"/>
      <c r="T15" s="528"/>
      <c r="U15" s="528"/>
      <c r="V15" s="529"/>
      <c r="W15" s="462" t="s">
        <v>141</v>
      </c>
      <c r="X15" s="463"/>
      <c r="Y15" s="463"/>
      <c r="Z15" s="463"/>
      <c r="AA15" s="463"/>
      <c r="AB15" s="453"/>
      <c r="AC15" s="497">
        <v>7114</v>
      </c>
      <c r="AD15" s="498"/>
      <c r="AE15" s="498"/>
      <c r="AF15" s="498"/>
      <c r="AG15" s="537"/>
      <c r="AH15" s="497">
        <v>7485</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6483147</v>
      </c>
      <c r="BO15" s="410"/>
      <c r="BP15" s="410"/>
      <c r="BQ15" s="410"/>
      <c r="BR15" s="410"/>
      <c r="BS15" s="410"/>
      <c r="BT15" s="410"/>
      <c r="BU15" s="411"/>
      <c r="BV15" s="409">
        <v>6425400</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22.5</v>
      </c>
      <c r="AD16" s="531"/>
      <c r="AE16" s="531"/>
      <c r="AF16" s="531"/>
      <c r="AG16" s="532"/>
      <c r="AH16" s="530">
        <v>22.4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16514782</v>
      </c>
      <c r="BO16" s="447"/>
      <c r="BP16" s="447"/>
      <c r="BQ16" s="447"/>
      <c r="BR16" s="447"/>
      <c r="BS16" s="447"/>
      <c r="BT16" s="447"/>
      <c r="BU16" s="448"/>
      <c r="BV16" s="446">
        <v>16513693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18068</v>
      </c>
      <c r="AD17" s="498"/>
      <c r="AE17" s="498"/>
      <c r="AF17" s="498"/>
      <c r="AG17" s="537"/>
      <c r="AH17" s="497">
        <v>18673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8169126</v>
      </c>
      <c r="BO17" s="447"/>
      <c r="BP17" s="447"/>
      <c r="BQ17" s="447"/>
      <c r="BR17" s="447"/>
      <c r="BS17" s="447"/>
      <c r="BT17" s="447"/>
      <c r="BU17" s="448"/>
      <c r="BV17" s="446">
        <v>8079550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482.44</v>
      </c>
      <c r="M18" s="559"/>
      <c r="N18" s="559"/>
      <c r="O18" s="559"/>
      <c r="P18" s="559"/>
      <c r="Q18" s="559"/>
      <c r="R18" s="560"/>
      <c r="S18" s="560"/>
      <c r="T18" s="560"/>
      <c r="U18" s="560"/>
      <c r="V18" s="561"/>
      <c r="W18" s="464"/>
      <c r="X18" s="465"/>
      <c r="Y18" s="465"/>
      <c r="Z18" s="465"/>
      <c r="AA18" s="465"/>
      <c r="AB18" s="456"/>
      <c r="AC18" s="562">
        <v>57</v>
      </c>
      <c r="AD18" s="563"/>
      <c r="AE18" s="563"/>
      <c r="AF18" s="563"/>
      <c r="AG18" s="564"/>
      <c r="AH18" s="562">
        <v>55.9</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19246854</v>
      </c>
      <c r="BO18" s="447"/>
      <c r="BP18" s="447"/>
      <c r="BQ18" s="447"/>
      <c r="BR18" s="447"/>
      <c r="BS18" s="447"/>
      <c r="BT18" s="447"/>
      <c r="BU18" s="448"/>
      <c r="BV18" s="446">
        <v>19173125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134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25071309</v>
      </c>
      <c r="BO19" s="447"/>
      <c r="BP19" s="447"/>
      <c r="BQ19" s="447"/>
      <c r="BR19" s="447"/>
      <c r="BS19" s="447"/>
      <c r="BT19" s="447"/>
      <c r="BU19" s="448"/>
      <c r="BV19" s="446">
        <v>25513137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22109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27024905</v>
      </c>
      <c r="BO23" s="447"/>
      <c r="BP23" s="447"/>
      <c r="BQ23" s="447"/>
      <c r="BR23" s="447"/>
      <c r="BS23" s="447"/>
      <c r="BT23" s="447"/>
      <c r="BU23" s="448"/>
      <c r="BV23" s="446">
        <v>27301007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8800</v>
      </c>
      <c r="R24" s="498"/>
      <c r="S24" s="498"/>
      <c r="T24" s="498"/>
      <c r="U24" s="498"/>
      <c r="V24" s="537"/>
      <c r="W24" s="596"/>
      <c r="X24" s="584"/>
      <c r="Y24" s="585"/>
      <c r="Z24" s="496" t="s">
        <v>165</v>
      </c>
      <c r="AA24" s="476"/>
      <c r="AB24" s="476"/>
      <c r="AC24" s="476"/>
      <c r="AD24" s="476"/>
      <c r="AE24" s="476"/>
      <c r="AF24" s="476"/>
      <c r="AG24" s="477"/>
      <c r="AH24" s="497">
        <v>510</v>
      </c>
      <c r="AI24" s="498"/>
      <c r="AJ24" s="498"/>
      <c r="AK24" s="498"/>
      <c r="AL24" s="537"/>
      <c r="AM24" s="497">
        <v>1715130</v>
      </c>
      <c r="AN24" s="498"/>
      <c r="AO24" s="498"/>
      <c r="AP24" s="498"/>
      <c r="AQ24" s="498"/>
      <c r="AR24" s="537"/>
      <c r="AS24" s="497">
        <v>3363</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26846798</v>
      </c>
      <c r="BO24" s="447"/>
      <c r="BP24" s="447"/>
      <c r="BQ24" s="447"/>
      <c r="BR24" s="447"/>
      <c r="BS24" s="447"/>
      <c r="BT24" s="447"/>
      <c r="BU24" s="448"/>
      <c r="BV24" s="446">
        <v>26987392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2</v>
      </c>
      <c r="M25" s="498"/>
      <c r="N25" s="498"/>
      <c r="O25" s="498"/>
      <c r="P25" s="537"/>
      <c r="Q25" s="497">
        <v>7100</v>
      </c>
      <c r="R25" s="498"/>
      <c r="S25" s="498"/>
      <c r="T25" s="498"/>
      <c r="U25" s="498"/>
      <c r="V25" s="537"/>
      <c r="W25" s="596"/>
      <c r="X25" s="584"/>
      <c r="Y25" s="585"/>
      <c r="Z25" s="496" t="s">
        <v>168</v>
      </c>
      <c r="AA25" s="476"/>
      <c r="AB25" s="476"/>
      <c r="AC25" s="476"/>
      <c r="AD25" s="476"/>
      <c r="AE25" s="476"/>
      <c r="AF25" s="476"/>
      <c r="AG25" s="477"/>
      <c r="AH25" s="497" t="s">
        <v>124</v>
      </c>
      <c r="AI25" s="498"/>
      <c r="AJ25" s="498"/>
      <c r="AK25" s="498"/>
      <c r="AL25" s="537"/>
      <c r="AM25" s="497" t="s">
        <v>169</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2539712</v>
      </c>
      <c r="BO25" s="410"/>
      <c r="BP25" s="410"/>
      <c r="BQ25" s="410"/>
      <c r="BR25" s="410"/>
      <c r="BS25" s="410"/>
      <c r="BT25" s="410"/>
      <c r="BU25" s="411"/>
      <c r="BV25" s="409">
        <v>2868120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6300</v>
      </c>
      <c r="R26" s="498"/>
      <c r="S26" s="498"/>
      <c r="T26" s="498"/>
      <c r="U26" s="498"/>
      <c r="V26" s="537"/>
      <c r="W26" s="596"/>
      <c r="X26" s="584"/>
      <c r="Y26" s="585"/>
      <c r="Z26" s="496" t="s">
        <v>173</v>
      </c>
      <c r="AA26" s="606"/>
      <c r="AB26" s="606"/>
      <c r="AC26" s="606"/>
      <c r="AD26" s="606"/>
      <c r="AE26" s="606"/>
      <c r="AF26" s="606"/>
      <c r="AG26" s="607"/>
      <c r="AH26" s="497">
        <v>38</v>
      </c>
      <c r="AI26" s="498"/>
      <c r="AJ26" s="498"/>
      <c r="AK26" s="498"/>
      <c r="AL26" s="537"/>
      <c r="AM26" s="497">
        <v>144096</v>
      </c>
      <c r="AN26" s="498"/>
      <c r="AO26" s="498"/>
      <c r="AP26" s="498"/>
      <c r="AQ26" s="498"/>
      <c r="AR26" s="537"/>
      <c r="AS26" s="497">
        <v>3792</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124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4520</v>
      </c>
      <c r="R27" s="498"/>
      <c r="S27" s="498"/>
      <c r="T27" s="498"/>
      <c r="U27" s="498"/>
      <c r="V27" s="537"/>
      <c r="W27" s="596"/>
      <c r="X27" s="584"/>
      <c r="Y27" s="585"/>
      <c r="Z27" s="496" t="s">
        <v>176</v>
      </c>
      <c r="AA27" s="476"/>
      <c r="AB27" s="476"/>
      <c r="AC27" s="476"/>
      <c r="AD27" s="476"/>
      <c r="AE27" s="476"/>
      <c r="AF27" s="476"/>
      <c r="AG27" s="477"/>
      <c r="AH27" s="497" t="s">
        <v>124</v>
      </c>
      <c r="AI27" s="498"/>
      <c r="AJ27" s="498"/>
      <c r="AK27" s="498"/>
      <c r="AL27" s="537"/>
      <c r="AM27" s="497" t="s">
        <v>170</v>
      </c>
      <c r="AN27" s="498"/>
      <c r="AO27" s="498"/>
      <c r="AP27" s="498"/>
      <c r="AQ27" s="498"/>
      <c r="AR27" s="537"/>
      <c r="AS27" s="497" t="s">
        <v>124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124</v>
      </c>
      <c r="BO27" s="620"/>
      <c r="BP27" s="620"/>
      <c r="BQ27" s="620"/>
      <c r="BR27" s="620"/>
      <c r="BS27" s="620"/>
      <c r="BT27" s="620"/>
      <c r="BU27" s="621"/>
      <c r="BV27" s="619" t="s">
        <v>124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4040</v>
      </c>
      <c r="R28" s="498"/>
      <c r="S28" s="498"/>
      <c r="T28" s="498"/>
      <c r="U28" s="498"/>
      <c r="V28" s="537"/>
      <c r="W28" s="596"/>
      <c r="X28" s="584"/>
      <c r="Y28" s="585"/>
      <c r="Z28" s="496" t="s">
        <v>179</v>
      </c>
      <c r="AA28" s="476"/>
      <c r="AB28" s="476"/>
      <c r="AC28" s="476"/>
      <c r="AD28" s="476"/>
      <c r="AE28" s="476"/>
      <c r="AF28" s="476"/>
      <c r="AG28" s="477"/>
      <c r="AH28" s="497" t="s">
        <v>124</v>
      </c>
      <c r="AI28" s="498"/>
      <c r="AJ28" s="498"/>
      <c r="AK28" s="498"/>
      <c r="AL28" s="537"/>
      <c r="AM28" s="497" t="s">
        <v>170</v>
      </c>
      <c r="AN28" s="498"/>
      <c r="AO28" s="498"/>
      <c r="AP28" s="498"/>
      <c r="AQ28" s="498"/>
      <c r="AR28" s="537"/>
      <c r="AS28" s="497" t="s">
        <v>169</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10895534</v>
      </c>
      <c r="BO28" s="410"/>
      <c r="BP28" s="410"/>
      <c r="BQ28" s="410"/>
      <c r="BR28" s="410"/>
      <c r="BS28" s="410"/>
      <c r="BT28" s="410"/>
      <c r="BU28" s="411"/>
      <c r="BV28" s="409">
        <v>12179804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24</v>
      </c>
      <c r="M29" s="498"/>
      <c r="N29" s="498"/>
      <c r="O29" s="498"/>
      <c r="P29" s="537"/>
      <c r="Q29" s="497">
        <v>3850</v>
      </c>
      <c r="R29" s="498"/>
      <c r="S29" s="498"/>
      <c r="T29" s="498"/>
      <c r="U29" s="498"/>
      <c r="V29" s="537"/>
      <c r="W29" s="597"/>
      <c r="X29" s="598"/>
      <c r="Y29" s="599"/>
      <c r="Z29" s="496" t="s">
        <v>182</v>
      </c>
      <c r="AA29" s="476"/>
      <c r="AB29" s="476"/>
      <c r="AC29" s="476"/>
      <c r="AD29" s="476"/>
      <c r="AE29" s="476"/>
      <c r="AF29" s="476"/>
      <c r="AG29" s="477"/>
      <c r="AH29" s="497">
        <v>510</v>
      </c>
      <c r="AI29" s="498"/>
      <c r="AJ29" s="498"/>
      <c r="AK29" s="498"/>
      <c r="AL29" s="537"/>
      <c r="AM29" s="497">
        <v>1715130</v>
      </c>
      <c r="AN29" s="498"/>
      <c r="AO29" s="498"/>
      <c r="AP29" s="498"/>
      <c r="AQ29" s="498"/>
      <c r="AR29" s="537"/>
      <c r="AS29" s="497">
        <v>3363</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1344756</v>
      </c>
      <c r="BO29" s="447"/>
      <c r="BP29" s="447"/>
      <c r="BQ29" s="447"/>
      <c r="BR29" s="447"/>
      <c r="BS29" s="447"/>
      <c r="BT29" s="447"/>
      <c r="BU29" s="448"/>
      <c r="BV29" s="446">
        <v>853394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101.1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8046691</v>
      </c>
      <c r="BO30" s="620"/>
      <c r="BP30" s="620"/>
      <c r="BQ30" s="620"/>
      <c r="BR30" s="620"/>
      <c r="BS30" s="620"/>
      <c r="BT30" s="620"/>
      <c r="BU30" s="621"/>
      <c r="BV30" s="619">
        <v>8854007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国民健康保険事業費特別会計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IF('各会計、関係団体の財政状況及び健全化判断比率'!B32="","",'各会計、関係団体の財政状況及び健全化判断比率'!B32)</f>
        <v>簡易水道事業費特別会計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花宗用水組合（一般会計）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八女伝統工芸館</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住宅新築資金等貸付事業費特別会計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介護保険事業費特別会計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IF('各会計、関係団体の財政状況及び健全化判断比率'!B33="","",'各会計、関係団体の財政状況及び健全化判断比率'!B33)</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山の井用水組合(一般会計）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八女市土地開発公社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矢部診療所特別会計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IF('各会計、関係団体の財政状況及び健全化判断比率'!B34="","",'各会計、関係団体の財政状況及び健全化判断比率'!B34)</f>
        <v>農業集落排水事業特別会計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福岡県市町村消防団員等公務災害補償組合（一般会計）</v>
      </c>
      <c r="BZ36" s="633"/>
      <c r="CA36" s="633"/>
      <c r="CB36" s="633"/>
      <c r="CC36" s="633"/>
      <c r="CD36" s="633"/>
      <c r="CE36" s="633"/>
      <c r="CF36" s="633"/>
      <c r="CG36" s="633"/>
      <c r="CH36" s="633"/>
      <c r="CI36" s="633"/>
      <c r="CJ36" s="633"/>
      <c r="CK36" s="633"/>
      <c r="CL36" s="633"/>
      <c r="CM36" s="633"/>
      <c r="CN36" s="193"/>
      <c r="CO36" s="632">
        <f t="shared" si="3"/>
        <v>23</v>
      </c>
      <c r="CP36" s="632"/>
      <c r="CQ36" s="633" t="str">
        <f>IF('各会計、関係団体の財政状況及び健全化判断比率'!BS9="","",'各会計、関係団体の財政状況及び健全化判断比率'!BS9)</f>
        <v>秘境杣の里</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福岡県市町村職員退職手当組合（一般会計）</v>
      </c>
      <c r="BZ37" s="633"/>
      <c r="CA37" s="633"/>
      <c r="CB37" s="633"/>
      <c r="CC37" s="633"/>
      <c r="CD37" s="633"/>
      <c r="CE37" s="633"/>
      <c r="CF37" s="633"/>
      <c r="CG37" s="633"/>
      <c r="CH37" s="633"/>
      <c r="CI37" s="633"/>
      <c r="CJ37" s="633"/>
      <c r="CK37" s="633"/>
      <c r="CL37" s="633"/>
      <c r="CM37" s="633"/>
      <c r="CN37" s="193"/>
      <c r="CO37" s="632">
        <f t="shared" si="3"/>
        <v>24</v>
      </c>
      <c r="CP37" s="632"/>
      <c r="CQ37" s="633" t="str">
        <f>IF('各会計、関係団体の財政状況及び健全化判断比率'!BS10="","",'各会計、関係団体の財政状況及び健全化判断比率'!BS10)</f>
        <v>クリエイトやべ</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福岡県市町村職員退職手当組合（基金特別会計）</v>
      </c>
      <c r="BZ38" s="633"/>
      <c r="CA38" s="633"/>
      <c r="CB38" s="633"/>
      <c r="CC38" s="633"/>
      <c r="CD38" s="633"/>
      <c r="CE38" s="633"/>
      <c r="CF38" s="633"/>
      <c r="CG38" s="633"/>
      <c r="CH38" s="633"/>
      <c r="CI38" s="633"/>
      <c r="CJ38" s="633"/>
      <c r="CK38" s="633"/>
      <c r="CL38" s="633"/>
      <c r="CM38" s="633"/>
      <c r="CN38" s="193"/>
      <c r="CO38" s="632">
        <f t="shared" si="3"/>
        <v>25</v>
      </c>
      <c r="CP38" s="632"/>
      <c r="CQ38" s="633" t="str">
        <f>IF('各会計、関係団体の財政状況及び健全化判断比率'!BS11="","",'各会計、関係団体の財政状況及び健全化判断比率'!BS11)</f>
        <v>星のふるさと</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八女地区消防組合（一般会計）</v>
      </c>
      <c r="BZ39" s="633"/>
      <c r="CA39" s="633"/>
      <c r="CB39" s="633"/>
      <c r="CC39" s="633"/>
      <c r="CD39" s="633"/>
      <c r="CE39" s="633"/>
      <c r="CF39" s="633"/>
      <c r="CG39" s="633"/>
      <c r="CH39" s="633"/>
      <c r="CI39" s="633"/>
      <c r="CJ39" s="633"/>
      <c r="CK39" s="633"/>
      <c r="CL39" s="633"/>
      <c r="CM39" s="633"/>
      <c r="CN39" s="193"/>
      <c r="CO39" s="632">
        <f t="shared" si="3"/>
        <v>26</v>
      </c>
      <c r="CP39" s="632"/>
      <c r="CQ39" s="633" t="str">
        <f>IF('各会計、関係団体の財政状況及び健全化判断比率'!BS12="","",'各会計、関係団体の財政状況及び健全化判断比率'!BS12)</f>
        <v>立花ワイン</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八女西部広域事務組合（一般会計）</v>
      </c>
      <c r="BZ40" s="633"/>
      <c r="CA40" s="633"/>
      <c r="CB40" s="633"/>
      <c r="CC40" s="633"/>
      <c r="CD40" s="633"/>
      <c r="CE40" s="633"/>
      <c r="CF40" s="633"/>
      <c r="CG40" s="633"/>
      <c r="CH40" s="633"/>
      <c r="CI40" s="633"/>
      <c r="CJ40" s="633"/>
      <c r="CK40" s="633"/>
      <c r="CL40" s="633"/>
      <c r="CM40" s="633"/>
      <c r="CN40" s="193"/>
      <c r="CO40" s="632">
        <f t="shared" si="3"/>
        <v>27</v>
      </c>
      <c r="CP40" s="632"/>
      <c r="CQ40" s="633" t="str">
        <f>IF('各会計、関係団体の財政状況及び健全化判断比率'!BS13="","",'各会計、関係団体の財政状況及び健全化判断比率'!BS13)</f>
        <v>立花バンブー</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福岡県自治振興組合（一般会計）</v>
      </c>
      <c r="BZ41" s="633"/>
      <c r="CA41" s="633"/>
      <c r="CB41" s="633"/>
      <c r="CC41" s="633"/>
      <c r="CD41" s="633"/>
      <c r="CE41" s="633"/>
      <c r="CF41" s="633"/>
      <c r="CG41" s="633"/>
      <c r="CH41" s="633"/>
      <c r="CI41" s="633"/>
      <c r="CJ41" s="633"/>
      <c r="CK41" s="633"/>
      <c r="CL41" s="633"/>
      <c r="CM41" s="633"/>
      <c r="CN41" s="193"/>
      <c r="CO41" s="632">
        <f t="shared" si="3"/>
        <v>28</v>
      </c>
      <c r="CP41" s="632"/>
      <c r="CQ41" s="633" t="str">
        <f>IF('各会計、関係団体の財政状況及び健全化判断比率'!BS14="","",'各会計、関係団体の財政状況及び健全化判断比率'!BS14)</f>
        <v>道の駅たちばな</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福岡県自治振興組合（公文書館事業特別会計）</v>
      </c>
      <c r="BZ42" s="633"/>
      <c r="CA42" s="633"/>
      <c r="CB42" s="633"/>
      <c r="CC42" s="633"/>
      <c r="CD42" s="633"/>
      <c r="CE42" s="633"/>
      <c r="CF42" s="633"/>
      <c r="CG42" s="633"/>
      <c r="CH42" s="633"/>
      <c r="CI42" s="633"/>
      <c r="CJ42" s="633"/>
      <c r="CK42" s="633"/>
      <c r="CL42" s="633"/>
      <c r="CM42" s="633"/>
      <c r="CN42" s="193"/>
      <c r="CO42" s="632">
        <f t="shared" si="3"/>
        <v>29</v>
      </c>
      <c r="CP42" s="632"/>
      <c r="CQ42" s="633" t="str">
        <f>IF('各会計、関係団体の財政状況及び健全化判断比率'!BS15="","",'各会計、関係団体の財政状況及び健全化判断比率'!BS15)</f>
        <v>FM八女</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八女中部衛生施設事務組合（一般会計）</v>
      </c>
      <c r="BZ43" s="633"/>
      <c r="CA43" s="633"/>
      <c r="CB43" s="633"/>
      <c r="CC43" s="633"/>
      <c r="CD43" s="633"/>
      <c r="CE43" s="633"/>
      <c r="CF43" s="633"/>
      <c r="CG43" s="633"/>
      <c r="CH43" s="633"/>
      <c r="CI43" s="633"/>
      <c r="CJ43" s="633"/>
      <c r="CK43" s="633"/>
      <c r="CL43" s="633"/>
      <c r="CM43" s="633"/>
      <c r="CN43" s="193"/>
      <c r="CO43" s="632">
        <f t="shared" si="3"/>
        <v>30</v>
      </c>
      <c r="CP43" s="632"/>
      <c r="CQ43" s="633" t="str">
        <f>IF('各会計、関係団体の財政状況及び健全化判断比率'!BS16="","",'各会計、関係団体の財政状況及び健全化判断比率'!BS16)</f>
        <v>クリニックくろき</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qjbNh3utYwWznox1B+7Roizd1bPxbfU3HSspSosWRkIWQ+6oh+ovIsrhCaC9Im5piOdU6uSGri66uZ74tjQ/XQ==" saltValue="iPFtSYS47tWk4papre4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5"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24" t="s">
        <v>574</v>
      </c>
      <c r="D34" s="1224"/>
      <c r="E34" s="1225"/>
      <c r="F34" s="32" t="s">
        <v>575</v>
      </c>
      <c r="G34" s="33" t="s">
        <v>576</v>
      </c>
      <c r="H34" s="33" t="s">
        <v>577</v>
      </c>
      <c r="I34" s="33" t="s">
        <v>577</v>
      </c>
      <c r="J34" s="34" t="s">
        <v>578</v>
      </c>
      <c r="K34" s="22"/>
      <c r="L34" s="22"/>
      <c r="M34" s="22"/>
      <c r="N34" s="22"/>
      <c r="O34" s="22"/>
      <c r="P34" s="22"/>
    </row>
    <row r="35" spans="1:16" ht="39" customHeight="1">
      <c r="A35" s="22"/>
      <c r="B35" s="35"/>
      <c r="C35" s="1218" t="s">
        <v>579</v>
      </c>
      <c r="D35" s="1219"/>
      <c r="E35" s="1220"/>
      <c r="F35" s="36">
        <v>6.03</v>
      </c>
      <c r="G35" s="37">
        <v>6.76</v>
      </c>
      <c r="H35" s="37">
        <v>7.36</v>
      </c>
      <c r="I35" s="37">
        <v>7.7</v>
      </c>
      <c r="J35" s="38">
        <v>8.5299999999999994</v>
      </c>
      <c r="K35" s="22"/>
      <c r="L35" s="22"/>
      <c r="M35" s="22"/>
      <c r="N35" s="22"/>
      <c r="O35" s="22"/>
      <c r="P35" s="22"/>
    </row>
    <row r="36" spans="1:16" ht="39" customHeight="1">
      <c r="A36" s="22"/>
      <c r="B36" s="35"/>
      <c r="C36" s="1218" t="s">
        <v>580</v>
      </c>
      <c r="D36" s="1219"/>
      <c r="E36" s="1220"/>
      <c r="F36" s="36">
        <v>4.45</v>
      </c>
      <c r="G36" s="37">
        <v>2.83</v>
      </c>
      <c r="H36" s="37">
        <v>9.92</v>
      </c>
      <c r="I36" s="37">
        <v>5.85</v>
      </c>
      <c r="J36" s="38">
        <v>5.79</v>
      </c>
      <c r="K36" s="22"/>
      <c r="L36" s="22"/>
      <c r="M36" s="22"/>
      <c r="N36" s="22"/>
      <c r="O36" s="22"/>
      <c r="P36" s="22"/>
    </row>
    <row r="37" spans="1:16" ht="39" customHeight="1">
      <c r="A37" s="22"/>
      <c r="B37" s="35"/>
      <c r="C37" s="1218" t="s">
        <v>581</v>
      </c>
      <c r="D37" s="1219"/>
      <c r="E37" s="1220"/>
      <c r="F37" s="36">
        <v>0.51</v>
      </c>
      <c r="G37" s="37">
        <v>0.56000000000000005</v>
      </c>
      <c r="H37" s="37">
        <v>0.57999999999999996</v>
      </c>
      <c r="I37" s="37">
        <v>0.77</v>
      </c>
      <c r="J37" s="38">
        <v>1.5</v>
      </c>
      <c r="K37" s="22"/>
      <c r="L37" s="22"/>
      <c r="M37" s="22"/>
      <c r="N37" s="22"/>
      <c r="O37" s="22"/>
      <c r="P37" s="22"/>
    </row>
    <row r="38" spans="1:16" ht="39" customHeight="1">
      <c r="A38" s="22"/>
      <c r="B38" s="35"/>
      <c r="C38" s="1218" t="s">
        <v>582</v>
      </c>
      <c r="D38" s="1219"/>
      <c r="E38" s="1220"/>
      <c r="F38" s="36">
        <v>0</v>
      </c>
      <c r="G38" s="37" t="s">
        <v>577</v>
      </c>
      <c r="H38" s="37">
        <v>0.08</v>
      </c>
      <c r="I38" s="37">
        <v>0.3</v>
      </c>
      <c r="J38" s="38">
        <v>1.07</v>
      </c>
      <c r="K38" s="22"/>
      <c r="L38" s="22"/>
      <c r="M38" s="22"/>
      <c r="N38" s="22"/>
      <c r="O38" s="22"/>
      <c r="P38" s="22"/>
    </row>
    <row r="39" spans="1:16" ht="39" customHeight="1">
      <c r="A39" s="22"/>
      <c r="B39" s="35"/>
      <c r="C39" s="1218" t="s">
        <v>583</v>
      </c>
      <c r="D39" s="1219"/>
      <c r="E39" s="1220"/>
      <c r="F39" s="36">
        <v>0.08</v>
      </c>
      <c r="G39" s="37">
        <v>7.0000000000000007E-2</v>
      </c>
      <c r="H39" s="37">
        <v>7.0000000000000007E-2</v>
      </c>
      <c r="I39" s="37">
        <v>0.14000000000000001</v>
      </c>
      <c r="J39" s="38">
        <v>0.25</v>
      </c>
      <c r="K39" s="22"/>
      <c r="L39" s="22"/>
      <c r="M39" s="22"/>
      <c r="N39" s="22"/>
      <c r="O39" s="22"/>
      <c r="P39" s="22"/>
    </row>
    <row r="40" spans="1:16" ht="39" customHeight="1">
      <c r="A40" s="22"/>
      <c r="B40" s="35"/>
      <c r="C40" s="1218" t="s">
        <v>584</v>
      </c>
      <c r="D40" s="1219"/>
      <c r="E40" s="1220"/>
      <c r="F40" s="36">
        <v>0.02</v>
      </c>
      <c r="G40" s="37">
        <v>0.05</v>
      </c>
      <c r="H40" s="37">
        <v>0.05</v>
      </c>
      <c r="I40" s="37">
        <v>0.03</v>
      </c>
      <c r="J40" s="38">
        <v>0.04</v>
      </c>
      <c r="K40" s="22"/>
      <c r="L40" s="22"/>
      <c r="M40" s="22"/>
      <c r="N40" s="22"/>
      <c r="O40" s="22"/>
      <c r="P40" s="22"/>
    </row>
    <row r="41" spans="1:16" ht="39" customHeight="1">
      <c r="A41" s="22"/>
      <c r="B41" s="35"/>
      <c r="C41" s="1218" t="s">
        <v>585</v>
      </c>
      <c r="D41" s="1219"/>
      <c r="E41" s="1220"/>
      <c r="F41" s="36">
        <v>0.08</v>
      </c>
      <c r="G41" s="37">
        <v>0.05</v>
      </c>
      <c r="H41" s="37">
        <v>0</v>
      </c>
      <c r="I41" s="37">
        <v>0.04</v>
      </c>
      <c r="J41" s="38">
        <v>0.02</v>
      </c>
      <c r="K41" s="22"/>
      <c r="L41" s="22"/>
      <c r="M41" s="22"/>
      <c r="N41" s="22"/>
      <c r="O41" s="22"/>
      <c r="P41" s="22"/>
    </row>
    <row r="42" spans="1:16" ht="39" customHeight="1">
      <c r="A42" s="22"/>
      <c r="B42" s="39"/>
      <c r="C42" s="1218" t="s">
        <v>586</v>
      </c>
      <c r="D42" s="1219"/>
      <c r="E42" s="1220"/>
      <c r="F42" s="36" t="s">
        <v>523</v>
      </c>
      <c r="G42" s="37" t="s">
        <v>523</v>
      </c>
      <c r="H42" s="37" t="s">
        <v>523</v>
      </c>
      <c r="I42" s="37" t="s">
        <v>523</v>
      </c>
      <c r="J42" s="38" t="s">
        <v>523</v>
      </c>
      <c r="K42" s="22"/>
      <c r="L42" s="22"/>
      <c r="M42" s="22"/>
      <c r="N42" s="22"/>
      <c r="O42" s="22"/>
      <c r="P42" s="22"/>
    </row>
    <row r="43" spans="1:16" ht="39" customHeight="1" thickBot="1">
      <c r="A43" s="22"/>
      <c r="B43" s="40"/>
      <c r="C43" s="1221" t="s">
        <v>587</v>
      </c>
      <c r="D43" s="1222"/>
      <c r="E43" s="1223"/>
      <c r="F43" s="41">
        <v>0.09</v>
      </c>
      <c r="G43" s="42">
        <v>0.1</v>
      </c>
      <c r="H43" s="42">
        <v>0.02</v>
      </c>
      <c r="I43" s="42">
        <v>0.02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33UjTpLXKR7uYtgQGIeUNRE2SOnkGDAzM+HRczwyplUnI4I5gG7JSMhbmUSH3c7a95qnDX1GHQpsTpZY+J2RA==" saltValue="qiESCqDsiXzgjtt/CZRc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34" t="s">
        <v>11</v>
      </c>
      <c r="C45" s="1235"/>
      <c r="D45" s="58"/>
      <c r="E45" s="1240" t="s">
        <v>12</v>
      </c>
      <c r="F45" s="1240"/>
      <c r="G45" s="1240"/>
      <c r="H45" s="1240"/>
      <c r="I45" s="1240"/>
      <c r="J45" s="1241"/>
      <c r="K45" s="59">
        <v>3915</v>
      </c>
      <c r="L45" s="60">
        <v>3925</v>
      </c>
      <c r="M45" s="60">
        <v>3832</v>
      </c>
      <c r="N45" s="60">
        <v>3742</v>
      </c>
      <c r="O45" s="61">
        <v>3658</v>
      </c>
      <c r="P45" s="48"/>
      <c r="Q45" s="48"/>
      <c r="R45" s="48"/>
      <c r="S45" s="48"/>
      <c r="T45" s="48"/>
      <c r="U45" s="48"/>
    </row>
    <row r="46" spans="1:21" ht="30.75" customHeight="1">
      <c r="A46" s="48"/>
      <c r="B46" s="1236"/>
      <c r="C46" s="1237"/>
      <c r="D46" s="62"/>
      <c r="E46" s="1228" t="s">
        <v>13</v>
      </c>
      <c r="F46" s="1228"/>
      <c r="G46" s="1228"/>
      <c r="H46" s="1228"/>
      <c r="I46" s="1228"/>
      <c r="J46" s="1229"/>
      <c r="K46" s="63" t="s">
        <v>523</v>
      </c>
      <c r="L46" s="64" t="s">
        <v>523</v>
      </c>
      <c r="M46" s="64" t="s">
        <v>523</v>
      </c>
      <c r="N46" s="64" t="s">
        <v>523</v>
      </c>
      <c r="O46" s="65" t="s">
        <v>523</v>
      </c>
      <c r="P46" s="48"/>
      <c r="Q46" s="48"/>
      <c r="R46" s="48"/>
      <c r="S46" s="48"/>
      <c r="T46" s="48"/>
      <c r="U46" s="48"/>
    </row>
    <row r="47" spans="1:21" ht="30.75" customHeight="1">
      <c r="A47" s="48"/>
      <c r="B47" s="1236"/>
      <c r="C47" s="1237"/>
      <c r="D47" s="62"/>
      <c r="E47" s="1228" t="s">
        <v>14</v>
      </c>
      <c r="F47" s="1228"/>
      <c r="G47" s="1228"/>
      <c r="H47" s="1228"/>
      <c r="I47" s="1228"/>
      <c r="J47" s="1229"/>
      <c r="K47" s="63" t="s">
        <v>523</v>
      </c>
      <c r="L47" s="64" t="s">
        <v>523</v>
      </c>
      <c r="M47" s="64" t="s">
        <v>523</v>
      </c>
      <c r="N47" s="64" t="s">
        <v>523</v>
      </c>
      <c r="O47" s="65" t="s">
        <v>523</v>
      </c>
      <c r="P47" s="48"/>
      <c r="Q47" s="48"/>
      <c r="R47" s="48"/>
      <c r="S47" s="48"/>
      <c r="T47" s="48"/>
      <c r="U47" s="48"/>
    </row>
    <row r="48" spans="1:21" ht="30.75" customHeight="1">
      <c r="A48" s="48"/>
      <c r="B48" s="1236"/>
      <c r="C48" s="1237"/>
      <c r="D48" s="62"/>
      <c r="E48" s="1228" t="s">
        <v>15</v>
      </c>
      <c r="F48" s="1228"/>
      <c r="G48" s="1228"/>
      <c r="H48" s="1228"/>
      <c r="I48" s="1228"/>
      <c r="J48" s="1229"/>
      <c r="K48" s="63">
        <v>446</v>
      </c>
      <c r="L48" s="64">
        <v>486</v>
      </c>
      <c r="M48" s="64">
        <v>440</v>
      </c>
      <c r="N48" s="64">
        <v>502</v>
      </c>
      <c r="O48" s="65">
        <v>568</v>
      </c>
      <c r="P48" s="48"/>
      <c r="Q48" s="48"/>
      <c r="R48" s="48"/>
      <c r="S48" s="48"/>
      <c r="T48" s="48"/>
      <c r="U48" s="48"/>
    </row>
    <row r="49" spans="1:21" ht="30.75" customHeight="1">
      <c r="A49" s="48"/>
      <c r="B49" s="1236"/>
      <c r="C49" s="1237"/>
      <c r="D49" s="62"/>
      <c r="E49" s="1228" t="s">
        <v>16</v>
      </c>
      <c r="F49" s="1228"/>
      <c r="G49" s="1228"/>
      <c r="H49" s="1228"/>
      <c r="I49" s="1228"/>
      <c r="J49" s="1229"/>
      <c r="K49" s="63">
        <v>542</v>
      </c>
      <c r="L49" s="64">
        <v>375</v>
      </c>
      <c r="M49" s="64">
        <v>279</v>
      </c>
      <c r="N49" s="64">
        <v>330</v>
      </c>
      <c r="O49" s="65">
        <v>351</v>
      </c>
      <c r="P49" s="48"/>
      <c r="Q49" s="48"/>
      <c r="R49" s="48"/>
      <c r="S49" s="48"/>
      <c r="T49" s="48"/>
      <c r="U49" s="48"/>
    </row>
    <row r="50" spans="1:21" ht="30.75" customHeight="1">
      <c r="A50" s="48"/>
      <c r="B50" s="1236"/>
      <c r="C50" s="1237"/>
      <c r="D50" s="62"/>
      <c r="E50" s="1228" t="s">
        <v>17</v>
      </c>
      <c r="F50" s="1228"/>
      <c r="G50" s="1228"/>
      <c r="H50" s="1228"/>
      <c r="I50" s="1228"/>
      <c r="J50" s="1229"/>
      <c r="K50" s="63">
        <v>84</v>
      </c>
      <c r="L50" s="64">
        <v>89</v>
      </c>
      <c r="M50" s="64">
        <v>132</v>
      </c>
      <c r="N50" s="64">
        <v>85</v>
      </c>
      <c r="O50" s="65">
        <v>103</v>
      </c>
      <c r="P50" s="48"/>
      <c r="Q50" s="48"/>
      <c r="R50" s="48"/>
      <c r="S50" s="48"/>
      <c r="T50" s="48"/>
      <c r="U50" s="48"/>
    </row>
    <row r="51" spans="1:21" ht="30.75" customHeight="1">
      <c r="A51" s="48"/>
      <c r="B51" s="1238"/>
      <c r="C51" s="1239"/>
      <c r="D51" s="66"/>
      <c r="E51" s="1228" t="s">
        <v>18</v>
      </c>
      <c r="F51" s="1228"/>
      <c r="G51" s="1228"/>
      <c r="H51" s="1228"/>
      <c r="I51" s="1228"/>
      <c r="J51" s="1229"/>
      <c r="K51" s="63">
        <v>4</v>
      </c>
      <c r="L51" s="64">
        <v>1</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3360</v>
      </c>
      <c r="L52" s="64">
        <v>3379</v>
      </c>
      <c r="M52" s="64">
        <v>3141</v>
      </c>
      <c r="N52" s="64">
        <v>3121</v>
      </c>
      <c r="O52" s="65">
        <v>3124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1631</v>
      </c>
      <c r="L53" s="69">
        <v>1497</v>
      </c>
      <c r="M53" s="69">
        <v>1542</v>
      </c>
      <c r="N53" s="69">
        <v>1538</v>
      </c>
      <c r="O53" s="70">
        <v>1556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wtwZ4JYmbC7FfrrAV7xZ9IGOSdsmKUHwcYBZOMFZr8/mge5MhrZbOLnPV7wQ3iIppIpIZxWymJRFCnsqXCCg==" saltValue="olapAw4kI0kCAckj/Nw4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4"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566</v>
      </c>
      <c r="J40" s="79" t="s">
        <v>567</v>
      </c>
      <c r="K40" s="79" t="s">
        <v>568</v>
      </c>
      <c r="L40" s="79" t="s">
        <v>569</v>
      </c>
      <c r="M40" s="80" t="s">
        <v>570</v>
      </c>
    </row>
    <row r="41" spans="2:13" ht="27.75" customHeight="1">
      <c r="B41" s="1242" t="s">
        <v>24</v>
      </c>
      <c r="C41" s="1243"/>
      <c r="D41" s="81"/>
      <c r="E41" s="1248" t="s">
        <v>25</v>
      </c>
      <c r="F41" s="1248"/>
      <c r="G41" s="1248"/>
      <c r="H41" s="1249"/>
      <c r="I41" s="82">
        <v>29651</v>
      </c>
      <c r="J41" s="83">
        <v>28730</v>
      </c>
      <c r="K41" s="83">
        <v>27369</v>
      </c>
      <c r="L41" s="83">
        <v>26099</v>
      </c>
      <c r="M41" s="84">
        <v>25532</v>
      </c>
    </row>
    <row r="42" spans="2:13" ht="27.75" customHeight="1">
      <c r="B42" s="1244"/>
      <c r="C42" s="1245"/>
      <c r="D42" s="85"/>
      <c r="E42" s="1250" t="s">
        <v>26</v>
      </c>
      <c r="F42" s="1250"/>
      <c r="G42" s="1250"/>
      <c r="H42" s="1251"/>
      <c r="I42" s="86">
        <v>814</v>
      </c>
      <c r="J42" s="87">
        <v>720</v>
      </c>
      <c r="K42" s="87">
        <v>643</v>
      </c>
      <c r="L42" s="87">
        <v>549</v>
      </c>
      <c r="M42" s="88">
        <v>452</v>
      </c>
    </row>
    <row r="43" spans="2:13" ht="27.75" customHeight="1">
      <c r="B43" s="1244"/>
      <c r="C43" s="1245"/>
      <c r="D43" s="85"/>
      <c r="E43" s="1250" t="s">
        <v>27</v>
      </c>
      <c r="F43" s="1250"/>
      <c r="G43" s="1250"/>
      <c r="H43" s="1251"/>
      <c r="I43" s="86">
        <v>7607</v>
      </c>
      <c r="J43" s="87">
        <v>7583</v>
      </c>
      <c r="K43" s="87">
        <v>7579</v>
      </c>
      <c r="L43" s="87">
        <v>7485</v>
      </c>
      <c r="M43" s="88">
        <v>7639</v>
      </c>
    </row>
    <row r="44" spans="2:13" ht="27.75" customHeight="1">
      <c r="B44" s="1244"/>
      <c r="C44" s="1245"/>
      <c r="D44" s="85"/>
      <c r="E44" s="1250" t="s">
        <v>28</v>
      </c>
      <c r="F44" s="1250"/>
      <c r="G44" s="1250"/>
      <c r="H44" s="1251"/>
      <c r="I44" s="86">
        <v>3726</v>
      </c>
      <c r="J44" s="87">
        <v>3510</v>
      </c>
      <c r="K44" s="87">
        <v>3446</v>
      </c>
      <c r="L44" s="87">
        <v>3236</v>
      </c>
      <c r="M44" s="88">
        <v>2784</v>
      </c>
    </row>
    <row r="45" spans="2:13" ht="27.75" customHeight="1">
      <c r="B45" s="1244"/>
      <c r="C45" s="1245"/>
      <c r="D45" s="85"/>
      <c r="E45" s="1250" t="s">
        <v>29</v>
      </c>
      <c r="F45" s="1250"/>
      <c r="G45" s="1250"/>
      <c r="H45" s="1251"/>
      <c r="I45" s="86">
        <v>7730</v>
      </c>
      <c r="J45" s="87">
        <v>7247</v>
      </c>
      <c r="K45" s="87">
        <v>6820</v>
      </c>
      <c r="L45" s="87">
        <v>6602</v>
      </c>
      <c r="M45" s="88">
        <v>6276</v>
      </c>
    </row>
    <row r="46" spans="2:13" ht="27.75" customHeight="1">
      <c r="B46" s="1244"/>
      <c r="C46" s="1245"/>
      <c r="D46" s="89"/>
      <c r="E46" s="1250" t="s">
        <v>30</v>
      </c>
      <c r="F46" s="1250"/>
      <c r="G46" s="1250"/>
      <c r="H46" s="1251"/>
      <c r="I46" s="86">
        <v>36</v>
      </c>
      <c r="J46" s="87">
        <v>36</v>
      </c>
      <c r="K46" s="87">
        <v>32</v>
      </c>
      <c r="L46" s="87">
        <v>16</v>
      </c>
      <c r="M46" s="88">
        <v>7</v>
      </c>
    </row>
    <row r="47" spans="2:13" ht="27.75" customHeight="1">
      <c r="B47" s="1244"/>
      <c r="C47" s="1245"/>
      <c r="D47" s="90"/>
      <c r="E47" s="1252" t="s">
        <v>31</v>
      </c>
      <c r="F47" s="1253"/>
      <c r="G47" s="1253"/>
      <c r="H47" s="1254"/>
      <c r="I47" s="86" t="s">
        <v>523</v>
      </c>
      <c r="J47" s="87" t="s">
        <v>523</v>
      </c>
      <c r="K47" s="87" t="s">
        <v>523</v>
      </c>
      <c r="L47" s="87" t="s">
        <v>523</v>
      </c>
      <c r="M47" s="88" t="s">
        <v>523</v>
      </c>
    </row>
    <row r="48" spans="2:13" ht="27.75" customHeight="1">
      <c r="B48" s="1244"/>
      <c r="C48" s="1245"/>
      <c r="D48" s="85"/>
      <c r="E48" s="1250" t="s">
        <v>32</v>
      </c>
      <c r="F48" s="1250"/>
      <c r="G48" s="1250"/>
      <c r="H48" s="1251"/>
      <c r="I48" s="86" t="s">
        <v>523</v>
      </c>
      <c r="J48" s="87" t="s">
        <v>523</v>
      </c>
      <c r="K48" s="87" t="s">
        <v>523</v>
      </c>
      <c r="L48" s="87" t="s">
        <v>523</v>
      </c>
      <c r="M48" s="88" t="s">
        <v>523</v>
      </c>
    </row>
    <row r="49" spans="2:13" ht="27.75" customHeight="1">
      <c r="B49" s="1246"/>
      <c r="C49" s="1247"/>
      <c r="D49" s="85"/>
      <c r="E49" s="1250" t="s">
        <v>33</v>
      </c>
      <c r="F49" s="1250"/>
      <c r="G49" s="1250"/>
      <c r="H49" s="1251"/>
      <c r="I49" s="86" t="s">
        <v>523</v>
      </c>
      <c r="J49" s="87" t="s">
        <v>523</v>
      </c>
      <c r="K49" s="87" t="s">
        <v>523</v>
      </c>
      <c r="L49" s="87" t="s">
        <v>523</v>
      </c>
      <c r="M49" s="88" t="s">
        <v>523</v>
      </c>
    </row>
    <row r="50" spans="2:13" ht="27.75" customHeight="1">
      <c r="B50" s="1255" t="s">
        <v>34</v>
      </c>
      <c r="C50" s="1256"/>
      <c r="D50" s="91"/>
      <c r="E50" s="1250" t="s">
        <v>35</v>
      </c>
      <c r="F50" s="1250"/>
      <c r="G50" s="1250"/>
      <c r="H50" s="1251"/>
      <c r="I50" s="86">
        <v>19142</v>
      </c>
      <c r="J50" s="87">
        <v>22366</v>
      </c>
      <c r="K50" s="87">
        <v>22443</v>
      </c>
      <c r="L50" s="87">
        <v>22500</v>
      </c>
      <c r="M50" s="88">
        <v>20822</v>
      </c>
    </row>
    <row r="51" spans="2:13" ht="27.75" customHeight="1">
      <c r="B51" s="1244"/>
      <c r="C51" s="1245"/>
      <c r="D51" s="85"/>
      <c r="E51" s="1250" t="s">
        <v>36</v>
      </c>
      <c r="F51" s="1250"/>
      <c r="G51" s="1250"/>
      <c r="H51" s="1251"/>
      <c r="I51" s="86">
        <v>494</v>
      </c>
      <c r="J51" s="87">
        <v>432</v>
      </c>
      <c r="K51" s="87">
        <v>375</v>
      </c>
      <c r="L51" s="87">
        <v>426</v>
      </c>
      <c r="M51" s="88">
        <v>283</v>
      </c>
    </row>
    <row r="52" spans="2:13" ht="27.75" customHeight="1">
      <c r="B52" s="1246"/>
      <c r="C52" s="1247"/>
      <c r="D52" s="85"/>
      <c r="E52" s="1250" t="s">
        <v>37</v>
      </c>
      <c r="F52" s="1250"/>
      <c r="G52" s="1250"/>
      <c r="H52" s="1251"/>
      <c r="I52" s="86">
        <v>30379</v>
      </c>
      <c r="J52" s="87">
        <v>30095</v>
      </c>
      <c r="K52" s="87">
        <v>29873</v>
      </c>
      <c r="L52" s="87">
        <v>29456</v>
      </c>
      <c r="M52" s="88">
        <v>29341</v>
      </c>
    </row>
    <row r="53" spans="2:13" ht="27.75" customHeight="1" thickBot="1">
      <c r="B53" s="1257" t="s">
        <v>38</v>
      </c>
      <c r="C53" s="1258"/>
      <c r="D53" s="92"/>
      <c r="E53" s="1259" t="s">
        <v>39</v>
      </c>
      <c r="F53" s="1259"/>
      <c r="G53" s="1259"/>
      <c r="H53" s="1260"/>
      <c r="I53" s="93">
        <v>-452</v>
      </c>
      <c r="J53" s="94">
        <v>-5066</v>
      </c>
      <c r="K53" s="94">
        <v>-6804</v>
      </c>
      <c r="L53" s="94">
        <v>-8395</v>
      </c>
      <c r="M53" s="95">
        <v>-7755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HDwUMgWU4og4Q+pgcQHimLgyG5Olh0iYTs645osDWXnc9COmkmL8kXISDjaH3KBIVMStCTkXqmyR7mYtO9vdg==" saltValue="iEt97LVn1D6lKetnOyjS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568</v>
      </c>
      <c r="G54" s="104" t="s">
        <v>569</v>
      </c>
      <c r="H54" s="105" t="s">
        <v>570</v>
      </c>
    </row>
    <row r="55" spans="2:8" ht="52.5" customHeight="1">
      <c r="B55" s="106"/>
      <c r="C55" s="1269" t="s">
        <v>42</v>
      </c>
      <c r="D55" s="1269"/>
      <c r="E55" s="1270"/>
      <c r="F55" s="107">
        <v>12454</v>
      </c>
      <c r="G55" s="107">
        <v>12180</v>
      </c>
      <c r="H55" s="108">
        <v>10896</v>
      </c>
    </row>
    <row r="56" spans="2:8" ht="52.5" customHeight="1">
      <c r="B56" s="109"/>
      <c r="C56" s="1271" t="s">
        <v>43</v>
      </c>
      <c r="D56" s="1271"/>
      <c r="E56" s="1272"/>
      <c r="F56" s="110">
        <v>578</v>
      </c>
      <c r="G56" s="110">
        <v>853</v>
      </c>
      <c r="H56" s="111">
        <v>1345</v>
      </c>
    </row>
    <row r="57" spans="2:8" ht="53.25" customHeight="1">
      <c r="B57" s="109"/>
      <c r="C57" s="1273" t="s">
        <v>44</v>
      </c>
      <c r="D57" s="1273"/>
      <c r="E57" s="1274"/>
      <c r="F57" s="112">
        <v>8812</v>
      </c>
      <c r="G57" s="112">
        <v>8854</v>
      </c>
      <c r="H57" s="113">
        <v>8047</v>
      </c>
    </row>
    <row r="58" spans="2:8" ht="45.75" customHeight="1">
      <c r="B58" s="114"/>
      <c r="C58" s="1261" t="s">
        <v>590</v>
      </c>
      <c r="D58" s="1262"/>
      <c r="E58" s="1263"/>
      <c r="F58" s="115">
        <v>5889</v>
      </c>
      <c r="G58" s="115">
        <v>6121</v>
      </c>
      <c r="H58" s="116">
        <v>5478</v>
      </c>
    </row>
    <row r="59" spans="2:8" ht="45.75" customHeight="1">
      <c r="B59" s="114"/>
      <c r="C59" s="1261" t="s">
        <v>591</v>
      </c>
      <c r="D59" s="1262"/>
      <c r="E59" s="1263"/>
      <c r="F59" s="115">
        <v>1017</v>
      </c>
      <c r="G59" s="115">
        <v>943</v>
      </c>
      <c r="H59" s="116">
        <v>866</v>
      </c>
    </row>
    <row r="60" spans="2:8" ht="45.75" customHeight="1">
      <c r="B60" s="114"/>
      <c r="C60" s="1261" t="s">
        <v>592</v>
      </c>
      <c r="D60" s="1262"/>
      <c r="E60" s="1263"/>
      <c r="F60" s="115">
        <v>762</v>
      </c>
      <c r="G60" s="115">
        <v>751</v>
      </c>
      <c r="H60" s="116">
        <v>700</v>
      </c>
    </row>
    <row r="61" spans="2:8" ht="45.75" customHeight="1">
      <c r="B61" s="114"/>
      <c r="C61" s="1261" t="s">
        <v>588</v>
      </c>
      <c r="D61" s="1262"/>
      <c r="E61" s="1263"/>
      <c r="F61" s="115">
        <v>415</v>
      </c>
      <c r="G61" s="115">
        <v>404</v>
      </c>
      <c r="H61" s="116">
        <v>350</v>
      </c>
    </row>
    <row r="62" spans="2:8" ht="45.75" customHeight="1" thickBot="1">
      <c r="B62" s="117"/>
      <c r="C62" s="1264" t="s">
        <v>589</v>
      </c>
      <c r="D62" s="1265"/>
      <c r="E62" s="1266"/>
      <c r="F62" s="118">
        <v>201</v>
      </c>
      <c r="G62" s="118">
        <v>170</v>
      </c>
      <c r="H62" s="119">
        <v>240</v>
      </c>
    </row>
    <row r="63" spans="2:8" ht="52.5" customHeight="1" thickBot="1">
      <c r="B63" s="120"/>
      <c r="C63" s="1267" t="s">
        <v>45</v>
      </c>
      <c r="D63" s="1267"/>
      <c r="E63" s="1268"/>
      <c r="F63" s="121">
        <v>21845</v>
      </c>
      <c r="G63" s="121">
        <v>21887</v>
      </c>
      <c r="H63" s="122">
        <v>20287</v>
      </c>
    </row>
    <row r="64" spans="2:8" ht="15" customHeight="1"/>
    <row r="65" ht="0" hidden="1" customHeight="1"/>
    <row r="66" ht="0" hidden="1" customHeight="1"/>
  </sheetData>
  <sheetProtection algorithmName="SHA-512" hashValue="DjiUUDLksDJEY+8hyPgumL2nPlysOBkvroKgrKHfZfLIIkIJsPRR7Wjexm2wE+Z28HevNbu+CTX4CLE56fCU6g==" saltValue="fWtm5cD9NLz0IwrMfZx8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622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632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624</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566</v>
      </c>
      <c r="BQ50" s="1279"/>
      <c r="BR50" s="1279"/>
      <c r="BS50" s="1279"/>
      <c r="BT50" s="1279"/>
      <c r="BU50" s="1279"/>
      <c r="BV50" s="1279"/>
      <c r="BW50" s="1279"/>
      <c r="BX50" s="1279" t="s">
        <v>567</v>
      </c>
      <c r="BY50" s="1279"/>
      <c r="BZ50" s="1279"/>
      <c r="CA50" s="1279"/>
      <c r="CB50" s="1279"/>
      <c r="CC50" s="1279"/>
      <c r="CD50" s="1279"/>
      <c r="CE50" s="1279"/>
      <c r="CF50" s="1279" t="s">
        <v>568</v>
      </c>
      <c r="CG50" s="1279"/>
      <c r="CH50" s="1279"/>
      <c r="CI50" s="1279"/>
      <c r="CJ50" s="1279"/>
      <c r="CK50" s="1279"/>
      <c r="CL50" s="1279"/>
      <c r="CM50" s="1279"/>
      <c r="CN50" s="1279" t="s">
        <v>569</v>
      </c>
      <c r="CO50" s="1279"/>
      <c r="CP50" s="1279"/>
      <c r="CQ50" s="1279"/>
      <c r="CR50" s="1279"/>
      <c r="CS50" s="1279"/>
      <c r="CT50" s="1279"/>
      <c r="CU50" s="1279"/>
      <c r="CV50" s="1279" t="s">
        <v>570</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625</v>
      </c>
      <c r="AO51" s="1282"/>
      <c r="AP51" s="1282"/>
      <c r="AQ51" s="1282"/>
      <c r="AR51" s="1282"/>
      <c r="AS51" s="1282"/>
      <c r="AT51" s="1282"/>
      <c r="AU51" s="1282"/>
      <c r="AV51" s="1282"/>
      <c r="AW51" s="1282"/>
      <c r="AX51" s="1282"/>
      <c r="AY51" s="1282"/>
      <c r="AZ51" s="1282"/>
      <c r="BA51" s="1282"/>
      <c r="BB51" s="1282" t="s">
        <v>626</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627</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51.3</v>
      </c>
      <c r="CG53" s="1280"/>
      <c r="CH53" s="1280"/>
      <c r="CI53" s="1280"/>
      <c r="CJ53" s="1280"/>
      <c r="CK53" s="1280"/>
      <c r="CL53" s="1280"/>
      <c r="CM53" s="1280"/>
      <c r="CN53" s="1280">
        <v>52.6</v>
      </c>
      <c r="CO53" s="1280"/>
      <c r="CP53" s="1280"/>
      <c r="CQ53" s="1280"/>
      <c r="CR53" s="1280"/>
      <c r="CS53" s="1280"/>
      <c r="CT53" s="1280"/>
      <c r="CU53" s="1280"/>
      <c r="CV53" s="1280">
        <v>53.8</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628</v>
      </c>
      <c r="AO55" s="1279"/>
      <c r="AP55" s="1279"/>
      <c r="AQ55" s="1279"/>
      <c r="AR55" s="1279"/>
      <c r="AS55" s="1279"/>
      <c r="AT55" s="1279"/>
      <c r="AU55" s="1279"/>
      <c r="AV55" s="1279"/>
      <c r="AW55" s="1279"/>
      <c r="AX55" s="1279"/>
      <c r="AY55" s="1279"/>
      <c r="AZ55" s="1279"/>
      <c r="BA55" s="1279"/>
      <c r="BB55" s="1282" t="s">
        <v>626</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39</v>
      </c>
      <c r="CG55" s="1280"/>
      <c r="CH55" s="1280"/>
      <c r="CI55" s="1280"/>
      <c r="CJ55" s="1280"/>
      <c r="CK55" s="1280"/>
      <c r="CL55" s="1280"/>
      <c r="CM55" s="1280"/>
      <c r="CN55" s="1280">
        <v>32.5</v>
      </c>
      <c r="CO55" s="1280"/>
      <c r="CP55" s="1280"/>
      <c r="CQ55" s="1280"/>
      <c r="CR55" s="1280"/>
      <c r="CS55" s="1280"/>
      <c r="CT55" s="1280"/>
      <c r="CU55" s="1280"/>
      <c r="CV55" s="1280">
        <v>30.2</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627</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55.4</v>
      </c>
      <c r="CG57" s="1280"/>
      <c r="CH57" s="1280"/>
      <c r="CI57" s="1280"/>
      <c r="CJ57" s="1280"/>
      <c r="CK57" s="1280"/>
      <c r="CL57" s="1280"/>
      <c r="CM57" s="1280"/>
      <c r="CN57" s="1280">
        <v>57</v>
      </c>
      <c r="CO57" s="1280"/>
      <c r="CP57" s="1280"/>
      <c r="CQ57" s="1280"/>
      <c r="CR57" s="1280"/>
      <c r="CS57" s="1280"/>
      <c r="CT57" s="1280"/>
      <c r="CU57" s="1280"/>
      <c r="CV57" s="1280">
        <v>57.6</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629</v>
      </c>
    </row>
    <row r="64" spans="1:109">
      <c r="B64" s="374"/>
      <c r="G64" s="381"/>
      <c r="I64" s="394"/>
      <c r="J64" s="394"/>
      <c r="K64" s="394"/>
      <c r="L64" s="394"/>
      <c r="M64" s="394"/>
      <c r="N64" s="395"/>
      <c r="AM64" s="381"/>
      <c r="AN64" s="381" t="s">
        <v>623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633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624</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566</v>
      </c>
      <c r="BQ72" s="1279"/>
      <c r="BR72" s="1279"/>
      <c r="BS72" s="1279"/>
      <c r="BT72" s="1279"/>
      <c r="BU72" s="1279"/>
      <c r="BV72" s="1279"/>
      <c r="BW72" s="1279"/>
      <c r="BX72" s="1279" t="s">
        <v>567</v>
      </c>
      <c r="BY72" s="1279"/>
      <c r="BZ72" s="1279"/>
      <c r="CA72" s="1279"/>
      <c r="CB72" s="1279"/>
      <c r="CC72" s="1279"/>
      <c r="CD72" s="1279"/>
      <c r="CE72" s="1279"/>
      <c r="CF72" s="1279" t="s">
        <v>568</v>
      </c>
      <c r="CG72" s="1279"/>
      <c r="CH72" s="1279"/>
      <c r="CI72" s="1279"/>
      <c r="CJ72" s="1279"/>
      <c r="CK72" s="1279"/>
      <c r="CL72" s="1279"/>
      <c r="CM72" s="1279"/>
      <c r="CN72" s="1279" t="s">
        <v>569</v>
      </c>
      <c r="CO72" s="1279"/>
      <c r="CP72" s="1279"/>
      <c r="CQ72" s="1279"/>
      <c r="CR72" s="1279"/>
      <c r="CS72" s="1279"/>
      <c r="CT72" s="1279"/>
      <c r="CU72" s="1279"/>
      <c r="CV72" s="1279" t="s">
        <v>570</v>
      </c>
      <c r="CW72" s="1279"/>
      <c r="CX72" s="1279"/>
      <c r="CY72" s="1279"/>
      <c r="CZ72" s="1279"/>
      <c r="DA72" s="1279"/>
      <c r="DB72" s="1279"/>
      <c r="DC72" s="1279"/>
    </row>
    <row r="73" spans="2:107">
      <c r="B73" s="374"/>
      <c r="G73" s="1293"/>
      <c r="H73" s="1293"/>
      <c r="I73" s="1293"/>
      <c r="J73" s="1293"/>
      <c r="K73" s="1296"/>
      <c r="L73" s="1296"/>
      <c r="M73" s="1296"/>
      <c r="N73" s="1296"/>
      <c r="AM73" s="383"/>
      <c r="AN73" s="1282" t="s">
        <v>625</v>
      </c>
      <c r="AO73" s="1282"/>
      <c r="AP73" s="1282"/>
      <c r="AQ73" s="1282"/>
      <c r="AR73" s="1282"/>
      <c r="AS73" s="1282"/>
      <c r="AT73" s="1282"/>
      <c r="AU73" s="1282"/>
      <c r="AV73" s="1282"/>
      <c r="AW73" s="1282"/>
      <c r="AX73" s="1282"/>
      <c r="AY73" s="1282"/>
      <c r="AZ73" s="1282"/>
      <c r="BA73" s="1282"/>
      <c r="BB73" s="1282" t="s">
        <v>626</v>
      </c>
      <c r="BC73" s="1282"/>
      <c r="BD73" s="1282"/>
      <c r="BE73" s="1282"/>
      <c r="BF73" s="1282"/>
      <c r="BG73" s="1282"/>
      <c r="BH73" s="1282"/>
      <c r="BI73" s="1282"/>
      <c r="BJ73" s="1282"/>
      <c r="BK73" s="1282"/>
      <c r="BL73" s="1282"/>
      <c r="BM73" s="1282"/>
      <c r="BN73" s="1282"/>
      <c r="BO73" s="1282"/>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630</v>
      </c>
      <c r="BC75" s="1282"/>
      <c r="BD75" s="1282"/>
      <c r="BE75" s="1282"/>
      <c r="BF75" s="1282"/>
      <c r="BG75" s="1282"/>
      <c r="BH75" s="1282"/>
      <c r="BI75" s="1282"/>
      <c r="BJ75" s="1282"/>
      <c r="BK75" s="1282"/>
      <c r="BL75" s="1282"/>
      <c r="BM75" s="1282"/>
      <c r="BN75" s="1282"/>
      <c r="BO75" s="1282"/>
      <c r="BP75" s="1280">
        <v>9</v>
      </c>
      <c r="BQ75" s="1280"/>
      <c r="BR75" s="1280"/>
      <c r="BS75" s="1280"/>
      <c r="BT75" s="1280"/>
      <c r="BU75" s="1280"/>
      <c r="BV75" s="1280"/>
      <c r="BW75" s="1280"/>
      <c r="BX75" s="1280">
        <v>8.6</v>
      </c>
      <c r="BY75" s="1280"/>
      <c r="BZ75" s="1280"/>
      <c r="CA75" s="1280"/>
      <c r="CB75" s="1280"/>
      <c r="CC75" s="1280"/>
      <c r="CD75" s="1280"/>
      <c r="CE75" s="1280"/>
      <c r="CF75" s="1280">
        <v>8.6</v>
      </c>
      <c r="CG75" s="1280"/>
      <c r="CH75" s="1280"/>
      <c r="CI75" s="1280"/>
      <c r="CJ75" s="1280"/>
      <c r="CK75" s="1280"/>
      <c r="CL75" s="1280"/>
      <c r="CM75" s="1280"/>
      <c r="CN75" s="1280">
        <v>8.6</v>
      </c>
      <c r="CO75" s="1280"/>
      <c r="CP75" s="1280"/>
      <c r="CQ75" s="1280"/>
      <c r="CR75" s="1280"/>
      <c r="CS75" s="1280"/>
      <c r="CT75" s="1280"/>
      <c r="CU75" s="1280"/>
      <c r="CV75" s="1280">
        <v>8.9</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628</v>
      </c>
      <c r="AO77" s="1279"/>
      <c r="AP77" s="1279"/>
      <c r="AQ77" s="1279"/>
      <c r="AR77" s="1279"/>
      <c r="AS77" s="1279"/>
      <c r="AT77" s="1279"/>
      <c r="AU77" s="1279"/>
      <c r="AV77" s="1279"/>
      <c r="AW77" s="1279"/>
      <c r="AX77" s="1279"/>
      <c r="AY77" s="1279"/>
      <c r="AZ77" s="1279"/>
      <c r="BA77" s="1279"/>
      <c r="BB77" s="1282" t="s">
        <v>626</v>
      </c>
      <c r="BC77" s="1282"/>
      <c r="BD77" s="1282"/>
      <c r="BE77" s="1282"/>
      <c r="BF77" s="1282"/>
      <c r="BG77" s="1282"/>
      <c r="BH77" s="1282"/>
      <c r="BI77" s="1282"/>
      <c r="BJ77" s="1282"/>
      <c r="BK77" s="1282"/>
      <c r="BL77" s="1282"/>
      <c r="BM77" s="1282"/>
      <c r="BN77" s="1282"/>
      <c r="BO77" s="1282"/>
      <c r="BP77" s="1280">
        <v>50.3</v>
      </c>
      <c r="BQ77" s="1280"/>
      <c r="BR77" s="1280"/>
      <c r="BS77" s="1280"/>
      <c r="BT77" s="1280"/>
      <c r="BU77" s="1280"/>
      <c r="BV77" s="1280"/>
      <c r="BW77" s="1280"/>
      <c r="BX77" s="1280">
        <v>45.9</v>
      </c>
      <c r="BY77" s="1280"/>
      <c r="BZ77" s="1280"/>
      <c r="CA77" s="1280"/>
      <c r="CB77" s="1280"/>
      <c r="CC77" s="1280"/>
      <c r="CD77" s="1280"/>
      <c r="CE77" s="1280"/>
      <c r="CF77" s="1280">
        <v>39</v>
      </c>
      <c r="CG77" s="1280"/>
      <c r="CH77" s="1280"/>
      <c r="CI77" s="1280"/>
      <c r="CJ77" s="1280"/>
      <c r="CK77" s="1280"/>
      <c r="CL77" s="1280"/>
      <c r="CM77" s="1280"/>
      <c r="CN77" s="1280">
        <v>32.5</v>
      </c>
      <c r="CO77" s="1280"/>
      <c r="CP77" s="1280"/>
      <c r="CQ77" s="1280"/>
      <c r="CR77" s="1280"/>
      <c r="CS77" s="1280"/>
      <c r="CT77" s="1280"/>
      <c r="CU77" s="1280"/>
      <c r="CV77" s="1280">
        <v>30.2</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630</v>
      </c>
      <c r="BC79" s="1282"/>
      <c r="BD79" s="1282"/>
      <c r="BE79" s="1282"/>
      <c r="BF79" s="1282"/>
      <c r="BG79" s="1282"/>
      <c r="BH79" s="1282"/>
      <c r="BI79" s="1282"/>
      <c r="BJ79" s="1282"/>
      <c r="BK79" s="1282"/>
      <c r="BL79" s="1282"/>
      <c r="BM79" s="1282"/>
      <c r="BN79" s="1282"/>
      <c r="BO79" s="1282"/>
      <c r="BP79" s="1280">
        <v>9.6</v>
      </c>
      <c r="BQ79" s="1280"/>
      <c r="BR79" s="1280"/>
      <c r="BS79" s="1280"/>
      <c r="BT79" s="1280"/>
      <c r="BU79" s="1280"/>
      <c r="BV79" s="1280"/>
      <c r="BW79" s="1280"/>
      <c r="BX79" s="1280">
        <v>8.8000000000000007</v>
      </c>
      <c r="BY79" s="1280"/>
      <c r="BZ79" s="1280"/>
      <c r="CA79" s="1280"/>
      <c r="CB79" s="1280"/>
      <c r="CC79" s="1280"/>
      <c r="CD79" s="1280"/>
      <c r="CE79" s="1280"/>
      <c r="CF79" s="1280">
        <v>9</v>
      </c>
      <c r="CG79" s="1280"/>
      <c r="CH79" s="1280"/>
      <c r="CI79" s="1280"/>
      <c r="CJ79" s="1280"/>
      <c r="CK79" s="1280"/>
      <c r="CL79" s="1280"/>
      <c r="CM79" s="1280"/>
      <c r="CN79" s="1280">
        <v>8.1999999999999993</v>
      </c>
      <c r="CO79" s="1280"/>
      <c r="CP79" s="1280"/>
      <c r="CQ79" s="1280"/>
      <c r="CR79" s="1280"/>
      <c r="CS79" s="1280"/>
      <c r="CT79" s="1280"/>
      <c r="CU79" s="1280"/>
      <c r="CV79" s="1280">
        <v>8</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TUJWCf+6JK7Da8JvVkdYZPnlXyOFwacvU7vB5gLf7THa/9r9C3kxf6cYPbP04NjG3LM4GyAHHsfIEmUTx+jXQ==" saltValue="/PQ9KHocyl4mdBc3e80E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4"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65/Yt4tBRrpvWIxQLOxOZn+aVB/IUvRIrfb0YOl5Haj4jKAB9JPGCmX39Mz5OxT+j5b7wp0LwlMt0DobUnZ+A==" saltValue="u/+ddcq6ofFQi/3W8hHo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bGLc6jBpD1RXdLAKk8aO28cuvLvZEIPHOvSufqnTYc6Vi9t0obfOHORmJnN8KM4rUWO+/m1k5ThJ6S1A4M6xg==" saltValue="pqNngyBUKftMu2UmWQ90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563</v>
      </c>
      <c r="G2" s="136"/>
      <c r="H2" s="137"/>
    </row>
    <row r="3" spans="1:8">
      <c r="A3" s="133" t="s">
        <v>556</v>
      </c>
      <c r="B3" s="138"/>
      <c r="C3" s="139"/>
      <c r="D3" s="140">
        <v>60283</v>
      </c>
      <c r="E3" s="141"/>
      <c r="F3" s="142">
        <v>63956</v>
      </c>
      <c r="G3" s="143"/>
      <c r="H3" s="144"/>
    </row>
    <row r="4" spans="1:8">
      <c r="A4" s="145"/>
      <c r="B4" s="146"/>
      <c r="C4" s="147"/>
      <c r="D4" s="148">
        <v>29211</v>
      </c>
      <c r="E4" s="149"/>
      <c r="F4" s="150">
        <v>29239</v>
      </c>
      <c r="G4" s="151"/>
      <c r="H4" s="152"/>
    </row>
    <row r="5" spans="1:8">
      <c r="A5" s="133" t="s">
        <v>558</v>
      </c>
      <c r="B5" s="138"/>
      <c r="C5" s="139"/>
      <c r="D5" s="140">
        <v>60717</v>
      </c>
      <c r="E5" s="141"/>
      <c r="F5" s="142">
        <v>66255</v>
      </c>
      <c r="G5" s="143"/>
      <c r="H5" s="144"/>
    </row>
    <row r="6" spans="1:8">
      <c r="A6" s="145"/>
      <c r="B6" s="146"/>
      <c r="C6" s="147"/>
      <c r="D6" s="148">
        <v>31583</v>
      </c>
      <c r="E6" s="149"/>
      <c r="F6" s="150">
        <v>31822</v>
      </c>
      <c r="G6" s="151"/>
      <c r="H6" s="152"/>
    </row>
    <row r="7" spans="1:8">
      <c r="A7" s="133" t="s">
        <v>559</v>
      </c>
      <c r="B7" s="138"/>
      <c r="C7" s="139"/>
      <c r="D7" s="140">
        <v>72509</v>
      </c>
      <c r="E7" s="141"/>
      <c r="F7" s="142">
        <v>92247</v>
      </c>
      <c r="G7" s="143"/>
      <c r="H7" s="144"/>
    </row>
    <row r="8" spans="1:8">
      <c r="A8" s="145"/>
      <c r="B8" s="146"/>
      <c r="C8" s="147"/>
      <c r="D8" s="148">
        <v>48521</v>
      </c>
      <c r="E8" s="149"/>
      <c r="F8" s="150">
        <v>37204</v>
      </c>
      <c r="G8" s="151"/>
      <c r="H8" s="152"/>
    </row>
    <row r="9" spans="1:8">
      <c r="A9" s="133" t="s">
        <v>560</v>
      </c>
      <c r="B9" s="138"/>
      <c r="C9" s="139"/>
      <c r="D9" s="140">
        <v>82065</v>
      </c>
      <c r="E9" s="141"/>
      <c r="F9" s="142">
        <v>67319</v>
      </c>
      <c r="G9" s="143"/>
      <c r="H9" s="144"/>
    </row>
    <row r="10" spans="1:8">
      <c r="A10" s="145"/>
      <c r="B10" s="146"/>
      <c r="C10" s="147"/>
      <c r="D10" s="148">
        <v>58784</v>
      </c>
      <c r="E10" s="149"/>
      <c r="F10" s="150">
        <v>38101</v>
      </c>
      <c r="G10" s="151"/>
      <c r="H10" s="152"/>
    </row>
    <row r="11" spans="1:8">
      <c r="A11" s="133" t="s">
        <v>561</v>
      </c>
      <c r="B11" s="138"/>
      <c r="C11" s="139"/>
      <c r="D11" s="140">
        <v>90519</v>
      </c>
      <c r="E11" s="141"/>
      <c r="F11" s="142">
        <v>70615</v>
      </c>
      <c r="G11" s="143"/>
      <c r="H11" s="144"/>
    </row>
    <row r="12" spans="1:8">
      <c r="A12" s="145"/>
      <c r="B12" s="146"/>
      <c r="C12" s="153"/>
      <c r="D12" s="148">
        <v>65116</v>
      </c>
      <c r="E12" s="149"/>
      <c r="F12" s="150">
        <v>37382</v>
      </c>
      <c r="G12" s="151"/>
      <c r="H12" s="152"/>
    </row>
    <row r="13" spans="1:8">
      <c r="A13" s="133"/>
      <c r="B13" s="138"/>
      <c r="C13" s="154"/>
      <c r="D13" s="155">
        <v>73219</v>
      </c>
      <c r="E13" s="156"/>
      <c r="F13" s="157">
        <v>72078</v>
      </c>
      <c r="G13" s="158"/>
      <c r="H13" s="144"/>
    </row>
    <row r="14" spans="1:8">
      <c r="A14" s="145"/>
      <c r="B14" s="146"/>
      <c r="C14" s="147"/>
      <c r="D14" s="148">
        <v>46643</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3.88</v>
      </c>
      <c r="C19" s="159">
        <f>ROUND(VALUE(SUBSTITUTE(実質収支比率等に係る経年分析!G$48,"▲","-")),2)</f>
        <v>2.35</v>
      </c>
      <c r="D19" s="159">
        <f>ROUND(VALUE(SUBSTITUTE(実質収支比率等に係る経年分析!H$48,"▲","-")),2)</f>
        <v>9.5</v>
      </c>
      <c r="E19" s="159">
        <f>ROUND(VALUE(SUBSTITUTE(実質収支比率等に係る経年分析!I$48,"▲","-")),2)</f>
        <v>5.4</v>
      </c>
      <c r="F19" s="159">
        <f>ROUND(VALUE(SUBSTITUTE(実質収支比率等に係る経年分析!J$48,"▲","-")),2)</f>
        <v>5.41</v>
      </c>
    </row>
    <row r="20" spans="1:11">
      <c r="A20" s="159" t="s">
        <v>49</v>
      </c>
      <c r="B20" s="159">
        <f>ROUND(VALUE(SUBSTITUTE(実質収支比率等に係る経年分析!F$47,"▲","-")),2)</f>
        <v>46.67</v>
      </c>
      <c r="C20" s="159">
        <f>ROUND(VALUE(SUBSTITUTE(実質収支比率等に係る経年分析!G$47,"▲","-")),2)</f>
        <v>55.36</v>
      </c>
      <c r="D20" s="159">
        <f>ROUND(VALUE(SUBSTITUTE(実質収支比率等に係る経年分析!H$47,"▲","-")),2)</f>
        <v>59.99</v>
      </c>
      <c r="E20" s="159">
        <f>ROUND(VALUE(SUBSTITUTE(実質収支比率等に係る経年分析!I$47,"▲","-")),2)</f>
        <v>59.97</v>
      </c>
      <c r="F20" s="159">
        <f>ROUND(VALUE(SUBSTITUTE(実質収支比率等に係る経年分析!J$47,"▲","-")),2)</f>
        <v>54.7</v>
      </c>
    </row>
    <row r="21" spans="1:11">
      <c r="A21" s="159" t="s">
        <v>50</v>
      </c>
      <c r="B21" s="159">
        <f>IF(ISNUMBER(VALUE(SUBSTITUTE(実質収支比率等に係る経年分析!F$49,"▲","-"))),ROUND(VALUE(SUBSTITUTE(実質収支比率等に係る経年分析!F$49,"▲","-")),2),NA())</f>
        <v>-11.17</v>
      </c>
      <c r="C21" s="159">
        <f>IF(ISNUMBER(VALUE(SUBSTITUTE(実質収支比率等に係る経年分析!G$49,"▲","-"))),ROUND(VALUE(SUBSTITUTE(実質収支比率等に係る経年分析!G$49,"▲","-")),2),NA())</f>
        <v>4.22</v>
      </c>
      <c r="D21" s="159">
        <f>IF(ISNUMBER(VALUE(SUBSTITUTE(実質収支比率等に係る経年分析!H$49,"▲","-"))),ROUND(VALUE(SUBSTITUTE(実質収支比率等に係る経年分析!H$49,"▲","-")),2),NA())</f>
        <v>10.050000000000001</v>
      </c>
      <c r="E21" s="159">
        <f>IF(ISNUMBER(VALUE(SUBSTITUTE(実質収支比率等に係る経年分析!I$49,"▲","-"))),ROUND(VALUE(SUBSTITUTE(実質収支比率等に係る経年分析!I$49,"▲","-")),2),NA())</f>
        <v>-10.58</v>
      </c>
      <c r="F21" s="159">
        <f>IF(ISNUMBER(VALUE(SUBSTITUTE(実質収支比率等に係る経年分析!J$49,"▲","-"))),ROUND(VALUE(SUBSTITUTE(実質収支比率等に係る経年分析!J$49,"▲","-")),2),NA())</f>
        <v>-7.55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0.09</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矢部診療所特別会計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0.14000000000000001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c r="A32" s="160" t="str">
        <f>IF(連結実質赤字比率に係る赤字・黒字の構成分析!C$38="",NA(),連結実質赤字比率に係る赤字・黒字の構成分析!C$38)</f>
        <v>国民健康保険事業費特別会計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f>IF(ROUND(VALUE(SUBSTITUTE(連結実質赤字比率に係る赤字・黒字の構成分析!G$38,"▲", "-")), 2) &lt; 0, ABS(ROUND(VALUE(SUBSTITUTE(連結実質赤字比率に係る赤字・黒字の構成分析!G$38,"▲", "-")), 2)), NA())</f>
        <v>0.48</v>
      </c>
      <c r="E32" s="160" t="e">
        <f>IF(ROUND(VALUE(SUBSTITUTE(連結実質赤字比率に係る赤字・黒字の構成分析!G$38,"▲", "-")), 2) &gt;= 0, ABS(ROUND(VALUE(SUBSTITUTE(連結実質赤字比率に係る赤字・黒字の構成分析!G$38,"▲", "-")), 2)), NA())</f>
        <v>#N/A</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1.07</v>
      </c>
    </row>
    <row r="33" spans="1:16">
      <c r="A33" s="160" t="str">
        <f>IF(連結実質赤字比率に係る赤字・黒字の構成分析!C$37="",NA(),連結実質赤字比率に係る赤字・黒字の構成分析!C$37)</f>
        <v>介護保険事業費特別会計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0.56000000000000005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0.57999999999999996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4.45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9.92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6.76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7.36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8.5299999999999994</v>
      </c>
    </row>
    <row r="36" spans="1:16">
      <c r="A36" s="160" t="str">
        <f>IF(連結実質赤字比率に係る赤字・黒字の構成分析!C$34="",NA(),連結実質赤字比率に係る赤字・黒字の構成分析!C$34)</f>
        <v>住宅新築資金等貸付事業費特別会計</v>
      </c>
      <c r="B36" s="160">
        <f>IF(ROUND(VALUE(SUBSTITUTE(連結実質赤字比率に係る赤字・黒字の構成分析!F$34,"▲", "-")), 2) &lt; 0, ABS(ROUND(VALUE(SUBSTITUTE(連結実質赤字比率に係る赤字・黒字の構成分析!F$34,"▲", "-")), 2)), NA())</f>
        <v>0.6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0.53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0.48</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0.48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0.43</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3360</v>
      </c>
      <c r="E42" s="161"/>
      <c r="F42" s="161"/>
      <c r="G42" s="161">
        <f>'実質公債費比率（分子）の構造'!L$52</f>
        <v>3379</v>
      </c>
      <c r="H42" s="161"/>
      <c r="I42" s="161"/>
      <c r="J42" s="161">
        <f>'実質公債費比率（分子）の構造'!M$52</f>
        <v>3141</v>
      </c>
      <c r="K42" s="161"/>
      <c r="L42" s="161"/>
      <c r="M42" s="161">
        <f>'実質公債費比率（分子）の構造'!N$52</f>
        <v>3121</v>
      </c>
      <c r="N42" s="161"/>
      <c r="O42" s="161"/>
      <c r="P42" s="161">
        <f>'実質公債費比率（分子）の構造'!O$52</f>
        <v>3124</v>
      </c>
    </row>
    <row r="43" spans="1:16">
      <c r="A43" s="161" t="s">
        <v>58</v>
      </c>
      <c r="B43" s="161">
        <f>'実質公債費比率（分子）の構造'!K$51</f>
        <v>4</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84</v>
      </c>
      <c r="C44" s="161"/>
      <c r="D44" s="161"/>
      <c r="E44" s="161">
        <f>'実質公債費比率（分子）の構造'!L$50</f>
        <v>89</v>
      </c>
      <c r="F44" s="161"/>
      <c r="G44" s="161"/>
      <c r="H44" s="161">
        <f>'実質公債費比率（分子）の構造'!M$50</f>
        <v>132</v>
      </c>
      <c r="I44" s="161"/>
      <c r="J44" s="161"/>
      <c r="K44" s="161">
        <f>'実質公債費比率（分子）の構造'!N$50</f>
        <v>85</v>
      </c>
      <c r="L44" s="161"/>
      <c r="M44" s="161"/>
      <c r="N44" s="161">
        <f>'実質公債費比率（分子）の構造'!O$50</f>
        <v>103</v>
      </c>
      <c r="O44" s="161"/>
      <c r="P44" s="161"/>
    </row>
    <row r="45" spans="1:16">
      <c r="A45" s="161" t="s">
        <v>60</v>
      </c>
      <c r="B45" s="161">
        <f>'実質公債費比率（分子）の構造'!K$49</f>
        <v>542</v>
      </c>
      <c r="C45" s="161"/>
      <c r="D45" s="161"/>
      <c r="E45" s="161">
        <f>'実質公債費比率（分子）の構造'!L$49</f>
        <v>375</v>
      </c>
      <c r="F45" s="161"/>
      <c r="G45" s="161"/>
      <c r="H45" s="161">
        <f>'実質公債費比率（分子）の構造'!M$49</f>
        <v>279</v>
      </c>
      <c r="I45" s="161"/>
      <c r="J45" s="161"/>
      <c r="K45" s="161">
        <f>'実質公債費比率（分子）の構造'!N$49</f>
        <v>330</v>
      </c>
      <c r="L45" s="161"/>
      <c r="M45" s="161"/>
      <c r="N45" s="161">
        <f>'実質公債費比率（分子）の構造'!O$49</f>
        <v>351</v>
      </c>
      <c r="O45" s="161"/>
      <c r="P45" s="161"/>
    </row>
    <row r="46" spans="1:16">
      <c r="A46" s="161" t="s">
        <v>61</v>
      </c>
      <c r="B46" s="161">
        <f>'実質公債費比率（分子）の構造'!K$48</f>
        <v>446</v>
      </c>
      <c r="C46" s="161"/>
      <c r="D46" s="161"/>
      <c r="E46" s="161">
        <f>'実質公債費比率（分子）の構造'!L$48</f>
        <v>486</v>
      </c>
      <c r="F46" s="161"/>
      <c r="G46" s="161"/>
      <c r="H46" s="161">
        <f>'実質公債費比率（分子）の構造'!M$48</f>
        <v>440</v>
      </c>
      <c r="I46" s="161"/>
      <c r="J46" s="161"/>
      <c r="K46" s="161">
        <f>'実質公債費比率（分子）の構造'!N$48</f>
        <v>502</v>
      </c>
      <c r="L46" s="161"/>
      <c r="M46" s="161"/>
      <c r="N46" s="161">
        <f>'実質公債費比率（分子）の構造'!O$48</f>
        <v>568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3915</v>
      </c>
      <c r="C49" s="161"/>
      <c r="D49" s="161"/>
      <c r="E49" s="161">
        <f>'実質公債費比率（分子）の構造'!L$45</f>
        <v>3925</v>
      </c>
      <c r="F49" s="161"/>
      <c r="G49" s="161"/>
      <c r="H49" s="161">
        <f>'実質公債費比率（分子）の構造'!M$45</f>
        <v>3832</v>
      </c>
      <c r="I49" s="161"/>
      <c r="J49" s="161"/>
      <c r="K49" s="161">
        <f>'実質公債費比率（分子）の構造'!N$45</f>
        <v>3742</v>
      </c>
      <c r="L49" s="161"/>
      <c r="M49" s="161"/>
      <c r="N49" s="161">
        <f>'実質公債費比率（分子）の構造'!O$45</f>
        <v>3658</v>
      </c>
      <c r="O49" s="161"/>
      <c r="P49" s="161"/>
    </row>
    <row r="50" spans="1:16">
      <c r="A50" s="161" t="s">
        <v>65</v>
      </c>
      <c r="B50" s="161" t="e">
        <f>NA()</f>
        <v>#N/A</v>
      </c>
      <c r="C50" s="161">
        <f>IF(ISNUMBER('実質公債費比率（分子）の構造'!K$53),'実質公債費比率（分子）の構造'!K$53,NA())</f>
        <v>1631</v>
      </c>
      <c r="D50" s="161" t="e">
        <f>NA()</f>
        <v>#N/A</v>
      </c>
      <c r="E50" s="161" t="e">
        <f>NA()</f>
        <v>#N/A</v>
      </c>
      <c r="F50" s="161">
        <f>IF(ISNUMBER('実質公債費比率（分子）の構造'!L$53),'実質公債費比率（分子）の構造'!L$53,NA())</f>
        <v>1497</v>
      </c>
      <c r="G50" s="161" t="e">
        <f>NA()</f>
        <v>#N/A</v>
      </c>
      <c r="H50" s="161" t="e">
        <f>NA()</f>
        <v>#N/A</v>
      </c>
      <c r="I50" s="161">
        <f>IF(ISNUMBER('実質公債費比率（分子）の構造'!M$53),'実質公債費比率（分子）の構造'!M$53,NA())</f>
        <v>1542</v>
      </c>
      <c r="J50" s="161" t="e">
        <f>NA()</f>
        <v>#N/A</v>
      </c>
      <c r="K50" s="161" t="e">
        <f>NA()</f>
        <v>#N/A</v>
      </c>
      <c r="L50" s="161">
        <f>IF(ISNUMBER('実質公債費比率（分子）の構造'!N$53),'実質公債費比率（分子）の構造'!N$53,NA())</f>
        <v>1538</v>
      </c>
      <c r="M50" s="161" t="e">
        <f>NA()</f>
        <v>#N/A</v>
      </c>
      <c r="N50" s="161" t="e">
        <f>NA()</f>
        <v>#N/A</v>
      </c>
      <c r="O50" s="161">
        <f>IF(ISNUMBER('実質公債費比率（分子）の構造'!O$53),'実質公債費比率（分子）の構造'!O$53,NA())</f>
        <v>1556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30379</v>
      </c>
      <c r="E56" s="160"/>
      <c r="F56" s="160"/>
      <c r="G56" s="160">
        <f>'将来負担比率（分子）の構造'!J$52</f>
        <v>30095</v>
      </c>
      <c r="H56" s="160"/>
      <c r="I56" s="160"/>
      <c r="J56" s="160">
        <f>'将来負担比率（分子）の構造'!K$52</f>
        <v>29873</v>
      </c>
      <c r="K56" s="160"/>
      <c r="L56" s="160"/>
      <c r="M56" s="160">
        <f>'将来負担比率（分子）の構造'!L$52</f>
        <v>29456</v>
      </c>
      <c r="N56" s="160"/>
      <c r="O56" s="160"/>
      <c r="P56" s="160">
        <f>'将来負担比率（分子）の構造'!M$52</f>
        <v>29341</v>
      </c>
    </row>
    <row r="57" spans="1:16">
      <c r="A57" s="160" t="s">
        <v>36</v>
      </c>
      <c r="B57" s="160"/>
      <c r="C57" s="160"/>
      <c r="D57" s="160">
        <f>'将来負担比率（分子）の構造'!I$51</f>
        <v>494</v>
      </c>
      <c r="E57" s="160"/>
      <c r="F57" s="160"/>
      <c r="G57" s="160">
        <f>'将来負担比率（分子）の構造'!J$51</f>
        <v>432</v>
      </c>
      <c r="H57" s="160"/>
      <c r="I57" s="160"/>
      <c r="J57" s="160">
        <f>'将来負担比率（分子）の構造'!K$51</f>
        <v>375</v>
      </c>
      <c r="K57" s="160"/>
      <c r="L57" s="160"/>
      <c r="M57" s="160">
        <f>'将来負担比率（分子）の構造'!L$51</f>
        <v>426</v>
      </c>
      <c r="N57" s="160"/>
      <c r="O57" s="160"/>
      <c r="P57" s="160">
        <f>'将来負担比率（分子）の構造'!M$51</f>
        <v>283</v>
      </c>
    </row>
    <row r="58" spans="1:16">
      <c r="A58" s="160" t="s">
        <v>35</v>
      </c>
      <c r="B58" s="160"/>
      <c r="C58" s="160"/>
      <c r="D58" s="160">
        <f>'将来負担比率（分子）の構造'!I$50</f>
        <v>19142</v>
      </c>
      <c r="E58" s="160"/>
      <c r="F58" s="160"/>
      <c r="G58" s="160">
        <f>'将来負担比率（分子）の構造'!J$50</f>
        <v>22366</v>
      </c>
      <c r="H58" s="160"/>
      <c r="I58" s="160"/>
      <c r="J58" s="160">
        <f>'将来負担比率（分子）の構造'!K$50</f>
        <v>22443</v>
      </c>
      <c r="K58" s="160"/>
      <c r="L58" s="160"/>
      <c r="M58" s="160">
        <f>'将来負担比率（分子）の構造'!L$50</f>
        <v>22500</v>
      </c>
      <c r="N58" s="160"/>
      <c r="O58" s="160"/>
      <c r="P58" s="160">
        <f>'将来負担比率（分子）の構造'!M$50</f>
        <v>20822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36</v>
      </c>
      <c r="C61" s="160"/>
      <c r="D61" s="160"/>
      <c r="E61" s="160">
        <f>'将来負担比率（分子）の構造'!J$46</f>
        <v>36</v>
      </c>
      <c r="F61" s="160"/>
      <c r="G61" s="160"/>
      <c r="H61" s="160">
        <f>'将来負担比率（分子）の構造'!K$46</f>
        <v>32</v>
      </c>
      <c r="I61" s="160"/>
      <c r="J61" s="160"/>
      <c r="K61" s="160">
        <f>'将来負担比率（分子）の構造'!L$46</f>
        <v>16</v>
      </c>
      <c r="L61" s="160"/>
      <c r="M61" s="160"/>
      <c r="N61" s="160">
        <f>'将来負担比率（分子）の構造'!M$46</f>
        <v>7</v>
      </c>
      <c r="O61" s="160"/>
      <c r="P61" s="160"/>
    </row>
    <row r="62" spans="1:16">
      <c r="A62" s="160" t="s">
        <v>29</v>
      </c>
      <c r="B62" s="160">
        <f>'将来負担比率（分子）の構造'!I$45</f>
        <v>7730</v>
      </c>
      <c r="C62" s="160"/>
      <c r="D62" s="160"/>
      <c r="E62" s="160">
        <f>'将来負担比率（分子）の構造'!J$45</f>
        <v>7247</v>
      </c>
      <c r="F62" s="160"/>
      <c r="G62" s="160"/>
      <c r="H62" s="160">
        <f>'将来負担比率（分子）の構造'!K$45</f>
        <v>6820</v>
      </c>
      <c r="I62" s="160"/>
      <c r="J62" s="160"/>
      <c r="K62" s="160">
        <f>'将来負担比率（分子）の構造'!L$45</f>
        <v>6602</v>
      </c>
      <c r="L62" s="160"/>
      <c r="M62" s="160"/>
      <c r="N62" s="160">
        <f>'将来負担比率（分子）の構造'!M$45</f>
        <v>6276</v>
      </c>
      <c r="O62" s="160"/>
      <c r="P62" s="160"/>
    </row>
    <row r="63" spans="1:16">
      <c r="A63" s="160" t="s">
        <v>28</v>
      </c>
      <c r="B63" s="160">
        <f>'将来負担比率（分子）の構造'!I$44</f>
        <v>3726</v>
      </c>
      <c r="C63" s="160"/>
      <c r="D63" s="160"/>
      <c r="E63" s="160">
        <f>'将来負担比率（分子）の構造'!J$44</f>
        <v>3510</v>
      </c>
      <c r="F63" s="160"/>
      <c r="G63" s="160"/>
      <c r="H63" s="160">
        <f>'将来負担比率（分子）の構造'!K$44</f>
        <v>3446</v>
      </c>
      <c r="I63" s="160"/>
      <c r="J63" s="160"/>
      <c r="K63" s="160">
        <f>'将来負担比率（分子）の構造'!L$44</f>
        <v>3236</v>
      </c>
      <c r="L63" s="160"/>
      <c r="M63" s="160"/>
      <c r="N63" s="160">
        <f>'将来負担比率（分子）の構造'!M$44</f>
        <v>2784</v>
      </c>
      <c r="O63" s="160"/>
      <c r="P63" s="160"/>
    </row>
    <row r="64" spans="1:16">
      <c r="A64" s="160" t="s">
        <v>27</v>
      </c>
      <c r="B64" s="160">
        <f>'将来負担比率（分子）の構造'!I$43</f>
        <v>7607</v>
      </c>
      <c r="C64" s="160"/>
      <c r="D64" s="160"/>
      <c r="E64" s="160">
        <f>'将来負担比率（分子）の構造'!J$43</f>
        <v>7583</v>
      </c>
      <c r="F64" s="160"/>
      <c r="G64" s="160"/>
      <c r="H64" s="160">
        <f>'将来負担比率（分子）の構造'!K$43</f>
        <v>7579</v>
      </c>
      <c r="I64" s="160"/>
      <c r="J64" s="160"/>
      <c r="K64" s="160">
        <f>'将来負担比率（分子）の構造'!L$43</f>
        <v>7485</v>
      </c>
      <c r="L64" s="160"/>
      <c r="M64" s="160"/>
      <c r="N64" s="160">
        <f>'将来負担比率（分子）の構造'!M$43</f>
        <v>7639</v>
      </c>
      <c r="O64" s="160"/>
      <c r="P64" s="160"/>
    </row>
    <row r="65" spans="1:16">
      <c r="A65" s="160" t="s">
        <v>26</v>
      </c>
      <c r="B65" s="160">
        <f>'将来負担比率（分子）の構造'!I$42</f>
        <v>814</v>
      </c>
      <c r="C65" s="160"/>
      <c r="D65" s="160"/>
      <c r="E65" s="160">
        <f>'将来負担比率（分子）の構造'!J$42</f>
        <v>720</v>
      </c>
      <c r="F65" s="160"/>
      <c r="G65" s="160"/>
      <c r="H65" s="160">
        <f>'将来負担比率（分子）の構造'!K$42</f>
        <v>643</v>
      </c>
      <c r="I65" s="160"/>
      <c r="J65" s="160"/>
      <c r="K65" s="160">
        <f>'将来負担比率（分子）の構造'!L$42</f>
        <v>549</v>
      </c>
      <c r="L65" s="160"/>
      <c r="M65" s="160"/>
      <c r="N65" s="160">
        <f>'将来負担比率（分子）の構造'!M$42</f>
        <v>452</v>
      </c>
      <c r="O65" s="160"/>
      <c r="P65" s="160"/>
    </row>
    <row r="66" spans="1:16">
      <c r="A66" s="160" t="s">
        <v>25</v>
      </c>
      <c r="B66" s="160">
        <f>'将来負担比率（分子）の構造'!I$41</f>
        <v>29651</v>
      </c>
      <c r="C66" s="160"/>
      <c r="D66" s="160"/>
      <c r="E66" s="160">
        <f>'将来負担比率（分子）の構造'!J$41</f>
        <v>28730</v>
      </c>
      <c r="F66" s="160"/>
      <c r="G66" s="160"/>
      <c r="H66" s="160">
        <f>'将来負担比率（分子）の構造'!K$41</f>
        <v>27369</v>
      </c>
      <c r="I66" s="160"/>
      <c r="J66" s="160"/>
      <c r="K66" s="160">
        <f>'将来負担比率（分子）の構造'!L$41</f>
        <v>26099</v>
      </c>
      <c r="L66" s="160"/>
      <c r="M66" s="160"/>
      <c r="N66" s="160">
        <f>'将来負担比率（分子）の構造'!M$41</f>
        <v>25532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12454</v>
      </c>
      <c r="C72" s="164">
        <f>基金残高に係る経年分析!G55</f>
        <v>12180</v>
      </c>
      <c r="D72" s="164">
        <f>基金残高に係る経年分析!H55</f>
        <v>10896</v>
      </c>
    </row>
    <row r="73" spans="1:16">
      <c r="A73" s="163" t="s">
        <v>72</v>
      </c>
      <c r="B73" s="164">
        <f>基金残高に係る経年分析!F56</f>
        <v>578</v>
      </c>
      <c r="C73" s="164">
        <f>基金残高に係る経年分析!G56</f>
        <v>853</v>
      </c>
      <c r="D73" s="164">
        <f>基金残高に係る経年分析!H56</f>
        <v>1345</v>
      </c>
    </row>
    <row r="74" spans="1:16">
      <c r="A74" s="163" t="s">
        <v>73</v>
      </c>
      <c r="B74" s="164">
        <f>基金残高に係る経年分析!F57</f>
        <v>8812</v>
      </c>
      <c r="C74" s="164">
        <f>基金残高に係る経年分析!G57</f>
        <v>8854</v>
      </c>
      <c r="D74" s="164">
        <f>基金残高に係る経年分析!H57</f>
        <v>8047</v>
      </c>
    </row>
  </sheetData>
  <sheetProtection algorithmName="SHA-512" hashValue="9nqEJgwSDbFrgjw20oEevRhURgqtJ1VtA/jI8c4wbG/PcFHUKc66iyN03eHV4yTr8f4eTwlRhSDvzrnaUc+ATQ==" saltValue="Gkxhxw1oYfF6oi+fodGCj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6898763</v>
      </c>
      <c r="S5" s="649"/>
      <c r="T5" s="649"/>
      <c r="U5" s="649"/>
      <c r="V5" s="649"/>
      <c r="W5" s="649"/>
      <c r="X5" s="649"/>
      <c r="Y5" s="650"/>
      <c r="Z5" s="651">
        <v>18.399999999999999</v>
      </c>
      <c r="AA5" s="651"/>
      <c r="AB5" s="651"/>
      <c r="AC5" s="651"/>
      <c r="AD5" s="652">
        <v>6898763</v>
      </c>
      <c r="AE5" s="652"/>
      <c r="AF5" s="652"/>
      <c r="AG5" s="652"/>
      <c r="AH5" s="652"/>
      <c r="AI5" s="652"/>
      <c r="AJ5" s="652"/>
      <c r="AK5" s="652"/>
      <c r="AL5" s="653">
        <v>35.200000000000003</v>
      </c>
      <c r="AM5" s="654"/>
      <c r="AN5" s="654"/>
      <c r="AO5" s="655"/>
      <c r="AP5" s="645" t="s">
        <v>223</v>
      </c>
      <c r="AQ5" s="646"/>
      <c r="AR5" s="646"/>
      <c r="AS5" s="646"/>
      <c r="AT5" s="646"/>
      <c r="AU5" s="646"/>
      <c r="AV5" s="646"/>
      <c r="AW5" s="646"/>
      <c r="AX5" s="646"/>
      <c r="AY5" s="646"/>
      <c r="AZ5" s="646"/>
      <c r="BA5" s="646"/>
      <c r="BB5" s="646"/>
      <c r="BC5" s="646"/>
      <c r="BD5" s="646"/>
      <c r="BE5" s="646"/>
      <c r="BF5" s="647"/>
      <c r="BG5" s="659">
        <v>6881577</v>
      </c>
      <c r="BH5" s="660"/>
      <c r="BI5" s="660"/>
      <c r="BJ5" s="660"/>
      <c r="BK5" s="660"/>
      <c r="BL5" s="660"/>
      <c r="BM5" s="660"/>
      <c r="BN5" s="661"/>
      <c r="BO5" s="662">
        <v>99.8</v>
      </c>
      <c r="BP5" s="662"/>
      <c r="BQ5" s="662"/>
      <c r="BR5" s="662"/>
      <c r="BS5" s="663">
        <v>507833</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445451</v>
      </c>
      <c r="S6" s="660"/>
      <c r="T6" s="660"/>
      <c r="U6" s="660"/>
      <c r="V6" s="660"/>
      <c r="W6" s="660"/>
      <c r="X6" s="660"/>
      <c r="Y6" s="661"/>
      <c r="Z6" s="662">
        <v>1.2</v>
      </c>
      <c r="AA6" s="662"/>
      <c r="AB6" s="662"/>
      <c r="AC6" s="662"/>
      <c r="AD6" s="663">
        <v>445451</v>
      </c>
      <c r="AE6" s="663"/>
      <c r="AF6" s="663"/>
      <c r="AG6" s="663"/>
      <c r="AH6" s="663"/>
      <c r="AI6" s="663"/>
      <c r="AJ6" s="663"/>
      <c r="AK6" s="663"/>
      <c r="AL6" s="664">
        <v>2.2999999999999998</v>
      </c>
      <c r="AM6" s="665"/>
      <c r="AN6" s="665"/>
      <c r="AO6" s="666"/>
      <c r="AP6" s="656" t="s">
        <v>228</v>
      </c>
      <c r="AQ6" s="657"/>
      <c r="AR6" s="657"/>
      <c r="AS6" s="657"/>
      <c r="AT6" s="657"/>
      <c r="AU6" s="657"/>
      <c r="AV6" s="657"/>
      <c r="AW6" s="657"/>
      <c r="AX6" s="657"/>
      <c r="AY6" s="657"/>
      <c r="AZ6" s="657"/>
      <c r="BA6" s="657"/>
      <c r="BB6" s="657"/>
      <c r="BC6" s="657"/>
      <c r="BD6" s="657"/>
      <c r="BE6" s="657"/>
      <c r="BF6" s="658"/>
      <c r="BG6" s="659">
        <v>6881577</v>
      </c>
      <c r="BH6" s="660"/>
      <c r="BI6" s="660"/>
      <c r="BJ6" s="660"/>
      <c r="BK6" s="660"/>
      <c r="BL6" s="660"/>
      <c r="BM6" s="660"/>
      <c r="BN6" s="661"/>
      <c r="BO6" s="662">
        <v>99.8</v>
      </c>
      <c r="BP6" s="662"/>
      <c r="BQ6" s="662"/>
      <c r="BR6" s="662"/>
      <c r="BS6" s="663">
        <v>507833</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273375</v>
      </c>
      <c r="CS6" s="660"/>
      <c r="CT6" s="660"/>
      <c r="CU6" s="660"/>
      <c r="CV6" s="660"/>
      <c r="CW6" s="660"/>
      <c r="CX6" s="660"/>
      <c r="CY6" s="661"/>
      <c r="CZ6" s="653">
        <v>0.8</v>
      </c>
      <c r="DA6" s="654"/>
      <c r="DB6" s="654"/>
      <c r="DC6" s="673"/>
      <c r="DD6" s="668">
        <v>734</v>
      </c>
      <c r="DE6" s="660"/>
      <c r="DF6" s="660"/>
      <c r="DG6" s="660"/>
      <c r="DH6" s="660"/>
      <c r="DI6" s="660"/>
      <c r="DJ6" s="660"/>
      <c r="DK6" s="660"/>
      <c r="DL6" s="660"/>
      <c r="DM6" s="660"/>
      <c r="DN6" s="660"/>
      <c r="DO6" s="660"/>
      <c r="DP6" s="661"/>
      <c r="DQ6" s="668">
        <v>273375</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10067</v>
      </c>
      <c r="S7" s="660"/>
      <c r="T7" s="660"/>
      <c r="U7" s="660"/>
      <c r="V7" s="660"/>
      <c r="W7" s="660"/>
      <c r="X7" s="660"/>
      <c r="Y7" s="661"/>
      <c r="Z7" s="662">
        <v>0</v>
      </c>
      <c r="AA7" s="662"/>
      <c r="AB7" s="662"/>
      <c r="AC7" s="662"/>
      <c r="AD7" s="663">
        <v>10067</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2734691</v>
      </c>
      <c r="BH7" s="660"/>
      <c r="BI7" s="660"/>
      <c r="BJ7" s="660"/>
      <c r="BK7" s="660"/>
      <c r="BL7" s="660"/>
      <c r="BM7" s="660"/>
      <c r="BN7" s="661"/>
      <c r="BO7" s="662">
        <v>39.6</v>
      </c>
      <c r="BP7" s="662"/>
      <c r="BQ7" s="662"/>
      <c r="BR7" s="662"/>
      <c r="BS7" s="663">
        <v>55270</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4434289</v>
      </c>
      <c r="CS7" s="660"/>
      <c r="CT7" s="660"/>
      <c r="CU7" s="660"/>
      <c r="CV7" s="660"/>
      <c r="CW7" s="660"/>
      <c r="CX7" s="660"/>
      <c r="CY7" s="661"/>
      <c r="CZ7" s="662">
        <v>12.3</v>
      </c>
      <c r="DA7" s="662"/>
      <c r="DB7" s="662"/>
      <c r="DC7" s="662"/>
      <c r="DD7" s="668">
        <v>72311</v>
      </c>
      <c r="DE7" s="660"/>
      <c r="DF7" s="660"/>
      <c r="DG7" s="660"/>
      <c r="DH7" s="660"/>
      <c r="DI7" s="660"/>
      <c r="DJ7" s="660"/>
      <c r="DK7" s="660"/>
      <c r="DL7" s="660"/>
      <c r="DM7" s="660"/>
      <c r="DN7" s="660"/>
      <c r="DO7" s="660"/>
      <c r="DP7" s="661"/>
      <c r="DQ7" s="668">
        <v>3622001</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26105</v>
      </c>
      <c r="S8" s="660"/>
      <c r="T8" s="660"/>
      <c r="U8" s="660"/>
      <c r="V8" s="660"/>
      <c r="W8" s="660"/>
      <c r="X8" s="660"/>
      <c r="Y8" s="661"/>
      <c r="Z8" s="662">
        <v>0.1</v>
      </c>
      <c r="AA8" s="662"/>
      <c r="AB8" s="662"/>
      <c r="AC8" s="662"/>
      <c r="AD8" s="663">
        <v>26105</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104210</v>
      </c>
      <c r="BH8" s="660"/>
      <c r="BI8" s="660"/>
      <c r="BJ8" s="660"/>
      <c r="BK8" s="660"/>
      <c r="BL8" s="660"/>
      <c r="BM8" s="660"/>
      <c r="BN8" s="661"/>
      <c r="BO8" s="662">
        <v>1.5</v>
      </c>
      <c r="BP8" s="662"/>
      <c r="BQ8" s="662"/>
      <c r="BR8" s="662"/>
      <c r="BS8" s="668" t="s">
        <v>124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12266371</v>
      </c>
      <c r="CS8" s="660"/>
      <c r="CT8" s="660"/>
      <c r="CU8" s="660"/>
      <c r="CV8" s="660"/>
      <c r="CW8" s="660"/>
      <c r="CX8" s="660"/>
      <c r="CY8" s="661"/>
      <c r="CZ8" s="662">
        <v>34</v>
      </c>
      <c r="DA8" s="662"/>
      <c r="DB8" s="662"/>
      <c r="DC8" s="662"/>
      <c r="DD8" s="668">
        <v>440595</v>
      </c>
      <c r="DE8" s="660"/>
      <c r="DF8" s="660"/>
      <c r="DG8" s="660"/>
      <c r="DH8" s="660"/>
      <c r="DI8" s="660"/>
      <c r="DJ8" s="660"/>
      <c r="DK8" s="660"/>
      <c r="DL8" s="660"/>
      <c r="DM8" s="660"/>
      <c r="DN8" s="660"/>
      <c r="DO8" s="660"/>
      <c r="DP8" s="661"/>
      <c r="DQ8" s="668">
        <v>6142930</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27683</v>
      </c>
      <c r="S9" s="660"/>
      <c r="T9" s="660"/>
      <c r="U9" s="660"/>
      <c r="V9" s="660"/>
      <c r="W9" s="660"/>
      <c r="X9" s="660"/>
      <c r="Y9" s="661"/>
      <c r="Z9" s="662">
        <v>0.1</v>
      </c>
      <c r="AA9" s="662"/>
      <c r="AB9" s="662"/>
      <c r="AC9" s="662"/>
      <c r="AD9" s="663">
        <v>27683</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2207961</v>
      </c>
      <c r="BH9" s="660"/>
      <c r="BI9" s="660"/>
      <c r="BJ9" s="660"/>
      <c r="BK9" s="660"/>
      <c r="BL9" s="660"/>
      <c r="BM9" s="660"/>
      <c r="BN9" s="661"/>
      <c r="BO9" s="662">
        <v>32</v>
      </c>
      <c r="BP9" s="662"/>
      <c r="BQ9" s="662"/>
      <c r="BR9" s="662"/>
      <c r="BS9" s="668" t="s">
        <v>170</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2913174</v>
      </c>
      <c r="CS9" s="660"/>
      <c r="CT9" s="660"/>
      <c r="CU9" s="660"/>
      <c r="CV9" s="660"/>
      <c r="CW9" s="660"/>
      <c r="CX9" s="660"/>
      <c r="CY9" s="661"/>
      <c r="CZ9" s="662">
        <v>8.1</v>
      </c>
      <c r="DA9" s="662"/>
      <c r="DB9" s="662"/>
      <c r="DC9" s="662"/>
      <c r="DD9" s="668">
        <v>150815</v>
      </c>
      <c r="DE9" s="660"/>
      <c r="DF9" s="660"/>
      <c r="DG9" s="660"/>
      <c r="DH9" s="660"/>
      <c r="DI9" s="660"/>
      <c r="DJ9" s="660"/>
      <c r="DK9" s="660"/>
      <c r="DL9" s="660"/>
      <c r="DM9" s="660"/>
      <c r="DN9" s="660"/>
      <c r="DO9" s="660"/>
      <c r="DP9" s="661"/>
      <c r="DQ9" s="668">
        <v>1961274</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240</v>
      </c>
      <c r="AA10" s="662"/>
      <c r="AB10" s="662"/>
      <c r="AC10" s="662"/>
      <c r="AD10" s="663" t="s">
        <v>124</v>
      </c>
      <c r="AE10" s="663"/>
      <c r="AF10" s="663"/>
      <c r="AG10" s="663"/>
      <c r="AH10" s="663"/>
      <c r="AI10" s="663"/>
      <c r="AJ10" s="663"/>
      <c r="AK10" s="663"/>
      <c r="AL10" s="664" t="s">
        <v>240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143433</v>
      </c>
      <c r="BH10" s="660"/>
      <c r="BI10" s="660"/>
      <c r="BJ10" s="660"/>
      <c r="BK10" s="660"/>
      <c r="BL10" s="660"/>
      <c r="BM10" s="660"/>
      <c r="BN10" s="661"/>
      <c r="BO10" s="662">
        <v>2.1</v>
      </c>
      <c r="BP10" s="662"/>
      <c r="BQ10" s="662"/>
      <c r="BR10" s="662"/>
      <c r="BS10" s="668" t="s">
        <v>124</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42358</v>
      </c>
      <c r="CS10" s="660"/>
      <c r="CT10" s="660"/>
      <c r="CU10" s="660"/>
      <c r="CV10" s="660"/>
      <c r="CW10" s="660"/>
      <c r="CX10" s="660"/>
      <c r="CY10" s="661"/>
      <c r="CZ10" s="662">
        <v>0.1</v>
      </c>
      <c r="DA10" s="662"/>
      <c r="DB10" s="662"/>
      <c r="DC10" s="662"/>
      <c r="DD10" s="668">
        <v>1346</v>
      </c>
      <c r="DE10" s="660"/>
      <c r="DF10" s="660"/>
      <c r="DG10" s="660"/>
      <c r="DH10" s="660"/>
      <c r="DI10" s="660"/>
      <c r="DJ10" s="660"/>
      <c r="DK10" s="660"/>
      <c r="DL10" s="660"/>
      <c r="DM10" s="660"/>
      <c r="DN10" s="660"/>
      <c r="DO10" s="660"/>
      <c r="DP10" s="661"/>
      <c r="DQ10" s="668">
        <v>28163</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240</v>
      </c>
      <c r="AA11" s="662"/>
      <c r="AB11" s="662"/>
      <c r="AC11" s="662"/>
      <c r="AD11" s="663" t="s">
        <v>240</v>
      </c>
      <c r="AE11" s="663"/>
      <c r="AF11" s="663"/>
      <c r="AG11" s="663"/>
      <c r="AH11" s="663"/>
      <c r="AI11" s="663"/>
      <c r="AJ11" s="663"/>
      <c r="AK11" s="663"/>
      <c r="AL11" s="664" t="s">
        <v>240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279087</v>
      </c>
      <c r="BH11" s="660"/>
      <c r="BI11" s="660"/>
      <c r="BJ11" s="660"/>
      <c r="BK11" s="660"/>
      <c r="BL11" s="660"/>
      <c r="BM11" s="660"/>
      <c r="BN11" s="661"/>
      <c r="BO11" s="662">
        <v>4</v>
      </c>
      <c r="BP11" s="662"/>
      <c r="BQ11" s="662"/>
      <c r="BR11" s="662"/>
      <c r="BS11" s="668">
        <v>55270</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2709116</v>
      </c>
      <c r="CS11" s="660"/>
      <c r="CT11" s="660"/>
      <c r="CU11" s="660"/>
      <c r="CV11" s="660"/>
      <c r="CW11" s="660"/>
      <c r="CX11" s="660"/>
      <c r="CY11" s="661"/>
      <c r="CZ11" s="662">
        <v>7.5</v>
      </c>
      <c r="DA11" s="662"/>
      <c r="DB11" s="662"/>
      <c r="DC11" s="662"/>
      <c r="DD11" s="668">
        <v>1317538</v>
      </c>
      <c r="DE11" s="660"/>
      <c r="DF11" s="660"/>
      <c r="DG11" s="660"/>
      <c r="DH11" s="660"/>
      <c r="DI11" s="660"/>
      <c r="DJ11" s="660"/>
      <c r="DK11" s="660"/>
      <c r="DL11" s="660"/>
      <c r="DM11" s="660"/>
      <c r="DN11" s="660"/>
      <c r="DO11" s="660"/>
      <c r="DP11" s="661"/>
      <c r="DQ11" s="668">
        <v>1324908</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1143677</v>
      </c>
      <c r="S12" s="660"/>
      <c r="T12" s="660"/>
      <c r="U12" s="660"/>
      <c r="V12" s="660"/>
      <c r="W12" s="660"/>
      <c r="X12" s="660"/>
      <c r="Y12" s="661"/>
      <c r="Z12" s="662">
        <v>3.1</v>
      </c>
      <c r="AA12" s="662"/>
      <c r="AB12" s="662"/>
      <c r="AC12" s="662"/>
      <c r="AD12" s="663">
        <v>1143677</v>
      </c>
      <c r="AE12" s="663"/>
      <c r="AF12" s="663"/>
      <c r="AG12" s="663"/>
      <c r="AH12" s="663"/>
      <c r="AI12" s="663"/>
      <c r="AJ12" s="663"/>
      <c r="AK12" s="663"/>
      <c r="AL12" s="664">
        <v>5.8</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3466802</v>
      </c>
      <c r="BH12" s="660"/>
      <c r="BI12" s="660"/>
      <c r="BJ12" s="660"/>
      <c r="BK12" s="660"/>
      <c r="BL12" s="660"/>
      <c r="BM12" s="660"/>
      <c r="BN12" s="661"/>
      <c r="BO12" s="662">
        <v>50.3</v>
      </c>
      <c r="BP12" s="662"/>
      <c r="BQ12" s="662"/>
      <c r="BR12" s="662"/>
      <c r="BS12" s="668">
        <v>452563</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1476237</v>
      </c>
      <c r="CS12" s="660"/>
      <c r="CT12" s="660"/>
      <c r="CU12" s="660"/>
      <c r="CV12" s="660"/>
      <c r="CW12" s="660"/>
      <c r="CX12" s="660"/>
      <c r="CY12" s="661"/>
      <c r="CZ12" s="662">
        <v>4.0999999999999996</v>
      </c>
      <c r="DA12" s="662"/>
      <c r="DB12" s="662"/>
      <c r="DC12" s="662"/>
      <c r="DD12" s="668">
        <v>564115</v>
      </c>
      <c r="DE12" s="660"/>
      <c r="DF12" s="660"/>
      <c r="DG12" s="660"/>
      <c r="DH12" s="660"/>
      <c r="DI12" s="660"/>
      <c r="DJ12" s="660"/>
      <c r="DK12" s="660"/>
      <c r="DL12" s="660"/>
      <c r="DM12" s="660"/>
      <c r="DN12" s="660"/>
      <c r="DO12" s="660"/>
      <c r="DP12" s="661"/>
      <c r="DQ12" s="668">
        <v>666807</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11741</v>
      </c>
      <c r="S13" s="660"/>
      <c r="T13" s="660"/>
      <c r="U13" s="660"/>
      <c r="V13" s="660"/>
      <c r="W13" s="660"/>
      <c r="X13" s="660"/>
      <c r="Y13" s="661"/>
      <c r="Z13" s="662">
        <v>0</v>
      </c>
      <c r="AA13" s="662"/>
      <c r="AB13" s="662"/>
      <c r="AC13" s="662"/>
      <c r="AD13" s="663">
        <v>11741</v>
      </c>
      <c r="AE13" s="663"/>
      <c r="AF13" s="663"/>
      <c r="AG13" s="663"/>
      <c r="AH13" s="663"/>
      <c r="AI13" s="663"/>
      <c r="AJ13" s="663"/>
      <c r="AK13" s="663"/>
      <c r="AL13" s="664">
        <v>0.1</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3441029</v>
      </c>
      <c r="BH13" s="660"/>
      <c r="BI13" s="660"/>
      <c r="BJ13" s="660"/>
      <c r="BK13" s="660"/>
      <c r="BL13" s="660"/>
      <c r="BM13" s="660"/>
      <c r="BN13" s="661"/>
      <c r="BO13" s="662">
        <v>49.9</v>
      </c>
      <c r="BP13" s="662"/>
      <c r="BQ13" s="662"/>
      <c r="BR13" s="662"/>
      <c r="BS13" s="668">
        <v>452563</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4020732</v>
      </c>
      <c r="CS13" s="660"/>
      <c r="CT13" s="660"/>
      <c r="CU13" s="660"/>
      <c r="CV13" s="660"/>
      <c r="CW13" s="660"/>
      <c r="CX13" s="660"/>
      <c r="CY13" s="661"/>
      <c r="CZ13" s="662">
        <v>11.1</v>
      </c>
      <c r="DA13" s="662"/>
      <c r="DB13" s="662"/>
      <c r="DC13" s="662"/>
      <c r="DD13" s="668">
        <v>2732707</v>
      </c>
      <c r="DE13" s="660"/>
      <c r="DF13" s="660"/>
      <c r="DG13" s="660"/>
      <c r="DH13" s="660"/>
      <c r="DI13" s="660"/>
      <c r="DJ13" s="660"/>
      <c r="DK13" s="660"/>
      <c r="DL13" s="660"/>
      <c r="DM13" s="660"/>
      <c r="DN13" s="660"/>
      <c r="DO13" s="660"/>
      <c r="DP13" s="661"/>
      <c r="DQ13" s="668">
        <v>2567551</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124</v>
      </c>
      <c r="AA14" s="662"/>
      <c r="AB14" s="662"/>
      <c r="AC14" s="662"/>
      <c r="AD14" s="663" t="s">
        <v>170</v>
      </c>
      <c r="AE14" s="663"/>
      <c r="AF14" s="663"/>
      <c r="AG14" s="663"/>
      <c r="AH14" s="663"/>
      <c r="AI14" s="663"/>
      <c r="AJ14" s="663"/>
      <c r="AK14" s="663"/>
      <c r="AL14" s="664" t="s">
        <v>124</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241855</v>
      </c>
      <c r="BH14" s="660"/>
      <c r="BI14" s="660"/>
      <c r="BJ14" s="660"/>
      <c r="BK14" s="660"/>
      <c r="BL14" s="660"/>
      <c r="BM14" s="660"/>
      <c r="BN14" s="661"/>
      <c r="BO14" s="662">
        <v>3.5</v>
      </c>
      <c r="BP14" s="662"/>
      <c r="BQ14" s="662"/>
      <c r="BR14" s="662"/>
      <c r="BS14" s="668" t="s">
        <v>240</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1278676</v>
      </c>
      <c r="CS14" s="660"/>
      <c r="CT14" s="660"/>
      <c r="CU14" s="660"/>
      <c r="CV14" s="660"/>
      <c r="CW14" s="660"/>
      <c r="CX14" s="660"/>
      <c r="CY14" s="661"/>
      <c r="CZ14" s="662">
        <v>3.5</v>
      </c>
      <c r="DA14" s="662"/>
      <c r="DB14" s="662"/>
      <c r="DC14" s="662"/>
      <c r="DD14" s="668">
        <v>89092</v>
      </c>
      <c r="DE14" s="660"/>
      <c r="DF14" s="660"/>
      <c r="DG14" s="660"/>
      <c r="DH14" s="660"/>
      <c r="DI14" s="660"/>
      <c r="DJ14" s="660"/>
      <c r="DK14" s="660"/>
      <c r="DL14" s="660"/>
      <c r="DM14" s="660"/>
      <c r="DN14" s="660"/>
      <c r="DO14" s="660"/>
      <c r="DP14" s="661"/>
      <c r="DQ14" s="668">
        <v>1178877</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163396</v>
      </c>
      <c r="S15" s="660"/>
      <c r="T15" s="660"/>
      <c r="U15" s="660"/>
      <c r="V15" s="660"/>
      <c r="W15" s="660"/>
      <c r="X15" s="660"/>
      <c r="Y15" s="661"/>
      <c r="Z15" s="662">
        <v>0.4</v>
      </c>
      <c r="AA15" s="662"/>
      <c r="AB15" s="662"/>
      <c r="AC15" s="662"/>
      <c r="AD15" s="663">
        <v>163396</v>
      </c>
      <c r="AE15" s="663"/>
      <c r="AF15" s="663"/>
      <c r="AG15" s="663"/>
      <c r="AH15" s="663"/>
      <c r="AI15" s="663"/>
      <c r="AJ15" s="663"/>
      <c r="AK15" s="663"/>
      <c r="AL15" s="664">
        <v>0.8</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438229</v>
      </c>
      <c r="BH15" s="660"/>
      <c r="BI15" s="660"/>
      <c r="BJ15" s="660"/>
      <c r="BK15" s="660"/>
      <c r="BL15" s="660"/>
      <c r="BM15" s="660"/>
      <c r="BN15" s="661"/>
      <c r="BO15" s="662">
        <v>6.4</v>
      </c>
      <c r="BP15" s="662"/>
      <c r="BQ15" s="662"/>
      <c r="BR15" s="662"/>
      <c r="BS15" s="668" t="s">
        <v>124</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2714835</v>
      </c>
      <c r="CS15" s="660"/>
      <c r="CT15" s="660"/>
      <c r="CU15" s="660"/>
      <c r="CV15" s="660"/>
      <c r="CW15" s="660"/>
      <c r="CX15" s="660"/>
      <c r="CY15" s="661"/>
      <c r="CZ15" s="662">
        <v>7.5</v>
      </c>
      <c r="DA15" s="662"/>
      <c r="DB15" s="662"/>
      <c r="DC15" s="662"/>
      <c r="DD15" s="668">
        <v>481638</v>
      </c>
      <c r="DE15" s="660"/>
      <c r="DF15" s="660"/>
      <c r="DG15" s="660"/>
      <c r="DH15" s="660"/>
      <c r="DI15" s="660"/>
      <c r="DJ15" s="660"/>
      <c r="DK15" s="660"/>
      <c r="DL15" s="660"/>
      <c r="DM15" s="660"/>
      <c r="DN15" s="660"/>
      <c r="DO15" s="660"/>
      <c r="DP15" s="661"/>
      <c r="DQ15" s="668">
        <v>2086374</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170</v>
      </c>
      <c r="AA16" s="662"/>
      <c r="AB16" s="662"/>
      <c r="AC16" s="662"/>
      <c r="AD16" s="663" t="s">
        <v>240</v>
      </c>
      <c r="AE16" s="663"/>
      <c r="AF16" s="663"/>
      <c r="AG16" s="663"/>
      <c r="AH16" s="663"/>
      <c r="AI16" s="663"/>
      <c r="AJ16" s="663"/>
      <c r="AK16" s="663"/>
      <c r="AL16" s="664" t="s">
        <v>170</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170</v>
      </c>
      <c r="BP16" s="662"/>
      <c r="BQ16" s="662"/>
      <c r="BR16" s="662"/>
      <c r="BS16" s="668" t="s">
        <v>170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327543</v>
      </c>
      <c r="CS16" s="660"/>
      <c r="CT16" s="660"/>
      <c r="CU16" s="660"/>
      <c r="CV16" s="660"/>
      <c r="CW16" s="660"/>
      <c r="CX16" s="660"/>
      <c r="CY16" s="661"/>
      <c r="CZ16" s="662">
        <v>0.9</v>
      </c>
      <c r="DA16" s="662"/>
      <c r="DB16" s="662"/>
      <c r="DC16" s="662"/>
      <c r="DD16" s="668" t="s">
        <v>124</v>
      </c>
      <c r="DE16" s="660"/>
      <c r="DF16" s="660"/>
      <c r="DG16" s="660"/>
      <c r="DH16" s="660"/>
      <c r="DI16" s="660"/>
      <c r="DJ16" s="660"/>
      <c r="DK16" s="660"/>
      <c r="DL16" s="660"/>
      <c r="DM16" s="660"/>
      <c r="DN16" s="660"/>
      <c r="DO16" s="660"/>
      <c r="DP16" s="661"/>
      <c r="DQ16" s="668">
        <v>291925</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22557</v>
      </c>
      <c r="S17" s="660"/>
      <c r="T17" s="660"/>
      <c r="U17" s="660"/>
      <c r="V17" s="660"/>
      <c r="W17" s="660"/>
      <c r="X17" s="660"/>
      <c r="Y17" s="661"/>
      <c r="Z17" s="662">
        <v>0.1</v>
      </c>
      <c r="AA17" s="662"/>
      <c r="AB17" s="662"/>
      <c r="AC17" s="662"/>
      <c r="AD17" s="663">
        <v>22557</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170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3658387</v>
      </c>
      <c r="CS17" s="660"/>
      <c r="CT17" s="660"/>
      <c r="CU17" s="660"/>
      <c r="CV17" s="660"/>
      <c r="CW17" s="660"/>
      <c r="CX17" s="660"/>
      <c r="CY17" s="661"/>
      <c r="CZ17" s="662">
        <v>10.1</v>
      </c>
      <c r="DA17" s="662"/>
      <c r="DB17" s="662"/>
      <c r="DC17" s="662"/>
      <c r="DD17" s="668" t="s">
        <v>124</v>
      </c>
      <c r="DE17" s="660"/>
      <c r="DF17" s="660"/>
      <c r="DG17" s="660"/>
      <c r="DH17" s="660"/>
      <c r="DI17" s="660"/>
      <c r="DJ17" s="660"/>
      <c r="DK17" s="660"/>
      <c r="DL17" s="660"/>
      <c r="DM17" s="660"/>
      <c r="DN17" s="660"/>
      <c r="DO17" s="660"/>
      <c r="DP17" s="661"/>
      <c r="DQ17" s="668">
        <v>3585565</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12635574</v>
      </c>
      <c r="S18" s="660"/>
      <c r="T18" s="660"/>
      <c r="U18" s="660"/>
      <c r="V18" s="660"/>
      <c r="W18" s="660"/>
      <c r="X18" s="660"/>
      <c r="Y18" s="661"/>
      <c r="Z18" s="662">
        <v>33.700000000000003</v>
      </c>
      <c r="AA18" s="662"/>
      <c r="AB18" s="662"/>
      <c r="AC18" s="662"/>
      <c r="AD18" s="663">
        <v>10803654</v>
      </c>
      <c r="AE18" s="663"/>
      <c r="AF18" s="663"/>
      <c r="AG18" s="663"/>
      <c r="AH18" s="663"/>
      <c r="AI18" s="663"/>
      <c r="AJ18" s="663"/>
      <c r="AK18" s="663"/>
      <c r="AL18" s="664">
        <v>55.2</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240</v>
      </c>
      <c r="BH18" s="660"/>
      <c r="BI18" s="660"/>
      <c r="BJ18" s="660"/>
      <c r="BK18" s="660"/>
      <c r="BL18" s="660"/>
      <c r="BM18" s="660"/>
      <c r="BN18" s="661"/>
      <c r="BO18" s="662" t="s">
        <v>124</v>
      </c>
      <c r="BP18" s="662"/>
      <c r="BQ18" s="662"/>
      <c r="BR18" s="662"/>
      <c r="BS18" s="668" t="s">
        <v>170</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240</v>
      </c>
      <c r="CS18" s="660"/>
      <c r="CT18" s="660"/>
      <c r="CU18" s="660"/>
      <c r="CV18" s="660"/>
      <c r="CW18" s="660"/>
      <c r="CX18" s="660"/>
      <c r="CY18" s="661"/>
      <c r="CZ18" s="662" t="s">
        <v>240</v>
      </c>
      <c r="DA18" s="662"/>
      <c r="DB18" s="662"/>
      <c r="DC18" s="662"/>
      <c r="DD18" s="668" t="s">
        <v>124</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10803654</v>
      </c>
      <c r="S19" s="660"/>
      <c r="T19" s="660"/>
      <c r="U19" s="660"/>
      <c r="V19" s="660"/>
      <c r="W19" s="660"/>
      <c r="X19" s="660"/>
      <c r="Y19" s="661"/>
      <c r="Z19" s="662">
        <v>28.8</v>
      </c>
      <c r="AA19" s="662"/>
      <c r="AB19" s="662"/>
      <c r="AC19" s="662"/>
      <c r="AD19" s="663">
        <v>10803654</v>
      </c>
      <c r="AE19" s="663"/>
      <c r="AF19" s="663"/>
      <c r="AG19" s="663"/>
      <c r="AH19" s="663"/>
      <c r="AI19" s="663"/>
      <c r="AJ19" s="663"/>
      <c r="AK19" s="663"/>
      <c r="AL19" s="664">
        <v>55.2</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17186</v>
      </c>
      <c r="BH19" s="660"/>
      <c r="BI19" s="660"/>
      <c r="BJ19" s="660"/>
      <c r="BK19" s="660"/>
      <c r="BL19" s="660"/>
      <c r="BM19" s="660"/>
      <c r="BN19" s="661"/>
      <c r="BO19" s="662">
        <v>0.2</v>
      </c>
      <c r="BP19" s="662"/>
      <c r="BQ19" s="662"/>
      <c r="BR19" s="662"/>
      <c r="BS19" s="668" t="s">
        <v>170</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240</v>
      </c>
      <c r="CS19" s="660"/>
      <c r="CT19" s="660"/>
      <c r="CU19" s="660"/>
      <c r="CV19" s="660"/>
      <c r="CW19" s="660"/>
      <c r="CX19" s="660"/>
      <c r="CY19" s="661"/>
      <c r="CZ19" s="662" t="s">
        <v>170</v>
      </c>
      <c r="DA19" s="662"/>
      <c r="DB19" s="662"/>
      <c r="DC19" s="662"/>
      <c r="DD19" s="668" t="s">
        <v>170</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1831916</v>
      </c>
      <c r="S20" s="660"/>
      <c r="T20" s="660"/>
      <c r="U20" s="660"/>
      <c r="V20" s="660"/>
      <c r="W20" s="660"/>
      <c r="X20" s="660"/>
      <c r="Y20" s="661"/>
      <c r="Z20" s="662">
        <v>4.9000000000000004</v>
      </c>
      <c r="AA20" s="662"/>
      <c r="AB20" s="662"/>
      <c r="AC20" s="662"/>
      <c r="AD20" s="663" t="s">
        <v>240</v>
      </c>
      <c r="AE20" s="663"/>
      <c r="AF20" s="663"/>
      <c r="AG20" s="663"/>
      <c r="AH20" s="663"/>
      <c r="AI20" s="663"/>
      <c r="AJ20" s="663"/>
      <c r="AK20" s="663"/>
      <c r="AL20" s="664" t="s">
        <v>170</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17186</v>
      </c>
      <c r="BH20" s="660"/>
      <c r="BI20" s="660"/>
      <c r="BJ20" s="660"/>
      <c r="BK20" s="660"/>
      <c r="BL20" s="660"/>
      <c r="BM20" s="660"/>
      <c r="BN20" s="661"/>
      <c r="BO20" s="662">
        <v>0.2</v>
      </c>
      <c r="BP20" s="662"/>
      <c r="BQ20" s="662"/>
      <c r="BR20" s="662"/>
      <c r="BS20" s="668" t="s">
        <v>124</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36115093</v>
      </c>
      <c r="CS20" s="660"/>
      <c r="CT20" s="660"/>
      <c r="CU20" s="660"/>
      <c r="CV20" s="660"/>
      <c r="CW20" s="660"/>
      <c r="CX20" s="660"/>
      <c r="CY20" s="661"/>
      <c r="CZ20" s="662">
        <v>100</v>
      </c>
      <c r="DA20" s="662"/>
      <c r="DB20" s="662"/>
      <c r="DC20" s="662"/>
      <c r="DD20" s="668">
        <v>5850891</v>
      </c>
      <c r="DE20" s="660"/>
      <c r="DF20" s="660"/>
      <c r="DG20" s="660"/>
      <c r="DH20" s="660"/>
      <c r="DI20" s="660"/>
      <c r="DJ20" s="660"/>
      <c r="DK20" s="660"/>
      <c r="DL20" s="660"/>
      <c r="DM20" s="660"/>
      <c r="DN20" s="660"/>
      <c r="DO20" s="660"/>
      <c r="DP20" s="661"/>
      <c r="DQ20" s="668">
        <v>23729750</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v>4</v>
      </c>
      <c r="S21" s="660"/>
      <c r="T21" s="660"/>
      <c r="U21" s="660"/>
      <c r="V21" s="660"/>
      <c r="W21" s="660"/>
      <c r="X21" s="660"/>
      <c r="Y21" s="661"/>
      <c r="Z21" s="662">
        <v>0</v>
      </c>
      <c r="AA21" s="662"/>
      <c r="AB21" s="662"/>
      <c r="AC21" s="662"/>
      <c r="AD21" s="663" t="s">
        <v>124</v>
      </c>
      <c r="AE21" s="663"/>
      <c r="AF21" s="663"/>
      <c r="AG21" s="663"/>
      <c r="AH21" s="663"/>
      <c r="AI21" s="663"/>
      <c r="AJ21" s="663"/>
      <c r="AK21" s="663"/>
      <c r="AL21" s="664" t="s">
        <v>170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17186</v>
      </c>
      <c r="BH21" s="660"/>
      <c r="BI21" s="660"/>
      <c r="BJ21" s="660"/>
      <c r="BK21" s="660"/>
      <c r="BL21" s="660"/>
      <c r="BM21" s="660"/>
      <c r="BN21" s="661"/>
      <c r="BO21" s="662">
        <v>0.2</v>
      </c>
      <c r="BP21" s="662"/>
      <c r="BQ21" s="662"/>
      <c r="BR21" s="662"/>
      <c r="BS21" s="668" t="s">
        <v>240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21385014</v>
      </c>
      <c r="S22" s="660"/>
      <c r="T22" s="660"/>
      <c r="U22" s="660"/>
      <c r="V22" s="660"/>
      <c r="W22" s="660"/>
      <c r="X22" s="660"/>
      <c r="Y22" s="661"/>
      <c r="Z22" s="662">
        <v>57.1</v>
      </c>
      <c r="AA22" s="662"/>
      <c r="AB22" s="662"/>
      <c r="AC22" s="662"/>
      <c r="AD22" s="663">
        <v>19553094</v>
      </c>
      <c r="AE22" s="663"/>
      <c r="AF22" s="663"/>
      <c r="AG22" s="663"/>
      <c r="AH22" s="663"/>
      <c r="AI22" s="663"/>
      <c r="AJ22" s="663"/>
      <c r="AK22" s="663"/>
      <c r="AL22" s="664">
        <v>99.8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14662</v>
      </c>
      <c r="S23" s="660"/>
      <c r="T23" s="660"/>
      <c r="U23" s="660"/>
      <c r="V23" s="660"/>
      <c r="W23" s="660"/>
      <c r="X23" s="660"/>
      <c r="Y23" s="661"/>
      <c r="Z23" s="662">
        <v>0</v>
      </c>
      <c r="AA23" s="662"/>
      <c r="AB23" s="662"/>
      <c r="AC23" s="662"/>
      <c r="AD23" s="663">
        <v>14662</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240</v>
      </c>
      <c r="BH23" s="660"/>
      <c r="BI23" s="660"/>
      <c r="BJ23" s="660"/>
      <c r="BK23" s="660"/>
      <c r="BL23" s="660"/>
      <c r="BM23" s="660"/>
      <c r="BN23" s="661"/>
      <c r="BO23" s="662" t="s">
        <v>170</v>
      </c>
      <c r="BP23" s="662"/>
      <c r="BQ23" s="662"/>
      <c r="BR23" s="662"/>
      <c r="BS23" s="668" t="s">
        <v>124</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290953</v>
      </c>
      <c r="S24" s="660"/>
      <c r="T24" s="660"/>
      <c r="U24" s="660"/>
      <c r="V24" s="660"/>
      <c r="W24" s="660"/>
      <c r="X24" s="660"/>
      <c r="Y24" s="661"/>
      <c r="Z24" s="662">
        <v>0.8</v>
      </c>
      <c r="AA24" s="662"/>
      <c r="AB24" s="662"/>
      <c r="AC24" s="662"/>
      <c r="AD24" s="663" t="s">
        <v>170</v>
      </c>
      <c r="AE24" s="663"/>
      <c r="AF24" s="663"/>
      <c r="AG24" s="663"/>
      <c r="AH24" s="663"/>
      <c r="AI24" s="663"/>
      <c r="AJ24" s="663"/>
      <c r="AK24" s="663"/>
      <c r="AL24" s="664" t="s">
        <v>170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15547406</v>
      </c>
      <c r="CS24" s="649"/>
      <c r="CT24" s="649"/>
      <c r="CU24" s="649"/>
      <c r="CV24" s="649"/>
      <c r="CW24" s="649"/>
      <c r="CX24" s="649"/>
      <c r="CY24" s="650"/>
      <c r="CZ24" s="653">
        <v>43</v>
      </c>
      <c r="DA24" s="654"/>
      <c r="DB24" s="654"/>
      <c r="DC24" s="673"/>
      <c r="DD24" s="692">
        <v>10204555</v>
      </c>
      <c r="DE24" s="649"/>
      <c r="DF24" s="649"/>
      <c r="DG24" s="649"/>
      <c r="DH24" s="649"/>
      <c r="DI24" s="649"/>
      <c r="DJ24" s="649"/>
      <c r="DK24" s="650"/>
      <c r="DL24" s="692">
        <v>10104605</v>
      </c>
      <c r="DM24" s="649"/>
      <c r="DN24" s="649"/>
      <c r="DO24" s="649"/>
      <c r="DP24" s="649"/>
      <c r="DQ24" s="649"/>
      <c r="DR24" s="649"/>
      <c r="DS24" s="649"/>
      <c r="DT24" s="649"/>
      <c r="DU24" s="649"/>
      <c r="DV24" s="650"/>
      <c r="DW24" s="653">
        <v>49.2</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287530</v>
      </c>
      <c r="S25" s="660"/>
      <c r="T25" s="660"/>
      <c r="U25" s="660"/>
      <c r="V25" s="660"/>
      <c r="W25" s="660"/>
      <c r="X25" s="660"/>
      <c r="Y25" s="661"/>
      <c r="Z25" s="662">
        <v>0.8</v>
      </c>
      <c r="AA25" s="662"/>
      <c r="AB25" s="662"/>
      <c r="AC25" s="662"/>
      <c r="AD25" s="663">
        <v>19882</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170</v>
      </c>
      <c r="BH25" s="660"/>
      <c r="BI25" s="660"/>
      <c r="BJ25" s="660"/>
      <c r="BK25" s="660"/>
      <c r="BL25" s="660"/>
      <c r="BM25" s="660"/>
      <c r="BN25" s="661"/>
      <c r="BO25" s="662" t="s">
        <v>240</v>
      </c>
      <c r="BP25" s="662"/>
      <c r="BQ25" s="662"/>
      <c r="BR25" s="662"/>
      <c r="BS25" s="668" t="s">
        <v>170</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4795197</v>
      </c>
      <c r="CS25" s="695"/>
      <c r="CT25" s="695"/>
      <c r="CU25" s="695"/>
      <c r="CV25" s="695"/>
      <c r="CW25" s="695"/>
      <c r="CX25" s="695"/>
      <c r="CY25" s="696"/>
      <c r="CZ25" s="664">
        <v>13.3</v>
      </c>
      <c r="DA25" s="693"/>
      <c r="DB25" s="693"/>
      <c r="DC25" s="697"/>
      <c r="DD25" s="668">
        <v>4432925</v>
      </c>
      <c r="DE25" s="695"/>
      <c r="DF25" s="695"/>
      <c r="DG25" s="695"/>
      <c r="DH25" s="695"/>
      <c r="DI25" s="695"/>
      <c r="DJ25" s="695"/>
      <c r="DK25" s="696"/>
      <c r="DL25" s="668">
        <v>4375021</v>
      </c>
      <c r="DM25" s="695"/>
      <c r="DN25" s="695"/>
      <c r="DO25" s="695"/>
      <c r="DP25" s="695"/>
      <c r="DQ25" s="695"/>
      <c r="DR25" s="695"/>
      <c r="DS25" s="695"/>
      <c r="DT25" s="695"/>
      <c r="DU25" s="695"/>
      <c r="DV25" s="696"/>
      <c r="DW25" s="664">
        <v>21.3</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134709</v>
      </c>
      <c r="S26" s="660"/>
      <c r="T26" s="660"/>
      <c r="U26" s="660"/>
      <c r="V26" s="660"/>
      <c r="W26" s="660"/>
      <c r="X26" s="660"/>
      <c r="Y26" s="661"/>
      <c r="Z26" s="662">
        <v>0.4</v>
      </c>
      <c r="AA26" s="662"/>
      <c r="AB26" s="662"/>
      <c r="AC26" s="662"/>
      <c r="AD26" s="663" t="s">
        <v>170</v>
      </c>
      <c r="AE26" s="663"/>
      <c r="AF26" s="663"/>
      <c r="AG26" s="663"/>
      <c r="AH26" s="663"/>
      <c r="AI26" s="663"/>
      <c r="AJ26" s="663"/>
      <c r="AK26" s="663"/>
      <c r="AL26" s="664" t="s">
        <v>170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240</v>
      </c>
      <c r="BH26" s="660"/>
      <c r="BI26" s="660"/>
      <c r="BJ26" s="660"/>
      <c r="BK26" s="660"/>
      <c r="BL26" s="660"/>
      <c r="BM26" s="660"/>
      <c r="BN26" s="661"/>
      <c r="BO26" s="662" t="s">
        <v>124</v>
      </c>
      <c r="BP26" s="662"/>
      <c r="BQ26" s="662"/>
      <c r="BR26" s="662"/>
      <c r="BS26" s="668" t="s">
        <v>240</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3044965</v>
      </c>
      <c r="CS26" s="660"/>
      <c r="CT26" s="660"/>
      <c r="CU26" s="660"/>
      <c r="CV26" s="660"/>
      <c r="CW26" s="660"/>
      <c r="CX26" s="660"/>
      <c r="CY26" s="661"/>
      <c r="CZ26" s="664">
        <v>8.4</v>
      </c>
      <c r="DA26" s="693"/>
      <c r="DB26" s="693"/>
      <c r="DC26" s="697"/>
      <c r="DD26" s="668">
        <v>2712787</v>
      </c>
      <c r="DE26" s="660"/>
      <c r="DF26" s="660"/>
      <c r="DG26" s="660"/>
      <c r="DH26" s="660"/>
      <c r="DI26" s="660"/>
      <c r="DJ26" s="660"/>
      <c r="DK26" s="661"/>
      <c r="DL26" s="668" t="s">
        <v>124</v>
      </c>
      <c r="DM26" s="660"/>
      <c r="DN26" s="660"/>
      <c r="DO26" s="660"/>
      <c r="DP26" s="660"/>
      <c r="DQ26" s="660"/>
      <c r="DR26" s="660"/>
      <c r="DS26" s="660"/>
      <c r="DT26" s="660"/>
      <c r="DU26" s="660"/>
      <c r="DV26" s="661"/>
      <c r="DW26" s="664" t="s">
        <v>240</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4470766</v>
      </c>
      <c r="S27" s="660"/>
      <c r="T27" s="660"/>
      <c r="U27" s="660"/>
      <c r="V27" s="660"/>
      <c r="W27" s="660"/>
      <c r="X27" s="660"/>
      <c r="Y27" s="661"/>
      <c r="Z27" s="662">
        <v>11.9</v>
      </c>
      <c r="AA27" s="662"/>
      <c r="AB27" s="662"/>
      <c r="AC27" s="662"/>
      <c r="AD27" s="663" t="s">
        <v>170</v>
      </c>
      <c r="AE27" s="663"/>
      <c r="AF27" s="663"/>
      <c r="AG27" s="663"/>
      <c r="AH27" s="663"/>
      <c r="AI27" s="663"/>
      <c r="AJ27" s="663"/>
      <c r="AK27" s="663"/>
      <c r="AL27" s="664" t="s">
        <v>240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6898763</v>
      </c>
      <c r="BH27" s="660"/>
      <c r="BI27" s="660"/>
      <c r="BJ27" s="660"/>
      <c r="BK27" s="660"/>
      <c r="BL27" s="660"/>
      <c r="BM27" s="660"/>
      <c r="BN27" s="661"/>
      <c r="BO27" s="662">
        <v>100</v>
      </c>
      <c r="BP27" s="662"/>
      <c r="BQ27" s="662"/>
      <c r="BR27" s="662"/>
      <c r="BS27" s="668">
        <v>507833</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7093822</v>
      </c>
      <c r="CS27" s="695"/>
      <c r="CT27" s="695"/>
      <c r="CU27" s="695"/>
      <c r="CV27" s="695"/>
      <c r="CW27" s="695"/>
      <c r="CX27" s="695"/>
      <c r="CY27" s="696"/>
      <c r="CZ27" s="664">
        <v>19.600000000000001</v>
      </c>
      <c r="DA27" s="693"/>
      <c r="DB27" s="693"/>
      <c r="DC27" s="697"/>
      <c r="DD27" s="668">
        <v>2186065</v>
      </c>
      <c r="DE27" s="695"/>
      <c r="DF27" s="695"/>
      <c r="DG27" s="695"/>
      <c r="DH27" s="695"/>
      <c r="DI27" s="695"/>
      <c r="DJ27" s="695"/>
      <c r="DK27" s="696"/>
      <c r="DL27" s="668">
        <v>2147385</v>
      </c>
      <c r="DM27" s="695"/>
      <c r="DN27" s="695"/>
      <c r="DO27" s="695"/>
      <c r="DP27" s="695"/>
      <c r="DQ27" s="695"/>
      <c r="DR27" s="695"/>
      <c r="DS27" s="695"/>
      <c r="DT27" s="695"/>
      <c r="DU27" s="695"/>
      <c r="DV27" s="696"/>
      <c r="DW27" s="664">
        <v>10.5</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124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3658387</v>
      </c>
      <c r="CS28" s="660"/>
      <c r="CT28" s="660"/>
      <c r="CU28" s="660"/>
      <c r="CV28" s="660"/>
      <c r="CW28" s="660"/>
      <c r="CX28" s="660"/>
      <c r="CY28" s="661"/>
      <c r="CZ28" s="664">
        <v>10.1</v>
      </c>
      <c r="DA28" s="693"/>
      <c r="DB28" s="693"/>
      <c r="DC28" s="697"/>
      <c r="DD28" s="668">
        <v>3585565</v>
      </c>
      <c r="DE28" s="660"/>
      <c r="DF28" s="660"/>
      <c r="DG28" s="660"/>
      <c r="DH28" s="660"/>
      <c r="DI28" s="660"/>
      <c r="DJ28" s="660"/>
      <c r="DK28" s="661"/>
      <c r="DL28" s="668">
        <v>3582199</v>
      </c>
      <c r="DM28" s="660"/>
      <c r="DN28" s="660"/>
      <c r="DO28" s="660"/>
      <c r="DP28" s="660"/>
      <c r="DQ28" s="660"/>
      <c r="DR28" s="660"/>
      <c r="DS28" s="660"/>
      <c r="DT28" s="660"/>
      <c r="DU28" s="660"/>
      <c r="DV28" s="661"/>
      <c r="DW28" s="664">
        <v>17.399999999999999</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3116585</v>
      </c>
      <c r="S29" s="660"/>
      <c r="T29" s="660"/>
      <c r="U29" s="660"/>
      <c r="V29" s="660"/>
      <c r="W29" s="660"/>
      <c r="X29" s="660"/>
      <c r="Y29" s="661"/>
      <c r="Z29" s="662">
        <v>8.3000000000000007</v>
      </c>
      <c r="AA29" s="662"/>
      <c r="AB29" s="662"/>
      <c r="AC29" s="662"/>
      <c r="AD29" s="663" t="s">
        <v>170</v>
      </c>
      <c r="AE29" s="663"/>
      <c r="AF29" s="663"/>
      <c r="AG29" s="663"/>
      <c r="AH29" s="663"/>
      <c r="AI29" s="663"/>
      <c r="AJ29" s="663"/>
      <c r="AK29" s="663"/>
      <c r="AL29" s="664" t="s">
        <v>124</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3658169</v>
      </c>
      <c r="CS29" s="695"/>
      <c r="CT29" s="695"/>
      <c r="CU29" s="695"/>
      <c r="CV29" s="695"/>
      <c r="CW29" s="695"/>
      <c r="CX29" s="695"/>
      <c r="CY29" s="696"/>
      <c r="CZ29" s="664">
        <v>10.1</v>
      </c>
      <c r="DA29" s="693"/>
      <c r="DB29" s="693"/>
      <c r="DC29" s="697"/>
      <c r="DD29" s="668">
        <v>3585347</v>
      </c>
      <c r="DE29" s="695"/>
      <c r="DF29" s="695"/>
      <c r="DG29" s="695"/>
      <c r="DH29" s="695"/>
      <c r="DI29" s="695"/>
      <c r="DJ29" s="695"/>
      <c r="DK29" s="696"/>
      <c r="DL29" s="668">
        <v>3581981</v>
      </c>
      <c r="DM29" s="695"/>
      <c r="DN29" s="695"/>
      <c r="DO29" s="695"/>
      <c r="DP29" s="695"/>
      <c r="DQ29" s="695"/>
      <c r="DR29" s="695"/>
      <c r="DS29" s="695"/>
      <c r="DT29" s="695"/>
      <c r="DU29" s="695"/>
      <c r="DV29" s="696"/>
      <c r="DW29" s="664">
        <v>17.399999999999999</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149236</v>
      </c>
      <c r="S30" s="660"/>
      <c r="T30" s="660"/>
      <c r="U30" s="660"/>
      <c r="V30" s="660"/>
      <c r="W30" s="660"/>
      <c r="X30" s="660"/>
      <c r="Y30" s="661"/>
      <c r="Z30" s="662">
        <v>0.4</v>
      </c>
      <c r="AA30" s="662"/>
      <c r="AB30" s="662"/>
      <c r="AC30" s="662"/>
      <c r="AD30" s="663" t="s">
        <v>124</v>
      </c>
      <c r="AE30" s="663"/>
      <c r="AF30" s="663"/>
      <c r="AG30" s="663"/>
      <c r="AH30" s="663"/>
      <c r="AI30" s="663"/>
      <c r="AJ30" s="663"/>
      <c r="AK30" s="663"/>
      <c r="AL30" s="664" t="s">
        <v>240</v>
      </c>
      <c r="AM30" s="665"/>
      <c r="AN30" s="665"/>
      <c r="AO30" s="666"/>
      <c r="AP30" s="707" t="s">
        <v>305</v>
      </c>
      <c r="AQ30" s="708"/>
      <c r="AR30" s="708"/>
      <c r="AS30" s="708"/>
      <c r="AT30" s="713" t="s">
        <v>306</v>
      </c>
      <c r="AU30" s="210"/>
      <c r="AV30" s="210"/>
      <c r="AW30" s="210"/>
      <c r="AX30" s="645" t="s">
        <v>182</v>
      </c>
      <c r="AY30" s="646"/>
      <c r="AZ30" s="646"/>
      <c r="BA30" s="646"/>
      <c r="BB30" s="646"/>
      <c r="BC30" s="646"/>
      <c r="BD30" s="646"/>
      <c r="BE30" s="646"/>
      <c r="BF30" s="647"/>
      <c r="BG30" s="719">
        <v>98.7</v>
      </c>
      <c r="BH30" s="720"/>
      <c r="BI30" s="720"/>
      <c r="BJ30" s="720"/>
      <c r="BK30" s="720"/>
      <c r="BL30" s="720"/>
      <c r="BM30" s="654">
        <v>95.1</v>
      </c>
      <c r="BN30" s="720"/>
      <c r="BO30" s="720"/>
      <c r="BP30" s="720"/>
      <c r="BQ30" s="721"/>
      <c r="BR30" s="719">
        <v>98.6</v>
      </c>
      <c r="BS30" s="720"/>
      <c r="BT30" s="720"/>
      <c r="BU30" s="720"/>
      <c r="BV30" s="720"/>
      <c r="BW30" s="720"/>
      <c r="BX30" s="654">
        <v>94.2</v>
      </c>
      <c r="BY30" s="720"/>
      <c r="BZ30" s="720"/>
      <c r="CA30" s="720"/>
      <c r="CB30" s="721"/>
      <c r="CD30" s="724"/>
      <c r="CE30" s="725"/>
      <c r="CF30" s="674" t="s">
        <v>307</v>
      </c>
      <c r="CG30" s="675"/>
      <c r="CH30" s="675"/>
      <c r="CI30" s="675"/>
      <c r="CJ30" s="675"/>
      <c r="CK30" s="675"/>
      <c r="CL30" s="675"/>
      <c r="CM30" s="675"/>
      <c r="CN30" s="675"/>
      <c r="CO30" s="675"/>
      <c r="CP30" s="675"/>
      <c r="CQ30" s="676"/>
      <c r="CR30" s="659">
        <v>3445684</v>
      </c>
      <c r="CS30" s="660"/>
      <c r="CT30" s="660"/>
      <c r="CU30" s="660"/>
      <c r="CV30" s="660"/>
      <c r="CW30" s="660"/>
      <c r="CX30" s="660"/>
      <c r="CY30" s="661"/>
      <c r="CZ30" s="664">
        <v>9.5</v>
      </c>
      <c r="DA30" s="693"/>
      <c r="DB30" s="693"/>
      <c r="DC30" s="697"/>
      <c r="DD30" s="668">
        <v>3372955</v>
      </c>
      <c r="DE30" s="660"/>
      <c r="DF30" s="660"/>
      <c r="DG30" s="660"/>
      <c r="DH30" s="660"/>
      <c r="DI30" s="660"/>
      <c r="DJ30" s="660"/>
      <c r="DK30" s="661"/>
      <c r="DL30" s="668">
        <v>3369813</v>
      </c>
      <c r="DM30" s="660"/>
      <c r="DN30" s="660"/>
      <c r="DO30" s="660"/>
      <c r="DP30" s="660"/>
      <c r="DQ30" s="660"/>
      <c r="DR30" s="660"/>
      <c r="DS30" s="660"/>
      <c r="DT30" s="660"/>
      <c r="DU30" s="660"/>
      <c r="DV30" s="661"/>
      <c r="DW30" s="664">
        <v>16.399999999999999</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223323</v>
      </c>
      <c r="S31" s="660"/>
      <c r="T31" s="660"/>
      <c r="U31" s="660"/>
      <c r="V31" s="660"/>
      <c r="W31" s="660"/>
      <c r="X31" s="660"/>
      <c r="Y31" s="661"/>
      <c r="Z31" s="662">
        <v>0.6</v>
      </c>
      <c r="AA31" s="662"/>
      <c r="AB31" s="662"/>
      <c r="AC31" s="662"/>
      <c r="AD31" s="663" t="s">
        <v>170</v>
      </c>
      <c r="AE31" s="663"/>
      <c r="AF31" s="663"/>
      <c r="AG31" s="663"/>
      <c r="AH31" s="663"/>
      <c r="AI31" s="663"/>
      <c r="AJ31" s="663"/>
      <c r="AK31" s="663"/>
      <c r="AL31" s="664" t="s">
        <v>170</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98.9</v>
      </c>
      <c r="BH31" s="695"/>
      <c r="BI31" s="695"/>
      <c r="BJ31" s="695"/>
      <c r="BK31" s="695"/>
      <c r="BL31" s="695"/>
      <c r="BM31" s="665">
        <v>96.3</v>
      </c>
      <c r="BN31" s="717"/>
      <c r="BO31" s="717"/>
      <c r="BP31" s="717"/>
      <c r="BQ31" s="718"/>
      <c r="BR31" s="716">
        <v>98.7</v>
      </c>
      <c r="BS31" s="695"/>
      <c r="BT31" s="695"/>
      <c r="BU31" s="695"/>
      <c r="BV31" s="695"/>
      <c r="BW31" s="695"/>
      <c r="BX31" s="665">
        <v>95.5</v>
      </c>
      <c r="BY31" s="717"/>
      <c r="BZ31" s="717"/>
      <c r="CA31" s="717"/>
      <c r="CB31" s="718"/>
      <c r="CD31" s="724"/>
      <c r="CE31" s="725"/>
      <c r="CF31" s="674" t="s">
        <v>311</v>
      </c>
      <c r="CG31" s="675"/>
      <c r="CH31" s="675"/>
      <c r="CI31" s="675"/>
      <c r="CJ31" s="675"/>
      <c r="CK31" s="675"/>
      <c r="CL31" s="675"/>
      <c r="CM31" s="675"/>
      <c r="CN31" s="675"/>
      <c r="CO31" s="675"/>
      <c r="CP31" s="675"/>
      <c r="CQ31" s="676"/>
      <c r="CR31" s="659">
        <v>212485</v>
      </c>
      <c r="CS31" s="695"/>
      <c r="CT31" s="695"/>
      <c r="CU31" s="695"/>
      <c r="CV31" s="695"/>
      <c r="CW31" s="695"/>
      <c r="CX31" s="695"/>
      <c r="CY31" s="696"/>
      <c r="CZ31" s="664">
        <v>0.6</v>
      </c>
      <c r="DA31" s="693"/>
      <c r="DB31" s="693"/>
      <c r="DC31" s="697"/>
      <c r="DD31" s="668">
        <v>212392</v>
      </c>
      <c r="DE31" s="695"/>
      <c r="DF31" s="695"/>
      <c r="DG31" s="695"/>
      <c r="DH31" s="695"/>
      <c r="DI31" s="695"/>
      <c r="DJ31" s="695"/>
      <c r="DK31" s="696"/>
      <c r="DL31" s="668">
        <v>212168</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2684446</v>
      </c>
      <c r="S32" s="660"/>
      <c r="T32" s="660"/>
      <c r="U32" s="660"/>
      <c r="V32" s="660"/>
      <c r="W32" s="660"/>
      <c r="X32" s="660"/>
      <c r="Y32" s="661"/>
      <c r="Z32" s="662">
        <v>7.2</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98.5</v>
      </c>
      <c r="BH32" s="729"/>
      <c r="BI32" s="729"/>
      <c r="BJ32" s="729"/>
      <c r="BK32" s="729"/>
      <c r="BL32" s="729"/>
      <c r="BM32" s="730">
        <v>93.6</v>
      </c>
      <c r="BN32" s="729"/>
      <c r="BO32" s="729"/>
      <c r="BP32" s="729"/>
      <c r="BQ32" s="731"/>
      <c r="BR32" s="728">
        <v>98.4</v>
      </c>
      <c r="BS32" s="729"/>
      <c r="BT32" s="729"/>
      <c r="BU32" s="729"/>
      <c r="BV32" s="729"/>
      <c r="BW32" s="729"/>
      <c r="BX32" s="730">
        <v>92.5</v>
      </c>
      <c r="BY32" s="729"/>
      <c r="BZ32" s="729"/>
      <c r="CA32" s="729"/>
      <c r="CB32" s="731"/>
      <c r="CD32" s="726"/>
      <c r="CE32" s="727"/>
      <c r="CF32" s="674" t="s">
        <v>314</v>
      </c>
      <c r="CG32" s="675"/>
      <c r="CH32" s="675"/>
      <c r="CI32" s="675"/>
      <c r="CJ32" s="675"/>
      <c r="CK32" s="675"/>
      <c r="CL32" s="675"/>
      <c r="CM32" s="675"/>
      <c r="CN32" s="675"/>
      <c r="CO32" s="675"/>
      <c r="CP32" s="675"/>
      <c r="CQ32" s="676"/>
      <c r="CR32" s="659">
        <v>218</v>
      </c>
      <c r="CS32" s="660"/>
      <c r="CT32" s="660"/>
      <c r="CU32" s="660"/>
      <c r="CV32" s="660"/>
      <c r="CW32" s="660"/>
      <c r="CX32" s="660"/>
      <c r="CY32" s="661"/>
      <c r="CZ32" s="664">
        <v>0</v>
      </c>
      <c r="DA32" s="693"/>
      <c r="DB32" s="693"/>
      <c r="DC32" s="697"/>
      <c r="DD32" s="668">
        <v>218</v>
      </c>
      <c r="DE32" s="660"/>
      <c r="DF32" s="660"/>
      <c r="DG32" s="660"/>
      <c r="DH32" s="660"/>
      <c r="DI32" s="660"/>
      <c r="DJ32" s="660"/>
      <c r="DK32" s="661"/>
      <c r="DL32" s="668">
        <v>218</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956663</v>
      </c>
      <c r="S33" s="660"/>
      <c r="T33" s="660"/>
      <c r="U33" s="660"/>
      <c r="V33" s="660"/>
      <c r="W33" s="660"/>
      <c r="X33" s="660"/>
      <c r="Y33" s="661"/>
      <c r="Z33" s="662">
        <v>2.6</v>
      </c>
      <c r="AA33" s="662"/>
      <c r="AB33" s="662"/>
      <c r="AC33" s="662"/>
      <c r="AD33" s="663" t="s">
        <v>124</v>
      </c>
      <c r="AE33" s="663"/>
      <c r="AF33" s="663"/>
      <c r="AG33" s="663"/>
      <c r="AH33" s="663"/>
      <c r="AI33" s="663"/>
      <c r="AJ33" s="663"/>
      <c r="AK33" s="663"/>
      <c r="AL33" s="664" t="s">
        <v>170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14389253</v>
      </c>
      <c r="CS33" s="695"/>
      <c r="CT33" s="695"/>
      <c r="CU33" s="695"/>
      <c r="CV33" s="695"/>
      <c r="CW33" s="695"/>
      <c r="CX33" s="695"/>
      <c r="CY33" s="696"/>
      <c r="CZ33" s="664">
        <v>39.799999999999997</v>
      </c>
      <c r="DA33" s="693"/>
      <c r="DB33" s="693"/>
      <c r="DC33" s="697"/>
      <c r="DD33" s="668">
        <v>11098512</v>
      </c>
      <c r="DE33" s="695"/>
      <c r="DF33" s="695"/>
      <c r="DG33" s="695"/>
      <c r="DH33" s="695"/>
      <c r="DI33" s="695"/>
      <c r="DJ33" s="695"/>
      <c r="DK33" s="696"/>
      <c r="DL33" s="668">
        <v>9142249</v>
      </c>
      <c r="DM33" s="695"/>
      <c r="DN33" s="695"/>
      <c r="DO33" s="695"/>
      <c r="DP33" s="695"/>
      <c r="DQ33" s="695"/>
      <c r="DR33" s="695"/>
      <c r="DS33" s="695"/>
      <c r="DT33" s="695"/>
      <c r="DU33" s="695"/>
      <c r="DV33" s="696"/>
      <c r="DW33" s="664">
        <v>44.5</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573183</v>
      </c>
      <c r="S34" s="660"/>
      <c r="T34" s="660"/>
      <c r="U34" s="660"/>
      <c r="V34" s="660"/>
      <c r="W34" s="660"/>
      <c r="X34" s="660"/>
      <c r="Y34" s="661"/>
      <c r="Z34" s="662">
        <v>1.5</v>
      </c>
      <c r="AA34" s="662"/>
      <c r="AB34" s="662"/>
      <c r="AC34" s="662"/>
      <c r="AD34" s="663">
        <v>157</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4307108</v>
      </c>
      <c r="CS34" s="660"/>
      <c r="CT34" s="660"/>
      <c r="CU34" s="660"/>
      <c r="CV34" s="660"/>
      <c r="CW34" s="660"/>
      <c r="CX34" s="660"/>
      <c r="CY34" s="661"/>
      <c r="CZ34" s="664">
        <v>11.9</v>
      </c>
      <c r="DA34" s="693"/>
      <c r="DB34" s="693"/>
      <c r="DC34" s="697"/>
      <c r="DD34" s="668">
        <v>3607278</v>
      </c>
      <c r="DE34" s="660"/>
      <c r="DF34" s="660"/>
      <c r="DG34" s="660"/>
      <c r="DH34" s="660"/>
      <c r="DI34" s="660"/>
      <c r="DJ34" s="660"/>
      <c r="DK34" s="661"/>
      <c r="DL34" s="668">
        <v>3014490</v>
      </c>
      <c r="DM34" s="660"/>
      <c r="DN34" s="660"/>
      <c r="DO34" s="660"/>
      <c r="DP34" s="660"/>
      <c r="DQ34" s="660"/>
      <c r="DR34" s="660"/>
      <c r="DS34" s="660"/>
      <c r="DT34" s="660"/>
      <c r="DU34" s="660"/>
      <c r="DV34" s="661"/>
      <c r="DW34" s="664">
        <v>14.7</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3169582</v>
      </c>
      <c r="S35" s="660"/>
      <c r="T35" s="660"/>
      <c r="U35" s="660"/>
      <c r="V35" s="660"/>
      <c r="W35" s="660"/>
      <c r="X35" s="660"/>
      <c r="Y35" s="661"/>
      <c r="Z35" s="662">
        <v>8.5</v>
      </c>
      <c r="AA35" s="662"/>
      <c r="AB35" s="662"/>
      <c r="AC35" s="662"/>
      <c r="AD35" s="663" t="s">
        <v>240</v>
      </c>
      <c r="AE35" s="663"/>
      <c r="AF35" s="663"/>
      <c r="AG35" s="663"/>
      <c r="AH35" s="663"/>
      <c r="AI35" s="663"/>
      <c r="AJ35" s="663"/>
      <c r="AK35" s="663"/>
      <c r="AL35" s="664" t="s">
        <v>240</v>
      </c>
      <c r="AM35" s="665"/>
      <c r="AN35" s="665"/>
      <c r="AO35" s="666"/>
      <c r="AP35" s="214"/>
      <c r="AQ35" s="732" t="s">
        <v>322</v>
      </c>
      <c r="AR35" s="733"/>
      <c r="AS35" s="733"/>
      <c r="AT35" s="733"/>
      <c r="AU35" s="733"/>
      <c r="AV35" s="733"/>
      <c r="AW35" s="733"/>
      <c r="AX35" s="733"/>
      <c r="AY35" s="734"/>
      <c r="AZ35" s="648">
        <v>4495726</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214320</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253536</v>
      </c>
      <c r="CS35" s="695"/>
      <c r="CT35" s="695"/>
      <c r="CU35" s="695"/>
      <c r="CV35" s="695"/>
      <c r="CW35" s="695"/>
      <c r="CX35" s="695"/>
      <c r="CY35" s="696"/>
      <c r="CZ35" s="664">
        <v>0.7</v>
      </c>
      <c r="DA35" s="693"/>
      <c r="DB35" s="693"/>
      <c r="DC35" s="697"/>
      <c r="DD35" s="668">
        <v>222966</v>
      </c>
      <c r="DE35" s="695"/>
      <c r="DF35" s="695"/>
      <c r="DG35" s="695"/>
      <c r="DH35" s="695"/>
      <c r="DI35" s="695"/>
      <c r="DJ35" s="695"/>
      <c r="DK35" s="696"/>
      <c r="DL35" s="668">
        <v>222966</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124</v>
      </c>
      <c r="AA36" s="662"/>
      <c r="AB36" s="662"/>
      <c r="AC36" s="662"/>
      <c r="AD36" s="663" t="s">
        <v>170</v>
      </c>
      <c r="AE36" s="663"/>
      <c r="AF36" s="663"/>
      <c r="AG36" s="663"/>
      <c r="AH36" s="663"/>
      <c r="AI36" s="663"/>
      <c r="AJ36" s="663"/>
      <c r="AK36" s="663"/>
      <c r="AL36" s="664" t="s">
        <v>170</v>
      </c>
      <c r="AM36" s="665"/>
      <c r="AN36" s="665"/>
      <c r="AO36" s="666"/>
      <c r="AQ36" s="736" t="s">
        <v>326</v>
      </c>
      <c r="AR36" s="737"/>
      <c r="AS36" s="737"/>
      <c r="AT36" s="737"/>
      <c r="AU36" s="737"/>
      <c r="AV36" s="737"/>
      <c r="AW36" s="737"/>
      <c r="AX36" s="737"/>
      <c r="AY36" s="738"/>
      <c r="AZ36" s="659">
        <v>575320</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82344</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4512294</v>
      </c>
      <c r="CS36" s="660"/>
      <c r="CT36" s="660"/>
      <c r="CU36" s="660"/>
      <c r="CV36" s="660"/>
      <c r="CW36" s="660"/>
      <c r="CX36" s="660"/>
      <c r="CY36" s="661"/>
      <c r="CZ36" s="664">
        <v>12.5</v>
      </c>
      <c r="DA36" s="693"/>
      <c r="DB36" s="693"/>
      <c r="DC36" s="697"/>
      <c r="DD36" s="668">
        <v>3121657</v>
      </c>
      <c r="DE36" s="660"/>
      <c r="DF36" s="660"/>
      <c r="DG36" s="660"/>
      <c r="DH36" s="660"/>
      <c r="DI36" s="660"/>
      <c r="DJ36" s="660"/>
      <c r="DK36" s="661"/>
      <c r="DL36" s="668">
        <v>2487452</v>
      </c>
      <c r="DM36" s="660"/>
      <c r="DN36" s="660"/>
      <c r="DO36" s="660"/>
      <c r="DP36" s="660"/>
      <c r="DQ36" s="660"/>
      <c r="DR36" s="660"/>
      <c r="DS36" s="660"/>
      <c r="DT36" s="660"/>
      <c r="DU36" s="660"/>
      <c r="DV36" s="661"/>
      <c r="DW36" s="664">
        <v>12.1</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946082</v>
      </c>
      <c r="S37" s="660"/>
      <c r="T37" s="660"/>
      <c r="U37" s="660"/>
      <c r="V37" s="660"/>
      <c r="W37" s="660"/>
      <c r="X37" s="660"/>
      <c r="Y37" s="661"/>
      <c r="Z37" s="662">
        <v>2.5</v>
      </c>
      <c r="AA37" s="662"/>
      <c r="AB37" s="662"/>
      <c r="AC37" s="662"/>
      <c r="AD37" s="663" t="s">
        <v>240</v>
      </c>
      <c r="AE37" s="663"/>
      <c r="AF37" s="663"/>
      <c r="AG37" s="663"/>
      <c r="AH37" s="663"/>
      <c r="AI37" s="663"/>
      <c r="AJ37" s="663"/>
      <c r="AK37" s="663"/>
      <c r="AL37" s="664" t="s">
        <v>124</v>
      </c>
      <c r="AM37" s="665"/>
      <c r="AN37" s="665"/>
      <c r="AO37" s="666"/>
      <c r="AQ37" s="736" t="s">
        <v>330</v>
      </c>
      <c r="AR37" s="737"/>
      <c r="AS37" s="737"/>
      <c r="AT37" s="737"/>
      <c r="AU37" s="737"/>
      <c r="AV37" s="737"/>
      <c r="AW37" s="737"/>
      <c r="AX37" s="737"/>
      <c r="AY37" s="738"/>
      <c r="AZ37" s="659">
        <v>500492</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9931</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2028101</v>
      </c>
      <c r="CS37" s="695"/>
      <c r="CT37" s="695"/>
      <c r="CU37" s="695"/>
      <c r="CV37" s="695"/>
      <c r="CW37" s="695"/>
      <c r="CX37" s="695"/>
      <c r="CY37" s="696"/>
      <c r="CZ37" s="664">
        <v>5.6</v>
      </c>
      <c r="DA37" s="693"/>
      <c r="DB37" s="693"/>
      <c r="DC37" s="697"/>
      <c r="DD37" s="668">
        <v>1410931</v>
      </c>
      <c r="DE37" s="695"/>
      <c r="DF37" s="695"/>
      <c r="DG37" s="695"/>
      <c r="DH37" s="695"/>
      <c r="DI37" s="695"/>
      <c r="DJ37" s="695"/>
      <c r="DK37" s="696"/>
      <c r="DL37" s="668">
        <v>1232323</v>
      </c>
      <c r="DM37" s="695"/>
      <c r="DN37" s="695"/>
      <c r="DO37" s="695"/>
      <c r="DP37" s="695"/>
      <c r="DQ37" s="695"/>
      <c r="DR37" s="695"/>
      <c r="DS37" s="695"/>
      <c r="DT37" s="695"/>
      <c r="DU37" s="695"/>
      <c r="DV37" s="696"/>
      <c r="DW37" s="664">
        <v>6</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37456652</v>
      </c>
      <c r="S38" s="740"/>
      <c r="T38" s="740"/>
      <c r="U38" s="740"/>
      <c r="V38" s="740"/>
      <c r="W38" s="740"/>
      <c r="X38" s="740"/>
      <c r="Y38" s="741"/>
      <c r="Z38" s="742">
        <v>100</v>
      </c>
      <c r="AA38" s="742"/>
      <c r="AB38" s="742"/>
      <c r="AC38" s="742"/>
      <c r="AD38" s="743">
        <v>19587795</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143873</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18391</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3851361</v>
      </c>
      <c r="CS38" s="660"/>
      <c r="CT38" s="660"/>
      <c r="CU38" s="660"/>
      <c r="CV38" s="660"/>
      <c r="CW38" s="660"/>
      <c r="CX38" s="660"/>
      <c r="CY38" s="661"/>
      <c r="CZ38" s="664">
        <v>10.7</v>
      </c>
      <c r="DA38" s="693"/>
      <c r="DB38" s="693"/>
      <c r="DC38" s="697"/>
      <c r="DD38" s="668">
        <v>3306240</v>
      </c>
      <c r="DE38" s="660"/>
      <c r="DF38" s="660"/>
      <c r="DG38" s="660"/>
      <c r="DH38" s="660"/>
      <c r="DI38" s="660"/>
      <c r="DJ38" s="660"/>
      <c r="DK38" s="661"/>
      <c r="DL38" s="668">
        <v>3113264</v>
      </c>
      <c r="DM38" s="660"/>
      <c r="DN38" s="660"/>
      <c r="DO38" s="660"/>
      <c r="DP38" s="660"/>
      <c r="DQ38" s="660"/>
      <c r="DR38" s="660"/>
      <c r="DS38" s="660"/>
      <c r="DT38" s="660"/>
      <c r="DU38" s="660"/>
      <c r="DV38" s="661"/>
      <c r="DW38" s="664">
        <v>15.2</v>
      </c>
      <c r="DX38" s="693"/>
      <c r="DY38" s="693"/>
      <c r="DZ38" s="693"/>
      <c r="EA38" s="693"/>
      <c r="EB38" s="693"/>
      <c r="EC38" s="694"/>
    </row>
    <row r="39" spans="2:133" ht="11.25" customHeight="1">
      <c r="AQ39" s="736" t="s">
        <v>337</v>
      </c>
      <c r="AR39" s="737"/>
      <c r="AS39" s="737"/>
      <c r="AT39" s="737"/>
      <c r="AU39" s="737"/>
      <c r="AV39" s="737"/>
      <c r="AW39" s="737"/>
      <c r="AX39" s="737"/>
      <c r="AY39" s="738"/>
      <c r="AZ39" s="659">
        <v>31479</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110</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834491</v>
      </c>
      <c r="CS39" s="695"/>
      <c r="CT39" s="695"/>
      <c r="CU39" s="695"/>
      <c r="CV39" s="695"/>
      <c r="CW39" s="695"/>
      <c r="CX39" s="695"/>
      <c r="CY39" s="696"/>
      <c r="CZ39" s="664">
        <v>2.2999999999999998</v>
      </c>
      <c r="DA39" s="693"/>
      <c r="DB39" s="693"/>
      <c r="DC39" s="697"/>
      <c r="DD39" s="668">
        <v>506608</v>
      </c>
      <c r="DE39" s="695"/>
      <c r="DF39" s="695"/>
      <c r="DG39" s="695"/>
      <c r="DH39" s="695"/>
      <c r="DI39" s="695"/>
      <c r="DJ39" s="695"/>
      <c r="DK39" s="696"/>
      <c r="DL39" s="668" t="s">
        <v>170</v>
      </c>
      <c r="DM39" s="695"/>
      <c r="DN39" s="695"/>
      <c r="DO39" s="695"/>
      <c r="DP39" s="695"/>
      <c r="DQ39" s="695"/>
      <c r="DR39" s="695"/>
      <c r="DS39" s="695"/>
      <c r="DT39" s="695"/>
      <c r="DU39" s="695"/>
      <c r="DV39" s="696"/>
      <c r="DW39" s="664" t="s">
        <v>170</v>
      </c>
      <c r="DX39" s="693"/>
      <c r="DY39" s="693"/>
      <c r="DZ39" s="693"/>
      <c r="EA39" s="693"/>
      <c r="EB39" s="693"/>
      <c r="EC39" s="694"/>
    </row>
    <row r="40" spans="2:133" ht="11.25" customHeight="1">
      <c r="AQ40" s="736" t="s">
        <v>341</v>
      </c>
      <c r="AR40" s="737"/>
      <c r="AS40" s="737"/>
      <c r="AT40" s="737"/>
      <c r="AU40" s="737"/>
      <c r="AV40" s="737"/>
      <c r="AW40" s="737"/>
      <c r="AX40" s="737"/>
      <c r="AY40" s="738"/>
      <c r="AZ40" s="659">
        <v>687659</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131</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630463</v>
      </c>
      <c r="CS40" s="660"/>
      <c r="CT40" s="660"/>
      <c r="CU40" s="660"/>
      <c r="CV40" s="660"/>
      <c r="CW40" s="660"/>
      <c r="CX40" s="660"/>
      <c r="CY40" s="661"/>
      <c r="CZ40" s="664">
        <v>1.7</v>
      </c>
      <c r="DA40" s="693"/>
      <c r="DB40" s="693"/>
      <c r="DC40" s="697"/>
      <c r="DD40" s="668">
        <v>333763</v>
      </c>
      <c r="DE40" s="660"/>
      <c r="DF40" s="660"/>
      <c r="DG40" s="660"/>
      <c r="DH40" s="660"/>
      <c r="DI40" s="660"/>
      <c r="DJ40" s="660"/>
      <c r="DK40" s="661"/>
      <c r="DL40" s="668">
        <v>304077</v>
      </c>
      <c r="DM40" s="660"/>
      <c r="DN40" s="660"/>
      <c r="DO40" s="660"/>
      <c r="DP40" s="660"/>
      <c r="DQ40" s="660"/>
      <c r="DR40" s="660"/>
      <c r="DS40" s="660"/>
      <c r="DT40" s="660"/>
      <c r="DU40" s="660"/>
      <c r="DV40" s="661"/>
      <c r="DW40" s="664">
        <v>1.5</v>
      </c>
      <c r="DX40" s="693"/>
      <c r="DY40" s="693"/>
      <c r="DZ40" s="693"/>
      <c r="EA40" s="693"/>
      <c r="EB40" s="693"/>
      <c r="EC40" s="694"/>
    </row>
    <row r="41" spans="2:133" ht="11.25" customHeight="1">
      <c r="AQ41" s="746" t="s">
        <v>344</v>
      </c>
      <c r="AR41" s="747"/>
      <c r="AS41" s="747"/>
      <c r="AT41" s="747"/>
      <c r="AU41" s="747"/>
      <c r="AV41" s="747"/>
      <c r="AW41" s="747"/>
      <c r="AX41" s="747"/>
      <c r="AY41" s="748"/>
      <c r="AZ41" s="739">
        <v>2556903</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321</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170</v>
      </c>
      <c r="CS41" s="695"/>
      <c r="CT41" s="695"/>
      <c r="CU41" s="695"/>
      <c r="CV41" s="695"/>
      <c r="CW41" s="695"/>
      <c r="CX41" s="695"/>
      <c r="CY41" s="696"/>
      <c r="CZ41" s="664" t="s">
        <v>170</v>
      </c>
      <c r="DA41" s="693"/>
      <c r="DB41" s="693"/>
      <c r="DC41" s="697"/>
      <c r="DD41" s="668" t="s">
        <v>170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6178434</v>
      </c>
      <c r="CS42" s="660"/>
      <c r="CT42" s="660"/>
      <c r="CU42" s="660"/>
      <c r="CV42" s="660"/>
      <c r="CW42" s="660"/>
      <c r="CX42" s="660"/>
      <c r="CY42" s="661"/>
      <c r="CZ42" s="664">
        <v>17.100000000000001</v>
      </c>
      <c r="DA42" s="665"/>
      <c r="DB42" s="665"/>
      <c r="DC42" s="760"/>
      <c r="DD42" s="668">
        <v>2426683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163679</v>
      </c>
      <c r="CS43" s="695"/>
      <c r="CT43" s="695"/>
      <c r="CU43" s="695"/>
      <c r="CV43" s="695"/>
      <c r="CW43" s="695"/>
      <c r="CX43" s="695"/>
      <c r="CY43" s="696"/>
      <c r="CZ43" s="664">
        <v>0.5</v>
      </c>
      <c r="DA43" s="693"/>
      <c r="DB43" s="693"/>
      <c r="DC43" s="697"/>
      <c r="DD43" s="668">
        <v>163679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5850891</v>
      </c>
      <c r="CS44" s="660"/>
      <c r="CT44" s="660"/>
      <c r="CU44" s="660"/>
      <c r="CV44" s="660"/>
      <c r="CW44" s="660"/>
      <c r="CX44" s="660"/>
      <c r="CY44" s="661"/>
      <c r="CZ44" s="664">
        <v>16.2</v>
      </c>
      <c r="DA44" s="665"/>
      <c r="DB44" s="665"/>
      <c r="DC44" s="760"/>
      <c r="DD44" s="668">
        <v>2134758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1474692</v>
      </c>
      <c r="CS45" s="695"/>
      <c r="CT45" s="695"/>
      <c r="CU45" s="695"/>
      <c r="CV45" s="695"/>
      <c r="CW45" s="695"/>
      <c r="CX45" s="695"/>
      <c r="CY45" s="696"/>
      <c r="CZ45" s="664">
        <v>4.0999999999999996</v>
      </c>
      <c r="DA45" s="693"/>
      <c r="DB45" s="693"/>
      <c r="DC45" s="697"/>
      <c r="DD45" s="668">
        <v>191745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4208886</v>
      </c>
      <c r="CS46" s="660"/>
      <c r="CT46" s="660"/>
      <c r="CU46" s="660"/>
      <c r="CV46" s="660"/>
      <c r="CW46" s="660"/>
      <c r="CX46" s="660"/>
      <c r="CY46" s="661"/>
      <c r="CZ46" s="664">
        <v>11.7</v>
      </c>
      <c r="DA46" s="665"/>
      <c r="DB46" s="665"/>
      <c r="DC46" s="760"/>
      <c r="DD46" s="668">
        <v>1881897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327543</v>
      </c>
      <c r="CS47" s="695"/>
      <c r="CT47" s="695"/>
      <c r="CU47" s="695"/>
      <c r="CV47" s="695"/>
      <c r="CW47" s="695"/>
      <c r="CX47" s="695"/>
      <c r="CY47" s="696"/>
      <c r="CZ47" s="664">
        <v>0.9</v>
      </c>
      <c r="DA47" s="693"/>
      <c r="DB47" s="693"/>
      <c r="DC47" s="697"/>
      <c r="DD47" s="668">
        <v>291925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240</v>
      </c>
      <c r="CS48" s="660"/>
      <c r="CT48" s="660"/>
      <c r="CU48" s="660"/>
      <c r="CV48" s="660"/>
      <c r="CW48" s="660"/>
      <c r="CX48" s="660"/>
      <c r="CY48" s="661"/>
      <c r="CZ48" s="664" t="s">
        <v>124</v>
      </c>
      <c r="DA48" s="665"/>
      <c r="DB48" s="665"/>
      <c r="DC48" s="760"/>
      <c r="DD48" s="668" t="s">
        <v>240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36115093</v>
      </c>
      <c r="CS49" s="729"/>
      <c r="CT49" s="729"/>
      <c r="CU49" s="729"/>
      <c r="CV49" s="729"/>
      <c r="CW49" s="729"/>
      <c r="CX49" s="729"/>
      <c r="CY49" s="761"/>
      <c r="CZ49" s="744">
        <v>100</v>
      </c>
      <c r="DA49" s="762"/>
      <c r="DB49" s="762"/>
      <c r="DC49" s="763"/>
      <c r="DD49" s="764">
        <v>23729750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zEL56JRiL13agsuVFxyo/NH9ZCUhIwcxxrcg2E3u/P4QA6cXgIz6OMsrPjUrkHw0lhlKErwAwY7yhWz/Gp6/XQ==" saltValue="TMG47nNGyl3K3fPisYox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37500</v>
      </c>
      <c r="R7" s="795"/>
      <c r="S7" s="795"/>
      <c r="T7" s="795"/>
      <c r="U7" s="795"/>
      <c r="V7" s="795">
        <v>36081</v>
      </c>
      <c r="W7" s="795"/>
      <c r="X7" s="795"/>
      <c r="Y7" s="795"/>
      <c r="Z7" s="795"/>
      <c r="AA7" s="795">
        <v>1419</v>
      </c>
      <c r="AB7" s="795"/>
      <c r="AC7" s="795"/>
      <c r="AD7" s="795"/>
      <c r="AE7" s="796"/>
      <c r="AF7" s="797">
        <v>1155</v>
      </c>
      <c r="AG7" s="798"/>
      <c r="AH7" s="798"/>
      <c r="AI7" s="798"/>
      <c r="AJ7" s="799"/>
      <c r="AK7" s="834">
        <v>2684</v>
      </c>
      <c r="AL7" s="835"/>
      <c r="AM7" s="835"/>
      <c r="AN7" s="835"/>
      <c r="AO7" s="835"/>
      <c r="AP7" s="835">
        <v>25529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609</v>
      </c>
      <c r="BT7" s="839"/>
      <c r="BU7" s="839"/>
      <c r="BV7" s="839"/>
      <c r="BW7" s="839"/>
      <c r="BX7" s="839"/>
      <c r="BY7" s="839"/>
      <c r="BZ7" s="839"/>
      <c r="CA7" s="839"/>
      <c r="CB7" s="839"/>
      <c r="CC7" s="839"/>
      <c r="CD7" s="839"/>
      <c r="CE7" s="839"/>
      <c r="CF7" s="839"/>
      <c r="CG7" s="840"/>
      <c r="CH7" s="831">
        <v>6</v>
      </c>
      <c r="CI7" s="832"/>
      <c r="CJ7" s="832"/>
      <c r="CK7" s="832"/>
      <c r="CL7" s="833"/>
      <c r="CM7" s="831">
        <v>43</v>
      </c>
      <c r="CN7" s="832"/>
      <c r="CO7" s="832"/>
      <c r="CP7" s="832"/>
      <c r="CQ7" s="833"/>
      <c r="CR7" s="831">
        <v>11</v>
      </c>
      <c r="CS7" s="832"/>
      <c r="CT7" s="832"/>
      <c r="CU7" s="832"/>
      <c r="CV7" s="833"/>
      <c r="CW7" s="831" t="s">
        <v>610</v>
      </c>
      <c r="CX7" s="832"/>
      <c r="CY7" s="832"/>
      <c r="CZ7" s="832"/>
      <c r="DA7" s="833"/>
      <c r="DB7" s="831" t="s">
        <v>610</v>
      </c>
      <c r="DC7" s="832"/>
      <c r="DD7" s="832"/>
      <c r="DE7" s="832"/>
      <c r="DF7" s="833"/>
      <c r="DG7" s="831" t="s">
        <v>610</v>
      </c>
      <c r="DH7" s="832"/>
      <c r="DI7" s="832"/>
      <c r="DJ7" s="832"/>
      <c r="DK7" s="833"/>
      <c r="DL7" s="831" t="s">
        <v>610</v>
      </c>
      <c r="DM7" s="832"/>
      <c r="DN7" s="832"/>
      <c r="DO7" s="832"/>
      <c r="DP7" s="833"/>
      <c r="DQ7" s="831" t="s">
        <v>610</v>
      </c>
      <c r="DR7" s="832"/>
      <c r="DS7" s="832"/>
      <c r="DT7" s="832"/>
      <c r="DU7" s="833"/>
      <c r="DV7" s="812"/>
      <c r="DW7" s="813"/>
      <c r="DX7" s="813"/>
      <c r="DY7" s="813"/>
      <c r="DZ7" s="814"/>
      <c r="EA7" s="234"/>
    </row>
    <row r="8" spans="1:131" s="235" customFormat="1" ht="26.25" customHeight="1">
      <c r="A8" s="241">
        <v>2</v>
      </c>
      <c r="B8" s="815" t="s">
        <v>381</v>
      </c>
      <c r="C8" s="816"/>
      <c r="D8" s="816"/>
      <c r="E8" s="816"/>
      <c r="F8" s="816"/>
      <c r="G8" s="816"/>
      <c r="H8" s="816"/>
      <c r="I8" s="816"/>
      <c r="J8" s="816"/>
      <c r="K8" s="816"/>
      <c r="L8" s="816"/>
      <c r="M8" s="816"/>
      <c r="N8" s="816"/>
      <c r="O8" s="816"/>
      <c r="P8" s="817"/>
      <c r="Q8" s="818">
        <v>13</v>
      </c>
      <c r="R8" s="819"/>
      <c r="S8" s="819"/>
      <c r="T8" s="819"/>
      <c r="U8" s="819"/>
      <c r="V8" s="819">
        <v>100</v>
      </c>
      <c r="W8" s="819"/>
      <c r="X8" s="819"/>
      <c r="Y8" s="819"/>
      <c r="Z8" s="819"/>
      <c r="AA8" s="819">
        <v>-87</v>
      </c>
      <c r="AB8" s="819"/>
      <c r="AC8" s="819"/>
      <c r="AD8" s="819"/>
      <c r="AE8" s="820"/>
      <c r="AF8" s="821">
        <v>-87</v>
      </c>
      <c r="AG8" s="822"/>
      <c r="AH8" s="822"/>
      <c r="AI8" s="822"/>
      <c r="AJ8" s="823"/>
      <c r="AK8" s="824" t="s">
        <v>593</v>
      </c>
      <c r="AL8" s="825"/>
      <c r="AM8" s="825"/>
      <c r="AN8" s="825"/>
      <c r="AO8" s="825"/>
      <c r="AP8" s="825">
        <v>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611</v>
      </c>
      <c r="BS8" s="828" t="s">
        <v>612</v>
      </c>
      <c r="BT8" s="829"/>
      <c r="BU8" s="829"/>
      <c r="BV8" s="829"/>
      <c r="BW8" s="829"/>
      <c r="BX8" s="829"/>
      <c r="BY8" s="829"/>
      <c r="BZ8" s="829"/>
      <c r="CA8" s="829"/>
      <c r="CB8" s="829"/>
      <c r="CC8" s="829"/>
      <c r="CD8" s="829"/>
      <c r="CE8" s="829"/>
      <c r="CF8" s="829"/>
      <c r="CG8" s="830"/>
      <c r="CH8" s="841">
        <v>0</v>
      </c>
      <c r="CI8" s="842"/>
      <c r="CJ8" s="842"/>
      <c r="CK8" s="842"/>
      <c r="CL8" s="843"/>
      <c r="CM8" s="841">
        <v>7</v>
      </c>
      <c r="CN8" s="842"/>
      <c r="CO8" s="842"/>
      <c r="CP8" s="842"/>
      <c r="CQ8" s="843"/>
      <c r="CR8" s="841">
        <v>5</v>
      </c>
      <c r="CS8" s="842"/>
      <c r="CT8" s="842"/>
      <c r="CU8" s="842"/>
      <c r="CV8" s="843"/>
      <c r="CW8" s="841" t="s">
        <v>610</v>
      </c>
      <c r="CX8" s="842"/>
      <c r="CY8" s="842"/>
      <c r="CZ8" s="842"/>
      <c r="DA8" s="843"/>
      <c r="DB8" s="841" t="s">
        <v>610</v>
      </c>
      <c r="DC8" s="842"/>
      <c r="DD8" s="842"/>
      <c r="DE8" s="842"/>
      <c r="DF8" s="843"/>
      <c r="DG8" s="841" t="s">
        <v>610</v>
      </c>
      <c r="DH8" s="842"/>
      <c r="DI8" s="842"/>
      <c r="DJ8" s="842"/>
      <c r="DK8" s="843"/>
      <c r="DL8" s="841" t="s">
        <v>610</v>
      </c>
      <c r="DM8" s="842"/>
      <c r="DN8" s="842"/>
      <c r="DO8" s="842"/>
      <c r="DP8" s="843"/>
      <c r="DQ8" s="841" t="s">
        <v>610</v>
      </c>
      <c r="DR8" s="842"/>
      <c r="DS8" s="842"/>
      <c r="DT8" s="842"/>
      <c r="DU8" s="843"/>
      <c r="DV8" s="844"/>
      <c r="DW8" s="845"/>
      <c r="DX8" s="845"/>
      <c r="DY8" s="845"/>
      <c r="DZ8" s="846"/>
      <c r="EA8" s="234"/>
    </row>
    <row r="9" spans="1:131" s="235" customFormat="1" ht="26.25" customHeight="1">
      <c r="A9" s="241">
        <v>3</v>
      </c>
      <c r="B9" s="815" t="s">
        <v>382</v>
      </c>
      <c r="C9" s="816"/>
      <c r="D9" s="816"/>
      <c r="E9" s="816"/>
      <c r="F9" s="816"/>
      <c r="G9" s="816"/>
      <c r="H9" s="816"/>
      <c r="I9" s="816"/>
      <c r="J9" s="816"/>
      <c r="K9" s="816"/>
      <c r="L9" s="816"/>
      <c r="M9" s="816"/>
      <c r="N9" s="816"/>
      <c r="O9" s="816"/>
      <c r="P9" s="817"/>
      <c r="Q9" s="818">
        <v>78</v>
      </c>
      <c r="R9" s="819"/>
      <c r="S9" s="819"/>
      <c r="T9" s="819"/>
      <c r="U9" s="819"/>
      <c r="V9" s="819">
        <v>69</v>
      </c>
      <c r="W9" s="819"/>
      <c r="X9" s="819"/>
      <c r="Y9" s="819"/>
      <c r="Z9" s="819"/>
      <c r="AA9" s="819">
        <v>9</v>
      </c>
      <c r="AB9" s="819"/>
      <c r="AC9" s="819"/>
      <c r="AD9" s="819"/>
      <c r="AE9" s="820"/>
      <c r="AF9" s="821">
        <v>9</v>
      </c>
      <c r="AG9" s="822"/>
      <c r="AH9" s="822"/>
      <c r="AI9" s="822"/>
      <c r="AJ9" s="823"/>
      <c r="AK9" s="824">
        <v>26</v>
      </c>
      <c r="AL9" s="825"/>
      <c r="AM9" s="825"/>
      <c r="AN9" s="825"/>
      <c r="AO9" s="825"/>
      <c r="AP9" s="825" t="s">
        <v>593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613</v>
      </c>
      <c r="BT9" s="829"/>
      <c r="BU9" s="829"/>
      <c r="BV9" s="829"/>
      <c r="BW9" s="829"/>
      <c r="BX9" s="829"/>
      <c r="BY9" s="829"/>
      <c r="BZ9" s="829"/>
      <c r="CA9" s="829"/>
      <c r="CB9" s="829"/>
      <c r="CC9" s="829"/>
      <c r="CD9" s="829"/>
      <c r="CE9" s="829"/>
      <c r="CF9" s="829"/>
      <c r="CG9" s="830"/>
      <c r="CH9" s="841">
        <v>-29</v>
      </c>
      <c r="CI9" s="842"/>
      <c r="CJ9" s="842"/>
      <c r="CK9" s="842"/>
      <c r="CL9" s="843"/>
      <c r="CM9" s="841">
        <v>133</v>
      </c>
      <c r="CN9" s="842"/>
      <c r="CO9" s="842"/>
      <c r="CP9" s="842"/>
      <c r="CQ9" s="843"/>
      <c r="CR9" s="841">
        <v>537</v>
      </c>
      <c r="CS9" s="842"/>
      <c r="CT9" s="842"/>
      <c r="CU9" s="842"/>
      <c r="CV9" s="843"/>
      <c r="CW9" s="841" t="s">
        <v>610</v>
      </c>
      <c r="CX9" s="842"/>
      <c r="CY9" s="842"/>
      <c r="CZ9" s="842"/>
      <c r="DA9" s="843"/>
      <c r="DB9" s="841" t="s">
        <v>610</v>
      </c>
      <c r="DC9" s="842"/>
      <c r="DD9" s="842"/>
      <c r="DE9" s="842"/>
      <c r="DF9" s="843"/>
      <c r="DG9" s="841" t="s">
        <v>610</v>
      </c>
      <c r="DH9" s="842"/>
      <c r="DI9" s="842"/>
      <c r="DJ9" s="842"/>
      <c r="DK9" s="843"/>
      <c r="DL9" s="841" t="s">
        <v>610</v>
      </c>
      <c r="DM9" s="842"/>
      <c r="DN9" s="842"/>
      <c r="DO9" s="842"/>
      <c r="DP9" s="843"/>
      <c r="DQ9" s="841" t="s">
        <v>610</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614</v>
      </c>
      <c r="BT10" s="829"/>
      <c r="BU10" s="829"/>
      <c r="BV10" s="829"/>
      <c r="BW10" s="829"/>
      <c r="BX10" s="829"/>
      <c r="BY10" s="829"/>
      <c r="BZ10" s="829"/>
      <c r="CA10" s="829"/>
      <c r="CB10" s="829"/>
      <c r="CC10" s="829"/>
      <c r="CD10" s="829"/>
      <c r="CE10" s="829"/>
      <c r="CF10" s="829"/>
      <c r="CG10" s="830"/>
      <c r="CH10" s="841">
        <v>-6</v>
      </c>
      <c r="CI10" s="842"/>
      <c r="CJ10" s="842"/>
      <c r="CK10" s="842"/>
      <c r="CL10" s="843"/>
      <c r="CM10" s="841">
        <v>51</v>
      </c>
      <c r="CN10" s="842"/>
      <c r="CO10" s="842"/>
      <c r="CP10" s="842"/>
      <c r="CQ10" s="843"/>
      <c r="CR10" s="841">
        <v>50</v>
      </c>
      <c r="CS10" s="842"/>
      <c r="CT10" s="842"/>
      <c r="CU10" s="842"/>
      <c r="CV10" s="843"/>
      <c r="CW10" s="841">
        <v>4</v>
      </c>
      <c r="CX10" s="842"/>
      <c r="CY10" s="842"/>
      <c r="CZ10" s="842"/>
      <c r="DA10" s="843"/>
      <c r="DB10" s="841" t="s">
        <v>610</v>
      </c>
      <c r="DC10" s="842"/>
      <c r="DD10" s="842"/>
      <c r="DE10" s="842"/>
      <c r="DF10" s="843"/>
      <c r="DG10" s="841" t="s">
        <v>610</v>
      </c>
      <c r="DH10" s="842"/>
      <c r="DI10" s="842"/>
      <c r="DJ10" s="842"/>
      <c r="DK10" s="843"/>
      <c r="DL10" s="841" t="s">
        <v>610</v>
      </c>
      <c r="DM10" s="842"/>
      <c r="DN10" s="842"/>
      <c r="DO10" s="842"/>
      <c r="DP10" s="843"/>
      <c r="DQ10" s="841" t="s">
        <v>610</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615</v>
      </c>
      <c r="BT11" s="829"/>
      <c r="BU11" s="829"/>
      <c r="BV11" s="829"/>
      <c r="BW11" s="829"/>
      <c r="BX11" s="829"/>
      <c r="BY11" s="829"/>
      <c r="BZ11" s="829"/>
      <c r="CA11" s="829"/>
      <c r="CB11" s="829"/>
      <c r="CC11" s="829"/>
      <c r="CD11" s="829"/>
      <c r="CE11" s="829"/>
      <c r="CF11" s="829"/>
      <c r="CG11" s="830"/>
      <c r="CH11" s="841">
        <v>3</v>
      </c>
      <c r="CI11" s="842"/>
      <c r="CJ11" s="842"/>
      <c r="CK11" s="842"/>
      <c r="CL11" s="843"/>
      <c r="CM11" s="841">
        <v>415</v>
      </c>
      <c r="CN11" s="842"/>
      <c r="CO11" s="842"/>
      <c r="CP11" s="842"/>
      <c r="CQ11" s="843"/>
      <c r="CR11" s="841">
        <v>500</v>
      </c>
      <c r="CS11" s="842"/>
      <c r="CT11" s="842"/>
      <c r="CU11" s="842"/>
      <c r="CV11" s="843"/>
      <c r="CW11" s="841" t="s">
        <v>610</v>
      </c>
      <c r="CX11" s="842"/>
      <c r="CY11" s="842"/>
      <c r="CZ11" s="842"/>
      <c r="DA11" s="843"/>
      <c r="DB11" s="841" t="s">
        <v>610</v>
      </c>
      <c r="DC11" s="842"/>
      <c r="DD11" s="842"/>
      <c r="DE11" s="842"/>
      <c r="DF11" s="843"/>
      <c r="DG11" s="841" t="s">
        <v>610</v>
      </c>
      <c r="DH11" s="842"/>
      <c r="DI11" s="842"/>
      <c r="DJ11" s="842"/>
      <c r="DK11" s="843"/>
      <c r="DL11" s="841" t="s">
        <v>610</v>
      </c>
      <c r="DM11" s="842"/>
      <c r="DN11" s="842"/>
      <c r="DO11" s="842"/>
      <c r="DP11" s="843"/>
      <c r="DQ11" s="841" t="s">
        <v>610</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t="s">
        <v>611</v>
      </c>
      <c r="BS12" s="828" t="s">
        <v>616</v>
      </c>
      <c r="BT12" s="829"/>
      <c r="BU12" s="829"/>
      <c r="BV12" s="829"/>
      <c r="BW12" s="829"/>
      <c r="BX12" s="829"/>
      <c r="BY12" s="829"/>
      <c r="BZ12" s="829"/>
      <c r="CA12" s="829"/>
      <c r="CB12" s="829"/>
      <c r="CC12" s="829"/>
      <c r="CD12" s="829"/>
      <c r="CE12" s="829"/>
      <c r="CF12" s="829"/>
      <c r="CG12" s="830"/>
      <c r="CH12" s="841">
        <v>-2</v>
      </c>
      <c r="CI12" s="842"/>
      <c r="CJ12" s="842"/>
      <c r="CK12" s="842"/>
      <c r="CL12" s="843"/>
      <c r="CM12" s="841">
        <v>20</v>
      </c>
      <c r="CN12" s="842"/>
      <c r="CO12" s="842"/>
      <c r="CP12" s="842"/>
      <c r="CQ12" s="843"/>
      <c r="CR12" s="841">
        <v>5</v>
      </c>
      <c r="CS12" s="842"/>
      <c r="CT12" s="842"/>
      <c r="CU12" s="842"/>
      <c r="CV12" s="843"/>
      <c r="CW12" s="841" t="s">
        <v>610</v>
      </c>
      <c r="CX12" s="842"/>
      <c r="CY12" s="842"/>
      <c r="CZ12" s="842"/>
      <c r="DA12" s="843"/>
      <c r="DB12" s="841" t="s">
        <v>610</v>
      </c>
      <c r="DC12" s="842"/>
      <c r="DD12" s="842"/>
      <c r="DE12" s="842"/>
      <c r="DF12" s="843"/>
      <c r="DG12" s="841" t="s">
        <v>610</v>
      </c>
      <c r="DH12" s="842"/>
      <c r="DI12" s="842"/>
      <c r="DJ12" s="842"/>
      <c r="DK12" s="843"/>
      <c r="DL12" s="841" t="s">
        <v>610</v>
      </c>
      <c r="DM12" s="842"/>
      <c r="DN12" s="842"/>
      <c r="DO12" s="842"/>
      <c r="DP12" s="843"/>
      <c r="DQ12" s="841" t="s">
        <v>610</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t="s">
        <v>611</v>
      </c>
      <c r="BS13" s="828" t="s">
        <v>617</v>
      </c>
      <c r="BT13" s="829"/>
      <c r="BU13" s="829"/>
      <c r="BV13" s="829"/>
      <c r="BW13" s="829"/>
      <c r="BX13" s="829"/>
      <c r="BY13" s="829"/>
      <c r="BZ13" s="829"/>
      <c r="CA13" s="829"/>
      <c r="CB13" s="829"/>
      <c r="CC13" s="829"/>
      <c r="CD13" s="829"/>
      <c r="CE13" s="829"/>
      <c r="CF13" s="829"/>
      <c r="CG13" s="830"/>
      <c r="CH13" s="841">
        <v>15</v>
      </c>
      <c r="CI13" s="842"/>
      <c r="CJ13" s="842"/>
      <c r="CK13" s="842"/>
      <c r="CL13" s="843"/>
      <c r="CM13" s="841">
        <v>-31</v>
      </c>
      <c r="CN13" s="842"/>
      <c r="CO13" s="842"/>
      <c r="CP13" s="842"/>
      <c r="CQ13" s="843"/>
      <c r="CR13" s="841">
        <v>10</v>
      </c>
      <c r="CS13" s="842"/>
      <c r="CT13" s="842"/>
      <c r="CU13" s="842"/>
      <c r="CV13" s="843"/>
      <c r="CW13" s="841">
        <v>5</v>
      </c>
      <c r="CX13" s="842"/>
      <c r="CY13" s="842"/>
      <c r="CZ13" s="842"/>
      <c r="DA13" s="843"/>
      <c r="DB13" s="841" t="s">
        <v>610</v>
      </c>
      <c r="DC13" s="842"/>
      <c r="DD13" s="842"/>
      <c r="DE13" s="842"/>
      <c r="DF13" s="843"/>
      <c r="DG13" s="841" t="s">
        <v>610</v>
      </c>
      <c r="DH13" s="842"/>
      <c r="DI13" s="842"/>
      <c r="DJ13" s="842"/>
      <c r="DK13" s="843"/>
      <c r="DL13" s="841">
        <v>25</v>
      </c>
      <c r="DM13" s="842"/>
      <c r="DN13" s="842"/>
      <c r="DO13" s="842"/>
      <c r="DP13" s="843"/>
      <c r="DQ13" s="841" t="s">
        <v>610</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618</v>
      </c>
      <c r="BT14" s="829"/>
      <c r="BU14" s="829"/>
      <c r="BV14" s="829"/>
      <c r="BW14" s="829"/>
      <c r="BX14" s="829"/>
      <c r="BY14" s="829"/>
      <c r="BZ14" s="829"/>
      <c r="CA14" s="829"/>
      <c r="CB14" s="829"/>
      <c r="CC14" s="829"/>
      <c r="CD14" s="829"/>
      <c r="CE14" s="829"/>
      <c r="CF14" s="829"/>
      <c r="CG14" s="830"/>
      <c r="CH14" s="841">
        <v>6</v>
      </c>
      <c r="CI14" s="842"/>
      <c r="CJ14" s="842"/>
      <c r="CK14" s="842"/>
      <c r="CL14" s="843"/>
      <c r="CM14" s="841">
        <v>108</v>
      </c>
      <c r="CN14" s="842"/>
      <c r="CO14" s="842"/>
      <c r="CP14" s="842"/>
      <c r="CQ14" s="843"/>
      <c r="CR14" s="841">
        <v>1</v>
      </c>
      <c r="CS14" s="842"/>
      <c r="CT14" s="842"/>
      <c r="CU14" s="842"/>
      <c r="CV14" s="843"/>
      <c r="CW14" s="841" t="s">
        <v>610</v>
      </c>
      <c r="CX14" s="842"/>
      <c r="CY14" s="842"/>
      <c r="CZ14" s="842"/>
      <c r="DA14" s="843"/>
      <c r="DB14" s="841" t="s">
        <v>610</v>
      </c>
      <c r="DC14" s="842"/>
      <c r="DD14" s="842"/>
      <c r="DE14" s="842"/>
      <c r="DF14" s="843"/>
      <c r="DG14" s="841" t="s">
        <v>610</v>
      </c>
      <c r="DH14" s="842"/>
      <c r="DI14" s="842"/>
      <c r="DJ14" s="842"/>
      <c r="DK14" s="843"/>
      <c r="DL14" s="841" t="s">
        <v>610</v>
      </c>
      <c r="DM14" s="842"/>
      <c r="DN14" s="842"/>
      <c r="DO14" s="842"/>
      <c r="DP14" s="843"/>
      <c r="DQ14" s="841" t="s">
        <v>610</v>
      </c>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619</v>
      </c>
      <c r="BT15" s="829"/>
      <c r="BU15" s="829"/>
      <c r="BV15" s="829"/>
      <c r="BW15" s="829"/>
      <c r="BX15" s="829"/>
      <c r="BY15" s="829"/>
      <c r="BZ15" s="829"/>
      <c r="CA15" s="829"/>
      <c r="CB15" s="829"/>
      <c r="CC15" s="829"/>
      <c r="CD15" s="829"/>
      <c r="CE15" s="829"/>
      <c r="CF15" s="829"/>
      <c r="CG15" s="830"/>
      <c r="CH15" s="841">
        <v>4</v>
      </c>
      <c r="CI15" s="842"/>
      <c r="CJ15" s="842"/>
      <c r="CK15" s="842"/>
      <c r="CL15" s="843"/>
      <c r="CM15" s="841">
        <v>63</v>
      </c>
      <c r="CN15" s="842"/>
      <c r="CO15" s="842"/>
      <c r="CP15" s="842"/>
      <c r="CQ15" s="843"/>
      <c r="CR15" s="841">
        <v>3</v>
      </c>
      <c r="CS15" s="842"/>
      <c r="CT15" s="842"/>
      <c r="CU15" s="842"/>
      <c r="CV15" s="843"/>
      <c r="CW15" s="841">
        <v>41</v>
      </c>
      <c r="CX15" s="842"/>
      <c r="CY15" s="842"/>
      <c r="CZ15" s="842"/>
      <c r="DA15" s="843"/>
      <c r="DB15" s="841" t="s">
        <v>610</v>
      </c>
      <c r="DC15" s="842"/>
      <c r="DD15" s="842"/>
      <c r="DE15" s="842"/>
      <c r="DF15" s="843"/>
      <c r="DG15" s="841" t="s">
        <v>610</v>
      </c>
      <c r="DH15" s="842"/>
      <c r="DI15" s="842"/>
      <c r="DJ15" s="842"/>
      <c r="DK15" s="843"/>
      <c r="DL15" s="841" t="s">
        <v>610</v>
      </c>
      <c r="DM15" s="842"/>
      <c r="DN15" s="842"/>
      <c r="DO15" s="842"/>
      <c r="DP15" s="843"/>
      <c r="DQ15" s="841" t="s">
        <v>610</v>
      </c>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620</v>
      </c>
      <c r="BT16" s="829"/>
      <c r="BU16" s="829"/>
      <c r="BV16" s="829"/>
      <c r="BW16" s="829"/>
      <c r="BX16" s="829"/>
      <c r="BY16" s="829"/>
      <c r="BZ16" s="829"/>
      <c r="CA16" s="829"/>
      <c r="CB16" s="829"/>
      <c r="CC16" s="829"/>
      <c r="CD16" s="829"/>
      <c r="CE16" s="829"/>
      <c r="CF16" s="829"/>
      <c r="CG16" s="830"/>
      <c r="CH16" s="841">
        <v>1</v>
      </c>
      <c r="CI16" s="842"/>
      <c r="CJ16" s="842"/>
      <c r="CK16" s="842"/>
      <c r="CL16" s="843"/>
      <c r="CM16" s="841">
        <v>35</v>
      </c>
      <c r="CN16" s="842"/>
      <c r="CO16" s="842"/>
      <c r="CP16" s="842"/>
      <c r="CQ16" s="843"/>
      <c r="CR16" s="841">
        <v>90</v>
      </c>
      <c r="CS16" s="842"/>
      <c r="CT16" s="842"/>
      <c r="CU16" s="842"/>
      <c r="CV16" s="843"/>
      <c r="CW16" s="841" t="s">
        <v>610</v>
      </c>
      <c r="CX16" s="842"/>
      <c r="CY16" s="842"/>
      <c r="CZ16" s="842"/>
      <c r="DA16" s="843"/>
      <c r="DB16" s="841" t="s">
        <v>610</v>
      </c>
      <c r="DC16" s="842"/>
      <c r="DD16" s="842"/>
      <c r="DE16" s="842"/>
      <c r="DF16" s="843"/>
      <c r="DG16" s="841" t="s">
        <v>610</v>
      </c>
      <c r="DH16" s="842"/>
      <c r="DI16" s="842"/>
      <c r="DJ16" s="842"/>
      <c r="DK16" s="843"/>
      <c r="DL16" s="841" t="s">
        <v>610</v>
      </c>
      <c r="DM16" s="842"/>
      <c r="DN16" s="842"/>
      <c r="DO16" s="842"/>
      <c r="DP16" s="843"/>
      <c r="DQ16" s="841" t="s">
        <v>610</v>
      </c>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37467</v>
      </c>
      <c r="R23" s="854"/>
      <c r="S23" s="854"/>
      <c r="T23" s="854"/>
      <c r="U23" s="854"/>
      <c r="V23" s="854">
        <v>36125</v>
      </c>
      <c r="W23" s="854"/>
      <c r="X23" s="854"/>
      <c r="Y23" s="854"/>
      <c r="Z23" s="854"/>
      <c r="AA23" s="854">
        <v>1342</v>
      </c>
      <c r="AB23" s="854"/>
      <c r="AC23" s="854"/>
      <c r="AD23" s="854"/>
      <c r="AE23" s="855"/>
      <c r="AF23" s="856">
        <v>1077</v>
      </c>
      <c r="AG23" s="854"/>
      <c r="AH23" s="854"/>
      <c r="AI23" s="854"/>
      <c r="AJ23" s="857"/>
      <c r="AK23" s="858"/>
      <c r="AL23" s="859"/>
      <c r="AM23" s="859"/>
      <c r="AN23" s="859"/>
      <c r="AO23" s="859"/>
      <c r="AP23" s="854">
        <v>25532</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10469</v>
      </c>
      <c r="R28" s="883"/>
      <c r="S28" s="883"/>
      <c r="T28" s="883"/>
      <c r="U28" s="883"/>
      <c r="V28" s="883">
        <v>10255</v>
      </c>
      <c r="W28" s="883"/>
      <c r="X28" s="883"/>
      <c r="Y28" s="883"/>
      <c r="Z28" s="883"/>
      <c r="AA28" s="883">
        <v>214</v>
      </c>
      <c r="AB28" s="883"/>
      <c r="AC28" s="883"/>
      <c r="AD28" s="883"/>
      <c r="AE28" s="884"/>
      <c r="AF28" s="885">
        <v>214</v>
      </c>
      <c r="AG28" s="883"/>
      <c r="AH28" s="883"/>
      <c r="AI28" s="883"/>
      <c r="AJ28" s="886"/>
      <c r="AK28" s="887">
        <v>688</v>
      </c>
      <c r="AL28" s="878"/>
      <c r="AM28" s="878"/>
      <c r="AN28" s="878"/>
      <c r="AO28" s="878"/>
      <c r="AP28" s="878" t="s">
        <v>593</v>
      </c>
      <c r="AQ28" s="878"/>
      <c r="AR28" s="878"/>
      <c r="AS28" s="878"/>
      <c r="AT28" s="878"/>
      <c r="AU28" s="878" t="s">
        <v>593</v>
      </c>
      <c r="AV28" s="878"/>
      <c r="AW28" s="878"/>
      <c r="AX28" s="878"/>
      <c r="AY28" s="878"/>
      <c r="AZ28" s="879" t="s">
        <v>593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7598</v>
      </c>
      <c r="R29" s="819"/>
      <c r="S29" s="819"/>
      <c r="T29" s="819"/>
      <c r="U29" s="819"/>
      <c r="V29" s="819">
        <v>7299</v>
      </c>
      <c r="W29" s="819"/>
      <c r="X29" s="819"/>
      <c r="Y29" s="819"/>
      <c r="Z29" s="819"/>
      <c r="AA29" s="819">
        <v>299</v>
      </c>
      <c r="AB29" s="819"/>
      <c r="AC29" s="819"/>
      <c r="AD29" s="819"/>
      <c r="AE29" s="820"/>
      <c r="AF29" s="821">
        <v>299</v>
      </c>
      <c r="AG29" s="822"/>
      <c r="AH29" s="822"/>
      <c r="AI29" s="822"/>
      <c r="AJ29" s="823"/>
      <c r="AK29" s="890">
        <v>1318</v>
      </c>
      <c r="AL29" s="891"/>
      <c r="AM29" s="891"/>
      <c r="AN29" s="891"/>
      <c r="AO29" s="891"/>
      <c r="AP29" s="891" t="s">
        <v>593</v>
      </c>
      <c r="AQ29" s="891"/>
      <c r="AR29" s="891"/>
      <c r="AS29" s="891"/>
      <c r="AT29" s="891"/>
      <c r="AU29" s="891" t="s">
        <v>593</v>
      </c>
      <c r="AV29" s="891"/>
      <c r="AW29" s="891"/>
      <c r="AX29" s="891"/>
      <c r="AY29" s="891"/>
      <c r="AZ29" s="892" t="s">
        <v>593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1008</v>
      </c>
      <c r="R30" s="819"/>
      <c r="S30" s="819"/>
      <c r="T30" s="819"/>
      <c r="U30" s="819"/>
      <c r="V30" s="819">
        <v>1007</v>
      </c>
      <c r="W30" s="819"/>
      <c r="X30" s="819"/>
      <c r="Y30" s="819"/>
      <c r="Z30" s="819"/>
      <c r="AA30" s="819">
        <v>1</v>
      </c>
      <c r="AB30" s="819"/>
      <c r="AC30" s="819"/>
      <c r="AD30" s="819"/>
      <c r="AE30" s="820"/>
      <c r="AF30" s="821">
        <v>1</v>
      </c>
      <c r="AG30" s="822"/>
      <c r="AH30" s="822"/>
      <c r="AI30" s="822"/>
      <c r="AJ30" s="823"/>
      <c r="AK30" s="890">
        <v>341</v>
      </c>
      <c r="AL30" s="891"/>
      <c r="AM30" s="891"/>
      <c r="AN30" s="891"/>
      <c r="AO30" s="891"/>
      <c r="AP30" s="891" t="s">
        <v>593</v>
      </c>
      <c r="AQ30" s="891"/>
      <c r="AR30" s="891"/>
      <c r="AS30" s="891"/>
      <c r="AT30" s="891"/>
      <c r="AU30" s="891" t="s">
        <v>593</v>
      </c>
      <c r="AV30" s="891"/>
      <c r="AW30" s="891"/>
      <c r="AX30" s="891"/>
      <c r="AY30" s="891"/>
      <c r="AZ30" s="892" t="s">
        <v>593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744</v>
      </c>
      <c r="R31" s="819"/>
      <c r="S31" s="819"/>
      <c r="T31" s="819"/>
      <c r="U31" s="819"/>
      <c r="V31" s="819">
        <v>632</v>
      </c>
      <c r="W31" s="819"/>
      <c r="X31" s="819"/>
      <c r="Y31" s="819"/>
      <c r="Z31" s="819"/>
      <c r="AA31" s="819">
        <v>111</v>
      </c>
      <c r="AB31" s="819"/>
      <c r="AC31" s="819"/>
      <c r="AD31" s="819"/>
      <c r="AE31" s="820"/>
      <c r="AF31" s="821">
        <v>1700</v>
      </c>
      <c r="AG31" s="822"/>
      <c r="AH31" s="822"/>
      <c r="AI31" s="822"/>
      <c r="AJ31" s="823"/>
      <c r="AK31" s="890">
        <v>53</v>
      </c>
      <c r="AL31" s="891"/>
      <c r="AM31" s="891"/>
      <c r="AN31" s="891"/>
      <c r="AO31" s="891"/>
      <c r="AP31" s="891">
        <v>1342</v>
      </c>
      <c r="AQ31" s="891"/>
      <c r="AR31" s="891"/>
      <c r="AS31" s="891"/>
      <c r="AT31" s="891"/>
      <c r="AU31" s="891">
        <v>196</v>
      </c>
      <c r="AV31" s="891"/>
      <c r="AW31" s="891"/>
      <c r="AX31" s="891"/>
      <c r="AY31" s="891"/>
      <c r="AZ31" s="892" t="s">
        <v>593</v>
      </c>
      <c r="BA31" s="892"/>
      <c r="BB31" s="892"/>
      <c r="BC31" s="892"/>
      <c r="BD31" s="892"/>
      <c r="BE31" s="888" t="s">
        <v>401</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402</v>
      </c>
      <c r="C32" s="816"/>
      <c r="D32" s="816"/>
      <c r="E32" s="816"/>
      <c r="F32" s="816"/>
      <c r="G32" s="816"/>
      <c r="H32" s="816"/>
      <c r="I32" s="816"/>
      <c r="J32" s="816"/>
      <c r="K32" s="816"/>
      <c r="L32" s="816"/>
      <c r="M32" s="816"/>
      <c r="N32" s="816"/>
      <c r="O32" s="816"/>
      <c r="P32" s="817"/>
      <c r="Q32" s="818">
        <v>488</v>
      </c>
      <c r="R32" s="819"/>
      <c r="S32" s="819"/>
      <c r="T32" s="819"/>
      <c r="U32" s="819"/>
      <c r="V32" s="819">
        <v>483</v>
      </c>
      <c r="W32" s="819"/>
      <c r="X32" s="819"/>
      <c r="Y32" s="819"/>
      <c r="Z32" s="819"/>
      <c r="AA32" s="819">
        <v>5</v>
      </c>
      <c r="AB32" s="819"/>
      <c r="AC32" s="819"/>
      <c r="AD32" s="819"/>
      <c r="AE32" s="820"/>
      <c r="AF32" s="821">
        <v>5</v>
      </c>
      <c r="AG32" s="822"/>
      <c r="AH32" s="822"/>
      <c r="AI32" s="822"/>
      <c r="AJ32" s="823"/>
      <c r="AK32" s="890">
        <v>31</v>
      </c>
      <c r="AL32" s="891"/>
      <c r="AM32" s="891"/>
      <c r="AN32" s="891"/>
      <c r="AO32" s="891"/>
      <c r="AP32" s="891">
        <v>1172</v>
      </c>
      <c r="AQ32" s="891"/>
      <c r="AR32" s="891"/>
      <c r="AS32" s="891"/>
      <c r="AT32" s="891"/>
      <c r="AU32" s="891">
        <v>527</v>
      </c>
      <c r="AV32" s="891"/>
      <c r="AW32" s="891"/>
      <c r="AX32" s="891"/>
      <c r="AY32" s="891"/>
      <c r="AZ32" s="892" t="s">
        <v>593</v>
      </c>
      <c r="BA32" s="892"/>
      <c r="BB32" s="892"/>
      <c r="BC32" s="892"/>
      <c r="BD32" s="892"/>
      <c r="BE32" s="888" t="s">
        <v>403</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404</v>
      </c>
      <c r="C33" s="816"/>
      <c r="D33" s="816"/>
      <c r="E33" s="816"/>
      <c r="F33" s="816"/>
      <c r="G33" s="816"/>
      <c r="H33" s="816"/>
      <c r="I33" s="816"/>
      <c r="J33" s="816"/>
      <c r="K33" s="816"/>
      <c r="L33" s="816"/>
      <c r="M33" s="816"/>
      <c r="N33" s="816"/>
      <c r="O33" s="816"/>
      <c r="P33" s="817"/>
      <c r="Q33" s="818">
        <v>1247</v>
      </c>
      <c r="R33" s="819"/>
      <c r="S33" s="819"/>
      <c r="T33" s="819"/>
      <c r="U33" s="819"/>
      <c r="V33" s="819">
        <v>1197</v>
      </c>
      <c r="W33" s="819"/>
      <c r="X33" s="819"/>
      <c r="Y33" s="819"/>
      <c r="Z33" s="819"/>
      <c r="AA33" s="819">
        <v>50</v>
      </c>
      <c r="AB33" s="819"/>
      <c r="AC33" s="819"/>
      <c r="AD33" s="819"/>
      <c r="AE33" s="820"/>
      <c r="AF33" s="821">
        <v>50</v>
      </c>
      <c r="AG33" s="822"/>
      <c r="AH33" s="822"/>
      <c r="AI33" s="822"/>
      <c r="AJ33" s="823"/>
      <c r="AK33" s="890">
        <v>519</v>
      </c>
      <c r="AL33" s="891"/>
      <c r="AM33" s="891"/>
      <c r="AN33" s="891"/>
      <c r="AO33" s="891"/>
      <c r="AP33" s="891">
        <v>6880</v>
      </c>
      <c r="AQ33" s="891"/>
      <c r="AR33" s="891"/>
      <c r="AS33" s="891"/>
      <c r="AT33" s="891"/>
      <c r="AU33" s="891">
        <v>6392</v>
      </c>
      <c r="AV33" s="891"/>
      <c r="AW33" s="891"/>
      <c r="AX33" s="891"/>
      <c r="AY33" s="891"/>
      <c r="AZ33" s="892" t="s">
        <v>593</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406</v>
      </c>
      <c r="C34" s="816"/>
      <c r="D34" s="816"/>
      <c r="E34" s="816"/>
      <c r="F34" s="816"/>
      <c r="G34" s="816"/>
      <c r="H34" s="816"/>
      <c r="I34" s="816"/>
      <c r="J34" s="816"/>
      <c r="K34" s="816"/>
      <c r="L34" s="816"/>
      <c r="M34" s="816"/>
      <c r="N34" s="816"/>
      <c r="O34" s="816"/>
      <c r="P34" s="817"/>
      <c r="Q34" s="818">
        <v>71</v>
      </c>
      <c r="R34" s="819"/>
      <c r="S34" s="819"/>
      <c r="T34" s="819"/>
      <c r="U34" s="819"/>
      <c r="V34" s="819">
        <v>70</v>
      </c>
      <c r="W34" s="819"/>
      <c r="X34" s="819"/>
      <c r="Y34" s="819"/>
      <c r="Z34" s="819"/>
      <c r="AA34" s="819">
        <v>1</v>
      </c>
      <c r="AB34" s="819"/>
      <c r="AC34" s="819"/>
      <c r="AD34" s="819"/>
      <c r="AE34" s="820"/>
      <c r="AF34" s="821">
        <v>1</v>
      </c>
      <c r="AG34" s="822"/>
      <c r="AH34" s="822"/>
      <c r="AI34" s="822"/>
      <c r="AJ34" s="823"/>
      <c r="AK34" s="890">
        <v>57</v>
      </c>
      <c r="AL34" s="891"/>
      <c r="AM34" s="891"/>
      <c r="AN34" s="891"/>
      <c r="AO34" s="891"/>
      <c r="AP34" s="891">
        <v>548</v>
      </c>
      <c r="AQ34" s="891"/>
      <c r="AR34" s="891"/>
      <c r="AS34" s="891"/>
      <c r="AT34" s="891"/>
      <c r="AU34" s="891">
        <v>524</v>
      </c>
      <c r="AV34" s="891"/>
      <c r="AW34" s="891"/>
      <c r="AX34" s="891"/>
      <c r="AY34" s="891"/>
      <c r="AZ34" s="892" t="s">
        <v>593</v>
      </c>
      <c r="BA34" s="892"/>
      <c r="BB34" s="892"/>
      <c r="BC34" s="892"/>
      <c r="BD34" s="892"/>
      <c r="BE34" s="888" t="s">
        <v>407</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2271</v>
      </c>
      <c r="AG63" s="902"/>
      <c r="AH63" s="902"/>
      <c r="AI63" s="902"/>
      <c r="AJ63" s="903"/>
      <c r="AK63" s="904"/>
      <c r="AL63" s="899"/>
      <c r="AM63" s="899"/>
      <c r="AN63" s="899"/>
      <c r="AO63" s="899"/>
      <c r="AP63" s="902">
        <v>9942</v>
      </c>
      <c r="AQ63" s="902"/>
      <c r="AR63" s="902"/>
      <c r="AS63" s="902"/>
      <c r="AT63" s="902"/>
      <c r="AU63" s="902">
        <v>7639</v>
      </c>
      <c r="AV63" s="902"/>
      <c r="AW63" s="902"/>
      <c r="AX63" s="902"/>
      <c r="AY63" s="902"/>
      <c r="AZ63" s="906"/>
      <c r="BA63" s="906"/>
      <c r="BB63" s="906"/>
      <c r="BC63" s="906"/>
      <c r="BD63" s="906"/>
      <c r="BE63" s="907"/>
      <c r="BF63" s="907"/>
      <c r="BG63" s="907"/>
      <c r="BH63" s="907"/>
      <c r="BI63" s="908"/>
      <c r="BJ63" s="909" t="s">
        <v>410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412</v>
      </c>
      <c r="B66" s="801"/>
      <c r="C66" s="801"/>
      <c r="D66" s="801"/>
      <c r="E66" s="801"/>
      <c r="F66" s="801"/>
      <c r="G66" s="801"/>
      <c r="H66" s="801"/>
      <c r="I66" s="801"/>
      <c r="J66" s="801"/>
      <c r="K66" s="801"/>
      <c r="L66" s="801"/>
      <c r="M66" s="801"/>
      <c r="N66" s="801"/>
      <c r="O66" s="801"/>
      <c r="P66" s="802"/>
      <c r="Q66" s="777" t="s">
        <v>413</v>
      </c>
      <c r="R66" s="778"/>
      <c r="S66" s="778"/>
      <c r="T66" s="778"/>
      <c r="U66" s="779"/>
      <c r="V66" s="777" t="s">
        <v>414</v>
      </c>
      <c r="W66" s="778"/>
      <c r="X66" s="778"/>
      <c r="Y66" s="778"/>
      <c r="Z66" s="779"/>
      <c r="AA66" s="777" t="s">
        <v>415</v>
      </c>
      <c r="AB66" s="778"/>
      <c r="AC66" s="778"/>
      <c r="AD66" s="778"/>
      <c r="AE66" s="779"/>
      <c r="AF66" s="912" t="s">
        <v>416</v>
      </c>
      <c r="AG66" s="873"/>
      <c r="AH66" s="873"/>
      <c r="AI66" s="873"/>
      <c r="AJ66" s="913"/>
      <c r="AK66" s="777" t="s">
        <v>417</v>
      </c>
      <c r="AL66" s="801"/>
      <c r="AM66" s="801"/>
      <c r="AN66" s="801"/>
      <c r="AO66" s="802"/>
      <c r="AP66" s="777" t="s">
        <v>418</v>
      </c>
      <c r="AQ66" s="778"/>
      <c r="AR66" s="778"/>
      <c r="AS66" s="778"/>
      <c r="AT66" s="779"/>
      <c r="AU66" s="777" t="s">
        <v>419</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594</v>
      </c>
      <c r="C68" s="930"/>
      <c r="D68" s="930"/>
      <c r="E68" s="930"/>
      <c r="F68" s="930"/>
      <c r="G68" s="930"/>
      <c r="H68" s="930"/>
      <c r="I68" s="930"/>
      <c r="J68" s="930"/>
      <c r="K68" s="930"/>
      <c r="L68" s="930"/>
      <c r="M68" s="930"/>
      <c r="N68" s="930"/>
      <c r="O68" s="930"/>
      <c r="P68" s="931"/>
      <c r="Q68" s="932">
        <v>59</v>
      </c>
      <c r="R68" s="926"/>
      <c r="S68" s="926"/>
      <c r="T68" s="926"/>
      <c r="U68" s="926"/>
      <c r="V68" s="926">
        <v>59</v>
      </c>
      <c r="W68" s="926"/>
      <c r="X68" s="926"/>
      <c r="Y68" s="926"/>
      <c r="Z68" s="926"/>
      <c r="AA68" s="926">
        <v>0</v>
      </c>
      <c r="AB68" s="926"/>
      <c r="AC68" s="926"/>
      <c r="AD68" s="926"/>
      <c r="AE68" s="926"/>
      <c r="AF68" s="926">
        <v>0</v>
      </c>
      <c r="AG68" s="926"/>
      <c r="AH68" s="926"/>
      <c r="AI68" s="926"/>
      <c r="AJ68" s="926"/>
      <c r="AK68" s="926">
        <v>5</v>
      </c>
      <c r="AL68" s="926"/>
      <c r="AM68" s="926"/>
      <c r="AN68" s="926"/>
      <c r="AO68" s="926"/>
      <c r="AP68" s="926" t="s">
        <v>593</v>
      </c>
      <c r="AQ68" s="926"/>
      <c r="AR68" s="926"/>
      <c r="AS68" s="926"/>
      <c r="AT68" s="926"/>
      <c r="AU68" s="926" t="s">
        <v>593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595</v>
      </c>
      <c r="C69" s="934"/>
      <c r="D69" s="934"/>
      <c r="E69" s="934"/>
      <c r="F69" s="934"/>
      <c r="G69" s="934"/>
      <c r="H69" s="934"/>
      <c r="I69" s="934"/>
      <c r="J69" s="934"/>
      <c r="K69" s="934"/>
      <c r="L69" s="934"/>
      <c r="M69" s="934"/>
      <c r="N69" s="934"/>
      <c r="O69" s="934"/>
      <c r="P69" s="935"/>
      <c r="Q69" s="936">
        <v>11</v>
      </c>
      <c r="R69" s="891"/>
      <c r="S69" s="891"/>
      <c r="T69" s="891"/>
      <c r="U69" s="891"/>
      <c r="V69" s="891">
        <v>7</v>
      </c>
      <c r="W69" s="891"/>
      <c r="X69" s="891"/>
      <c r="Y69" s="891"/>
      <c r="Z69" s="891"/>
      <c r="AA69" s="891">
        <v>4</v>
      </c>
      <c r="AB69" s="891"/>
      <c r="AC69" s="891"/>
      <c r="AD69" s="891"/>
      <c r="AE69" s="891"/>
      <c r="AF69" s="891">
        <v>4</v>
      </c>
      <c r="AG69" s="891"/>
      <c r="AH69" s="891"/>
      <c r="AI69" s="891"/>
      <c r="AJ69" s="891"/>
      <c r="AK69" s="891" t="s">
        <v>593</v>
      </c>
      <c r="AL69" s="891"/>
      <c r="AM69" s="891"/>
      <c r="AN69" s="891"/>
      <c r="AO69" s="891"/>
      <c r="AP69" s="891" t="s">
        <v>593</v>
      </c>
      <c r="AQ69" s="891"/>
      <c r="AR69" s="891"/>
      <c r="AS69" s="891"/>
      <c r="AT69" s="891"/>
      <c r="AU69" s="891" t="s">
        <v>593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596</v>
      </c>
      <c r="C70" s="934"/>
      <c r="D70" s="934"/>
      <c r="E70" s="934"/>
      <c r="F70" s="934"/>
      <c r="G70" s="934"/>
      <c r="H70" s="934"/>
      <c r="I70" s="934"/>
      <c r="J70" s="934"/>
      <c r="K70" s="934"/>
      <c r="L70" s="934"/>
      <c r="M70" s="934"/>
      <c r="N70" s="934"/>
      <c r="O70" s="934"/>
      <c r="P70" s="935"/>
      <c r="Q70" s="936">
        <v>90</v>
      </c>
      <c r="R70" s="891"/>
      <c r="S70" s="891"/>
      <c r="T70" s="891"/>
      <c r="U70" s="891"/>
      <c r="V70" s="891">
        <v>90</v>
      </c>
      <c r="W70" s="891"/>
      <c r="X70" s="891"/>
      <c r="Y70" s="891"/>
      <c r="Z70" s="891"/>
      <c r="AA70" s="891">
        <v>0</v>
      </c>
      <c r="AB70" s="891"/>
      <c r="AC70" s="891"/>
      <c r="AD70" s="891"/>
      <c r="AE70" s="891"/>
      <c r="AF70" s="891">
        <v>0</v>
      </c>
      <c r="AG70" s="891"/>
      <c r="AH70" s="891"/>
      <c r="AI70" s="891"/>
      <c r="AJ70" s="891"/>
      <c r="AK70" s="891">
        <v>2</v>
      </c>
      <c r="AL70" s="891"/>
      <c r="AM70" s="891"/>
      <c r="AN70" s="891"/>
      <c r="AO70" s="891"/>
      <c r="AP70" s="891" t="s">
        <v>593</v>
      </c>
      <c r="AQ70" s="891"/>
      <c r="AR70" s="891"/>
      <c r="AS70" s="891"/>
      <c r="AT70" s="891"/>
      <c r="AU70" s="891" t="s">
        <v>593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597</v>
      </c>
      <c r="C71" s="934"/>
      <c r="D71" s="934"/>
      <c r="E71" s="934"/>
      <c r="F71" s="934"/>
      <c r="G71" s="934"/>
      <c r="H71" s="934"/>
      <c r="I71" s="934"/>
      <c r="J71" s="934"/>
      <c r="K71" s="934"/>
      <c r="L71" s="934"/>
      <c r="M71" s="934"/>
      <c r="N71" s="934"/>
      <c r="O71" s="934"/>
      <c r="P71" s="935"/>
      <c r="Q71" s="936">
        <v>11954</v>
      </c>
      <c r="R71" s="891"/>
      <c r="S71" s="891"/>
      <c r="T71" s="891"/>
      <c r="U71" s="891"/>
      <c r="V71" s="891">
        <v>11741</v>
      </c>
      <c r="W71" s="891"/>
      <c r="X71" s="891"/>
      <c r="Y71" s="891"/>
      <c r="Z71" s="891"/>
      <c r="AA71" s="891">
        <v>213</v>
      </c>
      <c r="AB71" s="891"/>
      <c r="AC71" s="891"/>
      <c r="AD71" s="891"/>
      <c r="AE71" s="891"/>
      <c r="AF71" s="891">
        <v>213</v>
      </c>
      <c r="AG71" s="891"/>
      <c r="AH71" s="891"/>
      <c r="AI71" s="891"/>
      <c r="AJ71" s="891"/>
      <c r="AK71" s="891" t="s">
        <v>593</v>
      </c>
      <c r="AL71" s="891"/>
      <c r="AM71" s="891"/>
      <c r="AN71" s="891"/>
      <c r="AO71" s="891"/>
      <c r="AP71" s="891" t="s">
        <v>593</v>
      </c>
      <c r="AQ71" s="891"/>
      <c r="AR71" s="891"/>
      <c r="AS71" s="891"/>
      <c r="AT71" s="891"/>
      <c r="AU71" s="891" t="s">
        <v>593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598</v>
      </c>
      <c r="C72" s="934"/>
      <c r="D72" s="934"/>
      <c r="E72" s="934"/>
      <c r="F72" s="934"/>
      <c r="G72" s="934"/>
      <c r="H72" s="934"/>
      <c r="I72" s="934"/>
      <c r="J72" s="934"/>
      <c r="K72" s="934"/>
      <c r="L72" s="934"/>
      <c r="M72" s="934"/>
      <c r="N72" s="934"/>
      <c r="O72" s="934"/>
      <c r="P72" s="935"/>
      <c r="Q72" s="936">
        <v>59</v>
      </c>
      <c r="R72" s="891"/>
      <c r="S72" s="891"/>
      <c r="T72" s="891"/>
      <c r="U72" s="891"/>
      <c r="V72" s="891">
        <v>59</v>
      </c>
      <c r="W72" s="891"/>
      <c r="X72" s="891"/>
      <c r="Y72" s="891"/>
      <c r="Z72" s="891"/>
      <c r="AA72" s="891" t="s">
        <v>593</v>
      </c>
      <c r="AB72" s="891"/>
      <c r="AC72" s="891"/>
      <c r="AD72" s="891"/>
      <c r="AE72" s="891"/>
      <c r="AF72" s="891" t="s">
        <v>593</v>
      </c>
      <c r="AG72" s="891"/>
      <c r="AH72" s="891"/>
      <c r="AI72" s="891"/>
      <c r="AJ72" s="891"/>
      <c r="AK72" s="891" t="s">
        <v>593</v>
      </c>
      <c r="AL72" s="891"/>
      <c r="AM72" s="891"/>
      <c r="AN72" s="891"/>
      <c r="AO72" s="891"/>
      <c r="AP72" s="891" t="s">
        <v>593</v>
      </c>
      <c r="AQ72" s="891"/>
      <c r="AR72" s="891"/>
      <c r="AS72" s="891"/>
      <c r="AT72" s="891"/>
      <c r="AU72" s="891" t="s">
        <v>593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599</v>
      </c>
      <c r="C73" s="934"/>
      <c r="D73" s="934"/>
      <c r="E73" s="934"/>
      <c r="F73" s="934"/>
      <c r="G73" s="934"/>
      <c r="H73" s="934"/>
      <c r="I73" s="934"/>
      <c r="J73" s="934"/>
      <c r="K73" s="934"/>
      <c r="L73" s="934"/>
      <c r="M73" s="934"/>
      <c r="N73" s="934"/>
      <c r="O73" s="934"/>
      <c r="P73" s="935"/>
      <c r="Q73" s="936">
        <v>1333</v>
      </c>
      <c r="R73" s="891"/>
      <c r="S73" s="891"/>
      <c r="T73" s="891"/>
      <c r="U73" s="891"/>
      <c r="V73" s="891">
        <v>1317</v>
      </c>
      <c r="W73" s="891"/>
      <c r="X73" s="891"/>
      <c r="Y73" s="891"/>
      <c r="Z73" s="891"/>
      <c r="AA73" s="891">
        <v>16</v>
      </c>
      <c r="AB73" s="891"/>
      <c r="AC73" s="891"/>
      <c r="AD73" s="891"/>
      <c r="AE73" s="891"/>
      <c r="AF73" s="891">
        <v>16</v>
      </c>
      <c r="AG73" s="891"/>
      <c r="AH73" s="891"/>
      <c r="AI73" s="891"/>
      <c r="AJ73" s="891"/>
      <c r="AK73" s="891">
        <v>27</v>
      </c>
      <c r="AL73" s="891"/>
      <c r="AM73" s="891"/>
      <c r="AN73" s="891"/>
      <c r="AO73" s="891"/>
      <c r="AP73" s="891">
        <v>902</v>
      </c>
      <c r="AQ73" s="891"/>
      <c r="AR73" s="891"/>
      <c r="AS73" s="891"/>
      <c r="AT73" s="891"/>
      <c r="AU73" s="891" t="s">
        <v>593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600</v>
      </c>
      <c r="C74" s="934"/>
      <c r="D74" s="934"/>
      <c r="E74" s="934"/>
      <c r="F74" s="934"/>
      <c r="G74" s="934"/>
      <c r="H74" s="934"/>
      <c r="I74" s="934"/>
      <c r="J74" s="934"/>
      <c r="K74" s="934"/>
      <c r="L74" s="934"/>
      <c r="M74" s="934"/>
      <c r="N74" s="934"/>
      <c r="O74" s="934"/>
      <c r="P74" s="935"/>
      <c r="Q74" s="936">
        <v>2714</v>
      </c>
      <c r="R74" s="891"/>
      <c r="S74" s="891"/>
      <c r="T74" s="891"/>
      <c r="U74" s="891"/>
      <c r="V74" s="891">
        <v>2579</v>
      </c>
      <c r="W74" s="891"/>
      <c r="X74" s="891"/>
      <c r="Y74" s="891"/>
      <c r="Z74" s="891"/>
      <c r="AA74" s="891">
        <v>135</v>
      </c>
      <c r="AB74" s="891"/>
      <c r="AC74" s="891"/>
      <c r="AD74" s="891"/>
      <c r="AE74" s="891"/>
      <c r="AF74" s="891">
        <v>135</v>
      </c>
      <c r="AG74" s="891"/>
      <c r="AH74" s="891"/>
      <c r="AI74" s="891"/>
      <c r="AJ74" s="891"/>
      <c r="AK74" s="891">
        <v>286</v>
      </c>
      <c r="AL74" s="891"/>
      <c r="AM74" s="891"/>
      <c r="AN74" s="891"/>
      <c r="AO74" s="891"/>
      <c r="AP74" s="891">
        <v>1352</v>
      </c>
      <c r="AQ74" s="891"/>
      <c r="AR74" s="891"/>
      <c r="AS74" s="891"/>
      <c r="AT74" s="891"/>
      <c r="AU74" s="891" t="s">
        <v>593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601</v>
      </c>
      <c r="C75" s="934"/>
      <c r="D75" s="934"/>
      <c r="E75" s="934"/>
      <c r="F75" s="934"/>
      <c r="G75" s="934"/>
      <c r="H75" s="934"/>
      <c r="I75" s="934"/>
      <c r="J75" s="934"/>
      <c r="K75" s="934"/>
      <c r="L75" s="934"/>
      <c r="M75" s="934"/>
      <c r="N75" s="934"/>
      <c r="O75" s="934"/>
      <c r="P75" s="935"/>
      <c r="Q75" s="939">
        <v>204</v>
      </c>
      <c r="R75" s="940"/>
      <c r="S75" s="940"/>
      <c r="T75" s="940"/>
      <c r="U75" s="890"/>
      <c r="V75" s="941">
        <v>195</v>
      </c>
      <c r="W75" s="940"/>
      <c r="X75" s="940"/>
      <c r="Y75" s="940"/>
      <c r="Z75" s="890"/>
      <c r="AA75" s="941">
        <v>9</v>
      </c>
      <c r="AB75" s="940"/>
      <c r="AC75" s="940"/>
      <c r="AD75" s="940"/>
      <c r="AE75" s="890"/>
      <c r="AF75" s="941">
        <v>9</v>
      </c>
      <c r="AG75" s="940"/>
      <c r="AH75" s="940"/>
      <c r="AI75" s="940"/>
      <c r="AJ75" s="890"/>
      <c r="AK75" s="941">
        <v>16</v>
      </c>
      <c r="AL75" s="940"/>
      <c r="AM75" s="940"/>
      <c r="AN75" s="940"/>
      <c r="AO75" s="890"/>
      <c r="AP75" s="891" t="s">
        <v>593</v>
      </c>
      <c r="AQ75" s="891"/>
      <c r="AR75" s="891"/>
      <c r="AS75" s="891"/>
      <c r="AT75" s="891"/>
      <c r="AU75" s="891" t="s">
        <v>593</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602</v>
      </c>
      <c r="C76" s="934"/>
      <c r="D76" s="934"/>
      <c r="E76" s="934"/>
      <c r="F76" s="934"/>
      <c r="G76" s="934"/>
      <c r="H76" s="934"/>
      <c r="I76" s="934"/>
      <c r="J76" s="934"/>
      <c r="K76" s="934"/>
      <c r="L76" s="934"/>
      <c r="M76" s="934"/>
      <c r="N76" s="934"/>
      <c r="O76" s="934"/>
      <c r="P76" s="935"/>
      <c r="Q76" s="939">
        <v>66</v>
      </c>
      <c r="R76" s="940"/>
      <c r="S76" s="940"/>
      <c r="T76" s="940"/>
      <c r="U76" s="890"/>
      <c r="V76" s="941">
        <v>66</v>
      </c>
      <c r="W76" s="940"/>
      <c r="X76" s="940"/>
      <c r="Y76" s="940"/>
      <c r="Z76" s="890"/>
      <c r="AA76" s="941" t="s">
        <v>593</v>
      </c>
      <c r="AB76" s="940"/>
      <c r="AC76" s="940"/>
      <c r="AD76" s="940"/>
      <c r="AE76" s="890"/>
      <c r="AF76" s="941" t="s">
        <v>593</v>
      </c>
      <c r="AG76" s="940"/>
      <c r="AH76" s="940"/>
      <c r="AI76" s="940"/>
      <c r="AJ76" s="890"/>
      <c r="AK76" s="891" t="s">
        <v>593</v>
      </c>
      <c r="AL76" s="891"/>
      <c r="AM76" s="891"/>
      <c r="AN76" s="891"/>
      <c r="AO76" s="891"/>
      <c r="AP76" s="891" t="s">
        <v>593</v>
      </c>
      <c r="AQ76" s="891"/>
      <c r="AR76" s="891"/>
      <c r="AS76" s="891"/>
      <c r="AT76" s="891"/>
      <c r="AU76" s="891" t="s">
        <v>593</v>
      </c>
      <c r="AV76" s="891"/>
      <c r="AW76" s="891"/>
      <c r="AX76" s="891"/>
      <c r="AY76" s="891"/>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603</v>
      </c>
      <c r="C77" s="934"/>
      <c r="D77" s="934"/>
      <c r="E77" s="934"/>
      <c r="F77" s="934"/>
      <c r="G77" s="934"/>
      <c r="H77" s="934"/>
      <c r="I77" s="934"/>
      <c r="J77" s="934"/>
      <c r="K77" s="934"/>
      <c r="L77" s="934"/>
      <c r="M77" s="934"/>
      <c r="N77" s="934"/>
      <c r="O77" s="934"/>
      <c r="P77" s="935"/>
      <c r="Q77" s="939">
        <v>290</v>
      </c>
      <c r="R77" s="940"/>
      <c r="S77" s="940"/>
      <c r="T77" s="940"/>
      <c r="U77" s="890"/>
      <c r="V77" s="941">
        <v>283</v>
      </c>
      <c r="W77" s="940"/>
      <c r="X77" s="940"/>
      <c r="Y77" s="940"/>
      <c r="Z77" s="890"/>
      <c r="AA77" s="941">
        <v>7</v>
      </c>
      <c r="AB77" s="940"/>
      <c r="AC77" s="940"/>
      <c r="AD77" s="940"/>
      <c r="AE77" s="890"/>
      <c r="AF77" s="941">
        <v>7</v>
      </c>
      <c r="AG77" s="940"/>
      <c r="AH77" s="940"/>
      <c r="AI77" s="940"/>
      <c r="AJ77" s="890"/>
      <c r="AK77" s="891" t="s">
        <v>593</v>
      </c>
      <c r="AL77" s="891"/>
      <c r="AM77" s="891"/>
      <c r="AN77" s="891"/>
      <c r="AO77" s="891"/>
      <c r="AP77" s="891" t="s">
        <v>593</v>
      </c>
      <c r="AQ77" s="891"/>
      <c r="AR77" s="891"/>
      <c r="AS77" s="891"/>
      <c r="AT77" s="891"/>
      <c r="AU77" s="891" t="s">
        <v>593</v>
      </c>
      <c r="AV77" s="891"/>
      <c r="AW77" s="891"/>
      <c r="AX77" s="891"/>
      <c r="AY77" s="891"/>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604</v>
      </c>
      <c r="C78" s="934"/>
      <c r="D78" s="934"/>
      <c r="E78" s="934"/>
      <c r="F78" s="934"/>
      <c r="G78" s="934"/>
      <c r="H78" s="934"/>
      <c r="I78" s="934"/>
      <c r="J78" s="934"/>
      <c r="K78" s="934"/>
      <c r="L78" s="934"/>
      <c r="M78" s="934"/>
      <c r="N78" s="934"/>
      <c r="O78" s="934"/>
      <c r="P78" s="935"/>
      <c r="Q78" s="936">
        <v>247</v>
      </c>
      <c r="R78" s="891"/>
      <c r="S78" s="891"/>
      <c r="T78" s="891"/>
      <c r="U78" s="891"/>
      <c r="V78" s="891">
        <v>205</v>
      </c>
      <c r="W78" s="891"/>
      <c r="X78" s="891"/>
      <c r="Y78" s="891"/>
      <c r="Z78" s="891"/>
      <c r="AA78" s="891">
        <v>42</v>
      </c>
      <c r="AB78" s="891"/>
      <c r="AC78" s="891"/>
      <c r="AD78" s="891"/>
      <c r="AE78" s="891"/>
      <c r="AF78" s="891">
        <v>42</v>
      </c>
      <c r="AG78" s="891"/>
      <c r="AH78" s="891"/>
      <c r="AI78" s="891"/>
      <c r="AJ78" s="891"/>
      <c r="AK78" s="891">
        <v>53</v>
      </c>
      <c r="AL78" s="891"/>
      <c r="AM78" s="891"/>
      <c r="AN78" s="891"/>
      <c r="AO78" s="891"/>
      <c r="AP78" s="891" t="s">
        <v>593</v>
      </c>
      <c r="AQ78" s="891"/>
      <c r="AR78" s="891"/>
      <c r="AS78" s="891"/>
      <c r="AT78" s="891"/>
      <c r="AU78" s="891" t="s">
        <v>593</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605</v>
      </c>
      <c r="C79" s="934"/>
      <c r="D79" s="934"/>
      <c r="E79" s="934"/>
      <c r="F79" s="934"/>
      <c r="G79" s="934"/>
      <c r="H79" s="934"/>
      <c r="I79" s="934"/>
      <c r="J79" s="934"/>
      <c r="K79" s="934"/>
      <c r="L79" s="934"/>
      <c r="M79" s="934"/>
      <c r="N79" s="934"/>
      <c r="O79" s="934"/>
      <c r="P79" s="935"/>
      <c r="Q79" s="936">
        <v>758744</v>
      </c>
      <c r="R79" s="891"/>
      <c r="S79" s="891"/>
      <c r="T79" s="891"/>
      <c r="U79" s="891"/>
      <c r="V79" s="891">
        <v>730814</v>
      </c>
      <c r="W79" s="891"/>
      <c r="X79" s="891"/>
      <c r="Y79" s="891"/>
      <c r="Z79" s="891"/>
      <c r="AA79" s="891">
        <v>27930</v>
      </c>
      <c r="AB79" s="891"/>
      <c r="AC79" s="891"/>
      <c r="AD79" s="891"/>
      <c r="AE79" s="891"/>
      <c r="AF79" s="891">
        <v>27930</v>
      </c>
      <c r="AG79" s="891"/>
      <c r="AH79" s="891"/>
      <c r="AI79" s="891"/>
      <c r="AJ79" s="891"/>
      <c r="AK79" s="891" t="s">
        <v>593</v>
      </c>
      <c r="AL79" s="891"/>
      <c r="AM79" s="891"/>
      <c r="AN79" s="891"/>
      <c r="AO79" s="891"/>
      <c r="AP79" s="891" t="s">
        <v>593</v>
      </c>
      <c r="AQ79" s="891"/>
      <c r="AR79" s="891"/>
      <c r="AS79" s="891"/>
      <c r="AT79" s="891"/>
      <c r="AU79" s="891" t="s">
        <v>593</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606</v>
      </c>
      <c r="C80" s="934"/>
      <c r="D80" s="934"/>
      <c r="E80" s="934"/>
      <c r="F80" s="934"/>
      <c r="G80" s="934"/>
      <c r="H80" s="934"/>
      <c r="I80" s="934"/>
      <c r="J80" s="934"/>
      <c r="K80" s="934"/>
      <c r="L80" s="934"/>
      <c r="M80" s="934"/>
      <c r="N80" s="934"/>
      <c r="O80" s="934"/>
      <c r="P80" s="935"/>
      <c r="Q80" s="936">
        <v>9191</v>
      </c>
      <c r="R80" s="891"/>
      <c r="S80" s="891"/>
      <c r="T80" s="891"/>
      <c r="U80" s="891"/>
      <c r="V80" s="891">
        <v>9518</v>
      </c>
      <c r="W80" s="891"/>
      <c r="X80" s="891"/>
      <c r="Y80" s="891"/>
      <c r="Z80" s="891"/>
      <c r="AA80" s="891">
        <v>-327</v>
      </c>
      <c r="AB80" s="891"/>
      <c r="AC80" s="891"/>
      <c r="AD80" s="891"/>
      <c r="AE80" s="891"/>
      <c r="AF80" s="891">
        <v>5239</v>
      </c>
      <c r="AG80" s="891"/>
      <c r="AH80" s="891"/>
      <c r="AI80" s="891"/>
      <c r="AJ80" s="891"/>
      <c r="AK80" s="891" t="s">
        <v>593</v>
      </c>
      <c r="AL80" s="891"/>
      <c r="AM80" s="891"/>
      <c r="AN80" s="891"/>
      <c r="AO80" s="891"/>
      <c r="AP80" s="891">
        <v>3374</v>
      </c>
      <c r="AQ80" s="891"/>
      <c r="AR80" s="891"/>
      <c r="AS80" s="891"/>
      <c r="AT80" s="891"/>
      <c r="AU80" s="891" t="s">
        <v>593</v>
      </c>
      <c r="AV80" s="891"/>
      <c r="AW80" s="891"/>
      <c r="AX80" s="891"/>
      <c r="AY80" s="891"/>
      <c r="AZ80" s="937" t="s">
        <v>607</v>
      </c>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608</v>
      </c>
      <c r="C81" s="934"/>
      <c r="D81" s="934"/>
      <c r="E81" s="934"/>
      <c r="F81" s="934"/>
      <c r="G81" s="934"/>
      <c r="H81" s="934"/>
      <c r="I81" s="934"/>
      <c r="J81" s="934"/>
      <c r="K81" s="934"/>
      <c r="L81" s="934"/>
      <c r="M81" s="934"/>
      <c r="N81" s="934"/>
      <c r="O81" s="934"/>
      <c r="P81" s="935"/>
      <c r="Q81" s="936">
        <v>3969</v>
      </c>
      <c r="R81" s="891"/>
      <c r="S81" s="891"/>
      <c r="T81" s="891"/>
      <c r="U81" s="891"/>
      <c r="V81" s="891">
        <v>3450</v>
      </c>
      <c r="W81" s="891"/>
      <c r="X81" s="891"/>
      <c r="Y81" s="891"/>
      <c r="Z81" s="891"/>
      <c r="AA81" s="891">
        <v>520</v>
      </c>
      <c r="AB81" s="891"/>
      <c r="AC81" s="891"/>
      <c r="AD81" s="891"/>
      <c r="AE81" s="891"/>
      <c r="AF81" s="891">
        <v>2231</v>
      </c>
      <c r="AG81" s="891"/>
      <c r="AH81" s="891"/>
      <c r="AI81" s="891"/>
      <c r="AJ81" s="891"/>
      <c r="AK81" s="891" t="s">
        <v>593</v>
      </c>
      <c r="AL81" s="891"/>
      <c r="AM81" s="891"/>
      <c r="AN81" s="891"/>
      <c r="AO81" s="891"/>
      <c r="AP81" s="891">
        <v>8702</v>
      </c>
      <c r="AQ81" s="891"/>
      <c r="AR81" s="891"/>
      <c r="AS81" s="891"/>
      <c r="AT81" s="891"/>
      <c r="AU81" s="891" t="s">
        <v>593</v>
      </c>
      <c r="AV81" s="891"/>
      <c r="AW81" s="891"/>
      <c r="AX81" s="891"/>
      <c r="AY81" s="891"/>
      <c r="AZ81" s="937" t="s">
        <v>607</v>
      </c>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420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35826</v>
      </c>
      <c r="AG88" s="902"/>
      <c r="AH88" s="902"/>
      <c r="AI88" s="902"/>
      <c r="AJ88" s="902"/>
      <c r="AK88" s="899"/>
      <c r="AL88" s="899"/>
      <c r="AM88" s="899"/>
      <c r="AN88" s="899"/>
      <c r="AO88" s="899"/>
      <c r="AP88" s="902">
        <v>14330</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421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1212</v>
      </c>
      <c r="CS102" s="910"/>
      <c r="CT102" s="910"/>
      <c r="CU102" s="910"/>
      <c r="CV102" s="953"/>
      <c r="CW102" s="952">
        <v>50</v>
      </c>
      <c r="CX102" s="910"/>
      <c r="CY102" s="910"/>
      <c r="CZ102" s="910"/>
      <c r="DA102" s="953"/>
      <c r="DB102" s="952"/>
      <c r="DC102" s="910"/>
      <c r="DD102" s="910"/>
      <c r="DE102" s="910"/>
      <c r="DF102" s="953"/>
      <c r="DG102" s="952"/>
      <c r="DH102" s="910"/>
      <c r="DI102" s="910"/>
      <c r="DJ102" s="910"/>
      <c r="DK102" s="953"/>
      <c r="DL102" s="952">
        <v>25</v>
      </c>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301</v>
      </c>
      <c r="AG109" s="955"/>
      <c r="AH109" s="955"/>
      <c r="AI109" s="955"/>
      <c r="AJ109" s="956"/>
      <c r="AK109" s="954" t="s">
        <v>300</v>
      </c>
      <c r="AL109" s="955"/>
      <c r="AM109" s="955"/>
      <c r="AN109" s="955"/>
      <c r="AO109" s="956"/>
      <c r="AP109" s="954" t="s">
        <v>430</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301</v>
      </c>
      <c r="BW109" s="955"/>
      <c r="BX109" s="955"/>
      <c r="BY109" s="955"/>
      <c r="BZ109" s="956"/>
      <c r="CA109" s="954" t="s">
        <v>300</v>
      </c>
      <c r="CB109" s="955"/>
      <c r="CC109" s="955"/>
      <c r="CD109" s="955"/>
      <c r="CE109" s="956"/>
      <c r="CF109" s="975" t="s">
        <v>430</v>
      </c>
      <c r="CG109" s="975"/>
      <c r="CH109" s="975"/>
      <c r="CI109" s="975"/>
      <c r="CJ109" s="975"/>
      <c r="CK109" s="954" t="s">
        <v>431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301</v>
      </c>
      <c r="DM109" s="955"/>
      <c r="DN109" s="955"/>
      <c r="DO109" s="955"/>
      <c r="DP109" s="956"/>
      <c r="DQ109" s="954" t="s">
        <v>300</v>
      </c>
      <c r="DR109" s="955"/>
      <c r="DS109" s="955"/>
      <c r="DT109" s="955"/>
      <c r="DU109" s="956"/>
      <c r="DV109" s="954" t="s">
        <v>430</v>
      </c>
      <c r="DW109" s="955"/>
      <c r="DX109" s="955"/>
      <c r="DY109" s="955"/>
      <c r="DZ109" s="957"/>
    </row>
    <row r="110" spans="1:131" s="226" customFormat="1" ht="26.25" customHeight="1">
      <c r="A110" s="958" t="s">
        <v>432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3832121</v>
      </c>
      <c r="AB110" s="962"/>
      <c r="AC110" s="962"/>
      <c r="AD110" s="962"/>
      <c r="AE110" s="963"/>
      <c r="AF110" s="964">
        <v>3741837</v>
      </c>
      <c r="AG110" s="962"/>
      <c r="AH110" s="962"/>
      <c r="AI110" s="962"/>
      <c r="AJ110" s="963"/>
      <c r="AK110" s="964">
        <v>3658169</v>
      </c>
      <c r="AL110" s="962"/>
      <c r="AM110" s="962"/>
      <c r="AN110" s="962"/>
      <c r="AO110" s="963"/>
      <c r="AP110" s="965">
        <v>21.7</v>
      </c>
      <c r="AQ110" s="966"/>
      <c r="AR110" s="966"/>
      <c r="AS110" s="966"/>
      <c r="AT110" s="967"/>
      <c r="AU110" s="968" t="s">
        <v>67</v>
      </c>
      <c r="AV110" s="969"/>
      <c r="AW110" s="969"/>
      <c r="AX110" s="969"/>
      <c r="AY110" s="969"/>
      <c r="AZ110" s="1010" t="s">
        <v>433</v>
      </c>
      <c r="BA110" s="959"/>
      <c r="BB110" s="959"/>
      <c r="BC110" s="959"/>
      <c r="BD110" s="959"/>
      <c r="BE110" s="959"/>
      <c r="BF110" s="959"/>
      <c r="BG110" s="959"/>
      <c r="BH110" s="959"/>
      <c r="BI110" s="959"/>
      <c r="BJ110" s="959"/>
      <c r="BK110" s="959"/>
      <c r="BL110" s="959"/>
      <c r="BM110" s="959"/>
      <c r="BN110" s="959"/>
      <c r="BO110" s="959"/>
      <c r="BP110" s="960"/>
      <c r="BQ110" s="996">
        <v>27369163</v>
      </c>
      <c r="BR110" s="997"/>
      <c r="BS110" s="997"/>
      <c r="BT110" s="997"/>
      <c r="BU110" s="997"/>
      <c r="BV110" s="997">
        <v>26098807</v>
      </c>
      <c r="BW110" s="997"/>
      <c r="BX110" s="997"/>
      <c r="BY110" s="997"/>
      <c r="BZ110" s="997"/>
      <c r="CA110" s="997">
        <v>25532305</v>
      </c>
      <c r="CB110" s="997"/>
      <c r="CC110" s="997"/>
      <c r="CD110" s="997"/>
      <c r="CE110" s="997"/>
      <c r="CF110" s="1011">
        <v>151.4</v>
      </c>
      <c r="CG110" s="1012"/>
      <c r="CH110" s="1012"/>
      <c r="CI110" s="1012"/>
      <c r="CJ110" s="1012"/>
      <c r="CK110" s="1013" t="s">
        <v>434</v>
      </c>
      <c r="CL110" s="1014"/>
      <c r="CM110" s="993" t="s">
        <v>435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436</v>
      </c>
      <c r="DH110" s="997"/>
      <c r="DI110" s="997"/>
      <c r="DJ110" s="997"/>
      <c r="DK110" s="997"/>
      <c r="DL110" s="997" t="s">
        <v>410</v>
      </c>
      <c r="DM110" s="997"/>
      <c r="DN110" s="997"/>
      <c r="DO110" s="997"/>
      <c r="DP110" s="997"/>
      <c r="DQ110" s="997" t="s">
        <v>410</v>
      </c>
      <c r="DR110" s="997"/>
      <c r="DS110" s="997"/>
      <c r="DT110" s="997"/>
      <c r="DU110" s="997"/>
      <c r="DV110" s="998" t="s">
        <v>437</v>
      </c>
      <c r="DW110" s="998"/>
      <c r="DX110" s="998"/>
      <c r="DY110" s="998"/>
      <c r="DZ110" s="999"/>
    </row>
    <row r="111" spans="1:131" s="226" customFormat="1" ht="26.25" customHeight="1">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439</v>
      </c>
      <c r="AB111" s="1004"/>
      <c r="AC111" s="1004"/>
      <c r="AD111" s="1004"/>
      <c r="AE111" s="1005"/>
      <c r="AF111" s="1006" t="s">
        <v>440</v>
      </c>
      <c r="AG111" s="1004"/>
      <c r="AH111" s="1004"/>
      <c r="AI111" s="1004"/>
      <c r="AJ111" s="1005"/>
      <c r="AK111" s="1006" t="s">
        <v>436</v>
      </c>
      <c r="AL111" s="1004"/>
      <c r="AM111" s="1004"/>
      <c r="AN111" s="1004"/>
      <c r="AO111" s="1005"/>
      <c r="AP111" s="1007" t="s">
        <v>441</v>
      </c>
      <c r="AQ111" s="1008"/>
      <c r="AR111" s="1008"/>
      <c r="AS111" s="1008"/>
      <c r="AT111" s="1009"/>
      <c r="AU111" s="970"/>
      <c r="AV111" s="971"/>
      <c r="AW111" s="971"/>
      <c r="AX111" s="971"/>
      <c r="AY111" s="971"/>
      <c r="AZ111" s="1019" t="s">
        <v>442</v>
      </c>
      <c r="BA111" s="1020"/>
      <c r="BB111" s="1020"/>
      <c r="BC111" s="1020"/>
      <c r="BD111" s="1020"/>
      <c r="BE111" s="1020"/>
      <c r="BF111" s="1020"/>
      <c r="BG111" s="1020"/>
      <c r="BH111" s="1020"/>
      <c r="BI111" s="1020"/>
      <c r="BJ111" s="1020"/>
      <c r="BK111" s="1020"/>
      <c r="BL111" s="1020"/>
      <c r="BM111" s="1020"/>
      <c r="BN111" s="1020"/>
      <c r="BO111" s="1020"/>
      <c r="BP111" s="1021"/>
      <c r="BQ111" s="989">
        <v>642952</v>
      </c>
      <c r="BR111" s="990"/>
      <c r="BS111" s="990"/>
      <c r="BT111" s="990"/>
      <c r="BU111" s="990"/>
      <c r="BV111" s="990">
        <v>548577</v>
      </c>
      <c r="BW111" s="990"/>
      <c r="BX111" s="990"/>
      <c r="BY111" s="990"/>
      <c r="BZ111" s="990"/>
      <c r="CA111" s="990">
        <v>452318</v>
      </c>
      <c r="CB111" s="990"/>
      <c r="CC111" s="990"/>
      <c r="CD111" s="990"/>
      <c r="CE111" s="990"/>
      <c r="CF111" s="984">
        <v>2.7</v>
      </c>
      <c r="CG111" s="985"/>
      <c r="CH111" s="985"/>
      <c r="CI111" s="985"/>
      <c r="CJ111" s="985"/>
      <c r="CK111" s="1015"/>
      <c r="CL111" s="1016"/>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436</v>
      </c>
      <c r="DH111" s="990"/>
      <c r="DI111" s="990"/>
      <c r="DJ111" s="990"/>
      <c r="DK111" s="990"/>
      <c r="DL111" s="990" t="s">
        <v>437</v>
      </c>
      <c r="DM111" s="990"/>
      <c r="DN111" s="990"/>
      <c r="DO111" s="990"/>
      <c r="DP111" s="990"/>
      <c r="DQ111" s="990" t="s">
        <v>444</v>
      </c>
      <c r="DR111" s="990"/>
      <c r="DS111" s="990"/>
      <c r="DT111" s="990"/>
      <c r="DU111" s="990"/>
      <c r="DV111" s="991" t="s">
        <v>444</v>
      </c>
      <c r="DW111" s="991"/>
      <c r="DX111" s="991"/>
      <c r="DY111" s="991"/>
      <c r="DZ111" s="992"/>
    </row>
    <row r="112" spans="1:131" s="226" customFormat="1" ht="26.25" customHeight="1">
      <c r="A112" s="1022" t="s">
        <v>445</v>
      </c>
      <c r="B112" s="1023"/>
      <c r="C112" s="1020" t="s">
        <v>446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444</v>
      </c>
      <c r="AB112" s="1029"/>
      <c r="AC112" s="1029"/>
      <c r="AD112" s="1029"/>
      <c r="AE112" s="1030"/>
      <c r="AF112" s="1031" t="s">
        <v>444</v>
      </c>
      <c r="AG112" s="1029"/>
      <c r="AH112" s="1029"/>
      <c r="AI112" s="1029"/>
      <c r="AJ112" s="1030"/>
      <c r="AK112" s="1031" t="s">
        <v>447</v>
      </c>
      <c r="AL112" s="1029"/>
      <c r="AM112" s="1029"/>
      <c r="AN112" s="1029"/>
      <c r="AO112" s="1030"/>
      <c r="AP112" s="1032" t="s">
        <v>444</v>
      </c>
      <c r="AQ112" s="1033"/>
      <c r="AR112" s="1033"/>
      <c r="AS112" s="1033"/>
      <c r="AT112" s="1034"/>
      <c r="AU112" s="970"/>
      <c r="AV112" s="971"/>
      <c r="AW112" s="971"/>
      <c r="AX112" s="971"/>
      <c r="AY112" s="971"/>
      <c r="AZ112" s="1019" t="s">
        <v>448</v>
      </c>
      <c r="BA112" s="1020"/>
      <c r="BB112" s="1020"/>
      <c r="BC112" s="1020"/>
      <c r="BD112" s="1020"/>
      <c r="BE112" s="1020"/>
      <c r="BF112" s="1020"/>
      <c r="BG112" s="1020"/>
      <c r="BH112" s="1020"/>
      <c r="BI112" s="1020"/>
      <c r="BJ112" s="1020"/>
      <c r="BK112" s="1020"/>
      <c r="BL112" s="1020"/>
      <c r="BM112" s="1020"/>
      <c r="BN112" s="1020"/>
      <c r="BO112" s="1020"/>
      <c r="BP112" s="1021"/>
      <c r="BQ112" s="989">
        <v>7579043</v>
      </c>
      <c r="BR112" s="990"/>
      <c r="BS112" s="990"/>
      <c r="BT112" s="990"/>
      <c r="BU112" s="990"/>
      <c r="BV112" s="990">
        <v>7484967</v>
      </c>
      <c r="BW112" s="990"/>
      <c r="BX112" s="990"/>
      <c r="BY112" s="990"/>
      <c r="BZ112" s="990"/>
      <c r="CA112" s="990">
        <v>7639355</v>
      </c>
      <c r="CB112" s="990"/>
      <c r="CC112" s="990"/>
      <c r="CD112" s="990"/>
      <c r="CE112" s="990"/>
      <c r="CF112" s="984">
        <v>45.3</v>
      </c>
      <c r="CG112" s="985"/>
      <c r="CH112" s="985"/>
      <c r="CI112" s="985"/>
      <c r="CJ112" s="985"/>
      <c r="CK112" s="1015"/>
      <c r="CL112" s="1016"/>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252</v>
      </c>
      <c r="DH112" s="990"/>
      <c r="DI112" s="990"/>
      <c r="DJ112" s="990"/>
      <c r="DK112" s="990"/>
      <c r="DL112" s="990">
        <v>194</v>
      </c>
      <c r="DM112" s="990"/>
      <c r="DN112" s="990"/>
      <c r="DO112" s="990"/>
      <c r="DP112" s="990"/>
      <c r="DQ112" s="990">
        <v>143</v>
      </c>
      <c r="DR112" s="990"/>
      <c r="DS112" s="990"/>
      <c r="DT112" s="990"/>
      <c r="DU112" s="990"/>
      <c r="DV112" s="991">
        <v>0</v>
      </c>
      <c r="DW112" s="991"/>
      <c r="DX112" s="991"/>
      <c r="DY112" s="991"/>
      <c r="DZ112" s="992"/>
    </row>
    <row r="113" spans="1:130" s="226" customFormat="1" ht="26.25" customHeight="1">
      <c r="A113" s="1024"/>
      <c r="B113" s="1025"/>
      <c r="C113" s="1020" t="s">
        <v>450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439659</v>
      </c>
      <c r="AB113" s="1004"/>
      <c r="AC113" s="1004"/>
      <c r="AD113" s="1004"/>
      <c r="AE113" s="1005"/>
      <c r="AF113" s="1006">
        <v>502284</v>
      </c>
      <c r="AG113" s="1004"/>
      <c r="AH113" s="1004"/>
      <c r="AI113" s="1004"/>
      <c r="AJ113" s="1005"/>
      <c r="AK113" s="1006">
        <v>567500</v>
      </c>
      <c r="AL113" s="1004"/>
      <c r="AM113" s="1004"/>
      <c r="AN113" s="1004"/>
      <c r="AO113" s="1005"/>
      <c r="AP113" s="1007">
        <v>3.4</v>
      </c>
      <c r="AQ113" s="1008"/>
      <c r="AR113" s="1008"/>
      <c r="AS113" s="1008"/>
      <c r="AT113" s="1009"/>
      <c r="AU113" s="970"/>
      <c r="AV113" s="971"/>
      <c r="AW113" s="971"/>
      <c r="AX113" s="971"/>
      <c r="AY113" s="971"/>
      <c r="AZ113" s="1019" t="s">
        <v>451</v>
      </c>
      <c r="BA113" s="1020"/>
      <c r="BB113" s="1020"/>
      <c r="BC113" s="1020"/>
      <c r="BD113" s="1020"/>
      <c r="BE113" s="1020"/>
      <c r="BF113" s="1020"/>
      <c r="BG113" s="1020"/>
      <c r="BH113" s="1020"/>
      <c r="BI113" s="1020"/>
      <c r="BJ113" s="1020"/>
      <c r="BK113" s="1020"/>
      <c r="BL113" s="1020"/>
      <c r="BM113" s="1020"/>
      <c r="BN113" s="1020"/>
      <c r="BO113" s="1020"/>
      <c r="BP113" s="1021"/>
      <c r="BQ113" s="989">
        <v>3446042</v>
      </c>
      <c r="BR113" s="990"/>
      <c r="BS113" s="990"/>
      <c r="BT113" s="990"/>
      <c r="BU113" s="990"/>
      <c r="BV113" s="990">
        <v>3236044</v>
      </c>
      <c r="BW113" s="990"/>
      <c r="BX113" s="990"/>
      <c r="BY113" s="990"/>
      <c r="BZ113" s="990"/>
      <c r="CA113" s="990">
        <v>2783792</v>
      </c>
      <c r="CB113" s="990"/>
      <c r="CC113" s="990"/>
      <c r="CD113" s="990"/>
      <c r="CE113" s="990"/>
      <c r="CF113" s="984">
        <v>16.5</v>
      </c>
      <c r="CG113" s="985"/>
      <c r="CH113" s="985"/>
      <c r="CI113" s="985"/>
      <c r="CJ113" s="985"/>
      <c r="CK113" s="1015"/>
      <c r="CL113" s="1016"/>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453</v>
      </c>
      <c r="DH113" s="1029"/>
      <c r="DI113" s="1029"/>
      <c r="DJ113" s="1029"/>
      <c r="DK113" s="1030"/>
      <c r="DL113" s="1031" t="s">
        <v>437</v>
      </c>
      <c r="DM113" s="1029"/>
      <c r="DN113" s="1029"/>
      <c r="DO113" s="1029"/>
      <c r="DP113" s="1030"/>
      <c r="DQ113" s="1031" t="s">
        <v>454</v>
      </c>
      <c r="DR113" s="1029"/>
      <c r="DS113" s="1029"/>
      <c r="DT113" s="1029"/>
      <c r="DU113" s="1030"/>
      <c r="DV113" s="1032" t="s">
        <v>455</v>
      </c>
      <c r="DW113" s="1033"/>
      <c r="DX113" s="1033"/>
      <c r="DY113" s="1033"/>
      <c r="DZ113" s="1034"/>
    </row>
    <row r="114" spans="1:130" s="226" customFormat="1" ht="26.25" customHeight="1">
      <c r="A114" s="1024"/>
      <c r="B114" s="1025"/>
      <c r="C114" s="1020" t="s">
        <v>456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279174</v>
      </c>
      <c r="AB114" s="1029"/>
      <c r="AC114" s="1029"/>
      <c r="AD114" s="1029"/>
      <c r="AE114" s="1030"/>
      <c r="AF114" s="1031">
        <v>330360</v>
      </c>
      <c r="AG114" s="1029"/>
      <c r="AH114" s="1029"/>
      <c r="AI114" s="1029"/>
      <c r="AJ114" s="1030"/>
      <c r="AK114" s="1031">
        <v>350777</v>
      </c>
      <c r="AL114" s="1029"/>
      <c r="AM114" s="1029"/>
      <c r="AN114" s="1029"/>
      <c r="AO114" s="1030"/>
      <c r="AP114" s="1032">
        <v>2.1</v>
      </c>
      <c r="AQ114" s="1033"/>
      <c r="AR114" s="1033"/>
      <c r="AS114" s="1033"/>
      <c r="AT114" s="1034"/>
      <c r="AU114" s="970"/>
      <c r="AV114" s="971"/>
      <c r="AW114" s="971"/>
      <c r="AX114" s="971"/>
      <c r="AY114" s="971"/>
      <c r="AZ114" s="1019" t="s">
        <v>457</v>
      </c>
      <c r="BA114" s="1020"/>
      <c r="BB114" s="1020"/>
      <c r="BC114" s="1020"/>
      <c r="BD114" s="1020"/>
      <c r="BE114" s="1020"/>
      <c r="BF114" s="1020"/>
      <c r="BG114" s="1020"/>
      <c r="BH114" s="1020"/>
      <c r="BI114" s="1020"/>
      <c r="BJ114" s="1020"/>
      <c r="BK114" s="1020"/>
      <c r="BL114" s="1020"/>
      <c r="BM114" s="1020"/>
      <c r="BN114" s="1020"/>
      <c r="BO114" s="1020"/>
      <c r="BP114" s="1021"/>
      <c r="BQ114" s="989">
        <v>6819542</v>
      </c>
      <c r="BR114" s="990"/>
      <c r="BS114" s="990"/>
      <c r="BT114" s="990"/>
      <c r="BU114" s="990"/>
      <c r="BV114" s="990">
        <v>6601587</v>
      </c>
      <c r="BW114" s="990"/>
      <c r="BX114" s="990"/>
      <c r="BY114" s="990"/>
      <c r="BZ114" s="990"/>
      <c r="CA114" s="990">
        <v>6276472</v>
      </c>
      <c r="CB114" s="990"/>
      <c r="CC114" s="990"/>
      <c r="CD114" s="990"/>
      <c r="CE114" s="990"/>
      <c r="CF114" s="984">
        <v>37.200000000000003</v>
      </c>
      <c r="CG114" s="985"/>
      <c r="CH114" s="985"/>
      <c r="CI114" s="985"/>
      <c r="CJ114" s="985"/>
      <c r="CK114" s="1015"/>
      <c r="CL114" s="1016"/>
      <c r="CM114" s="986" t="s">
        <v>458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455</v>
      </c>
      <c r="DM114" s="1029"/>
      <c r="DN114" s="1029"/>
      <c r="DO114" s="1029"/>
      <c r="DP114" s="1030"/>
      <c r="DQ114" s="1031" t="s">
        <v>459</v>
      </c>
      <c r="DR114" s="1029"/>
      <c r="DS114" s="1029"/>
      <c r="DT114" s="1029"/>
      <c r="DU114" s="1030"/>
      <c r="DV114" s="1032" t="s">
        <v>454</v>
      </c>
      <c r="DW114" s="1033"/>
      <c r="DX114" s="1033"/>
      <c r="DY114" s="1033"/>
      <c r="DZ114" s="1034"/>
    </row>
    <row r="115" spans="1:130" s="226" customFormat="1" ht="26.25" customHeight="1">
      <c r="A115" s="1024"/>
      <c r="B115" s="1025"/>
      <c r="C115" s="1020" t="s">
        <v>460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131672</v>
      </c>
      <c r="AB115" s="1004"/>
      <c r="AC115" s="1004"/>
      <c r="AD115" s="1004"/>
      <c r="AE115" s="1005"/>
      <c r="AF115" s="1006">
        <v>84517</v>
      </c>
      <c r="AG115" s="1004"/>
      <c r="AH115" s="1004"/>
      <c r="AI115" s="1004"/>
      <c r="AJ115" s="1005"/>
      <c r="AK115" s="1006">
        <v>102520</v>
      </c>
      <c r="AL115" s="1004"/>
      <c r="AM115" s="1004"/>
      <c r="AN115" s="1004"/>
      <c r="AO115" s="1005"/>
      <c r="AP115" s="1007">
        <v>0.6</v>
      </c>
      <c r="AQ115" s="1008"/>
      <c r="AR115" s="1008"/>
      <c r="AS115" s="1008"/>
      <c r="AT115" s="1009"/>
      <c r="AU115" s="970"/>
      <c r="AV115" s="971"/>
      <c r="AW115" s="971"/>
      <c r="AX115" s="971"/>
      <c r="AY115" s="971"/>
      <c r="AZ115" s="1019" t="s">
        <v>461</v>
      </c>
      <c r="BA115" s="1020"/>
      <c r="BB115" s="1020"/>
      <c r="BC115" s="1020"/>
      <c r="BD115" s="1020"/>
      <c r="BE115" s="1020"/>
      <c r="BF115" s="1020"/>
      <c r="BG115" s="1020"/>
      <c r="BH115" s="1020"/>
      <c r="BI115" s="1020"/>
      <c r="BJ115" s="1020"/>
      <c r="BK115" s="1020"/>
      <c r="BL115" s="1020"/>
      <c r="BM115" s="1020"/>
      <c r="BN115" s="1020"/>
      <c r="BO115" s="1020"/>
      <c r="BP115" s="1021"/>
      <c r="BQ115" s="989">
        <v>31513</v>
      </c>
      <c r="BR115" s="990"/>
      <c r="BS115" s="990"/>
      <c r="BT115" s="990"/>
      <c r="BU115" s="990"/>
      <c r="BV115" s="990">
        <v>15656</v>
      </c>
      <c r="BW115" s="990"/>
      <c r="BX115" s="990"/>
      <c r="BY115" s="990"/>
      <c r="BZ115" s="990"/>
      <c r="CA115" s="990">
        <v>7420</v>
      </c>
      <c r="CB115" s="990"/>
      <c r="CC115" s="990"/>
      <c r="CD115" s="990"/>
      <c r="CE115" s="990"/>
      <c r="CF115" s="984">
        <v>0</v>
      </c>
      <c r="CG115" s="985"/>
      <c r="CH115" s="985"/>
      <c r="CI115" s="985"/>
      <c r="CJ115" s="985"/>
      <c r="CK115" s="1015"/>
      <c r="CL115" s="1016"/>
      <c r="CM115" s="1019" t="s">
        <v>462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454</v>
      </c>
      <c r="DH115" s="1029"/>
      <c r="DI115" s="1029"/>
      <c r="DJ115" s="1029"/>
      <c r="DK115" s="1030"/>
      <c r="DL115" s="1031" t="s">
        <v>437</v>
      </c>
      <c r="DM115" s="1029"/>
      <c r="DN115" s="1029"/>
      <c r="DO115" s="1029"/>
      <c r="DP115" s="1030"/>
      <c r="DQ115" s="1031" t="s">
        <v>459</v>
      </c>
      <c r="DR115" s="1029"/>
      <c r="DS115" s="1029"/>
      <c r="DT115" s="1029"/>
      <c r="DU115" s="1030"/>
      <c r="DV115" s="1032" t="s">
        <v>439</v>
      </c>
      <c r="DW115" s="1033"/>
      <c r="DX115" s="1033"/>
      <c r="DY115" s="1033"/>
      <c r="DZ115" s="1034"/>
    </row>
    <row r="116" spans="1:130" s="226" customFormat="1" ht="26.25" customHeight="1">
      <c r="A116" s="1026"/>
      <c r="B116" s="1027"/>
      <c r="C116" s="1035" t="s">
        <v>463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431</v>
      </c>
      <c r="AB116" s="1029"/>
      <c r="AC116" s="1029"/>
      <c r="AD116" s="1029"/>
      <c r="AE116" s="1030"/>
      <c r="AF116" s="1031">
        <v>443</v>
      </c>
      <c r="AG116" s="1029"/>
      <c r="AH116" s="1029"/>
      <c r="AI116" s="1029"/>
      <c r="AJ116" s="1030"/>
      <c r="AK116" s="1031">
        <v>210</v>
      </c>
      <c r="AL116" s="1029"/>
      <c r="AM116" s="1029"/>
      <c r="AN116" s="1029"/>
      <c r="AO116" s="1030"/>
      <c r="AP116" s="1032">
        <v>0</v>
      </c>
      <c r="AQ116" s="1033"/>
      <c r="AR116" s="1033"/>
      <c r="AS116" s="1033"/>
      <c r="AT116" s="1034"/>
      <c r="AU116" s="970"/>
      <c r="AV116" s="971"/>
      <c r="AW116" s="971"/>
      <c r="AX116" s="971"/>
      <c r="AY116" s="971"/>
      <c r="AZ116" s="1037" t="s">
        <v>464</v>
      </c>
      <c r="BA116" s="1038"/>
      <c r="BB116" s="1038"/>
      <c r="BC116" s="1038"/>
      <c r="BD116" s="1038"/>
      <c r="BE116" s="1038"/>
      <c r="BF116" s="1038"/>
      <c r="BG116" s="1038"/>
      <c r="BH116" s="1038"/>
      <c r="BI116" s="1038"/>
      <c r="BJ116" s="1038"/>
      <c r="BK116" s="1038"/>
      <c r="BL116" s="1038"/>
      <c r="BM116" s="1038"/>
      <c r="BN116" s="1038"/>
      <c r="BO116" s="1038"/>
      <c r="BP116" s="1039"/>
      <c r="BQ116" s="989" t="s">
        <v>455</v>
      </c>
      <c r="BR116" s="990"/>
      <c r="BS116" s="990"/>
      <c r="BT116" s="990"/>
      <c r="BU116" s="990"/>
      <c r="BV116" s="990" t="s">
        <v>439</v>
      </c>
      <c r="BW116" s="990"/>
      <c r="BX116" s="990"/>
      <c r="BY116" s="990"/>
      <c r="BZ116" s="990"/>
      <c r="CA116" s="990" t="s">
        <v>465</v>
      </c>
      <c r="CB116" s="990"/>
      <c r="CC116" s="990"/>
      <c r="CD116" s="990"/>
      <c r="CE116" s="990"/>
      <c r="CF116" s="984" t="s">
        <v>454</v>
      </c>
      <c r="CG116" s="985"/>
      <c r="CH116" s="985"/>
      <c r="CI116" s="985"/>
      <c r="CJ116" s="985"/>
      <c r="CK116" s="1015"/>
      <c r="CL116" s="1016"/>
      <c r="CM116" s="986" t="s">
        <v>466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437</v>
      </c>
      <c r="DH116" s="1029"/>
      <c r="DI116" s="1029"/>
      <c r="DJ116" s="1029"/>
      <c r="DK116" s="1030"/>
      <c r="DL116" s="1031" t="s">
        <v>454</v>
      </c>
      <c r="DM116" s="1029"/>
      <c r="DN116" s="1029"/>
      <c r="DO116" s="1029"/>
      <c r="DP116" s="1030"/>
      <c r="DQ116" s="1031" t="s">
        <v>453</v>
      </c>
      <c r="DR116" s="1029"/>
      <c r="DS116" s="1029"/>
      <c r="DT116" s="1029"/>
      <c r="DU116" s="1030"/>
      <c r="DV116" s="1032" t="s">
        <v>459</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467</v>
      </c>
      <c r="Z117" s="956"/>
      <c r="AA117" s="1046">
        <v>4683057</v>
      </c>
      <c r="AB117" s="1047"/>
      <c r="AC117" s="1047"/>
      <c r="AD117" s="1047"/>
      <c r="AE117" s="1048"/>
      <c r="AF117" s="1049">
        <v>4659441</v>
      </c>
      <c r="AG117" s="1047"/>
      <c r="AH117" s="1047"/>
      <c r="AI117" s="1047"/>
      <c r="AJ117" s="1048"/>
      <c r="AK117" s="1049">
        <v>4679176</v>
      </c>
      <c r="AL117" s="1047"/>
      <c r="AM117" s="1047"/>
      <c r="AN117" s="1047"/>
      <c r="AO117" s="1048"/>
      <c r="AP117" s="1050"/>
      <c r="AQ117" s="1051"/>
      <c r="AR117" s="1051"/>
      <c r="AS117" s="1051"/>
      <c r="AT117" s="1052"/>
      <c r="AU117" s="970"/>
      <c r="AV117" s="971"/>
      <c r="AW117" s="971"/>
      <c r="AX117" s="971"/>
      <c r="AY117" s="971"/>
      <c r="AZ117" s="1037" t="s">
        <v>468</v>
      </c>
      <c r="BA117" s="1038"/>
      <c r="BB117" s="1038"/>
      <c r="BC117" s="1038"/>
      <c r="BD117" s="1038"/>
      <c r="BE117" s="1038"/>
      <c r="BF117" s="1038"/>
      <c r="BG117" s="1038"/>
      <c r="BH117" s="1038"/>
      <c r="BI117" s="1038"/>
      <c r="BJ117" s="1038"/>
      <c r="BK117" s="1038"/>
      <c r="BL117" s="1038"/>
      <c r="BM117" s="1038"/>
      <c r="BN117" s="1038"/>
      <c r="BO117" s="1038"/>
      <c r="BP117" s="1039"/>
      <c r="BQ117" s="989" t="s">
        <v>441</v>
      </c>
      <c r="BR117" s="990"/>
      <c r="BS117" s="990"/>
      <c r="BT117" s="990"/>
      <c r="BU117" s="990"/>
      <c r="BV117" s="990" t="s">
        <v>437</v>
      </c>
      <c r="BW117" s="990"/>
      <c r="BX117" s="990"/>
      <c r="BY117" s="990"/>
      <c r="BZ117" s="990"/>
      <c r="CA117" s="990" t="s">
        <v>437</v>
      </c>
      <c r="CB117" s="990"/>
      <c r="CC117" s="990"/>
      <c r="CD117" s="990"/>
      <c r="CE117" s="990"/>
      <c r="CF117" s="984" t="s">
        <v>410</v>
      </c>
      <c r="CG117" s="985"/>
      <c r="CH117" s="985"/>
      <c r="CI117" s="985"/>
      <c r="CJ117" s="985"/>
      <c r="CK117" s="1015"/>
      <c r="CL117" s="1016"/>
      <c r="CM117" s="986" t="s">
        <v>469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455</v>
      </c>
      <c r="DH117" s="1029"/>
      <c r="DI117" s="1029"/>
      <c r="DJ117" s="1029"/>
      <c r="DK117" s="1030"/>
      <c r="DL117" s="1031" t="s">
        <v>437</v>
      </c>
      <c r="DM117" s="1029"/>
      <c r="DN117" s="1029"/>
      <c r="DO117" s="1029"/>
      <c r="DP117" s="1030"/>
      <c r="DQ117" s="1031" t="s">
        <v>437</v>
      </c>
      <c r="DR117" s="1029"/>
      <c r="DS117" s="1029"/>
      <c r="DT117" s="1029"/>
      <c r="DU117" s="1030"/>
      <c r="DV117" s="1032" t="s">
        <v>444</v>
      </c>
      <c r="DW117" s="1033"/>
      <c r="DX117" s="1033"/>
      <c r="DY117" s="1033"/>
      <c r="DZ117" s="1034"/>
    </row>
    <row r="118" spans="1:130" s="226" customFormat="1" ht="26.25" customHeight="1">
      <c r="A118" s="974" t="s">
        <v>431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301</v>
      </c>
      <c r="AG118" s="955"/>
      <c r="AH118" s="955"/>
      <c r="AI118" s="955"/>
      <c r="AJ118" s="956"/>
      <c r="AK118" s="954" t="s">
        <v>300</v>
      </c>
      <c r="AL118" s="955"/>
      <c r="AM118" s="955"/>
      <c r="AN118" s="955"/>
      <c r="AO118" s="956"/>
      <c r="AP118" s="1041" t="s">
        <v>430</v>
      </c>
      <c r="AQ118" s="1042"/>
      <c r="AR118" s="1042"/>
      <c r="AS118" s="1042"/>
      <c r="AT118" s="1043"/>
      <c r="AU118" s="970"/>
      <c r="AV118" s="971"/>
      <c r="AW118" s="971"/>
      <c r="AX118" s="971"/>
      <c r="AY118" s="971"/>
      <c r="AZ118" s="1044" t="s">
        <v>470</v>
      </c>
      <c r="BA118" s="1035"/>
      <c r="BB118" s="1035"/>
      <c r="BC118" s="1035"/>
      <c r="BD118" s="1035"/>
      <c r="BE118" s="1035"/>
      <c r="BF118" s="1035"/>
      <c r="BG118" s="1035"/>
      <c r="BH118" s="1035"/>
      <c r="BI118" s="1035"/>
      <c r="BJ118" s="1035"/>
      <c r="BK118" s="1035"/>
      <c r="BL118" s="1035"/>
      <c r="BM118" s="1035"/>
      <c r="BN118" s="1035"/>
      <c r="BO118" s="1035"/>
      <c r="BP118" s="1036"/>
      <c r="BQ118" s="1067" t="s">
        <v>437</v>
      </c>
      <c r="BR118" s="1068"/>
      <c r="BS118" s="1068"/>
      <c r="BT118" s="1068"/>
      <c r="BU118" s="1068"/>
      <c r="BV118" s="1068" t="s">
        <v>441</v>
      </c>
      <c r="BW118" s="1068"/>
      <c r="BX118" s="1068"/>
      <c r="BY118" s="1068"/>
      <c r="BZ118" s="1068"/>
      <c r="CA118" s="1068" t="s">
        <v>410</v>
      </c>
      <c r="CB118" s="1068"/>
      <c r="CC118" s="1068"/>
      <c r="CD118" s="1068"/>
      <c r="CE118" s="1068"/>
      <c r="CF118" s="984" t="s">
        <v>454</v>
      </c>
      <c r="CG118" s="985"/>
      <c r="CH118" s="985"/>
      <c r="CI118" s="985"/>
      <c r="CJ118" s="985"/>
      <c r="CK118" s="1015"/>
      <c r="CL118" s="1016"/>
      <c r="CM118" s="986" t="s">
        <v>471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447</v>
      </c>
      <c r="DH118" s="1029"/>
      <c r="DI118" s="1029"/>
      <c r="DJ118" s="1029"/>
      <c r="DK118" s="1030"/>
      <c r="DL118" s="1031" t="s">
        <v>459</v>
      </c>
      <c r="DM118" s="1029"/>
      <c r="DN118" s="1029"/>
      <c r="DO118" s="1029"/>
      <c r="DP118" s="1030"/>
      <c r="DQ118" s="1031" t="s">
        <v>444</v>
      </c>
      <c r="DR118" s="1029"/>
      <c r="DS118" s="1029"/>
      <c r="DT118" s="1029"/>
      <c r="DU118" s="1030"/>
      <c r="DV118" s="1032" t="s">
        <v>441</v>
      </c>
      <c r="DW118" s="1033"/>
      <c r="DX118" s="1033"/>
      <c r="DY118" s="1033"/>
      <c r="DZ118" s="1034"/>
    </row>
    <row r="119" spans="1:130" s="226" customFormat="1" ht="26.25" customHeight="1">
      <c r="A119" s="1128" t="s">
        <v>434</v>
      </c>
      <c r="B119" s="1014"/>
      <c r="C119" s="993" t="s">
        <v>435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453</v>
      </c>
      <c r="AB119" s="962"/>
      <c r="AC119" s="962"/>
      <c r="AD119" s="962"/>
      <c r="AE119" s="963"/>
      <c r="AF119" s="964" t="s">
        <v>437</v>
      </c>
      <c r="AG119" s="962"/>
      <c r="AH119" s="962"/>
      <c r="AI119" s="962"/>
      <c r="AJ119" s="963"/>
      <c r="AK119" s="964" t="s">
        <v>437</v>
      </c>
      <c r="AL119" s="962"/>
      <c r="AM119" s="962"/>
      <c r="AN119" s="962"/>
      <c r="AO119" s="963"/>
      <c r="AP119" s="965" t="s">
        <v>440</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472</v>
      </c>
      <c r="BP119" s="1076"/>
      <c r="BQ119" s="1067">
        <v>45888255</v>
      </c>
      <c r="BR119" s="1068"/>
      <c r="BS119" s="1068"/>
      <c r="BT119" s="1068"/>
      <c r="BU119" s="1068"/>
      <c r="BV119" s="1068">
        <v>43985638</v>
      </c>
      <c r="BW119" s="1068"/>
      <c r="BX119" s="1068"/>
      <c r="BY119" s="1068"/>
      <c r="BZ119" s="1068"/>
      <c r="CA119" s="1068">
        <v>42691662</v>
      </c>
      <c r="CB119" s="1068"/>
      <c r="CC119" s="1068"/>
      <c r="CD119" s="1068"/>
      <c r="CE119" s="1068"/>
      <c r="CF119" s="1069"/>
      <c r="CG119" s="1070"/>
      <c r="CH119" s="1070"/>
      <c r="CI119" s="1070"/>
      <c r="CJ119" s="1071"/>
      <c r="CK119" s="1017"/>
      <c r="CL119" s="1018"/>
      <c r="CM119" s="1072" t="s">
        <v>473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642700</v>
      </c>
      <c r="DH119" s="1054"/>
      <c r="DI119" s="1054"/>
      <c r="DJ119" s="1054"/>
      <c r="DK119" s="1055"/>
      <c r="DL119" s="1053">
        <v>548383</v>
      </c>
      <c r="DM119" s="1054"/>
      <c r="DN119" s="1054"/>
      <c r="DO119" s="1054"/>
      <c r="DP119" s="1055"/>
      <c r="DQ119" s="1053">
        <v>452175</v>
      </c>
      <c r="DR119" s="1054"/>
      <c r="DS119" s="1054"/>
      <c r="DT119" s="1054"/>
      <c r="DU119" s="1055"/>
      <c r="DV119" s="1056">
        <v>2.7</v>
      </c>
      <c r="DW119" s="1057"/>
      <c r="DX119" s="1057"/>
      <c r="DY119" s="1057"/>
      <c r="DZ119" s="1058"/>
    </row>
    <row r="120" spans="1:130" s="226" customFormat="1" ht="26.25" customHeight="1">
      <c r="A120" s="1129"/>
      <c r="B120" s="1016"/>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410</v>
      </c>
      <c r="AB120" s="1029"/>
      <c r="AC120" s="1029"/>
      <c r="AD120" s="1029"/>
      <c r="AE120" s="1030"/>
      <c r="AF120" s="1031" t="s">
        <v>459</v>
      </c>
      <c r="AG120" s="1029"/>
      <c r="AH120" s="1029"/>
      <c r="AI120" s="1029"/>
      <c r="AJ120" s="1030"/>
      <c r="AK120" s="1031" t="s">
        <v>410</v>
      </c>
      <c r="AL120" s="1029"/>
      <c r="AM120" s="1029"/>
      <c r="AN120" s="1029"/>
      <c r="AO120" s="1030"/>
      <c r="AP120" s="1032" t="s">
        <v>439</v>
      </c>
      <c r="AQ120" s="1033"/>
      <c r="AR120" s="1033"/>
      <c r="AS120" s="1033"/>
      <c r="AT120" s="1034"/>
      <c r="AU120" s="1059" t="s">
        <v>474</v>
      </c>
      <c r="AV120" s="1060"/>
      <c r="AW120" s="1060"/>
      <c r="AX120" s="1060"/>
      <c r="AY120" s="1061"/>
      <c r="AZ120" s="1010" t="s">
        <v>475</v>
      </c>
      <c r="BA120" s="959"/>
      <c r="BB120" s="959"/>
      <c r="BC120" s="959"/>
      <c r="BD120" s="959"/>
      <c r="BE120" s="959"/>
      <c r="BF120" s="959"/>
      <c r="BG120" s="959"/>
      <c r="BH120" s="959"/>
      <c r="BI120" s="959"/>
      <c r="BJ120" s="959"/>
      <c r="BK120" s="959"/>
      <c r="BL120" s="959"/>
      <c r="BM120" s="959"/>
      <c r="BN120" s="959"/>
      <c r="BO120" s="959"/>
      <c r="BP120" s="960"/>
      <c r="BQ120" s="996">
        <v>22443266</v>
      </c>
      <c r="BR120" s="997"/>
      <c r="BS120" s="997"/>
      <c r="BT120" s="997"/>
      <c r="BU120" s="997"/>
      <c r="BV120" s="997">
        <v>22499690</v>
      </c>
      <c r="BW120" s="997"/>
      <c r="BX120" s="997"/>
      <c r="BY120" s="997"/>
      <c r="BZ120" s="997"/>
      <c r="CA120" s="997">
        <v>20822345</v>
      </c>
      <c r="CB120" s="997"/>
      <c r="CC120" s="997"/>
      <c r="CD120" s="997"/>
      <c r="CE120" s="997"/>
      <c r="CF120" s="1011">
        <v>123.4</v>
      </c>
      <c r="CG120" s="1012"/>
      <c r="CH120" s="1012"/>
      <c r="CI120" s="1012"/>
      <c r="CJ120" s="1012"/>
      <c r="CK120" s="1077" t="s">
        <v>476</v>
      </c>
      <c r="CL120" s="1078"/>
      <c r="CM120" s="1078"/>
      <c r="CN120" s="1078"/>
      <c r="CO120" s="1079"/>
      <c r="CP120" s="1085" t="s">
        <v>477</v>
      </c>
      <c r="CQ120" s="1086"/>
      <c r="CR120" s="1086"/>
      <c r="CS120" s="1086"/>
      <c r="CT120" s="1086"/>
      <c r="CU120" s="1086"/>
      <c r="CV120" s="1086"/>
      <c r="CW120" s="1086"/>
      <c r="CX120" s="1086"/>
      <c r="CY120" s="1086"/>
      <c r="CZ120" s="1086"/>
      <c r="DA120" s="1086"/>
      <c r="DB120" s="1086"/>
      <c r="DC120" s="1086"/>
      <c r="DD120" s="1086"/>
      <c r="DE120" s="1086"/>
      <c r="DF120" s="1087"/>
      <c r="DG120" s="996">
        <v>6255594</v>
      </c>
      <c r="DH120" s="997"/>
      <c r="DI120" s="997"/>
      <c r="DJ120" s="997"/>
      <c r="DK120" s="997"/>
      <c r="DL120" s="997">
        <v>6215143</v>
      </c>
      <c r="DM120" s="997"/>
      <c r="DN120" s="997"/>
      <c r="DO120" s="997"/>
      <c r="DP120" s="997"/>
      <c r="DQ120" s="997">
        <v>6391725</v>
      </c>
      <c r="DR120" s="997"/>
      <c r="DS120" s="997"/>
      <c r="DT120" s="997"/>
      <c r="DU120" s="997"/>
      <c r="DV120" s="998">
        <v>37.9</v>
      </c>
      <c r="DW120" s="998"/>
      <c r="DX120" s="998"/>
      <c r="DY120" s="998"/>
      <c r="DZ120" s="999"/>
    </row>
    <row r="121" spans="1:130" s="226" customFormat="1" ht="26.25" customHeight="1">
      <c r="A121" s="1129"/>
      <c r="B121" s="1016"/>
      <c r="C121" s="1037" t="s">
        <v>478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78</v>
      </c>
      <c r="AB121" s="1029"/>
      <c r="AC121" s="1029"/>
      <c r="AD121" s="1029"/>
      <c r="AE121" s="1030"/>
      <c r="AF121" s="1031">
        <v>70</v>
      </c>
      <c r="AG121" s="1029"/>
      <c r="AH121" s="1029"/>
      <c r="AI121" s="1029"/>
      <c r="AJ121" s="1030"/>
      <c r="AK121" s="1031">
        <v>60</v>
      </c>
      <c r="AL121" s="1029"/>
      <c r="AM121" s="1029"/>
      <c r="AN121" s="1029"/>
      <c r="AO121" s="1030"/>
      <c r="AP121" s="1032">
        <v>0</v>
      </c>
      <c r="AQ121" s="1033"/>
      <c r="AR121" s="1033"/>
      <c r="AS121" s="1033"/>
      <c r="AT121" s="1034"/>
      <c r="AU121" s="1062"/>
      <c r="AV121" s="1063"/>
      <c r="AW121" s="1063"/>
      <c r="AX121" s="1063"/>
      <c r="AY121" s="1064"/>
      <c r="AZ121" s="1019" t="s">
        <v>479</v>
      </c>
      <c r="BA121" s="1020"/>
      <c r="BB121" s="1020"/>
      <c r="BC121" s="1020"/>
      <c r="BD121" s="1020"/>
      <c r="BE121" s="1020"/>
      <c r="BF121" s="1020"/>
      <c r="BG121" s="1020"/>
      <c r="BH121" s="1020"/>
      <c r="BI121" s="1020"/>
      <c r="BJ121" s="1020"/>
      <c r="BK121" s="1020"/>
      <c r="BL121" s="1020"/>
      <c r="BM121" s="1020"/>
      <c r="BN121" s="1020"/>
      <c r="BO121" s="1020"/>
      <c r="BP121" s="1021"/>
      <c r="BQ121" s="989">
        <v>375347</v>
      </c>
      <c r="BR121" s="990"/>
      <c r="BS121" s="990"/>
      <c r="BT121" s="990"/>
      <c r="BU121" s="990"/>
      <c r="BV121" s="990">
        <v>425643</v>
      </c>
      <c r="BW121" s="990"/>
      <c r="BX121" s="990"/>
      <c r="BY121" s="990"/>
      <c r="BZ121" s="990"/>
      <c r="CA121" s="990">
        <v>282902</v>
      </c>
      <c r="CB121" s="990"/>
      <c r="CC121" s="990"/>
      <c r="CD121" s="990"/>
      <c r="CE121" s="990"/>
      <c r="CF121" s="984">
        <v>1.7</v>
      </c>
      <c r="CG121" s="985"/>
      <c r="CH121" s="985"/>
      <c r="CI121" s="985"/>
      <c r="CJ121" s="985"/>
      <c r="CK121" s="1080"/>
      <c r="CL121" s="1081"/>
      <c r="CM121" s="1081"/>
      <c r="CN121" s="1081"/>
      <c r="CO121" s="1082"/>
      <c r="CP121" s="1090" t="s">
        <v>480</v>
      </c>
      <c r="CQ121" s="1091"/>
      <c r="CR121" s="1091"/>
      <c r="CS121" s="1091"/>
      <c r="CT121" s="1091"/>
      <c r="CU121" s="1091"/>
      <c r="CV121" s="1091"/>
      <c r="CW121" s="1091"/>
      <c r="CX121" s="1091"/>
      <c r="CY121" s="1091"/>
      <c r="CZ121" s="1091"/>
      <c r="DA121" s="1091"/>
      <c r="DB121" s="1091"/>
      <c r="DC121" s="1091"/>
      <c r="DD121" s="1091"/>
      <c r="DE121" s="1091"/>
      <c r="DF121" s="1092"/>
      <c r="DG121" s="989">
        <v>350886</v>
      </c>
      <c r="DH121" s="990"/>
      <c r="DI121" s="990"/>
      <c r="DJ121" s="990"/>
      <c r="DK121" s="990"/>
      <c r="DL121" s="990">
        <v>495434</v>
      </c>
      <c r="DM121" s="990"/>
      <c r="DN121" s="990"/>
      <c r="DO121" s="990"/>
      <c r="DP121" s="990"/>
      <c r="DQ121" s="990">
        <v>527270</v>
      </c>
      <c r="DR121" s="990"/>
      <c r="DS121" s="990"/>
      <c r="DT121" s="990"/>
      <c r="DU121" s="990"/>
      <c r="DV121" s="991">
        <v>3.1</v>
      </c>
      <c r="DW121" s="991"/>
      <c r="DX121" s="991"/>
      <c r="DY121" s="991"/>
      <c r="DZ121" s="992"/>
    </row>
    <row r="122" spans="1:130" s="226" customFormat="1" ht="26.25" customHeight="1">
      <c r="A122" s="1129"/>
      <c r="B122" s="1016"/>
      <c r="C122" s="986" t="s">
        <v>458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410</v>
      </c>
      <c r="AB122" s="1029"/>
      <c r="AC122" s="1029"/>
      <c r="AD122" s="1029"/>
      <c r="AE122" s="1030"/>
      <c r="AF122" s="1031" t="s">
        <v>437</v>
      </c>
      <c r="AG122" s="1029"/>
      <c r="AH122" s="1029"/>
      <c r="AI122" s="1029"/>
      <c r="AJ122" s="1030"/>
      <c r="AK122" s="1031" t="s">
        <v>454</v>
      </c>
      <c r="AL122" s="1029"/>
      <c r="AM122" s="1029"/>
      <c r="AN122" s="1029"/>
      <c r="AO122" s="1030"/>
      <c r="AP122" s="1032" t="s">
        <v>455</v>
      </c>
      <c r="AQ122" s="1033"/>
      <c r="AR122" s="1033"/>
      <c r="AS122" s="1033"/>
      <c r="AT122" s="1034"/>
      <c r="AU122" s="1062"/>
      <c r="AV122" s="1063"/>
      <c r="AW122" s="1063"/>
      <c r="AX122" s="1063"/>
      <c r="AY122" s="1064"/>
      <c r="AZ122" s="1044" t="s">
        <v>481</v>
      </c>
      <c r="BA122" s="1035"/>
      <c r="BB122" s="1035"/>
      <c r="BC122" s="1035"/>
      <c r="BD122" s="1035"/>
      <c r="BE122" s="1035"/>
      <c r="BF122" s="1035"/>
      <c r="BG122" s="1035"/>
      <c r="BH122" s="1035"/>
      <c r="BI122" s="1035"/>
      <c r="BJ122" s="1035"/>
      <c r="BK122" s="1035"/>
      <c r="BL122" s="1035"/>
      <c r="BM122" s="1035"/>
      <c r="BN122" s="1035"/>
      <c r="BO122" s="1035"/>
      <c r="BP122" s="1036"/>
      <c r="BQ122" s="1067">
        <v>29873202</v>
      </c>
      <c r="BR122" s="1068"/>
      <c r="BS122" s="1068"/>
      <c r="BT122" s="1068"/>
      <c r="BU122" s="1068"/>
      <c r="BV122" s="1068">
        <v>29455591</v>
      </c>
      <c r="BW122" s="1068"/>
      <c r="BX122" s="1068"/>
      <c r="BY122" s="1068"/>
      <c r="BZ122" s="1068"/>
      <c r="CA122" s="1068">
        <v>29341320</v>
      </c>
      <c r="CB122" s="1068"/>
      <c r="CC122" s="1068"/>
      <c r="CD122" s="1068"/>
      <c r="CE122" s="1068"/>
      <c r="CF122" s="1088">
        <v>173.9</v>
      </c>
      <c r="CG122" s="1089"/>
      <c r="CH122" s="1089"/>
      <c r="CI122" s="1089"/>
      <c r="CJ122" s="1089"/>
      <c r="CK122" s="1080"/>
      <c r="CL122" s="1081"/>
      <c r="CM122" s="1081"/>
      <c r="CN122" s="1081"/>
      <c r="CO122" s="1082"/>
      <c r="CP122" s="1090" t="s">
        <v>482</v>
      </c>
      <c r="CQ122" s="1091"/>
      <c r="CR122" s="1091"/>
      <c r="CS122" s="1091"/>
      <c r="CT122" s="1091"/>
      <c r="CU122" s="1091"/>
      <c r="CV122" s="1091"/>
      <c r="CW122" s="1091"/>
      <c r="CX122" s="1091"/>
      <c r="CY122" s="1091"/>
      <c r="CZ122" s="1091"/>
      <c r="DA122" s="1091"/>
      <c r="DB122" s="1091"/>
      <c r="DC122" s="1091"/>
      <c r="DD122" s="1091"/>
      <c r="DE122" s="1091"/>
      <c r="DF122" s="1092"/>
      <c r="DG122" s="989">
        <v>606049</v>
      </c>
      <c r="DH122" s="990"/>
      <c r="DI122" s="990"/>
      <c r="DJ122" s="990"/>
      <c r="DK122" s="990"/>
      <c r="DL122" s="990">
        <v>552755</v>
      </c>
      <c r="DM122" s="990"/>
      <c r="DN122" s="990"/>
      <c r="DO122" s="990"/>
      <c r="DP122" s="990"/>
      <c r="DQ122" s="990">
        <v>524499</v>
      </c>
      <c r="DR122" s="990"/>
      <c r="DS122" s="990"/>
      <c r="DT122" s="990"/>
      <c r="DU122" s="990"/>
      <c r="DV122" s="991">
        <v>3.1</v>
      </c>
      <c r="DW122" s="991"/>
      <c r="DX122" s="991"/>
      <c r="DY122" s="991"/>
      <c r="DZ122" s="992"/>
    </row>
    <row r="123" spans="1:130" s="226" customFormat="1" ht="26.25" customHeight="1">
      <c r="A123" s="1129"/>
      <c r="B123" s="1016"/>
      <c r="C123" s="986" t="s">
        <v>466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439</v>
      </c>
      <c r="AB123" s="1029"/>
      <c r="AC123" s="1029"/>
      <c r="AD123" s="1029"/>
      <c r="AE123" s="1030"/>
      <c r="AF123" s="1031" t="s">
        <v>410</v>
      </c>
      <c r="AG123" s="1029"/>
      <c r="AH123" s="1029"/>
      <c r="AI123" s="1029"/>
      <c r="AJ123" s="1030"/>
      <c r="AK123" s="1031" t="s">
        <v>454</v>
      </c>
      <c r="AL123" s="1029"/>
      <c r="AM123" s="1029"/>
      <c r="AN123" s="1029"/>
      <c r="AO123" s="1030"/>
      <c r="AP123" s="1032" t="s">
        <v>439</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483</v>
      </c>
      <c r="BP123" s="1076"/>
      <c r="BQ123" s="1135">
        <v>52691815</v>
      </c>
      <c r="BR123" s="1136"/>
      <c r="BS123" s="1136"/>
      <c r="BT123" s="1136"/>
      <c r="BU123" s="1136"/>
      <c r="BV123" s="1136">
        <v>52380924</v>
      </c>
      <c r="BW123" s="1136"/>
      <c r="BX123" s="1136"/>
      <c r="BY123" s="1136"/>
      <c r="BZ123" s="1136"/>
      <c r="CA123" s="1136">
        <v>50446567</v>
      </c>
      <c r="CB123" s="1136"/>
      <c r="CC123" s="1136"/>
      <c r="CD123" s="1136"/>
      <c r="CE123" s="1136"/>
      <c r="CF123" s="1069"/>
      <c r="CG123" s="1070"/>
      <c r="CH123" s="1070"/>
      <c r="CI123" s="1070"/>
      <c r="CJ123" s="1071"/>
      <c r="CK123" s="1080"/>
      <c r="CL123" s="1081"/>
      <c r="CM123" s="1081"/>
      <c r="CN123" s="1081"/>
      <c r="CO123" s="1082"/>
      <c r="CP123" s="1090" t="s">
        <v>484</v>
      </c>
      <c r="CQ123" s="1091"/>
      <c r="CR123" s="1091"/>
      <c r="CS123" s="1091"/>
      <c r="CT123" s="1091"/>
      <c r="CU123" s="1091"/>
      <c r="CV123" s="1091"/>
      <c r="CW123" s="1091"/>
      <c r="CX123" s="1091"/>
      <c r="CY123" s="1091"/>
      <c r="CZ123" s="1091"/>
      <c r="DA123" s="1091"/>
      <c r="DB123" s="1091"/>
      <c r="DC123" s="1091"/>
      <c r="DD123" s="1091"/>
      <c r="DE123" s="1091"/>
      <c r="DF123" s="1092"/>
      <c r="DG123" s="1028">
        <v>366514</v>
      </c>
      <c r="DH123" s="1029"/>
      <c r="DI123" s="1029"/>
      <c r="DJ123" s="1029"/>
      <c r="DK123" s="1030"/>
      <c r="DL123" s="1031">
        <v>221635</v>
      </c>
      <c r="DM123" s="1029"/>
      <c r="DN123" s="1029"/>
      <c r="DO123" s="1029"/>
      <c r="DP123" s="1030"/>
      <c r="DQ123" s="1031">
        <v>195861</v>
      </c>
      <c r="DR123" s="1029"/>
      <c r="DS123" s="1029"/>
      <c r="DT123" s="1029"/>
      <c r="DU123" s="1030"/>
      <c r="DV123" s="1032">
        <v>1.2</v>
      </c>
      <c r="DW123" s="1033"/>
      <c r="DX123" s="1033"/>
      <c r="DY123" s="1033"/>
      <c r="DZ123" s="1034"/>
    </row>
    <row r="124" spans="1:130" s="226" customFormat="1" ht="26.25" customHeight="1" thickBot="1">
      <c r="A124" s="1129"/>
      <c r="B124" s="1016"/>
      <c r="C124" s="986" t="s">
        <v>469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455</v>
      </c>
      <c r="AB124" s="1029"/>
      <c r="AC124" s="1029"/>
      <c r="AD124" s="1029"/>
      <c r="AE124" s="1030"/>
      <c r="AF124" s="1031" t="s">
        <v>440</v>
      </c>
      <c r="AG124" s="1029"/>
      <c r="AH124" s="1029"/>
      <c r="AI124" s="1029"/>
      <c r="AJ124" s="1030"/>
      <c r="AK124" s="1031" t="s">
        <v>465</v>
      </c>
      <c r="AL124" s="1029"/>
      <c r="AM124" s="1029"/>
      <c r="AN124" s="1029"/>
      <c r="AO124" s="1030"/>
      <c r="AP124" s="1032" t="s">
        <v>440</v>
      </c>
      <c r="AQ124" s="1033"/>
      <c r="AR124" s="1033"/>
      <c r="AS124" s="1033"/>
      <c r="AT124" s="1034"/>
      <c r="AU124" s="1131" t="s">
        <v>485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453</v>
      </c>
      <c r="BR124" s="1098"/>
      <c r="BS124" s="1098"/>
      <c r="BT124" s="1098"/>
      <c r="BU124" s="1098"/>
      <c r="BV124" s="1098" t="s">
        <v>410</v>
      </c>
      <c r="BW124" s="1098"/>
      <c r="BX124" s="1098"/>
      <c r="BY124" s="1098"/>
      <c r="BZ124" s="1098"/>
      <c r="CA124" s="1098" t="s">
        <v>440</v>
      </c>
      <c r="CB124" s="1098"/>
      <c r="CC124" s="1098"/>
      <c r="CD124" s="1098"/>
      <c r="CE124" s="1098"/>
      <c r="CF124" s="1099"/>
      <c r="CG124" s="1100"/>
      <c r="CH124" s="1100"/>
      <c r="CI124" s="1100"/>
      <c r="CJ124" s="1101"/>
      <c r="CK124" s="1083"/>
      <c r="CL124" s="1083"/>
      <c r="CM124" s="1083"/>
      <c r="CN124" s="1083"/>
      <c r="CO124" s="1084"/>
      <c r="CP124" s="1090" t="s">
        <v>486</v>
      </c>
      <c r="CQ124" s="1091"/>
      <c r="CR124" s="1091"/>
      <c r="CS124" s="1091"/>
      <c r="CT124" s="1091"/>
      <c r="CU124" s="1091"/>
      <c r="CV124" s="1091"/>
      <c r="CW124" s="1091"/>
      <c r="CX124" s="1091"/>
      <c r="CY124" s="1091"/>
      <c r="CZ124" s="1091"/>
      <c r="DA124" s="1091"/>
      <c r="DB124" s="1091"/>
      <c r="DC124" s="1091"/>
      <c r="DD124" s="1091"/>
      <c r="DE124" s="1091"/>
      <c r="DF124" s="1092"/>
      <c r="DG124" s="1075" t="s">
        <v>453</v>
      </c>
      <c r="DH124" s="1054"/>
      <c r="DI124" s="1054"/>
      <c r="DJ124" s="1054"/>
      <c r="DK124" s="1055"/>
      <c r="DL124" s="1053" t="s">
        <v>440</v>
      </c>
      <c r="DM124" s="1054"/>
      <c r="DN124" s="1054"/>
      <c r="DO124" s="1054"/>
      <c r="DP124" s="1055"/>
      <c r="DQ124" s="1053" t="s">
        <v>440</v>
      </c>
      <c r="DR124" s="1054"/>
      <c r="DS124" s="1054"/>
      <c r="DT124" s="1054"/>
      <c r="DU124" s="1055"/>
      <c r="DV124" s="1056" t="s">
        <v>453</v>
      </c>
      <c r="DW124" s="1057"/>
      <c r="DX124" s="1057"/>
      <c r="DY124" s="1057"/>
      <c r="DZ124" s="1058"/>
    </row>
    <row r="125" spans="1:130" s="226" customFormat="1" ht="26.25" customHeight="1">
      <c r="A125" s="1129"/>
      <c r="B125" s="1016"/>
      <c r="C125" s="986" t="s">
        <v>471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447</v>
      </c>
      <c r="AB125" s="1029"/>
      <c r="AC125" s="1029"/>
      <c r="AD125" s="1029"/>
      <c r="AE125" s="1030"/>
      <c r="AF125" s="1031" t="s">
        <v>410</v>
      </c>
      <c r="AG125" s="1029"/>
      <c r="AH125" s="1029"/>
      <c r="AI125" s="1029"/>
      <c r="AJ125" s="1030"/>
      <c r="AK125" s="1031" t="s">
        <v>447</v>
      </c>
      <c r="AL125" s="1029"/>
      <c r="AM125" s="1029"/>
      <c r="AN125" s="1029"/>
      <c r="AO125" s="1030"/>
      <c r="AP125" s="1032" t="s">
        <v>410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487</v>
      </c>
      <c r="CL125" s="1078"/>
      <c r="CM125" s="1078"/>
      <c r="CN125" s="1078"/>
      <c r="CO125" s="1079"/>
      <c r="CP125" s="1010" t="s">
        <v>488</v>
      </c>
      <c r="CQ125" s="959"/>
      <c r="CR125" s="959"/>
      <c r="CS125" s="959"/>
      <c r="CT125" s="959"/>
      <c r="CU125" s="959"/>
      <c r="CV125" s="959"/>
      <c r="CW125" s="959"/>
      <c r="CX125" s="959"/>
      <c r="CY125" s="959"/>
      <c r="CZ125" s="959"/>
      <c r="DA125" s="959"/>
      <c r="DB125" s="959"/>
      <c r="DC125" s="959"/>
      <c r="DD125" s="959"/>
      <c r="DE125" s="959"/>
      <c r="DF125" s="960"/>
      <c r="DG125" s="996" t="s">
        <v>440</v>
      </c>
      <c r="DH125" s="997"/>
      <c r="DI125" s="997"/>
      <c r="DJ125" s="997"/>
      <c r="DK125" s="997"/>
      <c r="DL125" s="997" t="s">
        <v>439</v>
      </c>
      <c r="DM125" s="997"/>
      <c r="DN125" s="997"/>
      <c r="DO125" s="997"/>
      <c r="DP125" s="997"/>
      <c r="DQ125" s="997" t="s">
        <v>440</v>
      </c>
      <c r="DR125" s="997"/>
      <c r="DS125" s="997"/>
      <c r="DT125" s="997"/>
      <c r="DU125" s="997"/>
      <c r="DV125" s="998" t="s">
        <v>410</v>
      </c>
      <c r="DW125" s="998"/>
      <c r="DX125" s="998"/>
      <c r="DY125" s="998"/>
      <c r="DZ125" s="999"/>
    </row>
    <row r="126" spans="1:130" s="226" customFormat="1" ht="26.25" customHeight="1" thickBot="1">
      <c r="A126" s="1129"/>
      <c r="B126" s="1016"/>
      <c r="C126" s="986" t="s">
        <v>473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129106</v>
      </c>
      <c r="AB126" s="1029"/>
      <c r="AC126" s="1029"/>
      <c r="AD126" s="1029"/>
      <c r="AE126" s="1030"/>
      <c r="AF126" s="1031">
        <v>79968</v>
      </c>
      <c r="AG126" s="1029"/>
      <c r="AH126" s="1029"/>
      <c r="AI126" s="1029"/>
      <c r="AJ126" s="1030"/>
      <c r="AK126" s="1031">
        <v>99690</v>
      </c>
      <c r="AL126" s="1029"/>
      <c r="AM126" s="1029"/>
      <c r="AN126" s="1029"/>
      <c r="AO126" s="1030"/>
      <c r="AP126" s="1032">
        <v>0.6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489</v>
      </c>
      <c r="CQ126" s="1020"/>
      <c r="CR126" s="1020"/>
      <c r="CS126" s="1020"/>
      <c r="CT126" s="1020"/>
      <c r="CU126" s="1020"/>
      <c r="CV126" s="1020"/>
      <c r="CW126" s="1020"/>
      <c r="CX126" s="1020"/>
      <c r="CY126" s="1020"/>
      <c r="CZ126" s="1020"/>
      <c r="DA126" s="1020"/>
      <c r="DB126" s="1020"/>
      <c r="DC126" s="1020"/>
      <c r="DD126" s="1020"/>
      <c r="DE126" s="1020"/>
      <c r="DF126" s="1021"/>
      <c r="DG126" s="989" t="s">
        <v>440</v>
      </c>
      <c r="DH126" s="990"/>
      <c r="DI126" s="990"/>
      <c r="DJ126" s="990"/>
      <c r="DK126" s="990"/>
      <c r="DL126" s="990" t="s">
        <v>453</v>
      </c>
      <c r="DM126" s="990"/>
      <c r="DN126" s="990"/>
      <c r="DO126" s="990"/>
      <c r="DP126" s="990"/>
      <c r="DQ126" s="990" t="s">
        <v>453</v>
      </c>
      <c r="DR126" s="990"/>
      <c r="DS126" s="990"/>
      <c r="DT126" s="990"/>
      <c r="DU126" s="990"/>
      <c r="DV126" s="991" t="s">
        <v>453</v>
      </c>
      <c r="DW126" s="991"/>
      <c r="DX126" s="991"/>
      <c r="DY126" s="991"/>
      <c r="DZ126" s="992"/>
    </row>
    <row r="127" spans="1:130" s="226" customFormat="1" ht="26.25" customHeight="1">
      <c r="A127" s="1130"/>
      <c r="B127" s="1018"/>
      <c r="C127" s="1072" t="s">
        <v>490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2488</v>
      </c>
      <c r="AB127" s="1029"/>
      <c r="AC127" s="1029"/>
      <c r="AD127" s="1029"/>
      <c r="AE127" s="1030"/>
      <c r="AF127" s="1031">
        <v>4479</v>
      </c>
      <c r="AG127" s="1029"/>
      <c r="AH127" s="1029"/>
      <c r="AI127" s="1029"/>
      <c r="AJ127" s="1030"/>
      <c r="AK127" s="1031">
        <v>2770</v>
      </c>
      <c r="AL127" s="1029"/>
      <c r="AM127" s="1029"/>
      <c r="AN127" s="1029"/>
      <c r="AO127" s="1030"/>
      <c r="AP127" s="1032">
        <v>0</v>
      </c>
      <c r="AQ127" s="1033"/>
      <c r="AR127" s="1033"/>
      <c r="AS127" s="1033"/>
      <c r="AT127" s="1034"/>
      <c r="AU127" s="262"/>
      <c r="AV127" s="262"/>
      <c r="AW127" s="262"/>
      <c r="AX127" s="1102" t="s">
        <v>491</v>
      </c>
      <c r="AY127" s="1103"/>
      <c r="AZ127" s="1103"/>
      <c r="BA127" s="1103"/>
      <c r="BB127" s="1103"/>
      <c r="BC127" s="1103"/>
      <c r="BD127" s="1103"/>
      <c r="BE127" s="1104"/>
      <c r="BF127" s="1105" t="s">
        <v>492</v>
      </c>
      <c r="BG127" s="1103"/>
      <c r="BH127" s="1103"/>
      <c r="BI127" s="1103"/>
      <c r="BJ127" s="1103"/>
      <c r="BK127" s="1103"/>
      <c r="BL127" s="1104"/>
      <c r="BM127" s="1105" t="s">
        <v>493</v>
      </c>
      <c r="BN127" s="1103"/>
      <c r="BO127" s="1103"/>
      <c r="BP127" s="1103"/>
      <c r="BQ127" s="1103"/>
      <c r="BR127" s="1103"/>
      <c r="BS127" s="1104"/>
      <c r="BT127" s="1105" t="s">
        <v>494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495</v>
      </c>
      <c r="CQ127" s="1020"/>
      <c r="CR127" s="1020"/>
      <c r="CS127" s="1020"/>
      <c r="CT127" s="1020"/>
      <c r="CU127" s="1020"/>
      <c r="CV127" s="1020"/>
      <c r="CW127" s="1020"/>
      <c r="CX127" s="1020"/>
      <c r="CY127" s="1020"/>
      <c r="CZ127" s="1020"/>
      <c r="DA127" s="1020"/>
      <c r="DB127" s="1020"/>
      <c r="DC127" s="1020"/>
      <c r="DD127" s="1020"/>
      <c r="DE127" s="1020"/>
      <c r="DF127" s="1021"/>
      <c r="DG127" s="989" t="s">
        <v>447</v>
      </c>
      <c r="DH127" s="990"/>
      <c r="DI127" s="990"/>
      <c r="DJ127" s="990"/>
      <c r="DK127" s="990"/>
      <c r="DL127" s="990" t="s">
        <v>410</v>
      </c>
      <c r="DM127" s="990"/>
      <c r="DN127" s="990"/>
      <c r="DO127" s="990"/>
      <c r="DP127" s="990"/>
      <c r="DQ127" s="990" t="s">
        <v>453</v>
      </c>
      <c r="DR127" s="990"/>
      <c r="DS127" s="990"/>
      <c r="DT127" s="990"/>
      <c r="DU127" s="990"/>
      <c r="DV127" s="991" t="s">
        <v>440</v>
      </c>
      <c r="DW127" s="991"/>
      <c r="DX127" s="991"/>
      <c r="DY127" s="991"/>
      <c r="DZ127" s="992"/>
    </row>
    <row r="128" spans="1:130" s="226" customFormat="1" ht="26.25" customHeight="1" thickBot="1">
      <c r="A128" s="1113" t="s">
        <v>496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497</v>
      </c>
      <c r="X128" s="1115"/>
      <c r="Y128" s="1115"/>
      <c r="Z128" s="1116"/>
      <c r="AA128" s="1117">
        <v>72657</v>
      </c>
      <c r="AB128" s="1118"/>
      <c r="AC128" s="1118"/>
      <c r="AD128" s="1118"/>
      <c r="AE128" s="1119"/>
      <c r="AF128" s="1120">
        <v>71025</v>
      </c>
      <c r="AG128" s="1118"/>
      <c r="AH128" s="1118"/>
      <c r="AI128" s="1118"/>
      <c r="AJ128" s="1119"/>
      <c r="AK128" s="1120">
        <v>72822</v>
      </c>
      <c r="AL128" s="1118"/>
      <c r="AM128" s="1118"/>
      <c r="AN128" s="1118"/>
      <c r="AO128" s="1119"/>
      <c r="AP128" s="1121"/>
      <c r="AQ128" s="1122"/>
      <c r="AR128" s="1122"/>
      <c r="AS128" s="1122"/>
      <c r="AT128" s="1123"/>
      <c r="AU128" s="262"/>
      <c r="AV128" s="262"/>
      <c r="AW128" s="262"/>
      <c r="AX128" s="958" t="s">
        <v>498</v>
      </c>
      <c r="AY128" s="959"/>
      <c r="AZ128" s="959"/>
      <c r="BA128" s="959"/>
      <c r="BB128" s="959"/>
      <c r="BC128" s="959"/>
      <c r="BD128" s="959"/>
      <c r="BE128" s="960"/>
      <c r="BF128" s="1124" t="s">
        <v>447</v>
      </c>
      <c r="BG128" s="1125"/>
      <c r="BH128" s="1125"/>
      <c r="BI128" s="1125"/>
      <c r="BJ128" s="1125"/>
      <c r="BK128" s="1125"/>
      <c r="BL128" s="1126"/>
      <c r="BM128" s="1124">
        <v>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499</v>
      </c>
      <c r="CQ128" s="1107"/>
      <c r="CR128" s="1107"/>
      <c r="CS128" s="1107"/>
      <c r="CT128" s="1107"/>
      <c r="CU128" s="1107"/>
      <c r="CV128" s="1107"/>
      <c r="CW128" s="1107"/>
      <c r="CX128" s="1107"/>
      <c r="CY128" s="1107"/>
      <c r="CZ128" s="1107"/>
      <c r="DA128" s="1107"/>
      <c r="DB128" s="1107"/>
      <c r="DC128" s="1107"/>
      <c r="DD128" s="1107"/>
      <c r="DE128" s="1107"/>
      <c r="DF128" s="1108"/>
      <c r="DG128" s="1109">
        <v>31513</v>
      </c>
      <c r="DH128" s="1110"/>
      <c r="DI128" s="1110"/>
      <c r="DJ128" s="1110"/>
      <c r="DK128" s="1110"/>
      <c r="DL128" s="1110">
        <v>15656</v>
      </c>
      <c r="DM128" s="1110"/>
      <c r="DN128" s="1110"/>
      <c r="DO128" s="1110"/>
      <c r="DP128" s="1110"/>
      <c r="DQ128" s="1110">
        <v>7420</v>
      </c>
      <c r="DR128" s="1110"/>
      <c r="DS128" s="1110"/>
      <c r="DT128" s="1110"/>
      <c r="DU128" s="1110"/>
      <c r="DV128" s="1111">
        <v>0</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500</v>
      </c>
      <c r="X129" s="1144"/>
      <c r="Y129" s="1144"/>
      <c r="Z129" s="1145"/>
      <c r="AA129" s="1028">
        <v>20760184</v>
      </c>
      <c r="AB129" s="1029"/>
      <c r="AC129" s="1029"/>
      <c r="AD129" s="1029"/>
      <c r="AE129" s="1030"/>
      <c r="AF129" s="1031">
        <v>20309170</v>
      </c>
      <c r="AG129" s="1029"/>
      <c r="AH129" s="1029"/>
      <c r="AI129" s="1029"/>
      <c r="AJ129" s="1030"/>
      <c r="AK129" s="1031">
        <v>19918862</v>
      </c>
      <c r="AL129" s="1029"/>
      <c r="AM129" s="1029"/>
      <c r="AN129" s="1029"/>
      <c r="AO129" s="1030"/>
      <c r="AP129" s="1146"/>
      <c r="AQ129" s="1147"/>
      <c r="AR129" s="1147"/>
      <c r="AS129" s="1147"/>
      <c r="AT129" s="1148"/>
      <c r="AU129" s="264"/>
      <c r="AV129" s="264"/>
      <c r="AW129" s="264"/>
      <c r="AX129" s="1137" t="s">
        <v>501</v>
      </c>
      <c r="AY129" s="1020"/>
      <c r="AZ129" s="1020"/>
      <c r="BA129" s="1020"/>
      <c r="BB129" s="1020"/>
      <c r="BC129" s="1020"/>
      <c r="BD129" s="1020"/>
      <c r="BE129" s="1021"/>
      <c r="BF129" s="1138" t="s">
        <v>502</v>
      </c>
      <c r="BG129" s="1139"/>
      <c r="BH129" s="1139"/>
      <c r="BI129" s="1139"/>
      <c r="BJ129" s="1139"/>
      <c r="BK129" s="1139"/>
      <c r="BL129" s="1140"/>
      <c r="BM129" s="1138">
        <v>17.5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504</v>
      </c>
      <c r="X130" s="1144"/>
      <c r="Y130" s="1144"/>
      <c r="Z130" s="1145"/>
      <c r="AA130" s="1028">
        <v>3067726</v>
      </c>
      <c r="AB130" s="1029"/>
      <c r="AC130" s="1029"/>
      <c r="AD130" s="1029"/>
      <c r="AE130" s="1030"/>
      <c r="AF130" s="1031">
        <v>3050009</v>
      </c>
      <c r="AG130" s="1029"/>
      <c r="AH130" s="1029"/>
      <c r="AI130" s="1029"/>
      <c r="AJ130" s="1030"/>
      <c r="AK130" s="1031">
        <v>3051143</v>
      </c>
      <c r="AL130" s="1029"/>
      <c r="AM130" s="1029"/>
      <c r="AN130" s="1029"/>
      <c r="AO130" s="1030"/>
      <c r="AP130" s="1146"/>
      <c r="AQ130" s="1147"/>
      <c r="AR130" s="1147"/>
      <c r="AS130" s="1147"/>
      <c r="AT130" s="1148"/>
      <c r="AU130" s="264"/>
      <c r="AV130" s="264"/>
      <c r="AW130" s="264"/>
      <c r="AX130" s="1137" t="s">
        <v>505</v>
      </c>
      <c r="AY130" s="1020"/>
      <c r="AZ130" s="1020"/>
      <c r="BA130" s="1020"/>
      <c r="BB130" s="1020"/>
      <c r="BC130" s="1020"/>
      <c r="BD130" s="1020"/>
      <c r="BE130" s="1021"/>
      <c r="BF130" s="1174">
        <v>8.9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506</v>
      </c>
      <c r="X131" s="1182"/>
      <c r="Y131" s="1182"/>
      <c r="Z131" s="1183"/>
      <c r="AA131" s="1075">
        <v>17692458</v>
      </c>
      <c r="AB131" s="1054"/>
      <c r="AC131" s="1054"/>
      <c r="AD131" s="1054"/>
      <c r="AE131" s="1055"/>
      <c r="AF131" s="1053">
        <v>17259161</v>
      </c>
      <c r="AG131" s="1054"/>
      <c r="AH131" s="1054"/>
      <c r="AI131" s="1054"/>
      <c r="AJ131" s="1055"/>
      <c r="AK131" s="1053">
        <v>16867719</v>
      </c>
      <c r="AL131" s="1054"/>
      <c r="AM131" s="1054"/>
      <c r="AN131" s="1054"/>
      <c r="AO131" s="1055"/>
      <c r="AP131" s="1184"/>
      <c r="AQ131" s="1185"/>
      <c r="AR131" s="1185"/>
      <c r="AS131" s="1185"/>
      <c r="AT131" s="1186"/>
      <c r="AU131" s="264"/>
      <c r="AV131" s="264"/>
      <c r="AW131" s="264"/>
      <c r="AX131" s="1156" t="s">
        <v>507</v>
      </c>
      <c r="AY131" s="1107"/>
      <c r="AZ131" s="1107"/>
      <c r="BA131" s="1107"/>
      <c r="BB131" s="1107"/>
      <c r="BC131" s="1107"/>
      <c r="BD131" s="1107"/>
      <c r="BE131" s="1108"/>
      <c r="BF131" s="1157" t="s">
        <v>437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509</v>
      </c>
      <c r="W132" s="1167"/>
      <c r="X132" s="1167"/>
      <c r="Y132" s="1167"/>
      <c r="Z132" s="1168"/>
      <c r="AA132" s="1169">
        <v>8.7193876620000008</v>
      </c>
      <c r="AB132" s="1170"/>
      <c r="AC132" s="1170"/>
      <c r="AD132" s="1170"/>
      <c r="AE132" s="1171"/>
      <c r="AF132" s="1172">
        <v>8.9135676989999997</v>
      </c>
      <c r="AG132" s="1170"/>
      <c r="AH132" s="1170"/>
      <c r="AI132" s="1170"/>
      <c r="AJ132" s="1171"/>
      <c r="AK132" s="1172">
        <v>9.2200433270000008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510</v>
      </c>
      <c r="W133" s="1150"/>
      <c r="X133" s="1150"/>
      <c r="Y133" s="1150"/>
      <c r="Z133" s="1151"/>
      <c r="AA133" s="1152">
        <v>8.6</v>
      </c>
      <c r="AB133" s="1153"/>
      <c r="AC133" s="1153"/>
      <c r="AD133" s="1153"/>
      <c r="AE133" s="1154"/>
      <c r="AF133" s="1152">
        <v>8.6</v>
      </c>
      <c r="AG133" s="1153"/>
      <c r="AH133" s="1153"/>
      <c r="AI133" s="1153"/>
      <c r="AJ133" s="1154"/>
      <c r="AK133" s="1152">
        <v>8.9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ejNsRLWvBmienFp244LNV/xtD2UxgBLmjY0s7WzcumaVmspPOgtEfa/4P/6SRI5wDxV4SbR3TqBdgo+Y6sIkg==" saltValue="39mDXq2Lb8DKJ7ebTEEP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oN28dBjMtXH1VfdhjaRAYmEjwNjSC5a3TGknEzJZ4QVMGPDlmvGZ5au/Pfrs+F3JIul/WIWCYCSd+5DdifNqQ==" saltValue="Ae0dcwTnFMrNtc5kJb7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sxjs3Yn+LkZXylvJoWL8DA2PxW4TG7dtErp5sEII3FtLzwgbZP4+DeckP2/cphRM6gd398aAbhaFtP0rr+hjg==" saltValue="cUr+o5nSHj1UZJ31yKL9t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514</v>
      </c>
      <c r="AP7" s="283"/>
      <c r="AQ7" s="284" t="s">
        <v>515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516</v>
      </c>
      <c r="AQ8" s="290" t="s">
        <v>517</v>
      </c>
      <c r="AR8" s="291" t="s">
        <v>518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519</v>
      </c>
      <c r="AL9" s="1193"/>
      <c r="AM9" s="1193"/>
      <c r="AN9" s="1194"/>
      <c r="AO9" s="292">
        <v>4795197</v>
      </c>
      <c r="AP9" s="292">
        <v>74187</v>
      </c>
      <c r="AQ9" s="293">
        <v>72828</v>
      </c>
      <c r="AR9" s="294">
        <v>1.9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520</v>
      </c>
      <c r="AL10" s="1193"/>
      <c r="AM10" s="1193"/>
      <c r="AN10" s="1194"/>
      <c r="AO10" s="295">
        <v>649351</v>
      </c>
      <c r="AP10" s="295">
        <v>10046</v>
      </c>
      <c r="AQ10" s="296">
        <v>5865</v>
      </c>
      <c r="AR10" s="297">
        <v>71.3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521</v>
      </c>
      <c r="AL11" s="1193"/>
      <c r="AM11" s="1193"/>
      <c r="AN11" s="1194"/>
      <c r="AO11" s="295">
        <v>717097</v>
      </c>
      <c r="AP11" s="295">
        <v>11094</v>
      </c>
      <c r="AQ11" s="296">
        <v>5145</v>
      </c>
      <c r="AR11" s="297">
        <v>115.6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522</v>
      </c>
      <c r="AL12" s="1193"/>
      <c r="AM12" s="1193"/>
      <c r="AN12" s="1194"/>
      <c r="AO12" s="295" t="s">
        <v>523</v>
      </c>
      <c r="AP12" s="295" t="s">
        <v>523</v>
      </c>
      <c r="AQ12" s="296">
        <v>1255</v>
      </c>
      <c r="AR12" s="297" t="s">
        <v>523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524</v>
      </c>
      <c r="AL13" s="1193"/>
      <c r="AM13" s="1193"/>
      <c r="AN13" s="1194"/>
      <c r="AO13" s="295">
        <v>1039</v>
      </c>
      <c r="AP13" s="295">
        <v>16</v>
      </c>
      <c r="AQ13" s="296">
        <v>1</v>
      </c>
      <c r="AR13" s="297">
        <v>1500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525</v>
      </c>
      <c r="AL14" s="1193"/>
      <c r="AM14" s="1193"/>
      <c r="AN14" s="1194"/>
      <c r="AO14" s="295">
        <v>243027</v>
      </c>
      <c r="AP14" s="295">
        <v>3760</v>
      </c>
      <c r="AQ14" s="296">
        <v>3026</v>
      </c>
      <c r="AR14" s="297">
        <v>24.3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526</v>
      </c>
      <c r="AL15" s="1193"/>
      <c r="AM15" s="1193"/>
      <c r="AN15" s="1194"/>
      <c r="AO15" s="295">
        <v>163679</v>
      </c>
      <c r="AP15" s="295">
        <v>2532</v>
      </c>
      <c r="AQ15" s="296">
        <v>1617</v>
      </c>
      <c r="AR15" s="297">
        <v>56.6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527</v>
      </c>
      <c r="AL16" s="1196"/>
      <c r="AM16" s="1196"/>
      <c r="AN16" s="1197"/>
      <c r="AO16" s="295">
        <v>-591884</v>
      </c>
      <c r="AP16" s="295">
        <v>-9157</v>
      </c>
      <c r="AQ16" s="296">
        <v>-6841</v>
      </c>
      <c r="AR16" s="297">
        <v>33.9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5977506</v>
      </c>
      <c r="AP17" s="295">
        <v>92478</v>
      </c>
      <c r="AQ17" s="296">
        <v>82896</v>
      </c>
      <c r="AR17" s="297">
        <v>11.6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532</v>
      </c>
      <c r="AL21" s="1188"/>
      <c r="AM21" s="1188"/>
      <c r="AN21" s="1189"/>
      <c r="AO21" s="307">
        <v>7.89</v>
      </c>
      <c r="AP21" s="308">
        <v>8.3000000000000007</v>
      </c>
      <c r="AQ21" s="309">
        <v>-0.41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533</v>
      </c>
      <c r="AL22" s="1188"/>
      <c r="AM22" s="1188"/>
      <c r="AN22" s="1189"/>
      <c r="AO22" s="312">
        <v>101.1</v>
      </c>
      <c r="AP22" s="313">
        <v>98</v>
      </c>
      <c r="AQ22" s="314">
        <v>3.1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535</v>
      </c>
      <c r="AO27" s="273"/>
      <c r="AP27" s="273"/>
      <c r="AQ27" s="273"/>
      <c r="AR27" s="273"/>
      <c r="AS27" s="273"/>
      <c r="AT27" s="273"/>
    </row>
    <row r="28" spans="1:46" ht="17.2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514</v>
      </c>
      <c r="AP30" s="283"/>
      <c r="AQ30" s="284" t="s">
        <v>515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516</v>
      </c>
      <c r="AQ31" s="290" t="s">
        <v>517</v>
      </c>
      <c r="AR31" s="291" t="s">
        <v>518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538</v>
      </c>
      <c r="AL32" s="1204"/>
      <c r="AM32" s="1204"/>
      <c r="AN32" s="1205"/>
      <c r="AO32" s="322">
        <v>3658169</v>
      </c>
      <c r="AP32" s="322">
        <v>56596</v>
      </c>
      <c r="AQ32" s="323">
        <v>54128</v>
      </c>
      <c r="AR32" s="324">
        <v>4.5999999999999996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539</v>
      </c>
      <c r="AL33" s="1204"/>
      <c r="AM33" s="1204"/>
      <c r="AN33" s="1205"/>
      <c r="AO33" s="322" t="s">
        <v>523</v>
      </c>
      <c r="AP33" s="322" t="s">
        <v>523</v>
      </c>
      <c r="AQ33" s="323" t="s">
        <v>523</v>
      </c>
      <c r="AR33" s="324" t="s">
        <v>523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540</v>
      </c>
      <c r="AL34" s="1204"/>
      <c r="AM34" s="1204"/>
      <c r="AN34" s="1205"/>
      <c r="AO34" s="322" t="s">
        <v>523</v>
      </c>
      <c r="AP34" s="322" t="s">
        <v>523</v>
      </c>
      <c r="AQ34" s="323">
        <v>36</v>
      </c>
      <c r="AR34" s="324" t="s">
        <v>523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541</v>
      </c>
      <c r="AL35" s="1204"/>
      <c r="AM35" s="1204"/>
      <c r="AN35" s="1205"/>
      <c r="AO35" s="322">
        <v>567500</v>
      </c>
      <c r="AP35" s="322">
        <v>8780</v>
      </c>
      <c r="AQ35" s="323">
        <v>14780</v>
      </c>
      <c r="AR35" s="324">
        <v>-40.6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542</v>
      </c>
      <c r="AL36" s="1204"/>
      <c r="AM36" s="1204"/>
      <c r="AN36" s="1205"/>
      <c r="AO36" s="322">
        <v>350777</v>
      </c>
      <c r="AP36" s="322">
        <v>5427</v>
      </c>
      <c r="AQ36" s="323">
        <v>1208</v>
      </c>
      <c r="AR36" s="324">
        <v>349.3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543</v>
      </c>
      <c r="AL37" s="1204"/>
      <c r="AM37" s="1204"/>
      <c r="AN37" s="1205"/>
      <c r="AO37" s="322">
        <v>102520</v>
      </c>
      <c r="AP37" s="322">
        <v>1586</v>
      </c>
      <c r="AQ37" s="323">
        <v>884</v>
      </c>
      <c r="AR37" s="324">
        <v>79.400000000000006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544</v>
      </c>
      <c r="AL38" s="1207"/>
      <c r="AM38" s="1207"/>
      <c r="AN38" s="1208"/>
      <c r="AO38" s="325">
        <v>210</v>
      </c>
      <c r="AP38" s="325">
        <v>3</v>
      </c>
      <c r="AQ38" s="326">
        <v>2</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545</v>
      </c>
      <c r="AL39" s="1207"/>
      <c r="AM39" s="1207"/>
      <c r="AN39" s="1208"/>
      <c r="AO39" s="322">
        <v>-72822</v>
      </c>
      <c r="AP39" s="322">
        <v>-1127</v>
      </c>
      <c r="AQ39" s="323">
        <v>-4266</v>
      </c>
      <c r="AR39" s="324">
        <v>-73.599999999999994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546</v>
      </c>
      <c r="AL40" s="1204"/>
      <c r="AM40" s="1204"/>
      <c r="AN40" s="1205"/>
      <c r="AO40" s="322">
        <v>-3051143</v>
      </c>
      <c r="AP40" s="322">
        <v>-47204</v>
      </c>
      <c r="AQ40" s="323">
        <v>-48487</v>
      </c>
      <c r="AR40" s="324">
        <v>-2.6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1555211</v>
      </c>
      <c r="AP41" s="322">
        <v>24061</v>
      </c>
      <c r="AQ41" s="323">
        <v>18285</v>
      </c>
      <c r="AR41" s="324">
        <v>31.6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514</v>
      </c>
      <c r="AN49" s="1200" t="s">
        <v>550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551</v>
      </c>
      <c r="AO50" s="339" t="s">
        <v>552</v>
      </c>
      <c r="AP50" s="340" t="s">
        <v>553</v>
      </c>
      <c r="AQ50" s="341" t="s">
        <v>554</v>
      </c>
      <c r="AR50" s="342" t="s">
        <v>555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4096739</v>
      </c>
      <c r="AN51" s="344">
        <v>60283</v>
      </c>
      <c r="AO51" s="345">
        <v>6.4</v>
      </c>
      <c r="AP51" s="346">
        <v>63956</v>
      </c>
      <c r="AQ51" s="347">
        <v>25.7</v>
      </c>
      <c r="AR51" s="348">
        <v>-19.3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1985148</v>
      </c>
      <c r="AN52" s="352">
        <v>29211</v>
      </c>
      <c r="AO52" s="353">
        <v>-13</v>
      </c>
      <c r="AP52" s="354">
        <v>29239</v>
      </c>
      <c r="AQ52" s="355">
        <v>8.8000000000000007</v>
      </c>
      <c r="AR52" s="356">
        <v>-21.8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4082933</v>
      </c>
      <c r="AN53" s="344">
        <v>60717</v>
      </c>
      <c r="AO53" s="345">
        <v>0.7</v>
      </c>
      <c r="AP53" s="346">
        <v>66255</v>
      </c>
      <c r="AQ53" s="347">
        <v>3.6</v>
      </c>
      <c r="AR53" s="348">
        <v>-2.9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2123827</v>
      </c>
      <c r="AN54" s="352">
        <v>31583</v>
      </c>
      <c r="AO54" s="353">
        <v>8.1</v>
      </c>
      <c r="AP54" s="354">
        <v>31822</v>
      </c>
      <c r="AQ54" s="355">
        <v>8.8000000000000007</v>
      </c>
      <c r="AR54" s="356">
        <v>-0.7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4803647</v>
      </c>
      <c r="AN55" s="344">
        <v>72509</v>
      </c>
      <c r="AO55" s="345">
        <v>19.399999999999999</v>
      </c>
      <c r="AP55" s="346">
        <v>92247</v>
      </c>
      <c r="AQ55" s="347">
        <v>39.200000000000003</v>
      </c>
      <c r="AR55" s="348">
        <v>-19.8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3214436</v>
      </c>
      <c r="AN56" s="352">
        <v>48521</v>
      </c>
      <c r="AO56" s="353">
        <v>53.6</v>
      </c>
      <c r="AP56" s="354">
        <v>37204</v>
      </c>
      <c r="AQ56" s="355">
        <v>16.899999999999999</v>
      </c>
      <c r="AR56" s="356">
        <v>36.700000000000003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5365822</v>
      </c>
      <c r="AN57" s="344">
        <v>82065</v>
      </c>
      <c r="AO57" s="345">
        <v>13.2</v>
      </c>
      <c r="AP57" s="346">
        <v>67319</v>
      </c>
      <c r="AQ57" s="347">
        <v>-27</v>
      </c>
      <c r="AR57" s="348">
        <v>40.200000000000003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3843560</v>
      </c>
      <c r="AN58" s="352">
        <v>58784</v>
      </c>
      <c r="AO58" s="353">
        <v>21.2</v>
      </c>
      <c r="AP58" s="354">
        <v>38101</v>
      </c>
      <c r="AQ58" s="355">
        <v>2.4</v>
      </c>
      <c r="AR58" s="356">
        <v>18.8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5850891</v>
      </c>
      <c r="AN59" s="344">
        <v>90519</v>
      </c>
      <c r="AO59" s="345">
        <v>10.3</v>
      </c>
      <c r="AP59" s="346">
        <v>70615</v>
      </c>
      <c r="AQ59" s="347">
        <v>4.9000000000000004</v>
      </c>
      <c r="AR59" s="348">
        <v>5.4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4208886</v>
      </c>
      <c r="AN60" s="352">
        <v>65116</v>
      </c>
      <c r="AO60" s="353">
        <v>10.8</v>
      </c>
      <c r="AP60" s="354">
        <v>37382</v>
      </c>
      <c r="AQ60" s="355">
        <v>-1.9</v>
      </c>
      <c r="AR60" s="356">
        <v>12.7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4840006</v>
      </c>
      <c r="AN61" s="359">
        <v>73219</v>
      </c>
      <c r="AO61" s="360">
        <v>10</v>
      </c>
      <c r="AP61" s="361">
        <v>72078</v>
      </c>
      <c r="AQ61" s="362">
        <v>9.3000000000000007</v>
      </c>
      <c r="AR61" s="348">
        <v>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3075171</v>
      </c>
      <c r="AN62" s="352">
        <v>46643</v>
      </c>
      <c r="AO62" s="353">
        <v>16.100000000000001</v>
      </c>
      <c r="AP62" s="354">
        <v>34750</v>
      </c>
      <c r="AQ62" s="355">
        <v>7</v>
      </c>
      <c r="AR62" s="356">
        <v>9.1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OIdrI4lFYEtZNEusZAae7izW5gm5/zz7NazReebCOfAnDfaBIm3fOJvPOofQ1RY8xaF/g45hf9Xe4a7gI2S23A==" saltValue="ZA5RZPXr9xRWnqewxTgr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MEH9cUn6A3xINoQFon9qTG30/yJt2dvhE5WALQSV9/KP/eq1cVVgF7PxvMgsMtbNjRUdMrXynORi5nt5WCPMw==" saltValue="iFhl/L/FmaFf1lMl0bIU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Ug0kaTAi4JfDZvO5VJ9THxV6Ykz+JM0lhq1K32kGg2OU63AFWjrMJ5MM8wyrpxrE7rgfSSgMbGXKAwuNOZt2g==" saltValue="C0drnV2ltEnBc9nZzK7l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12" t="s">
        <v>3</v>
      </c>
      <c r="D47" s="1212"/>
      <c r="E47" s="1213"/>
      <c r="F47" s="11">
        <v>46.67</v>
      </c>
      <c r="G47" s="12">
        <v>55.36</v>
      </c>
      <c r="H47" s="12">
        <v>59.99</v>
      </c>
      <c r="I47" s="12">
        <v>59.97</v>
      </c>
      <c r="J47" s="13">
        <v>54.7</v>
      </c>
    </row>
    <row r="48" spans="2:10" ht="57.75" customHeight="1">
      <c r="B48" s="14"/>
      <c r="C48" s="1214" t="s">
        <v>4</v>
      </c>
      <c r="D48" s="1214"/>
      <c r="E48" s="1215"/>
      <c r="F48" s="15">
        <v>3.88</v>
      </c>
      <c r="G48" s="16">
        <v>2.35</v>
      </c>
      <c r="H48" s="16">
        <v>9.5</v>
      </c>
      <c r="I48" s="16">
        <v>5.4</v>
      </c>
      <c r="J48" s="17">
        <v>5.41</v>
      </c>
    </row>
    <row r="49" spans="2:10" ht="57.75" customHeight="1" thickBot="1">
      <c r="B49" s="18"/>
      <c r="C49" s="1216" t="s">
        <v>5</v>
      </c>
      <c r="D49" s="1216"/>
      <c r="E49" s="1217"/>
      <c r="F49" s="19" t="s">
        <v>571</v>
      </c>
      <c r="G49" s="20">
        <v>4.22</v>
      </c>
      <c r="H49" s="20">
        <v>10.050000000000001</v>
      </c>
      <c r="I49" s="20" t="s">
        <v>572</v>
      </c>
      <c r="J49" s="21" t="s">
        <v>573</v>
      </c>
    </row>
    <row r="50" spans="2:10" ht="13.5" customHeight="1"/>
    <row r="51" spans="2:10" ht="13.5" hidden="1" customHeight="1"/>
    <row r="52" spans="2:10" ht="13.5" hidden="1" customHeight="1"/>
    <row r="53" spans="2:10" ht="13.5" hidden="1" customHeight="1"/>
  </sheetData>
  <sheetProtection algorithmName="SHA-512" hashValue="hSNKkKJPc+qAj3oZvM+PPHx501g3cJegDWDJpT/LcKSrX1VpsTz9aDTuivmoCHlv7rBgdleZD0Pnt7D6SZcpmA==" saltValue="64vzNGp8seMhJvhR/dWJ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2019-10-25T05:51:11Z</cp:lastPrinted>
  <dcterms:created xsi:type="dcterms:W3CDTF">2019-02-14T04:46:19Z</dcterms:created>
  <dcterms:modified xsi:type="dcterms:W3CDTF">2019-10-25T06:06:34Z</dcterms:modified>
</cp:coreProperties>
</file>