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5145" yWindow="210" windowWidth="17265" windowHeight="9825" tabRatio="8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BE35" i="10"/>
  <c r="BE34" i="10"/>
  <c r="C34" i="10"/>
  <c r="C35" i="10" s="1"/>
  <c r="U34" i="10" l="1"/>
  <c r="U35"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<sst xmlns="http://schemas.openxmlformats.org/spreadsheetml/2006/main" count="1112" uniqueCount="613">
  <si>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</si>
  <si>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</si>
  <si>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</si>
  <si>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</si>
  <si>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</si>
  <si>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</si>
  <si>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</si>
  <si>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</si>
  <si>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</si>
  <si>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</si>
  <si>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</si>
  <si>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</si>
  <si>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</si>
  <si>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</si>
  <si>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</si>
  <si>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</si>
  <si>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</si>
  <si>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</si>
  <si>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</si>
  <si>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</si>
  <si>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</si>
  <si>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</si>
  <si>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</si>
  <si>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</si>
  <si>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</si>
  <si>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</si>
  <si>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</si>
  <si>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</si>
  <si>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</si>
  <si>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</si>
  <si>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</si>
  <si>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</si>
  <si>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</si>
  <si>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</si>
  <si>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</si>
  <si>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</si>
  <si>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</si>
  <si>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</si>
  <si>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</si>
  <si>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</si>
  <si>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</si>
  <si>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</si>
  <si>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</si>
  <si>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</si>
  <si>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</si>
  <si>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</si>
  <si>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</si>
  <si>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</si>
  <si>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</si>
  <si>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</si>
  <si>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</si>
  <si>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</si>
  <si>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</si>
  <si>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</si>
  <si>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</si>
  <si>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</si>
  <si>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</si>
  <si>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</si>
  <si>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</si>
  <si>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</si>
  <si>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</si>
  <si>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</si>
  <si>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</si>
  <si>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</si>
  <si>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</si>
  <si>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</si>
  <si>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</si>
  <si>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</si>
  <si>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</si>
  <si>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</si>
  <si>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</si>
  <si>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</si>
  <si>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</si>
  <si>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</si>
  <si>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</si>
  <si>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</si>
  <si>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</si>
  <si>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</si>
  <si>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</si>
  <si>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</si>
  <si>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</si>
  <si>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</si>
  <si>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</si>
  <si>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</si>
  <si>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</si>
  <si>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</si>
  <si>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</si>
  <si>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</si>
  <si>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</si>
  <si>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</si>
  <si>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</si>
  <si>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</si>
  <si>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</si>
  <si>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</si>
  <si>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</si>
  <si>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</si>
  <si>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</si>
  <si>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</si>
  <si>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</si>
  <si>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</si>
  <si>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</si>
  <si>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</si>
  <si>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</si>
  <si>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</si>
  <si>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</si>
  <si>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</si>
  <si>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</si>
  <si>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</si>
  <si>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</si>
  <si>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</si>
  <si>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</si>
  <si>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</si>
  <si>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</si>
  <si>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</si>
  <si>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</si>
  <si>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</si>
  <si>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</si>
  <si>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</si>
  <si>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</si>
  <si>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</si>
  <si>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</si>
  <si>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</si>
  <si>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</si>
  <si>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</si>
  <si>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</si>
  <si>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</si>
  <si>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</si>
  <si>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</si>
  <si>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</si>
  <si>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</si>
  <si>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</si>
  <si>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</si>
  <si>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</si>
  <si>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</si>
  <si>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</si>
  <si>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</si>
  <si>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</si>
  <si>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</si>
  <si>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</si>
  <si>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</si>
  <si>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</si>
  <si>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</si>
  <si>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</si>
  <si>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</si>
  <si>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</si>
  <si>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</si>
  <si>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</si>
  <si>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</si>
  <si>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</si>
  <si>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</si>
  <si>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</si>
  <si>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</si>
  <si>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</si>
  <si>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</si>
  <si>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</si>
  <si>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</si>
  <si>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</si>
  <si>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</si>
  <si>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</si>
  <si>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</si>
  <si>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</si>
  <si>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</si>
  <si>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</si>
  <si>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</si>
  <si>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</si>
  <si>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</si>
  <si>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</si>
  <si>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</si>
  <si>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</si>
  <si>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</si>
  <si>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</si>
  <si>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</si>
  <si>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</si>
  <si>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</si>
  <si>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</si>
  <si>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</si>
  <si>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</si>
  <si>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</si>
  <si>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</si>
  <si>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</si>
  <si>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</si>
  <si>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</si>
  <si>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</si>
  <si>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</si>
  <si>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</si>
  <si>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</si>
  <si>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</si>
  <si>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</si>
  <si>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</si>
  <si>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</si>
  <si>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</si>
  <si>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</si>
  <si>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</si>
  <si>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</si>
  <si>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</si>
  <si>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</si>
  <si>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</si>
  <si>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</si>
  <si>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</si>
  <si>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</si>
  <si>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</si>
  <si>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</si>
  <si>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</si>
  <si>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</si>
  <si>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</si>
  <si>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</si>
  <si>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</si>
  <si>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</si>
  <si>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</si>
  <si>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</si>
  <si>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福岡県田川市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</si>
  <si>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</si>
  <si>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</si>
  <si>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</si>
  <si>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</si>
  <si>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</si>
  <si>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</si>
  <si>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</si>
  <si>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</si>
  <si>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</si>
  <si>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</si>
  <si>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</si>
  <si>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</si>
  <si>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</si>
  <si>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</si>
  <si>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</si>
  <si>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</si>
  <si>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</si>
  <si>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</si>
  <si>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</si>
  <si>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</si>
  <si>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</si>
  <si>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</si>
  <si>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</si>
  <si>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</si>
  <si>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</si>
  <si>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</si>
  <si>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</si>
  <si>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</si>
  <si>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</si>
  <si>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</si>
  <si>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</si>
  <si>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</si>
  <si>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</si>
  <si>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</si>
  <si>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</si>
  <si>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</si>
  <si>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</si>
  <si>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</si>
  <si>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</si>
  <si>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</si>
  <si>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</si>
  <si>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</si>
  <si>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</si>
  <si>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</si>
  <si>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</si>
  <si>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</si>
  <si>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</si>
  <si>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</si>
  <si>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</si>
  <si>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</si>
  <si>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</si>
  <si>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</si>
  <si>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</si>
  <si>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</si>
  <si>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</si>
  <si>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</si>
  <si>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</si>
  <si>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</si>
  <si>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</si>
  <si>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</si>
  <si>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</si>
  <si>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</si>
  <si>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</si>
  <si>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</si>
  <si>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</si>
  <si>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</si>
  <si>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</si>
  <si>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</si>
  <si>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</si>
  <si>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</si>
  <si>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</si>
  <si>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</si>
  <si>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</si>
  <si>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</si>
  <si>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</si>
  <si>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</si>
  <si>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</si>
  <si>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</si>
  <si>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</si>
  <si>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</si>
  <si>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</si>
  <si>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</si>
  <si>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</si>
  <si>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</si>
  <si>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</si>
  <si>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</si>
  <si>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</si>
  <si>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</si>
  <si>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</si>
  <si>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</si>
  <si>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</si>
  <si>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</si>
  <si>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</si>
  <si>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</si>
  <si>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</si>
  <si>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</si>
  <si>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</si>
  <si>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</si>
  <si>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</si>
  <si>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</si>
  <si>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</si>
  <si>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</si>
  <si>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</si>
  <si>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</si>
  <si>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</si>
  <si>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</si>
  <si>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</si>
  <si>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</si>
  <si>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</si>
  <si>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</si>
  <si>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</si>
  <si>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</si>
  <si>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</si>
  <si>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</si>
  <si>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</si>
  <si>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</si>
  <si>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</si>
  <si>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</si>
  <si>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</si>
  <si>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</si>
  <si>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</si>
  <si>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</si>
  <si>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</si>
  <si>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</si>
  <si>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</si>
  <si>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</si>
  <si>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</si>
  <si>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</si>
  <si>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</si>
  <si>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</si>
  <si>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</si>
  <si>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</si>
  <si>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</si>
  <si>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</si>
  <si>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</si>
  <si>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</si>
  <si>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</si>
  <si>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</si>
  <si>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</si>
  <si>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</si>
  <si>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</si>
  <si>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</si>
  <si>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</si>
  <si>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</si>
  <si>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</si>
  <si>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</si>
  <si>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</si>
  <si>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</si>
  <si>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</si>
  <si>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福岡県田川市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</si>
  <si>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</si>
  <si>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</si>
  <si>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</si>
  <si>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</si>
  <si>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</si>
  <si>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</si>
  <si>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</si>
  <si>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</si>
  <si>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</si>
  <si>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</si>
  <si>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</si>
  <si>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</si>
  <si>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</si>
  <si>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</si>
  <si>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</si>
  <si>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</si>
  <si>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</si>
  <si>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</si>
  <si>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</si>
  <si>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</si>
  <si>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</si>
  <si>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</si>
  <si>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</si>
  <si>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</si>
  <si>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</si>
  <si>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</si>
  <si>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</si>
  <si>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</si>
  <si>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</si>
  <si>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</si>
  <si>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</si>
  <si>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</si>
  <si>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</si>
  <si>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</si>
  <si>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</si>
  <si>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</si>
  <si>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</si>
  <si>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</si>
  <si>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</si>
  <si>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</si>
  <si>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</si>
  <si>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</si>
  <si>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</si>
  <si>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</si>
  <si>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</si>
  <si>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</si>
  <si>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</si>
  <si>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</si>
  <si>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</si>
  <si>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</si>
  <si>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</si>
  <si>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</si>
  <si>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</si>
  <si>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</si>
  <si>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</si>
  <si>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</si>
  <si>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</si>
  <si>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</si>
  <si>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</si>
  <si>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</si>
  <si>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</si>
  <si>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</si>
  <si>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</si>
  <si>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</si>
  <si>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</si>
  <si>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</si>
  <si>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</si>
  <si>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</si>
  <si>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</si>
  <si>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</si>
  <si>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</si>
  <si>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</si>
  <si>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</si>
  <si>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</si>
  <si>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</si>
  <si>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</si>
  <si>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</si>
  <si>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</si>
  <si>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</si>
  <si>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</si>
  <si>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</si>
  <si>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</si>
  <si>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</si>
  <si>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</si>
  <si>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</si>
  <si>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</si>
  <si>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</si>
  <si>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</si>
  <si>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</si>
  <si>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</si>
  <si>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</si>
  <si>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</si>
  <si>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</si>
  <si>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</si>
  <si>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</si>
  <si>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</si>
  <si>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</si>
  <si>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</si>
  <si>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</si>
  <si>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</si>
  <si>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</si>
  <si>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</si>
  <si>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</si>
  <si>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</si>
  <si>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</si>
  <si>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</si>
  <si>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</si>
  <si>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</si>
  <si>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</si>
  <si>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</si>
  <si>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</si>
  <si>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</si>
  <si>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</si>
  <si>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</si>
  <si>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</si>
  <si>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</si>
  <si>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</si>
  <si>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</si>
  <si>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</si>
  <si>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</si>
  <si>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</si>
  <si>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</si>
  <si>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</si>
  <si>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</si>
  <si>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</si>
  <si>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</si>
  <si>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</si>
  <si>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</si>
  <si>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</si>
  <si>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</si>
  <si>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</si>
  <si>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</si>
  <si>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</si>
  <si>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</si>
  <si>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</si>
  <si>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</si>
  <si>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</si>
  <si>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</si>
  <si>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</si>
  <si>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</si>
  <si>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</si>
  <si>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</si>
  <si>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</si>
  <si>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</si>
  <si>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</si>
  <si>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</si>
  <si>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</si>
  <si>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</si>
  <si>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</si>
  <si>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</si>
  <si>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</si>
  <si>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</si>
  <si>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</si>
  <si>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</si>
  <si>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</si>
  <si>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</si>
  <si>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</si>
  <si>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</si>
  <si>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</si>
  <si>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</si>
  <si>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</si>
  <si>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</si>
  <si>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</si>
  <si>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</si>
  <si>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</si>
  <si>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</si>
  <si>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</si>
  <si>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</si>
  <si>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</si>
  <si>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</si>
  <si>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</si>
  <si>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</si>
  <si>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</si>
  <si>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</si>
  <si>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</si>
  <si>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</si>
  <si>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</si>
  <si>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</si>
  <si>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</si>
  <si>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</si>
  <si>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</si>
  <si>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</si>
  <si>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</si>
  <si>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</si>
  <si>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</si>
  <si>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</si>
  <si>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</si>
  <si>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</si>
  <si>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</si>
  <si>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</si>
  <si>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</si>
  <si>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</si>
  <si>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</si>
  <si>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</si>
  <si>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</si>
  <si>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</si>
  <si>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</si>
  <si>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</si>
  <si>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</si>
  <si>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0.06</t>
  </si>
  <si>
    <t>▲ 3.95</t>
  </si>
  <si>
    <t>病院事業会計</t>
  </si>
  <si>
    <t>水道事業会計</t>
  </si>
  <si>
    <t>一般会計</t>
  </si>
  <si>
    <t>国民健康保険特別会計</t>
  </si>
  <si>
    <t>▲ 2.21</t>
  </si>
  <si>
    <t>急患医療特別会計</t>
  </si>
  <si>
    <t>後期高齢者医療特別会計</t>
  </si>
  <si>
    <t>住宅新築資金等貸付特別会計</t>
  </si>
  <si>
    <t>田川市等三線沿線地域交通体系整備事業基金特別会計</t>
  </si>
  <si>
    <t>その他会計（赤字）</t>
  </si>
  <si>
    <t>その他会計（黒字）</t>
  </si>
  <si>
    <t>田川市特定農業施設管理基金</t>
    <rPh sb="0" eb="2">
      <t>タガワ</t>
    </rPh>
    <rPh sb="2" eb="3">
      <t>シ</t>
    </rPh>
    <rPh sb="3" eb="5">
      <t>トクテイ</t>
    </rPh>
    <rPh sb="5" eb="7">
      <t>ノウギョウ</t>
    </rPh>
    <rPh sb="7" eb="9">
      <t>シセツ</t>
    </rPh>
    <rPh sb="9" eb="11">
      <t>カンリ</t>
    </rPh>
    <rPh sb="11" eb="13">
      <t>キキン</t>
    </rPh>
    <phoneticPr fontId="11"/>
  </si>
  <si>
    <t>田川市下水道施設整備基金</t>
    <rPh sb="0" eb="2">
      <t>タガワ</t>
    </rPh>
    <rPh sb="2" eb="3">
      <t>シ</t>
    </rPh>
    <rPh sb="3" eb="6">
      <t>ゲスイドウ</t>
    </rPh>
    <rPh sb="6" eb="8">
      <t>シセツ</t>
    </rPh>
    <rPh sb="8" eb="10">
      <t>セイビ</t>
    </rPh>
    <rPh sb="10" eb="12">
      <t>キキン</t>
    </rPh>
    <phoneticPr fontId="11"/>
  </si>
  <si>
    <t>田川市廃棄物処理施設整備基金</t>
    <rPh sb="0" eb="2">
      <t>タガワ</t>
    </rPh>
    <rPh sb="2" eb="3">
      <t>シ</t>
    </rPh>
    <rPh sb="3" eb="6">
      <t>ハイキブツ</t>
    </rPh>
    <rPh sb="6" eb="8">
      <t>ショリ</t>
    </rPh>
    <rPh sb="8" eb="10">
      <t>シセツ</t>
    </rPh>
    <rPh sb="10" eb="12">
      <t>セイビ</t>
    </rPh>
    <rPh sb="12" eb="14">
      <t>キキン</t>
    </rPh>
    <phoneticPr fontId="11"/>
  </si>
  <si>
    <t>田川市市営住宅基金</t>
    <rPh sb="0" eb="2">
      <t>タガワ</t>
    </rPh>
    <rPh sb="2" eb="3">
      <t>シ</t>
    </rPh>
    <rPh sb="3" eb="5">
      <t>シエイ</t>
    </rPh>
    <rPh sb="5" eb="7">
      <t>ジュウタク</t>
    </rPh>
    <rPh sb="7" eb="9">
      <t>キキン</t>
    </rPh>
    <phoneticPr fontId="11"/>
  </si>
  <si>
    <t>田川市文化振興基金</t>
    <rPh sb="0" eb="2">
      <t>タガワ</t>
    </rPh>
    <rPh sb="2" eb="3">
      <t>シ</t>
    </rPh>
    <rPh sb="3" eb="5">
      <t>ブンカ</t>
    </rPh>
    <rPh sb="5" eb="7">
      <t>シンコウ</t>
    </rPh>
    <rPh sb="7" eb="9">
      <t>キキン</t>
    </rPh>
    <phoneticPr fontId="11"/>
  </si>
  <si>
    <t>-</t>
    <phoneticPr fontId="2"/>
  </si>
  <si>
    <t>-</t>
    <phoneticPr fontId="2"/>
  </si>
  <si>
    <t>福岡県田川地区消防組合（一般会計）</t>
    <rPh sb="0" eb="3">
      <t>フクオカケン</t>
    </rPh>
    <rPh sb="3" eb="5">
      <t>タガワ</t>
    </rPh>
    <rPh sb="5" eb="7">
      <t>チク</t>
    </rPh>
    <rPh sb="7" eb="9">
      <t>ショウボウ</t>
    </rPh>
    <rPh sb="9" eb="11">
      <t>クミアイ</t>
    </rPh>
    <phoneticPr fontId="2"/>
  </si>
  <si>
    <t>田川地区斎場組合（一般会計）</t>
    <rPh sb="0" eb="2">
      <t>タガワ</t>
    </rPh>
    <rPh sb="2" eb="4">
      <t>チク</t>
    </rPh>
    <rPh sb="4" eb="6">
      <t>サイジョウ</t>
    </rPh>
    <rPh sb="6" eb="8">
      <t>クミアイ</t>
    </rPh>
    <phoneticPr fontId="2"/>
  </si>
  <si>
    <t>田川地区清掃施設組合（一般会計）</t>
    <rPh sb="0" eb="2">
      <t>タガワ</t>
    </rPh>
    <rPh sb="2" eb="4">
      <t>チク</t>
    </rPh>
    <rPh sb="4" eb="6">
      <t>セイソウ</t>
    </rPh>
    <rPh sb="6" eb="8">
      <t>シセツ</t>
    </rPh>
    <rPh sb="8" eb="10">
      <t>クミアイ</t>
    </rPh>
    <phoneticPr fontId="2"/>
  </si>
  <si>
    <t>田川郡東部環境衛生施設組合（一般会計）</t>
    <rPh sb="0" eb="3">
      <t>タガワグン</t>
    </rPh>
    <rPh sb="3" eb="5">
      <t>トウブ</t>
    </rPh>
    <rPh sb="5" eb="7">
      <t>カンキョウ</t>
    </rPh>
    <rPh sb="7" eb="9">
      <t>エイセイ</t>
    </rPh>
    <rPh sb="9" eb="11">
      <t>シセツ</t>
    </rPh>
    <rPh sb="11" eb="13">
      <t>クミアイ</t>
    </rPh>
    <phoneticPr fontId="2"/>
  </si>
  <si>
    <t>田川地区水道企業団（水道用水供給事業会計）</t>
    <rPh sb="0" eb="2">
      <t>タガワ</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</si>
  <si>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5"/>
  </si>
  <si>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</si>
  <si>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</si>
  <si>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</si>
  <si>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</si>
  <si>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phoneticPr fontId="5"/>
  </si>
  <si>
    <t>法適用企業</t>
    <rPh sb="0" eb="1">
      <t>ホウ</t>
    </rPh>
    <rPh sb="1" eb="3">
      <t>テキヨウ</t>
    </rPh>
    <rPh sb="3" eb="5">
      <t>キギョウ</t>
    </rPh>
    <phoneticPr fontId="2"/>
  </si>
  <si>
    <t>田川市住宅管理公社</t>
    <phoneticPr fontId="11"/>
  </si>
  <si>
    <t>-</t>
    <phoneticPr fontId="2"/>
  </si>
  <si>
    <t>-</t>
    <phoneticPr fontId="2"/>
  </si>
  <si>
    <t>-</t>
    <phoneticPr fontId="2"/>
  </si>
  <si>
    <t>-</t>
    <phoneticPr fontId="2"/>
  </si>
  <si>
    <t>Ｃｏｃｏテラスたがわ</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</si>
  <si>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</si>
  <si>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</si>
  <si>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</si>
  <si>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</si>
  <si>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</si>
  <si>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は、地方債残高が類似団体と比較して多額であるものの、充当可能基金も多額であるため、将来負担比率は算定されていないが、それまで減少傾向にあった地方債残高が27年度に増加へ転じて以降、ほぼ横ばいが続いており、今後の公債費の増大が懸念されるところである。また、有形固定資産減価償却率は、全国平均、県平均及び類似団体平均を上回っており、施設の老朽化が進んでいる。
　 今後は、早期に個別施設ごとの長寿命化計画（個別施設計画）を策定し、公共施設等の総合的適正管理の取組を進めていく。</t>
    <rPh sb="91" eb="93">
      <t>イコウ</t>
    </rPh>
    <rPh sb="96" eb="97">
      <t>ヨコ</t>
    </rPh>
    <rPh sb="100" eb="101">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</si>
  <si>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</si>
  <si>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</si>
  <si>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</si>
  <si>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</si>
  <si>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</si>
  <si>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</si>
  <si>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</si>
  <si>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は、地方債残高が類似団体と比較して多額であるものの、充当可能基金も多額であるため、将来負担比率は算定されていない。また、実質公債費比率も類似団体平均以下で推移しているところである。しかしながら、それまで減少傾向にあった地方債残高が27年度に増加へ転じて以降、ほぼ横ばいが続いており、今後の公債費の増大が懸念されるところ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</si>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</sst>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62256</c:v>
                </c:pt>
                <c:pt idx="1">
                  <c:v>53896</c:v>
                </c:pt>
                <c:pt idx="2">
                  <c:v>63727</c:v>
                </c:pt>
                <c:pt idx="3">
                  <c:v>66954</c:v>
                </c:pt>
                <c:pt idx="4">
                  <c:v>72656</c:v>
                </c:pt>
              </c:numCache>
            </c:numRef>
          </c:val>
          <c:smooth val="0"/>
          <c:extLst xmlns:c16r2="http://schemas.microsoft.com/office/drawing/2015/06/chart">
            <c:ext xmlns:c16="http://schemas.microsoft.com/office/drawing/2014/chart" uri="{C3380CC4-5D6E-409C-BE32-E72D297353CC}">
              <c16:uniqueId val="{00000000-4EEE-47AE-9AD7-E8DBC3847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93923</c:v>
                </c:pt>
                <c:pt idx="1">
                  <c:v>51047</c:v>
                </c:pt>
                <c:pt idx="2">
                  <c:v>49383</c:v>
                </c:pt>
                <c:pt idx="3">
                  <c:v>53745</c:v>
                </c:pt>
                <c:pt idx="4">
                  <c:v>45075</c:v>
                </c:pt>
              </c:numCache>
            </c:numRef>
          </c:val>
          <c:smooth val="0"/>
          <c:extLst xmlns:c16r2="http://schemas.microsoft.com/office/drawing/2015/06/chart">
            <c:ext xmlns:c16="http://schemas.microsoft.com/office/drawing/2014/chart" uri="{C3380CC4-5D6E-409C-BE32-E72D297353CC}">
              <c16:uniqueId val="{00000001-4EEE-47AE-9AD7-E8DBC3847D8A}"/>
            </c:ext>
          </c:extLst>
        </c:ser>
        <c:dLbls>
          <c:showLegendKey val="0"/>
          <c:showVal val="0"/>
          <c:showCatName val="0"/>
          <c:showSerName val="0"/>
          <c:showPercent val="0"/>
          <c:showBubbleSize val="0"/>
        </c:dLbls>
        <c:marker val="1"/>
        <c:smooth val="0"/>
        <c:axId val="617180080"/>
        <c:axId val="617181256"/>
      </c:lineChart>
      <c:catAx>
        <c:axId val="617180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7181256"/>
        <c:crosses val="autoZero"/>
        <c:auto val="1"/>
        <c:lblAlgn val="ctr"/>
        <c:lblOffset val="100"/>
        <c:tickLblSkip val="1"/>
        <c:tickMarkSkip val="1"/>
        <c:noMultiLvlLbl val="0"/>
      </c:catAx>
      <c:valAx>
        <c:axId val="61718125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7180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4.8099999999999996</c:v>
                </c:pt>
                <c:pt idx="1">
                  <c:v>5.18</c:v>
                </c:pt>
                <c:pt idx="2">
                  <c:v>6.02</c:v>
                </c:pt>
                <c:pt idx="3">
                  <c:v>3.89</c:v>
                </c:pt>
                <c:pt idx="4">
                  <c:v>5.15</c:v>
                </c:pt>
              </c:numCache>
            </c:numRef>
          </c:val>
          <c:extLst xmlns:c16r2="http://schemas.microsoft.com/office/drawing/2015/06/chart">
            <c:ext xmlns:c16="http://schemas.microsoft.com/office/drawing/2014/chart" uri="{C3380CC4-5D6E-409C-BE32-E72D297353CC}">
              <c16:uniqueId val="{00000000-3B14-480A-8D17-0869E7578E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19.989999999999998</c:v>
                </c:pt>
                <c:pt idx="1">
                  <c:v>22.32</c:v>
                </c:pt>
                <c:pt idx="2">
                  <c:v>24</c:v>
                </c:pt>
                <c:pt idx="3">
                  <c:v>25.41</c:v>
                </c:pt>
                <c:pt idx="4">
                  <c:v>26.79</c:v>
                </c:pt>
              </c:numCache>
            </c:numRef>
          </c:val>
          <c:extLst xmlns:c16r2="http://schemas.microsoft.com/office/drawing/2015/06/chart">
            <c:ext xmlns:c16="http://schemas.microsoft.com/office/drawing/2014/chart" uri="{C3380CC4-5D6E-409C-BE32-E72D297353CC}">
              <c16:uniqueId val="{00000001-3B14-480A-8D17-0869E7578EF0}"/>
            </c:ext>
          </c:extLst>
        </c:ser>
        <c:dLbls>
          <c:showLegendKey val="0"/>
          <c:showVal val="0"/>
          <c:showCatName val="0"/>
          <c:showSerName val="0"/>
          <c:showPercent val="0"/>
          <c:showBubbleSize val="0"/>
        </c:dLbls>
        <c:gapWidth val="250"/>
        <c:overlap val="100"/>
        <c:axId val="608923944"/>
        <c:axId val="608925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-0.06</c:v>
                </c:pt>
                <c:pt idx="1">
                  <c:v>0.38</c:v>
                </c:pt>
                <c:pt idx="2">
                  <c:v>0.98</c:v>
                </c:pt>
                <c:pt idx="3">
                  <c:v>-3.95</c:v>
                </c:pt>
                <c:pt idx="4">
                  <c:v>1.35</c:v>
                </c:pt>
              </c:numCache>
            </c:numRef>
          </c:val>
          <c:smooth val="0"/>
          <c:extLst xmlns:c16r2="http://schemas.microsoft.com/office/drawing/2015/06/chart">
            <c:ext xmlns:c16="http://schemas.microsoft.com/office/drawing/2014/chart" uri="{C3380CC4-5D6E-409C-BE32-E72D297353CC}">
              <c16:uniqueId val="{00000002-3B14-480A-8D17-0869E7578EF0}"/>
            </c:ext>
          </c:extLst>
        </c:ser>
        <c:dLbls>
          <c:showLegendKey val="0"/>
          <c:showVal val="0"/>
          <c:showCatName val="0"/>
          <c:showSerName val="0"/>
          <c:showPercent val="0"/>
          <c:showBubbleSize val="0"/>
        </c:dLbls>
        <c:marker val="1"/>
        <c:smooth val="0"/>
        <c:axId val="608923944"/>
        <c:axId val="608925120"/>
      </c:lineChart>
      <c:catAx>
        <c:axId val="608923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8925120"/>
        <c:crosses val="autoZero"/>
        <c:auto val="1"/>
        <c:lblAlgn val="ctr"/>
        <c:lblOffset val="100"/>
        <c:tickLblSkip val="1"/>
        <c:tickMarkSkip val="1"/>
        <c:noMultiLvlLbl val="0"/>
      </c:catAx>
      <c:valAx>
        <c:axId val="60892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8923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47D-4697-A6BB-1948CA7963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47D-4697-A6BB-1948CA796316}"/>
            </c:ext>
          </c:extLst>
        </c:ser>
        <c:ser>
          <c:idx val="2"/>
          <c:order val="2"/>
          <c:tx>
            <c:strRef>
              <c:f>データシート!$A$29</c:f>
              <c:strCache>
                <c:ptCount val="1"/>
                <c:pt idx="0">
                  <c:v>田川市等三線沿線地域交通体系整備事業基金特別会計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47D-4697-A6BB-1948CA796316}"/>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0.42</c:v>
                </c:pt>
                <c:pt idx="2">
                  <c:v>#N/A</c:v>
                </c:pt>
                <c:pt idx="3">
                  <c:v>0.28000000000000003</c:v>
                </c:pt>
                <c:pt idx="4">
                  <c:v>#N/A</c:v>
                </c:pt>
                <c:pt idx="5">
                  <c:v>0.13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647D-4697-A6BB-1948CA79631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7.0000000000000007E-2</c:v>
                </c:pt>
                <c:pt idx="4">
                  <c:v>#N/A</c:v>
                </c:pt>
                <c:pt idx="5">
                  <c:v>7.0000000000000007E-2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647D-4697-A6BB-1948CA796316}"/>
            </c:ext>
          </c:extLst>
        </c:ser>
        <c:ser>
          <c:idx val="5"/>
          <c:order val="5"/>
          <c:tx>
            <c:strRef>
              <c:f>データシート!$A$32</c:f>
              <c:strCache>
                <c:ptCount val="1"/>
                <c:pt idx="0">
                  <c:v>急患医療特別会計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0.26</c:v>
                </c:pt>
                <c:pt idx="4">
                  <c:v>#N/A</c:v>
                </c:pt>
                <c:pt idx="5">
                  <c:v>0.26</c:v>
                </c:pt>
                <c:pt idx="6">
                  <c:v>#N/A</c:v>
                </c:pt>
                <c:pt idx="7">
                  <c:v>0.27</c:v>
                </c:pt>
                <c:pt idx="8">
                  <c:v>#N/A</c:v>
                </c:pt>
                <c:pt idx="9">
                  <c:v>0.38</c:v>
                </c:pt>
              </c:numCache>
            </c:numRef>
          </c:val>
          <c:extLst xmlns:c16r2="http://schemas.microsoft.com/office/drawing/2015/06/chart">
            <c:ext xmlns:c16="http://schemas.microsoft.com/office/drawing/2014/chart" uri="{C3380CC4-5D6E-409C-BE32-E72D297353CC}">
              <c16:uniqueId val="{00000005-647D-4697-A6BB-1948CA79631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0.14000000000000001</c:v>
                </c:pt>
                <c:pt idx="2">
                  <c:v>#N/A</c:v>
                </c:pt>
                <c:pt idx="3">
                  <c:v>0.11</c:v>
                </c:pt>
                <c:pt idx="4">
                  <c:v>2.21</c:v>
                </c:pt>
                <c:pt idx="5">
                  <c:v>#N/A</c:v>
                </c:pt>
                <c:pt idx="6">
                  <c:v>#N/A</c:v>
                </c:pt>
                <c:pt idx="7">
                  <c:v>1.31</c:v>
                </c:pt>
                <c:pt idx="8">
                  <c:v>#N/A</c:v>
                </c:pt>
                <c:pt idx="9">
                  <c:v>1.19</c:v>
                </c:pt>
              </c:numCache>
            </c:numRef>
          </c:val>
          <c:extLst xmlns:c16r2="http://schemas.microsoft.com/office/drawing/2015/06/chart">
            <c:ext xmlns:c16="http://schemas.microsoft.com/office/drawing/2014/chart" uri="{C3380CC4-5D6E-409C-BE32-E72D297353CC}">
              <c16:uniqueId val="{00000006-647D-4697-A6BB-1948CA79631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4.1500000000000004</c:v>
                </c:pt>
                <c:pt idx="2">
                  <c:v>#N/A</c:v>
                </c:pt>
                <c:pt idx="3">
                  <c:v>4.63</c:v>
                </c:pt>
                <c:pt idx="4">
                  <c:v>#N/A</c:v>
                </c:pt>
                <c:pt idx="5">
                  <c:v>5.62</c:v>
                </c:pt>
                <c:pt idx="6">
                  <c:v>#N/A</c:v>
                </c:pt>
                <c:pt idx="7">
                  <c:v>3.58</c:v>
                </c:pt>
                <c:pt idx="8">
                  <c:v>#N/A</c:v>
                </c:pt>
                <c:pt idx="9">
                  <c:v>4.74</c:v>
                </c:pt>
              </c:numCache>
            </c:numRef>
          </c:val>
          <c:extLst xmlns:c16r2="http://schemas.microsoft.com/office/drawing/2015/06/chart">
            <c:ext xmlns:c16="http://schemas.microsoft.com/office/drawing/2014/chart" uri="{C3380CC4-5D6E-409C-BE32-E72D297353CC}">
              <c16:uniqueId val="{00000007-647D-4697-A6BB-1948CA7963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3.78</c:v>
                </c:pt>
                <c:pt idx="2">
                  <c:v>#N/A</c:v>
                </c:pt>
                <c:pt idx="3">
                  <c:v>3.52</c:v>
                </c:pt>
                <c:pt idx="4">
                  <c:v>#N/A</c:v>
                </c:pt>
                <c:pt idx="5">
                  <c:v>4.9400000000000004</c:v>
                </c:pt>
                <c:pt idx="6">
                  <c:v>#N/A</c:v>
                </c:pt>
                <c:pt idx="7">
                  <c:v>6.18</c:v>
                </c:pt>
                <c:pt idx="8">
                  <c:v>#N/A</c:v>
                </c:pt>
                <c:pt idx="9">
                  <c:v>7.01</c:v>
                </c:pt>
              </c:numCache>
            </c:numRef>
          </c:val>
          <c:extLst xmlns:c16r2="http://schemas.microsoft.com/office/drawing/2015/06/chart">
            <c:ext xmlns:c16="http://schemas.microsoft.com/office/drawing/2014/chart" uri="{C3380CC4-5D6E-409C-BE32-E72D297353CC}">
              <c16:uniqueId val="{00000008-647D-4697-A6BB-1948CA79631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4.4400000000000004</c:v>
                </c:pt>
                <c:pt idx="2">
                  <c:v>#N/A</c:v>
                </c:pt>
                <c:pt idx="3">
                  <c:v>5.89</c:v>
                </c:pt>
                <c:pt idx="4">
                  <c:v>#N/A</c:v>
                </c:pt>
                <c:pt idx="5">
                  <c:v>7.42</c:v>
                </c:pt>
                <c:pt idx="6">
                  <c:v>#N/A</c:v>
                </c:pt>
                <c:pt idx="7">
                  <c:v>9.23</c:v>
                </c:pt>
                <c:pt idx="8">
                  <c:v>#N/A</c:v>
                </c:pt>
                <c:pt idx="9">
                  <c:v>7.97</c:v>
                </c:pt>
              </c:numCache>
            </c:numRef>
          </c:val>
          <c:extLst xmlns:c16r2="http://schemas.microsoft.com/office/drawing/2015/06/chart">
            <c:ext xmlns:c16="http://schemas.microsoft.com/office/drawing/2014/chart" uri="{C3380CC4-5D6E-409C-BE32-E72D297353CC}">
              <c16:uniqueId val="{00000009-647D-4697-A6BB-1948CA796316}"/>
            </c:ext>
          </c:extLst>
        </c:ser>
        <c:dLbls>
          <c:showLegendKey val="0"/>
          <c:showVal val="0"/>
          <c:showCatName val="0"/>
          <c:showSerName val="0"/>
          <c:showPercent val="0"/>
          <c:showBubbleSize val="0"/>
        </c:dLbls>
        <c:gapWidth val="150"/>
        <c:overlap val="100"/>
        <c:axId val="746618200"/>
        <c:axId val="746617416"/>
      </c:barChart>
      <c:catAx>
        <c:axId val="74661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6617416"/>
        <c:crosses val="autoZero"/>
        <c:auto val="1"/>
        <c:lblAlgn val="ctr"/>
        <c:lblOffset val="100"/>
        <c:tickLblSkip val="1"/>
        <c:tickMarkSkip val="1"/>
        <c:noMultiLvlLbl val="0"/>
      </c:catAx>
      <c:valAx>
        <c:axId val="746617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6618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2355</c:v>
                </c:pt>
                <c:pt idx="5">
                  <c:v>2322</c:v>
                </c:pt>
                <c:pt idx="8">
                  <c:v>2251</c:v>
                </c:pt>
                <c:pt idx="11">
                  <c:v>2286</c:v>
                </c:pt>
                <c:pt idx="14">
                  <c:v>2255</c:v>
                </c:pt>
              </c:numCache>
            </c:numRef>
          </c:val>
          <c:extLst xmlns:c16r2="http://schemas.microsoft.com/office/drawing/2015/06/chart">
            <c:ext xmlns:c16="http://schemas.microsoft.com/office/drawing/2014/chart" uri="{C3380CC4-5D6E-409C-BE32-E72D297353CC}">
              <c16:uniqueId val="{00000000-FCD1-4793-8B61-E1C623116D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CD1-4793-8B61-E1C623116D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45</c:v>
                </c:pt>
                <c:pt idx="3">
                  <c:v>45</c:v>
                </c:pt>
                <c:pt idx="6">
                  <c:v>44</c:v>
                </c:pt>
                <c:pt idx="9">
                  <c:v>44</c:v>
                </c:pt>
                <c:pt idx="12">
                  <c:v>43</c:v>
                </c:pt>
              </c:numCache>
            </c:numRef>
          </c:val>
          <c:extLst xmlns:c16r2="http://schemas.microsoft.com/office/drawing/2015/06/chart">
            <c:ext xmlns:c16="http://schemas.microsoft.com/office/drawing/2014/chart" uri="{C3380CC4-5D6E-409C-BE32-E72D297353CC}">
              <c16:uniqueId val="{00000002-FCD1-4793-8B61-E1C623116D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91</c:v>
                </c:pt>
                <c:pt idx="3">
                  <c:v>97</c:v>
                </c:pt>
                <c:pt idx="6">
                  <c:v>209</c:v>
                </c:pt>
                <c:pt idx="9">
                  <c:v>208</c:v>
                </c:pt>
                <c:pt idx="12">
                  <c:v>170</c:v>
                </c:pt>
              </c:numCache>
            </c:numRef>
          </c:val>
          <c:extLst xmlns:c16r2="http://schemas.microsoft.com/office/drawing/2015/06/chart">
            <c:ext xmlns:c16="http://schemas.microsoft.com/office/drawing/2014/chart" uri="{C3380CC4-5D6E-409C-BE32-E72D297353CC}">
              <c16:uniqueId val="{00000003-FCD1-4793-8B61-E1C623116D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417</c:v>
                </c:pt>
                <c:pt idx="3">
                  <c:v>422</c:v>
                </c:pt>
                <c:pt idx="6">
                  <c:v>490</c:v>
                </c:pt>
                <c:pt idx="9">
                  <c:v>492</c:v>
                </c:pt>
                <c:pt idx="12">
                  <c:v>503</c:v>
                </c:pt>
              </c:numCache>
            </c:numRef>
          </c:val>
          <c:extLst xmlns:c16r2="http://schemas.microsoft.com/office/drawing/2015/06/chart">
            <c:ext xmlns:c16="http://schemas.microsoft.com/office/drawing/2014/chart" uri="{C3380CC4-5D6E-409C-BE32-E72D297353CC}">
              <c16:uniqueId val="{00000004-FCD1-4793-8B61-E1C623116D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D1-4793-8B61-E1C623116D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CD1-4793-8B61-E1C623116D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2844</c:v>
                </c:pt>
                <c:pt idx="3">
                  <c:v>2695</c:v>
                </c:pt>
                <c:pt idx="6">
                  <c:v>2456</c:v>
                </c:pt>
                <c:pt idx="9">
                  <c:v>2509</c:v>
                </c:pt>
                <c:pt idx="12">
                  <c:v>2403</c:v>
                </c:pt>
              </c:numCache>
            </c:numRef>
          </c:val>
          <c:extLst xmlns:c16r2="http://schemas.microsoft.com/office/drawing/2015/06/chart">
            <c:ext xmlns:c16="http://schemas.microsoft.com/office/drawing/2014/chart" uri="{C3380CC4-5D6E-409C-BE32-E72D297353CC}">
              <c16:uniqueId val="{00000007-FCD1-4793-8B61-E1C623116D25}"/>
            </c:ext>
          </c:extLst>
        </c:ser>
        <c:dLbls>
          <c:showLegendKey val="0"/>
          <c:showVal val="0"/>
          <c:showCatName val="0"/>
          <c:showSerName val="0"/>
          <c:showPercent val="0"/>
          <c:showBubbleSize val="0"/>
        </c:dLbls>
        <c:gapWidth val="100"/>
        <c:overlap val="100"/>
        <c:axId val="750060824"/>
        <c:axId val="472041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1042</c:v>
                </c:pt>
                <c:pt idx="2">
                  <c:v>#N/A</c:v>
                </c:pt>
                <c:pt idx="3">
                  <c:v>#N/A</c:v>
                </c:pt>
                <c:pt idx="4">
                  <c:v>937</c:v>
                </c:pt>
                <c:pt idx="5">
                  <c:v>#N/A</c:v>
                </c:pt>
                <c:pt idx="6">
                  <c:v>#N/A</c:v>
                </c:pt>
                <c:pt idx="7">
                  <c:v>948</c:v>
                </c:pt>
                <c:pt idx="8">
                  <c:v>#N/A</c:v>
                </c:pt>
                <c:pt idx="9">
                  <c:v>#N/A</c:v>
                </c:pt>
                <c:pt idx="10">
                  <c:v>967</c:v>
                </c:pt>
                <c:pt idx="11">
                  <c:v>#N/A</c:v>
                </c:pt>
                <c:pt idx="12">
                  <c:v>#N/A</c:v>
                </c:pt>
                <c:pt idx="13">
                  <c:v>864</c:v>
                </c:pt>
                <c:pt idx="14">
                  <c:v>#N/A</c:v>
                </c:pt>
              </c:numCache>
            </c:numRef>
          </c:val>
          <c:smooth val="0"/>
          <c:extLst xmlns:c16r2="http://schemas.microsoft.com/office/drawing/2015/06/chart">
            <c:ext xmlns:c16="http://schemas.microsoft.com/office/drawing/2014/chart" uri="{C3380CC4-5D6E-409C-BE32-E72D297353CC}">
              <c16:uniqueId val="{00000008-FCD1-4793-8B61-E1C623116D25}"/>
            </c:ext>
          </c:extLst>
        </c:ser>
        <c:dLbls>
          <c:showLegendKey val="0"/>
          <c:showVal val="0"/>
          <c:showCatName val="0"/>
          <c:showSerName val="0"/>
          <c:showPercent val="0"/>
          <c:showBubbleSize val="0"/>
        </c:dLbls>
        <c:marker val="1"/>
        <c:smooth val="0"/>
        <c:axId val="750060824"/>
        <c:axId val="472041344"/>
      </c:lineChart>
      <c:catAx>
        <c:axId val="750060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041344"/>
        <c:crosses val="autoZero"/>
        <c:auto val="1"/>
        <c:lblAlgn val="ctr"/>
        <c:lblOffset val="100"/>
        <c:tickLblSkip val="1"/>
        <c:tickMarkSkip val="1"/>
        <c:noMultiLvlLbl val="0"/>
      </c:catAx>
      <c:valAx>
        <c:axId val="472041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0060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18545</c:v>
                </c:pt>
                <c:pt idx="5">
                  <c:v>18573</c:v>
                </c:pt>
                <c:pt idx="8">
                  <c:v>18186</c:v>
                </c:pt>
                <c:pt idx="11">
                  <c:v>17657</c:v>
                </c:pt>
                <c:pt idx="14">
                  <c:v>17534</c:v>
                </c:pt>
              </c:numCache>
            </c:numRef>
          </c:val>
          <c:extLst xmlns:c16r2="http://schemas.microsoft.com/office/drawing/2015/06/chart">
            <c:ext xmlns:c16="http://schemas.microsoft.com/office/drawing/2014/chart" uri="{C3380CC4-5D6E-409C-BE32-E72D297353CC}">
              <c16:uniqueId val="{00000000-0607-41FF-B7AB-BAED739BDF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5040</c:v>
                </c:pt>
                <c:pt idx="5">
                  <c:v>4912</c:v>
                </c:pt>
                <c:pt idx="8">
                  <c:v>5074</c:v>
                </c:pt>
                <c:pt idx="11">
                  <c:v>5074</c:v>
                </c:pt>
                <c:pt idx="14">
                  <c:v>4740</c:v>
                </c:pt>
              </c:numCache>
            </c:numRef>
          </c:val>
          <c:extLst xmlns:c16r2="http://schemas.microsoft.com/office/drawing/2015/06/chart">
            <c:ext xmlns:c16="http://schemas.microsoft.com/office/drawing/2014/chart" uri="{C3380CC4-5D6E-409C-BE32-E72D297353CC}">
              <c16:uniqueId val="{00000001-0607-41FF-B7AB-BAED739BDF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15546</c:v>
                </c:pt>
                <c:pt idx="5">
                  <c:v>15756</c:v>
                </c:pt>
                <c:pt idx="8">
                  <c:v>16200</c:v>
                </c:pt>
                <c:pt idx="11">
                  <c:v>16542</c:v>
                </c:pt>
                <c:pt idx="14">
                  <c:v>16798</c:v>
                </c:pt>
              </c:numCache>
            </c:numRef>
          </c:val>
          <c:extLst xmlns:c16r2="http://schemas.microsoft.com/office/drawing/2015/06/chart">
            <c:ext xmlns:c16="http://schemas.microsoft.com/office/drawing/2014/chart" uri="{C3380CC4-5D6E-409C-BE32-E72D297353CC}">
              <c16:uniqueId val="{00000002-0607-41FF-B7AB-BAED739BDF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607-41FF-B7AB-BAED739BDF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07-41FF-B7AB-BAED739BDF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07-41FF-B7AB-BAED739BDF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3154</c:v>
                </c:pt>
                <c:pt idx="3">
                  <c:v>2909</c:v>
                </c:pt>
                <c:pt idx="6">
                  <c:v>2866</c:v>
                </c:pt>
                <c:pt idx="9">
                  <c:v>3026</c:v>
                </c:pt>
                <c:pt idx="12">
                  <c:v>3087</c:v>
                </c:pt>
              </c:numCache>
            </c:numRef>
          </c:val>
          <c:extLst xmlns:c16r2="http://schemas.microsoft.com/office/drawing/2015/06/chart">
            <c:ext xmlns:c16="http://schemas.microsoft.com/office/drawing/2014/chart" uri="{C3380CC4-5D6E-409C-BE32-E72D297353CC}">
              <c16:uniqueId val="{00000006-0607-41FF-B7AB-BAED739BDF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1204</c:v>
                </c:pt>
                <c:pt idx="3">
                  <c:v>1408</c:v>
                </c:pt>
                <c:pt idx="6">
                  <c:v>1211</c:v>
                </c:pt>
                <c:pt idx="9">
                  <c:v>1051</c:v>
                </c:pt>
                <c:pt idx="12">
                  <c:v>949</c:v>
                </c:pt>
              </c:numCache>
            </c:numRef>
          </c:val>
          <c:extLst xmlns:c16r2="http://schemas.microsoft.com/office/drawing/2015/06/chart">
            <c:ext xmlns:c16="http://schemas.microsoft.com/office/drawing/2014/chart" uri="{C3380CC4-5D6E-409C-BE32-E72D297353CC}">
              <c16:uniqueId val="{00000007-0607-41FF-B7AB-BAED739BDF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5711</c:v>
                </c:pt>
                <c:pt idx="3">
                  <c:v>5324</c:v>
                </c:pt>
                <c:pt idx="6">
                  <c:v>4845</c:v>
                </c:pt>
                <c:pt idx="9">
                  <c:v>4473</c:v>
                </c:pt>
                <c:pt idx="12">
                  <c:v>4115</c:v>
                </c:pt>
              </c:numCache>
            </c:numRef>
          </c:val>
          <c:extLst xmlns:c16r2="http://schemas.microsoft.com/office/drawing/2015/06/chart">
            <c:ext xmlns:c16="http://schemas.microsoft.com/office/drawing/2014/chart" uri="{C3380CC4-5D6E-409C-BE32-E72D297353CC}">
              <c16:uniqueId val="{00000008-0607-41FF-B7AB-BAED739BDF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509</c:v>
                </c:pt>
                <c:pt idx="3">
                  <c:v>465</c:v>
                </c:pt>
                <c:pt idx="6">
                  <c:v>420</c:v>
                </c:pt>
                <c:pt idx="9">
                  <c:v>377</c:v>
                </c:pt>
                <c:pt idx="12">
                  <c:v>333</c:v>
                </c:pt>
              </c:numCache>
            </c:numRef>
          </c:val>
          <c:extLst xmlns:c16r2="http://schemas.microsoft.com/office/drawing/2015/06/chart">
            <c:ext xmlns:c16="http://schemas.microsoft.com/office/drawing/2014/chart" uri="{C3380CC4-5D6E-409C-BE32-E72D297353CC}">
              <c16:uniqueId val="{00000009-0607-41FF-B7AB-BAED739BDF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25008</c:v>
                </c:pt>
                <c:pt idx="3">
                  <c:v>24657</c:v>
                </c:pt>
                <c:pt idx="6">
                  <c:v>25093</c:v>
                </c:pt>
                <c:pt idx="9">
                  <c:v>25266</c:v>
                </c:pt>
                <c:pt idx="12">
                  <c:v>25160</c:v>
                </c:pt>
              </c:numCache>
            </c:numRef>
          </c:val>
          <c:extLst xmlns:c16r2="http://schemas.microsoft.com/office/drawing/2015/06/chart">
            <c:ext xmlns:c16="http://schemas.microsoft.com/office/drawing/2014/chart" uri="{C3380CC4-5D6E-409C-BE32-E72D297353CC}">
              <c16:uniqueId val="{0000000A-0607-41FF-B7AB-BAED739BDF19}"/>
            </c:ext>
          </c:extLst>
        </c:ser>
        <c:dLbls>
          <c:showLegendKey val="0"/>
          <c:showVal val="0"/>
          <c:showCatName val="0"/>
          <c:showSerName val="0"/>
          <c:showPercent val="0"/>
          <c:showBubbleSize val="0"/>
        </c:dLbls>
        <c:gapWidth val="100"/>
        <c:overlap val="100"/>
        <c:axId val="694952712"/>
        <c:axId val="694953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607-41FF-B7AB-BAED739BDF19}"/>
            </c:ext>
          </c:extLst>
        </c:ser>
        <c:dLbls>
          <c:showLegendKey val="0"/>
          <c:showVal val="0"/>
          <c:showCatName val="0"/>
          <c:showSerName val="0"/>
          <c:showPercent val="0"/>
          <c:showBubbleSize val="0"/>
        </c:dLbls>
        <c:marker val="1"/>
        <c:smooth val="0"/>
        <c:axId val="694952712"/>
        <c:axId val="694953104"/>
      </c:lineChart>
      <c:catAx>
        <c:axId val="69495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4953104"/>
        <c:crosses val="autoZero"/>
        <c:auto val="1"/>
        <c:lblAlgn val="ctr"/>
        <c:lblOffset val="100"/>
        <c:tickLblSkip val="1"/>
        <c:tickMarkSkip val="1"/>
        <c:noMultiLvlLbl val="0"/>
      </c:catAx>
      <c:valAx>
        <c:axId val="69495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4952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3183</c:v>
                </c:pt>
                <c:pt idx="1">
                  <c:v>3284</c:v>
                </c:pt>
                <c:pt idx="2">
                  <c:v>3534</c:v>
                </c:pt>
              </c:numCache>
            </c:numRef>
          </c:val>
          <c:extLst xmlns:c16r2="http://schemas.microsoft.com/office/drawing/2015/06/chart">
            <c:ext xmlns:c16="http://schemas.microsoft.com/office/drawing/2014/chart" uri="{C3380CC4-5D6E-409C-BE32-E72D297353CC}">
              <c16:uniqueId val="{00000000-0141-494F-835E-17ED6E64A7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742</c:v>
                </c:pt>
                <c:pt idx="1">
                  <c:v>763</c:v>
                </c:pt>
                <c:pt idx="2">
                  <c:v>784</c:v>
                </c:pt>
              </c:numCache>
            </c:numRef>
          </c:val>
          <c:extLst xmlns:c16r2="http://schemas.microsoft.com/office/drawing/2015/06/chart">
            <c:ext xmlns:c16="http://schemas.microsoft.com/office/drawing/2014/chart" uri="{C3380CC4-5D6E-409C-BE32-E72D297353CC}">
              <c16:uniqueId val="{00000001-0141-494F-835E-17ED6E64A7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12507</c:v>
                </c:pt>
                <c:pt idx="1">
                  <c:v>12704</c:v>
                </c:pt>
                <c:pt idx="2">
                  <c:v>12678</c:v>
                </c:pt>
              </c:numCache>
            </c:numRef>
          </c:val>
          <c:extLst xmlns:c16r2="http://schemas.microsoft.com/office/drawing/2015/06/chart">
            <c:ext xmlns:c16="http://schemas.microsoft.com/office/drawing/2014/chart" uri="{C3380CC4-5D6E-409C-BE32-E72D297353CC}">
              <c16:uniqueId val="{00000002-0141-494F-835E-17ED6E64A79B}"/>
            </c:ext>
          </c:extLst>
        </c:ser>
        <c:dLbls>
          <c:showLegendKey val="0"/>
          <c:showVal val="0"/>
          <c:showCatName val="0"/>
          <c:showSerName val="0"/>
          <c:showPercent val="0"/>
          <c:showBubbleSize val="0"/>
        </c:dLbls>
        <c:gapWidth val="120"/>
        <c:overlap val="100"/>
        <c:axId val="694954280"/>
        <c:axId val="694954672"/>
      </c:barChart>
      <c:catAx>
        <c:axId val="694954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4954672"/>
        <c:crosses val="autoZero"/>
        <c:auto val="1"/>
        <c:lblAlgn val="ctr"/>
        <c:lblOffset val="100"/>
        <c:tickLblSkip val="1"/>
        <c:tickMarkSkip val="1"/>
        <c:noMultiLvlLbl val="0"/>
      </c:catAx>
      <c:valAx>
        <c:axId val="694954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4954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567-464C-BD9D-E99369223055}"/>
                </c:ext>
                <c:ext xmlns:c15="http://schemas.microsoft.com/office/drawing/2012/chart" uri="{CE6537A1-D6FC-4f65-9D91-7224C49458BB}">
                  <c15:dlblFieldTable>
                    <c15:dlblFTEntry>
                      <c15:txfldGUID>{F7A7C998-AE0C-47B5-B471-69942FFE413E}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67-464C-BD9D-E99369223055}"/>
                </c:ext>
                <c:ext xmlns:c15="http://schemas.microsoft.com/office/drawing/2012/chart" uri="{CE6537A1-D6FC-4f65-9D91-7224C49458BB}">
                  <c15:dlblFieldTable>
                    <c15:dlblFTEntry>
                      <c15:txfldGUID>{1D9509A6-0CC4-4E6F-B7F0-4E70A2B9145A}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567-464C-BD9D-E99369223055}"/>
                </c:ext>
                <c:ext xmlns:c15="http://schemas.microsoft.com/office/drawing/2012/chart" uri="{CE6537A1-D6FC-4f65-9D91-7224C49458BB}">
                  <c15:dlblFieldTable>
                    <c15:dlblFTEntry>
                      <c15:txfldGUID>{D30E7E9A-8AE3-4F9F-89A0-E909FF44F2B3}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67-464C-BD9D-E99369223055}"/>
                </c:ext>
                <c:ext xmlns:c15="http://schemas.microsoft.com/office/drawing/2012/chart" uri="{CE6537A1-D6FC-4f65-9D91-7224C49458BB}">
                  <c15:dlblFieldTable>
                    <c15:dlblFTEntry>
                      <c15:txfldGUID>{A4213262-76B9-48E6-87B8-C080418862E6}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567-464C-BD9D-E99369223055}"/>
                </c:ext>
                <c:ext xmlns:c15="http://schemas.microsoft.com/office/drawing/2012/chart" uri="{CE6537A1-D6FC-4f65-9D91-7224C49458BB}">
                  <c15:dlblFieldTable>
                    <c15:dlblFTEntry>
                      <c15:txfldGUID>{F7DE14BD-D64E-4B11-9013-EFBFDDC9FE46}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67-464C-BD9D-E99369223055}"/>
                </c:ext>
                <c:ext xmlns:c15="http://schemas.microsoft.com/office/drawing/2012/chart" uri="{CE6537A1-D6FC-4f65-9D91-7224C49458BB}">
                  <c15:dlblFieldTable>
                    <c15:dlblFTEntry>
                      <c15:txfldGUID>{04B1FBAB-3240-42A6-AAF4-5120C70D57E2}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567-464C-BD9D-E99369223055}"/>
                </c:ext>
                <c:ext xmlns:c15="http://schemas.microsoft.com/office/drawing/2012/chart" uri="{CE6537A1-D6FC-4f65-9D91-7224C49458BB}">
                  <c15:dlblFieldTable>
                    <c15:dlblFTEntry>
                      <c15:txfldGUID>{9162C7F3-4A60-4A5F-A604-F756623DB45A}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567-464C-BD9D-E99369223055}"/>
                </c:ext>
                <c:ext xmlns:c15="http://schemas.microsoft.com/office/drawing/2012/chart" uri="{CE6537A1-D6FC-4f65-9D91-7224C49458BB}">
                  <c15:dlblFieldTable>
                    <c15:dlblFTEntry>
                      <c15:txfldGUID>{519DEB96-48A3-477B-863F-9CEE5C3C2A5D}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567-464C-BD9D-E99369223055}"/>
                </c:ext>
                <c:ext xmlns:c15="http://schemas.microsoft.com/office/drawing/2012/chart" uri="{CE6537A1-D6FC-4f65-9D91-7224C49458BB}">
                  <c15:dlblFieldTable>
                    <c15:dlblFTEntry>
                      <c15:txfldGUID>{4B7DDAFC-5AA2-4A10-9E43-1AAC8037C496}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65.7</c:v>
                </c:pt>
                <c:pt idx="24">
                  <c:v>66.900000000000006</c:v>
                </c:pt>
                <c:pt idx="32">
                  <c:v>68.400000000000006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567-464C-BD9D-E993692230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567-464C-BD9D-E99369223055}"/>
                </c:ext>
                <c:ext xmlns:c15="http://schemas.microsoft.com/office/drawing/2012/chart" uri="{CE6537A1-D6FC-4f65-9D91-7224C49458BB}">
                  <c15:dlblFieldTable>
                    <c15:dlblFTEntry>
                      <c15:txfldGUID>{DF386A7C-41D6-422B-B438-91B970BB8815}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567-464C-BD9D-E99369223055}"/>
                </c:ext>
                <c:ext xmlns:c15="http://schemas.microsoft.com/office/drawing/2012/chart" uri="{CE6537A1-D6FC-4f65-9D91-7224C49458BB}">
                  <c15:dlblFieldTable>
                    <c15:dlblFTEntry>
                      <c15:txfldGUID>{4AB38DB4-D64A-40E3-BE1A-70ADC5A55E35}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567-464C-BD9D-E99369223055}"/>
                </c:ext>
                <c:ext xmlns:c15="http://schemas.microsoft.com/office/drawing/2012/chart" uri="{CE6537A1-D6FC-4f65-9D91-7224C49458BB}">
                  <c15:dlblFieldTable>
                    <c15:dlblFTEntry>
                      <c15:txfldGUID>{E2699BE1-C0C5-4B9A-A861-7140EB129560}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567-464C-BD9D-E99369223055}"/>
                </c:ext>
                <c:ext xmlns:c15="http://schemas.microsoft.com/office/drawing/2012/chart" uri="{CE6537A1-D6FC-4f65-9D91-7224C49458BB}">
                  <c15:dlblFieldTable>
                    <c15:dlblFTEntry>
                      <c15:txfldGUID>{0B0DBC98-B63A-4E4E-8C12-740DC301EFD6}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567-464C-BD9D-E99369223055}"/>
                </c:ext>
                <c:ext xmlns:c15="http://schemas.microsoft.com/office/drawing/2012/chart" uri="{CE6537A1-D6FC-4f65-9D91-7224C49458BB}">
                  <c15:dlblFieldTable>
                    <c15:dlblFTEntry>
                      <c15:txfldGUID>{B4FC2681-4AE6-45A7-9C48-D69893439348}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567-464C-BD9D-E99369223055}"/>
                </c:ext>
                <c:ext xmlns:c15="http://schemas.microsoft.com/office/drawing/2012/chart" uri="{CE6537A1-D6FC-4f65-9D91-7224C49458BB}">
                  <c15:dlblFieldTable>
                    <c15:dlblFTEntry>
                      <c15:txfldGUID>{05376F39-4500-4F54-BF72-851E279CA384}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567-464C-BD9D-E99369223055}"/>
                </c:ext>
                <c:ext xmlns:c15="http://schemas.microsoft.com/office/drawing/2012/chart" uri="{CE6537A1-D6FC-4f65-9D91-7224C49458BB}">
                  <c15:dlblFieldTable>
                    <c15:dlblFTEntry>
                      <c15:txfldGUID>{88DA7787-D428-4A5B-ACE9-1B6BC3E33A76}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567-464C-BD9D-E99369223055}"/>
                </c:ext>
                <c:ext xmlns:c15="http://schemas.microsoft.com/office/drawing/2012/chart" uri="{CE6537A1-D6FC-4f65-9D91-7224C49458BB}">
                  <c15:dlblFieldTable>
                    <c15:dlblFTEntry>
                      <c15:txfldGUID>{985FE79E-4C0F-4A7A-973B-D9A36C1420FC}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567-464C-BD9D-E99369223055}"/>
                </c:ext>
                <c:ext xmlns:c15="http://schemas.microsoft.com/office/drawing/2012/chart" uri="{CE6537A1-D6FC-4f65-9D91-7224C49458BB}">
                  <c15:dlblFieldTable>
                    <c15:dlblFTEntry>
                      <c15:txfldGUID>{4E635D1C-F917-4753-898F-455AECF9457A}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56.4</c:v>
                </c:pt>
                <c:pt idx="24">
                  <c:v>58.8</c:v>
                </c:pt>
                <c:pt idx="32">
                  <c:v>58.8</c:v>
                </c:pt>
              </c:numCache>
            </c:numRef>
          </c:xVal>
          <c:yVal>
            <c:numRef>
              <c:f>公会計指標分析・財政指標組合せ分析表!$BP$55:$DC$55</c:f>
              <c:numCache>
                <c:formatCode>#,##0.0;"▲ "#,##0.0</c:formatCode>
                <c:ptCount val="40"/>
                <c:pt idx="16">
                  <c:v>41.5</c:v>
                </c:pt>
                <c:pt idx="24">
                  <c:v>36.6</c:v>
                </c:pt>
                <c:pt idx="32">
                  <c:v>37.700000000000003</c:v>
                </c:pt>
              </c:numCache>
            </c:numRef>
          </c:yVal>
          <c:smooth val="0"/>
          <c:extLst xmlns:c16r2="http://schemas.microsoft.com/office/drawing/2015/06/chart">
            <c:ext xmlns:c16="http://schemas.microsoft.com/office/drawing/2014/chart" uri="{C3380CC4-5D6E-409C-BE32-E72D297353CC}">
              <c16:uniqueId val="{00000013-D567-464C-BD9D-E99369223055}"/>
            </c:ext>
          </c:extLst>
        </c:ser>
        <c:dLbls>
          <c:showLegendKey val="0"/>
          <c:showVal val="1"/>
          <c:showCatName val="0"/>
          <c:showSerName val="0"/>
          <c:showPercent val="0"/>
          <c:showBubbleSize val="0"/>
        </c:dLbls>
        <c:axId val="703025688"/>
        <c:axId val="703026080"/>
      </c:scatterChart>
      <c:valAx>
        <c:axId val="703025688"/>
        <c:scaling>
          <c:orientation val="minMax"/>
          <c:max val="5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3026080"/>
        <c:crosses val="autoZero"/>
        <c:crossBetween val="midCat"/>
      </c:valAx>
      <c:valAx>
        <c:axId val="70302608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3025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CB-43E5-BE8B-A7BB415CB5C7}"/>
                </c:ext>
                <c:ext xmlns:c15="http://schemas.microsoft.com/office/drawing/2012/chart" uri="{CE6537A1-D6FC-4f65-9D91-7224C49458BB}">
                  <c15:dlblFieldTable>
                    <c15:dlblFTEntry>
                      <c15:txfldGUID>{73A4E785-23CF-439C-BB13-F2759AFFD4E1}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CB-43E5-BE8B-A7BB415CB5C7}"/>
                </c:ext>
                <c:ext xmlns:c15="http://schemas.microsoft.com/office/drawing/2012/chart" uri="{CE6537A1-D6FC-4f65-9D91-7224C49458BB}">
                  <c15:dlblFieldTable>
                    <c15:dlblFTEntry>
                      <c15:txfldGUID>{B6761644-08DB-4C98-B5E2-B031658A0478}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CB-43E5-BE8B-A7BB415CB5C7}"/>
                </c:ext>
                <c:ext xmlns:c15="http://schemas.microsoft.com/office/drawing/2012/chart" uri="{CE6537A1-D6FC-4f65-9D91-7224C49458BB}">
                  <c15:dlblFieldTable>
                    <c15:dlblFTEntry>
                      <c15:txfldGUID>{F02A2C78-63DF-4F13-AB2B-772754D0E869}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CB-43E5-BE8B-A7BB415CB5C7}"/>
                </c:ext>
                <c:ext xmlns:c15="http://schemas.microsoft.com/office/drawing/2012/chart" uri="{CE6537A1-D6FC-4f65-9D91-7224C49458BB}">
                  <c15:dlblFieldTable>
                    <c15:dlblFTEntry>
                      <c15:txfldGUID>{F401E42D-1011-4D78-911C-C2AF59A4B8AE}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CB-43E5-BE8B-A7BB415CB5C7}"/>
                </c:ext>
                <c:ext xmlns:c15="http://schemas.microsoft.com/office/drawing/2012/chart" uri="{CE6537A1-D6FC-4f65-9D91-7224C49458BB}">
                  <c15:dlblFieldTable>
                    <c15:dlblFTEntry>
                      <c15:txfldGUID>{C00A550B-B04E-4EEA-A00B-0C0C8AE562FD}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CB-43E5-BE8B-A7BB415CB5C7}"/>
                </c:ext>
                <c:ext xmlns:c15="http://schemas.microsoft.com/office/drawing/2012/chart" uri="{CE6537A1-D6FC-4f65-9D91-7224C49458BB}">
                  <c15:dlblFieldTable>
                    <c15:dlblFTEntry>
                      <c15:txfldGUID>{441261AC-5240-42B3-A9C8-6CF66BEC362A}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CB-43E5-BE8B-A7BB415CB5C7}"/>
                </c:ext>
                <c:ext xmlns:c15="http://schemas.microsoft.com/office/drawing/2012/chart" uri="{CE6537A1-D6FC-4f65-9D91-7224C49458BB}">
                  <c15:dlblFieldTable>
                    <c15:dlblFTEntry>
                      <c15:txfldGUID>{FFC74FCB-70F7-49B3-944D-06C8FB423F0E}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CB-43E5-BE8B-A7BB415CB5C7}"/>
                </c:ext>
                <c:ext xmlns:c15="http://schemas.microsoft.com/office/drawing/2012/chart" uri="{CE6537A1-D6FC-4f65-9D91-7224C49458BB}">
                  <c15:dlblFieldTable>
                    <c15:dlblFTEntry>
                      <c15:txfldGUID>{838CB009-5A01-448A-B806-B958B5170665}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CB-43E5-BE8B-A7BB415CB5C7}"/>
                </c:ext>
                <c:ext xmlns:c15="http://schemas.microsoft.com/office/drawing/2012/chart" uri="{CE6537A1-D6FC-4f65-9D91-7224C49458BB}">
                  <c15:dlblFieldTable>
                    <c15:dlblFTEntry>
                      <c15:txfldGUID>{7DD9CC34-225B-4B23-B05E-2C35E496EA40}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9.4</c:v>
                </c:pt>
                <c:pt idx="16">
                  <c:v>8.6</c:v>
                </c:pt>
                <c:pt idx="24">
                  <c:v>8.3000000000000007</c:v>
                </c:pt>
                <c:pt idx="32">
                  <c:v>8.1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2CB-43E5-BE8B-A7BB415CB5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CB-43E5-BE8B-A7BB415CB5C7}"/>
                </c:ext>
                <c:ext xmlns:c15="http://schemas.microsoft.com/office/drawing/2012/chart" uri="{CE6537A1-D6FC-4f65-9D91-7224C49458BB}">
                  <c15:dlblFieldTable>
                    <c15:dlblFTEntry>
                      <c15:txfldGUID>{007C8C08-400E-411B-9C25-7A05D31E82B4}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CB-43E5-BE8B-A7BB415CB5C7}"/>
                </c:ext>
                <c:ext xmlns:c15="http://schemas.microsoft.com/office/drawing/2012/chart" uri="{CE6537A1-D6FC-4f65-9D91-7224C49458BB}">
                  <c15:dlblFieldTable>
                    <c15:dlblFTEntry>
                      <c15:txfldGUID>{C3EEDDBC-8A09-4CEB-80DA-BBBB23F728CA}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CB-43E5-BE8B-A7BB415CB5C7}"/>
                </c:ext>
                <c:ext xmlns:c15="http://schemas.microsoft.com/office/drawing/2012/chart" uri="{CE6537A1-D6FC-4f65-9D91-7224C49458BB}">
                  <c15:dlblFieldTable>
                    <c15:dlblFTEntry>
                      <c15:txfldGUID>{80D84613-F9CB-413E-A9B4-16ED4BF0DAB7}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CB-43E5-BE8B-A7BB415CB5C7}"/>
                </c:ext>
                <c:ext xmlns:c15="http://schemas.microsoft.com/office/drawing/2012/chart" uri="{CE6537A1-D6FC-4f65-9D91-7224C49458BB}">
                  <c15:dlblFieldTable>
                    <c15:dlblFTEntry>
                      <c15:txfldGUID>{73567207-4F9F-430F-B622-2EED07EE2267}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CB-43E5-BE8B-A7BB415CB5C7}"/>
                </c:ext>
                <c:ext xmlns:c15="http://schemas.microsoft.com/office/drawing/2012/chart" uri="{CE6537A1-D6FC-4f65-9D91-7224C49458BB}">
                  <c15:dlblFieldTable>
                    <c15:dlblFTEntry>
                      <c15:txfldGUID>{145F4355-6A49-4DB3-9928-5CBC644D5BC8}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CB-43E5-BE8B-A7BB415CB5C7}"/>
                </c:ext>
                <c:ext xmlns:c15="http://schemas.microsoft.com/office/drawing/2012/chart" uri="{CE6537A1-D6FC-4f65-9D91-7224C49458BB}">
                  <c15:dlblFieldTable>
                    <c15:dlblFTEntry>
                      <c15:txfldGUID>{4F34AA02-97E9-48CC-A38A-5C709CAC3B7B}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CB-43E5-BE8B-A7BB415CB5C7}"/>
                </c:ext>
                <c:ext xmlns:c15="http://schemas.microsoft.com/office/drawing/2012/chart" uri="{CE6537A1-D6FC-4f65-9D91-7224C49458BB}">
                  <c15:dlblFieldTable>
                    <c15:dlblFTEntry>
                      <c15:txfldGUID>{98C991FD-D453-46EA-B3AE-BCEE1F8DC06B}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CB-43E5-BE8B-A7BB415CB5C7}"/>
                </c:ext>
                <c:ext xmlns:c15="http://schemas.microsoft.com/office/drawing/2012/chart" uri="{CE6537A1-D6FC-4f65-9D91-7224C49458BB}">
                  <c15:dlblFieldTable>
                    <c15:dlblFTEntry>
                      <c15:txfldGUID>{4836C7A3-6FCD-4710-BF05-5B562ED8F2E4}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CB-43E5-BE8B-A7BB415CB5C7}"/>
                </c:ext>
                <c:ext xmlns:c15="http://schemas.microsoft.com/office/drawing/2012/chart" uri="{CE6537A1-D6FC-4f65-9D91-7224C49458BB}">
                  <c15:dlblFieldTable>
                    <c15:dlblFTEntry>
                      <c15:txfldGUID>{F50698C2-996D-4015-95F6-3457206A5EA3}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9.3000000000000007</c:v>
                </c:pt>
                <c:pt idx="16">
                  <c:v>9.6</c:v>
                </c:pt>
                <c:pt idx="24">
                  <c:v>9.1999999999999993</c:v>
                </c:pt>
                <c:pt idx="32">
                  <c:v>8.9</c:v>
                </c:pt>
              </c:numCache>
            </c:numRef>
          </c:xVal>
          <c:yVal>
            <c:numRef>
              <c:f>公会計指標分析・財政指標組合せ分析表!$BP$77:$DC$77</c:f>
              <c:numCache>
                <c:formatCode>#,##0.0;"▲ "#,##0.0</c:formatCode>
                <c:ptCount val="40"/>
                <c:pt idx="0">
                  <c:v>56.6</c:v>
                </c:pt>
                <c:pt idx="8">
                  <c:v>61.3</c:v>
                </c:pt>
                <c:pt idx="16">
                  <c:v>41.5</c:v>
                </c:pt>
                <c:pt idx="24">
                  <c:v>36.6</c:v>
                </c:pt>
                <c:pt idx="32">
                  <c:v>37.700000000000003</c:v>
                </c:pt>
              </c:numCache>
            </c:numRef>
          </c:yVal>
          <c:smooth val="0"/>
          <c:extLst xmlns:c16r2="http://schemas.microsoft.com/office/drawing/2015/06/chart">
            <c:ext xmlns:c16="http://schemas.microsoft.com/office/drawing/2014/chart" uri="{C3380CC4-5D6E-409C-BE32-E72D297353CC}">
              <c16:uniqueId val="{00000013-02CB-43E5-BE8B-A7BB415CB5C7}"/>
            </c:ext>
          </c:extLst>
        </c:ser>
        <c:dLbls>
          <c:showLegendKey val="0"/>
          <c:showVal val="1"/>
          <c:showCatName val="0"/>
          <c:showSerName val="0"/>
          <c:showPercent val="0"/>
          <c:showBubbleSize val="0"/>
        </c:dLbls>
        <c:axId val="703026864"/>
        <c:axId val="703027256"/>
      </c:scatterChart>
      <c:valAx>
        <c:axId val="703026864"/>
        <c:scaling>
          <c:orientation val="minMax"/>
          <c:max val="9.6999999999999993"/>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3027256"/>
        <c:crosses val="autoZero"/>
        <c:crossBetween val="midCat"/>
      </c:valAx>
      <c:valAx>
        <c:axId val="703027256"/>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3026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実質公債費比率は減少傾向が続いており、</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年度も類似団体平均を下回る値となっている。また、普通会計の公債費も、</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年度は増加に転じたものの、概ね減少が続いている。（</a:t>
          </a:r>
          <a:r>
            <a:rPr kumimoji="1" lang="en-US" altLang="ja-JP" sz="1300">
              <a:solidFill>
                <a:schemeClr val="dk1"/>
              </a:solidFill>
              <a:effectLst/>
              <a:latin typeface="ＭＳ Ｐゴシック" pitchFamily="50" charset="-128"/>
              <a:ea typeface="ＭＳ Ｐゴシック" pitchFamily="50" charset="-128"/>
              <a:cs typeface="+mn-cs"/>
            </a:rPr>
            <a:t>24</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en-US" altLang="ja-JP" sz="1300">
              <a:solidFill>
                <a:schemeClr val="dk1"/>
              </a:solidFill>
              <a:effectLst/>
              <a:latin typeface="ＭＳ Ｐゴシック" pitchFamily="50" charset="-128"/>
              <a:ea typeface="ＭＳ Ｐゴシック" pitchFamily="50" charset="-128"/>
              <a:cs typeface="+mn-cs"/>
            </a:rPr>
            <a:t>30.9</a:t>
          </a:r>
          <a:r>
            <a:rPr kumimoji="1" lang="ja-JP" altLang="ja-JP" sz="1300">
              <a:solidFill>
                <a:schemeClr val="dk1"/>
              </a:solidFill>
              <a:effectLst/>
              <a:latin typeface="ＭＳ Ｐゴシック" pitchFamily="50" charset="-128"/>
              <a:ea typeface="ＭＳ Ｐゴシック" pitchFamily="50" charset="-128"/>
              <a:cs typeface="+mn-cs"/>
            </a:rPr>
            <a:t>億円→</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en-US" altLang="ja-JP" sz="1300">
              <a:solidFill>
                <a:schemeClr val="dk1"/>
              </a:solidFill>
              <a:effectLst/>
              <a:latin typeface="ＭＳ Ｐゴシック" pitchFamily="50" charset="-128"/>
              <a:ea typeface="ＭＳ Ｐゴシック" pitchFamily="50" charset="-128"/>
              <a:cs typeface="+mn-cs"/>
            </a:rPr>
            <a:t>24.6</a:t>
          </a:r>
          <a:r>
            <a:rPr kumimoji="1" lang="ja-JP" altLang="ja-JP" sz="1300">
              <a:solidFill>
                <a:schemeClr val="dk1"/>
              </a:solidFill>
              <a:effectLst/>
              <a:latin typeface="ＭＳ Ｐゴシック" pitchFamily="50" charset="-128"/>
              <a:ea typeface="ＭＳ Ｐゴシック" pitchFamily="50" charset="-128"/>
              <a:cs typeface="+mn-cs"/>
            </a:rPr>
            <a:t>億円→</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en-US" altLang="ja-JP" sz="1300">
              <a:solidFill>
                <a:schemeClr val="dk1"/>
              </a:solidFill>
              <a:effectLst/>
              <a:latin typeface="ＭＳ Ｐゴシック" pitchFamily="50" charset="-128"/>
              <a:ea typeface="ＭＳ Ｐゴシック" pitchFamily="50" charset="-128"/>
              <a:cs typeface="+mn-cs"/>
            </a:rPr>
            <a:t>25.1</a:t>
          </a:r>
          <a:r>
            <a:rPr kumimoji="1" lang="ja-JP" altLang="ja-JP" sz="1300">
              <a:solidFill>
                <a:schemeClr val="dk1"/>
              </a:solidFill>
              <a:effectLst/>
              <a:latin typeface="ＭＳ Ｐゴシック" pitchFamily="50" charset="-128"/>
              <a:ea typeface="ＭＳ Ｐゴシック" pitchFamily="50" charset="-128"/>
              <a:cs typeface="+mn-cs"/>
            </a:rPr>
            <a:t>億円→</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en-US" altLang="ja-JP" sz="1300">
              <a:solidFill>
                <a:schemeClr val="dk1"/>
              </a:solidFill>
              <a:effectLst/>
              <a:latin typeface="ＭＳ Ｐゴシック" pitchFamily="50" charset="-128"/>
              <a:ea typeface="ＭＳ Ｐゴシック" pitchFamily="50" charset="-128"/>
              <a:cs typeface="+mn-cs"/>
            </a:rPr>
            <a:t>24.0</a:t>
          </a:r>
          <a:r>
            <a:rPr kumimoji="1" lang="ja-JP" altLang="ja-JP" sz="1300">
              <a:solidFill>
                <a:schemeClr val="dk1"/>
              </a:solidFill>
              <a:effectLst/>
              <a:latin typeface="ＭＳ Ｐゴシック" pitchFamily="50" charset="-128"/>
              <a:ea typeface="ＭＳ Ｐゴシック" pitchFamily="50" charset="-128"/>
              <a:cs typeface="+mn-cs"/>
            </a:rPr>
            <a:t>億円）</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しかしながら、今後は中学校再編や東京オリンピック・パラリンピックのキャンプ誘致のための施設整備など、多額の普通建設事業が予定されており、公債費負担の増加も予想されるため、投資的事業の</a:t>
          </a:r>
          <a:r>
            <a:rPr kumimoji="1" lang="ja-JP" altLang="en-US" sz="1300">
              <a:solidFill>
                <a:schemeClr val="dk1"/>
              </a:solidFill>
              <a:effectLst/>
              <a:latin typeface="ＭＳ Ｐゴシック" pitchFamily="50" charset="-128"/>
              <a:ea typeface="ＭＳ Ｐゴシック" pitchFamily="50" charset="-128"/>
              <a:cs typeface="+mn-cs"/>
            </a:rPr>
            <a:t>取捨選択</a:t>
          </a:r>
          <a:r>
            <a:rPr kumimoji="1" lang="ja-JP" altLang="ja-JP" sz="1300">
              <a:solidFill>
                <a:schemeClr val="dk1"/>
              </a:solidFill>
              <a:effectLst/>
              <a:latin typeface="ＭＳ Ｐゴシック" pitchFamily="50" charset="-128"/>
              <a:ea typeface="ＭＳ Ｐゴシック" pitchFamily="50" charset="-128"/>
              <a:cs typeface="+mn-cs"/>
            </a:rPr>
            <a:t>を行うほか、引き続き、過疎対策事業債などの財源確保に努める必要がある。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年度は、</a:t>
          </a:r>
          <a:r>
            <a:rPr kumimoji="1" lang="en-US" altLang="ja-JP" sz="1300">
              <a:solidFill>
                <a:schemeClr val="dk1"/>
              </a:solidFill>
              <a:effectLst/>
              <a:latin typeface="ＭＳ Ｐゴシック" pitchFamily="50" charset="-128"/>
              <a:ea typeface="ＭＳ Ｐゴシック" pitchFamily="50" charset="-128"/>
              <a:cs typeface="+mn-cs"/>
            </a:rPr>
            <a:t>23</a:t>
          </a:r>
          <a:r>
            <a:rPr kumimoji="1" lang="ja-JP" altLang="ja-JP" sz="1300">
              <a:solidFill>
                <a:schemeClr val="dk1"/>
              </a:solidFill>
              <a:effectLst/>
              <a:latin typeface="ＭＳ Ｐゴシック" pitchFamily="50" charset="-128"/>
              <a:ea typeface="ＭＳ Ｐゴシック" pitchFamily="50" charset="-128"/>
              <a:cs typeface="+mn-cs"/>
            </a:rPr>
            <a:t>年度以来</a:t>
          </a:r>
          <a:r>
            <a:rPr kumimoji="1" lang="en-US" altLang="ja-JP" sz="1300">
              <a:solidFill>
                <a:schemeClr val="dk1"/>
              </a:solidFill>
              <a:effectLst/>
              <a:latin typeface="ＭＳ Ｐゴシック" pitchFamily="50" charset="-128"/>
              <a:ea typeface="ＭＳ Ｐゴシック" pitchFamily="50" charset="-128"/>
              <a:cs typeface="+mn-cs"/>
            </a:rPr>
            <a:t>7</a:t>
          </a:r>
          <a:r>
            <a:rPr kumimoji="1" lang="ja-JP" altLang="ja-JP" sz="1300">
              <a:solidFill>
                <a:schemeClr val="dk1"/>
              </a:solidFill>
              <a:effectLst/>
              <a:latin typeface="ＭＳ Ｐゴシック" pitchFamily="50" charset="-128"/>
              <a:ea typeface="ＭＳ Ｐゴシック" pitchFamily="50" charset="-128"/>
              <a:cs typeface="+mn-cs"/>
            </a:rPr>
            <a:t>年続けて将来負担比率は算定されなかった。</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本市は、失業対策事業、改良住宅建設事業、地域改善対策事業、過疎対策事業など旧産炭・過疎地域特有の公共事業を実施してきたため、多くの地方債残高を抱えていたが、公債費負担適正化の取り組み等により年々減少し、</a:t>
          </a:r>
          <a:r>
            <a:rPr kumimoji="1" lang="en-US" altLang="ja-JP" sz="1300">
              <a:solidFill>
                <a:schemeClr val="dk1"/>
              </a:solidFill>
              <a:effectLst/>
              <a:latin typeface="ＭＳ Ｐゴシック" pitchFamily="50" charset="-128"/>
              <a:ea typeface="ＭＳ Ｐゴシック" pitchFamily="50" charset="-128"/>
              <a:cs typeface="+mn-cs"/>
            </a:rPr>
            <a:t>23</a:t>
          </a:r>
          <a:r>
            <a:rPr kumimoji="1" lang="ja-JP" altLang="ja-JP" sz="1300">
              <a:solidFill>
                <a:schemeClr val="dk1"/>
              </a:solidFill>
              <a:effectLst/>
              <a:latin typeface="ＭＳ Ｐゴシック" pitchFamily="50" charset="-128"/>
              <a:ea typeface="ＭＳ Ｐゴシック" pitchFamily="50" charset="-128"/>
              <a:cs typeface="+mn-cs"/>
            </a:rPr>
            <a:t>年度以後は</a:t>
          </a:r>
          <a:r>
            <a:rPr kumimoji="1" lang="en-US" altLang="ja-JP" sz="1300">
              <a:solidFill>
                <a:schemeClr val="dk1"/>
              </a:solidFill>
              <a:effectLst/>
              <a:latin typeface="ＭＳ Ｐゴシック" pitchFamily="50" charset="-128"/>
              <a:ea typeface="ＭＳ Ｐゴシック" pitchFamily="50" charset="-128"/>
              <a:cs typeface="+mn-cs"/>
            </a:rPr>
            <a:t>250</a:t>
          </a:r>
          <a:r>
            <a:rPr kumimoji="1" lang="ja-JP" altLang="ja-JP" sz="1300">
              <a:solidFill>
                <a:schemeClr val="dk1"/>
              </a:solidFill>
              <a:effectLst/>
              <a:latin typeface="ＭＳ Ｐゴシック" pitchFamily="50" charset="-128"/>
              <a:ea typeface="ＭＳ Ｐゴシック" pitchFamily="50" charset="-128"/>
              <a:cs typeface="+mn-cs"/>
            </a:rPr>
            <a:t>億円程度を推移している。（</a:t>
          </a:r>
          <a:r>
            <a:rPr kumimoji="1" lang="en-US" altLang="ja-JP" sz="1300">
              <a:solidFill>
                <a:schemeClr val="dk1"/>
              </a:solidFill>
              <a:effectLst/>
              <a:latin typeface="ＭＳ Ｐゴシック" pitchFamily="50" charset="-128"/>
              <a:ea typeface="ＭＳ Ｐゴシック" pitchFamily="50" charset="-128"/>
              <a:cs typeface="+mn-cs"/>
            </a:rPr>
            <a:t>15</a:t>
          </a:r>
          <a:r>
            <a:rPr kumimoji="1" lang="ja-JP" altLang="ja-JP" sz="1300">
              <a:solidFill>
                <a:schemeClr val="dk1"/>
              </a:solidFill>
              <a:effectLst/>
              <a:latin typeface="ＭＳ Ｐゴシック" pitchFamily="50" charset="-128"/>
              <a:ea typeface="ＭＳ Ｐゴシック" pitchFamily="50" charset="-128"/>
              <a:cs typeface="+mn-cs"/>
            </a:rPr>
            <a:t>年度末</a:t>
          </a:r>
          <a:r>
            <a:rPr kumimoji="1" lang="en-US" altLang="ja-JP" sz="1300">
              <a:solidFill>
                <a:schemeClr val="dk1"/>
              </a:solidFill>
              <a:effectLst/>
              <a:latin typeface="ＭＳ Ｐゴシック" pitchFamily="50" charset="-128"/>
              <a:ea typeface="ＭＳ Ｐゴシック" pitchFamily="50" charset="-128"/>
              <a:cs typeface="+mn-cs"/>
            </a:rPr>
            <a:t>343</a:t>
          </a:r>
          <a:r>
            <a:rPr kumimoji="1" lang="ja-JP" altLang="ja-JP" sz="1300">
              <a:solidFill>
                <a:schemeClr val="dk1"/>
              </a:solidFill>
              <a:effectLst/>
              <a:latin typeface="ＭＳ Ｐゴシック" pitchFamily="50" charset="-128"/>
              <a:ea typeface="ＭＳ Ｐゴシック" pitchFamily="50" charset="-128"/>
              <a:cs typeface="+mn-cs"/>
            </a:rPr>
            <a:t>億円→</a:t>
          </a:r>
          <a:r>
            <a:rPr kumimoji="1" lang="en-US" altLang="ja-JP" sz="1300">
              <a:solidFill>
                <a:schemeClr val="dk1"/>
              </a:solidFill>
              <a:effectLst/>
              <a:latin typeface="ＭＳ Ｐゴシック" pitchFamily="50" charset="-128"/>
              <a:ea typeface="ＭＳ Ｐゴシック" pitchFamily="50" charset="-128"/>
              <a:cs typeface="+mn-cs"/>
            </a:rPr>
            <a:t>23</a:t>
          </a:r>
          <a:r>
            <a:rPr kumimoji="1" lang="ja-JP" altLang="ja-JP" sz="1300">
              <a:solidFill>
                <a:schemeClr val="dk1"/>
              </a:solidFill>
              <a:effectLst/>
              <a:latin typeface="ＭＳ Ｐゴシック" pitchFamily="50" charset="-128"/>
              <a:ea typeface="ＭＳ Ｐゴシック" pitchFamily="50" charset="-128"/>
              <a:cs typeface="+mn-cs"/>
            </a:rPr>
            <a:t>年度末</a:t>
          </a:r>
          <a:r>
            <a:rPr kumimoji="1" lang="en-US" altLang="ja-JP" sz="1300">
              <a:solidFill>
                <a:schemeClr val="dk1"/>
              </a:solidFill>
              <a:effectLst/>
              <a:latin typeface="ＭＳ Ｐゴシック" pitchFamily="50" charset="-128"/>
              <a:ea typeface="ＭＳ Ｐゴシック" pitchFamily="50" charset="-128"/>
              <a:cs typeface="+mn-cs"/>
            </a:rPr>
            <a:t>251</a:t>
          </a:r>
          <a:r>
            <a:rPr kumimoji="1" lang="ja-JP" altLang="ja-JP" sz="1300">
              <a:solidFill>
                <a:schemeClr val="dk1"/>
              </a:solidFill>
              <a:effectLst/>
              <a:latin typeface="ＭＳ Ｐゴシック" pitchFamily="50" charset="-128"/>
              <a:ea typeface="ＭＳ Ｐゴシック" pitchFamily="50" charset="-128"/>
              <a:cs typeface="+mn-cs"/>
            </a:rPr>
            <a:t>億円→</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年度末</a:t>
          </a:r>
          <a:r>
            <a:rPr kumimoji="1" lang="en-US" altLang="ja-JP" sz="1300">
              <a:solidFill>
                <a:schemeClr val="dk1"/>
              </a:solidFill>
              <a:effectLst/>
              <a:latin typeface="ＭＳ Ｐゴシック" pitchFamily="50" charset="-128"/>
              <a:ea typeface="ＭＳ Ｐゴシック" pitchFamily="50" charset="-128"/>
              <a:cs typeface="+mn-cs"/>
            </a:rPr>
            <a:t>252</a:t>
          </a:r>
          <a:r>
            <a:rPr kumimoji="1" lang="ja-JP" altLang="ja-JP" sz="1300">
              <a:solidFill>
                <a:schemeClr val="dk1"/>
              </a:solidFill>
              <a:effectLst/>
              <a:latin typeface="ＭＳ Ｐゴシック" pitchFamily="50" charset="-128"/>
              <a:ea typeface="ＭＳ Ｐゴシック" pitchFamily="50" charset="-128"/>
              <a:cs typeface="+mn-cs"/>
            </a:rPr>
            <a:t>億円）</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しかしながら、特定農業施設の維持管理のための基金など充当可能基金残高が多額（</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年度末</a:t>
          </a:r>
          <a:r>
            <a:rPr kumimoji="1" lang="en-US" altLang="ja-JP" sz="1300">
              <a:solidFill>
                <a:schemeClr val="dk1"/>
              </a:solidFill>
              <a:effectLst/>
              <a:latin typeface="ＭＳ Ｐゴシック" pitchFamily="50" charset="-128"/>
              <a:ea typeface="ＭＳ Ｐゴシック" pitchFamily="50" charset="-128"/>
              <a:cs typeface="+mn-cs"/>
            </a:rPr>
            <a:t>168</a:t>
          </a:r>
          <a:r>
            <a:rPr kumimoji="1" lang="ja-JP" altLang="ja-JP" sz="1300">
              <a:solidFill>
                <a:schemeClr val="dk1"/>
              </a:solidFill>
              <a:effectLst/>
              <a:latin typeface="ＭＳ Ｐゴシック" pitchFamily="50" charset="-128"/>
              <a:ea typeface="ＭＳ Ｐゴシック" pitchFamily="50" charset="-128"/>
              <a:cs typeface="+mn-cs"/>
            </a:rPr>
            <a:t>億円）であるため、将来負担比率の算定には至っていない。</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減債基金）については、適正規模と考えている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億円程度の水準をキープするため、計画的な財政運営に努めていきたいと考えている。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200">
              <a:latin typeface="ＭＳ ゴシック" pitchFamily="49" charset="-128"/>
              <a:ea typeface="ＭＳ ゴシック" pitchFamily="49" charset="-128"/>
            </a:rPr>
            <a:t>臨時石炭鉱害復旧法に基づく鉱害復旧事業等で設置し、市が管理する特定農業施設</a:t>
          </a:r>
          <a:r>
            <a:rPr lang="ja-JP" altLang="ja-JP" sz="1200">
              <a:solidFill>
                <a:schemeClr val="dk1"/>
              </a:solidFill>
              <a:effectLst/>
              <a:latin typeface="ＭＳ ゴシック" pitchFamily="49" charset="-128"/>
              <a:ea typeface="ＭＳ ゴシック" pitchFamily="49" charset="-128"/>
              <a:cs typeface="+mn-cs"/>
            </a:rPr>
            <a:t>（可動井ぜきなど）</a:t>
          </a:r>
          <a:r>
            <a:rPr lang="ja-JP" altLang="en-US" sz="1200">
              <a:latin typeface="ＭＳ ゴシック" pitchFamily="49" charset="-128"/>
              <a:ea typeface="ＭＳ ゴシック" pitchFamily="49" charset="-128"/>
            </a:rPr>
            <a:t>の維持管理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本市の汚水処理対策の方針転換に伴い、平成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月議会において基金条例の改正を行っており、</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月から基金名称が「浄化槽整備基金」へ、設置目的（基金の使途）が「浄化槽の整備」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へ</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と変更となる。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千万円の増となっている。施設の維持管理経費の財源として約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千万円の取崩しを行ったが、基金の運用益約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千万円の積立てを行っている。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汚水処理対策の方向性について検討中であり、基金取崩しを要する具体的事業へは未着手であり、基金取崩しは行っていない。また、今後の事業計画も未確定であったため、本格的な基金運用も行っていなかったため、基金残高はほぼ前年度末と同額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当該基金は基金運用益で各年度の維持管理経費を捻出することを目的としているため、今後も同程度の残高を維持する必要がある。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年間に限り、浄化槽設置費補助制度を拡充することとしており、当該事業費の財源として取崩しを行う予定である。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億円の増となっている。この主な要因は、地方財政法などの規定に基づき、前年度決算剰余金の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概ね適正水準であり、今後も同程度の水準を維持していきたい。しかしながら、中学校再編や東京オリンピック・パラリンピックのキャンプ誘致のための施設整備など多額の経費を要する事業も予定されており、計画的な財政運営を行わなければ、財源調整可能基金の過度な減少を招く恐れ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千万円の増となっている。この主な要因は、県補助金を原資として約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itchFamily="49" charset="-128"/>
              <a:ea typeface="ＭＳ ゴシック"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itchFamily="49" charset="-128"/>
              <a:ea typeface="ＭＳ ゴシック" pitchFamily="49" charset="-128"/>
              <a:cs typeface="+mn-cs"/>
            </a:rPr>
            <a:t>+</a:t>
          </a:r>
          <a:r>
            <a:rPr kumimoji="1" lang="ja-JP" altLang="ja-JP" sz="1300">
              <a:solidFill>
                <a:schemeClr val="dk1"/>
              </a:solidFill>
              <a:effectLst/>
              <a:latin typeface="ＭＳ ゴシック" pitchFamily="49" charset="-128"/>
              <a:ea typeface="ＭＳ ゴシック" pitchFamily="49" charset="-128"/>
              <a:cs typeface="+mn-cs"/>
            </a:rPr>
            <a:t>減債基金）の適正規模は</a:t>
          </a:r>
          <a:r>
            <a:rPr kumimoji="1" lang="en-US" altLang="ja-JP" sz="1300">
              <a:solidFill>
                <a:schemeClr val="dk1"/>
              </a:solidFill>
              <a:effectLst/>
              <a:latin typeface="ＭＳ ゴシック" pitchFamily="49" charset="-128"/>
              <a:ea typeface="ＭＳ ゴシック" pitchFamily="49" charset="-128"/>
              <a:cs typeface="+mn-cs"/>
            </a:rPr>
            <a:t>30</a:t>
          </a:r>
          <a:r>
            <a:rPr kumimoji="1" lang="ja-JP" altLang="ja-JP" sz="1300">
              <a:solidFill>
                <a:schemeClr val="dk1"/>
              </a:solidFill>
              <a:effectLst/>
              <a:latin typeface="ＭＳ ゴシック" pitchFamily="49" charset="-128"/>
              <a:ea typeface="ＭＳ ゴシック" pitchFamily="49" charset="-128"/>
              <a:cs typeface="+mn-cs"/>
            </a:rPr>
            <a:t>億円から</a:t>
          </a:r>
          <a:r>
            <a:rPr kumimoji="1" lang="en-US" altLang="ja-JP" sz="1300">
              <a:solidFill>
                <a:schemeClr val="dk1"/>
              </a:solidFill>
              <a:effectLst/>
              <a:latin typeface="ＭＳ ゴシック" pitchFamily="49" charset="-128"/>
              <a:ea typeface="ＭＳ ゴシック" pitchFamily="49" charset="-128"/>
              <a:cs typeface="+mn-cs"/>
            </a:rPr>
            <a:t>40</a:t>
          </a:r>
          <a:r>
            <a:rPr kumimoji="1" lang="ja-JP" altLang="ja-JP" sz="1300">
              <a:solidFill>
                <a:schemeClr val="dk1"/>
              </a:solidFill>
              <a:effectLst/>
              <a:latin typeface="ＭＳ ゴシック" pitchFamily="49" charset="-128"/>
              <a:ea typeface="ＭＳ ゴシック" pitchFamily="49" charset="-128"/>
              <a:cs typeface="+mn-cs"/>
            </a:rPr>
            <a:t>億円程度と考えているが、</a:t>
          </a:r>
          <a:r>
            <a:rPr kumimoji="1" lang="en-US" altLang="ja-JP" sz="1300">
              <a:solidFill>
                <a:schemeClr val="dk1"/>
              </a:solidFill>
              <a:effectLst/>
              <a:latin typeface="ＭＳ ゴシック" pitchFamily="49" charset="-128"/>
              <a:ea typeface="ＭＳ ゴシック" pitchFamily="49" charset="-128"/>
              <a:cs typeface="+mn-cs"/>
            </a:rPr>
            <a:t>29</a:t>
          </a:r>
          <a:r>
            <a:rPr kumimoji="1" lang="ja-JP" altLang="ja-JP" sz="1300">
              <a:solidFill>
                <a:schemeClr val="dk1"/>
              </a:solidFill>
              <a:effectLst/>
              <a:latin typeface="ＭＳ ゴシック" pitchFamily="49" charset="-128"/>
              <a:ea typeface="ＭＳ ゴシック" pitchFamily="49" charset="-128"/>
              <a:cs typeface="+mn-cs"/>
            </a:rPr>
            <a:t>年度末の残高は約</a:t>
          </a:r>
          <a:r>
            <a:rPr kumimoji="1" lang="en-US" altLang="ja-JP" sz="1300">
              <a:solidFill>
                <a:schemeClr val="dk1"/>
              </a:solidFill>
              <a:effectLst/>
              <a:latin typeface="ＭＳ ゴシック" pitchFamily="49" charset="-128"/>
              <a:ea typeface="ＭＳ ゴシック" pitchFamily="49" charset="-128"/>
              <a:cs typeface="+mn-cs"/>
            </a:rPr>
            <a:t>43</a:t>
          </a:r>
          <a:r>
            <a:rPr kumimoji="1" lang="ja-JP" altLang="ja-JP" sz="1300">
              <a:solidFill>
                <a:schemeClr val="dk1"/>
              </a:solidFill>
              <a:effectLst/>
              <a:latin typeface="ＭＳ ゴシック" pitchFamily="49" charset="-128"/>
              <a:ea typeface="ＭＳ ゴシック" pitchFamily="49" charset="-128"/>
              <a:cs typeface="+mn-cs"/>
            </a:rPr>
            <a:t>億円と概ね適正水準であり、今後も同程度の水準を維持していきたい。しかしながら、中学校再編や東京オリンピック・パラリンピックのキャンプ誘致のための施設整備など多額の経費を要する事業も予定されており、計画的な財政運営を行わなければ、財源調整可能基金の過度な減少を招く恐れがある。</a:t>
          </a:r>
          <a:endParaRPr lang="ja-JP" altLang="ja-JP" sz="1300">
            <a:effectLst/>
            <a:latin typeface="ＭＳ ゴシック" pitchFamily="49" charset="-128"/>
            <a:ea typeface="ＭＳ ゴシック"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本市の有形固定資産減価償却率は、全国平均、県平均及び類似団体平均を上回っており、老朽化が進んでいる。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今後は、早期に個別施設ごとの長寿命化計画（個別施設計画）を策定し、公共施設等の総合的適正管理の取組を進めていく。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72" name="直線コネクタ 71"/>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3"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4" name="直線コネクタ 73"/>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75"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76" name="直線コネクタ 75"/>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7"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8" name="フローチャート: 判断 77"/>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9" name="フローチャート: 判断 78"/>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0" name="フローチャート: 判断 79"/>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6" name="楕円 85"/>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7"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8" name="楕円 87"/>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40640</xdr:rowOff>
    </xdr:to>
    <xdr:cxnSp macro="">
      <xdr:nvCxnSpPr>
        <xdr:cNvPr id="89" name="直線コネクタ 88"/>
        <xdr:cNvCxnSpPr/>
      </xdr:nvCxnSpPr>
      <xdr:spPr>
        <a:xfrm flipV="1">
          <a:off x="4051300" y="573024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90" name="楕円 89"/>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83820</xdr:rowOff>
    </xdr:to>
    <xdr:cxnSp macro="">
      <xdr:nvCxnSpPr>
        <xdr:cNvPr id="91" name="直線コネクタ 90"/>
        <xdr:cNvCxnSpPr/>
      </xdr:nvCxnSpPr>
      <xdr:spPr>
        <a:xfrm flipV="1">
          <a:off x="3289300" y="57842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2"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3" name="n_2ave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4" name="n_1mainValue有形固定資産減価償却率"/>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5" name="n_2mainValue有形固定資産減価償却率"/>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本市は、地方債残高が類似団体と比較して多額であるものの、充当可能基金も多額であるため、債務償還可能年数は全国平均、県平均及び類似団体平均</a:t>
          </a:r>
          <a:r>
            <a:rPr kumimoji="1" lang="ja-JP" altLang="en-US" sz="1100">
              <a:solidFill>
                <a:schemeClr val="dk1"/>
              </a:solidFill>
              <a:effectLst/>
              <a:latin typeface="+mn-lt"/>
              <a:ea typeface="+mn-ea"/>
              <a:cs typeface="+mn-cs"/>
            </a:rPr>
            <a:t>よりも短く</a:t>
          </a:r>
          <a:r>
            <a:rPr kumimoji="1" lang="ja-JP" altLang="ja-JP" sz="1100">
              <a:solidFill>
                <a:schemeClr val="dk1"/>
              </a:solidFill>
              <a:effectLst/>
              <a:latin typeface="+mn-lt"/>
              <a:ea typeface="+mn-ea"/>
              <a:cs typeface="+mn-cs"/>
            </a:rPr>
            <a:t>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24" name="直線コネクタ 123"/>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5"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27"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28" name="直線コネクタ 127"/>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5591</xdr:rowOff>
    </xdr:from>
    <xdr:ext cx="340478" cy="259045"/>
    <xdr:sp macro="" textlink="">
      <xdr:nvSpPr>
        <xdr:cNvPr id="129" name="債務償還可能年数平均値テキスト"/>
        <xdr:cNvSpPr txBox="1"/>
      </xdr:nvSpPr>
      <xdr:spPr>
        <a:xfrm>
          <a:off x="14846300" y="5749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30" name="フローチャート: 判断 129"/>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99130</xdr:rowOff>
    </xdr:from>
    <xdr:to>
      <xdr:col>76</xdr:col>
      <xdr:colOff>73025</xdr:colOff>
      <xdr:row>32</xdr:row>
      <xdr:rowOff>29280</xdr:rowOff>
    </xdr:to>
    <xdr:sp macro="" textlink="">
      <xdr:nvSpPr>
        <xdr:cNvPr id="136" name="楕円 135"/>
        <xdr:cNvSpPr/>
      </xdr:nvSpPr>
      <xdr:spPr>
        <a:xfrm>
          <a:off x="14744700" y="61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77557</xdr:rowOff>
    </xdr:from>
    <xdr:ext cx="340478" cy="259045"/>
    <xdr:sp macro="" textlink="">
      <xdr:nvSpPr>
        <xdr:cNvPr id="137" name="債務償還可能年数該当値テキスト"/>
        <xdr:cNvSpPr txBox="1"/>
      </xdr:nvSpPr>
      <xdr:spPr>
        <a:xfrm>
          <a:off x="14846300" y="6164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53975</xdr:rowOff>
    </xdr:from>
    <xdr:to>
      <xdr:col>24</xdr:col>
      <xdr:colOff>114300</xdr:colOff>
      <xdr:row>36</xdr:row>
      <xdr:rowOff>155575</xdr:rowOff>
    </xdr:to>
    <xdr:sp macro="" textlink="">
      <xdr:nvSpPr>
        <xdr:cNvPr id="70" name="楕円 69"/>
        <xdr:cNvSpPr/>
      </xdr:nvSpPr>
      <xdr:spPr>
        <a:xfrm>
          <a:off x="4584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76852</xdr:rowOff>
    </xdr:from>
    <xdr:ext cx="405111" cy="259045"/>
    <xdr:sp macro="" textlink="">
      <xdr:nvSpPr>
        <xdr:cNvPr id="71" name="【道路】&#10;有形固定資産減価償却率該当値テキスト"/>
        <xdr:cNvSpPr txBox="1"/>
      </xdr:nvSpPr>
      <xdr:spPr>
        <a:xfrm>
          <a:off x="4673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61595</xdr:rowOff>
    </xdr:from>
    <xdr:to>
      <xdr:col>20</xdr:col>
      <xdr:colOff>38100</xdr:colOff>
      <xdr:row>36</xdr:row>
      <xdr:rowOff>163195</xdr:rowOff>
    </xdr:to>
    <xdr:sp macro="" textlink="">
      <xdr:nvSpPr>
        <xdr:cNvPr id="72" name="楕円 71"/>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104775</xdr:rowOff>
    </xdr:from>
    <xdr:to>
      <xdr:col>24</xdr:col>
      <xdr:colOff>63500</xdr:colOff>
      <xdr:row>36</xdr:row>
      <xdr:rowOff>112395</xdr:rowOff>
    </xdr:to>
    <xdr:cxnSp macro="">
      <xdr:nvCxnSpPr>
        <xdr:cNvPr id="73" name="直線コネクタ 72"/>
        <xdr:cNvCxnSpPr/>
      </xdr:nvCxnSpPr>
      <xdr:spPr>
        <a:xfrm flipV="1">
          <a:off x="3797300" y="62769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4" name="楕円 73"/>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112395</xdr:rowOff>
    </xdr:from>
    <xdr:to>
      <xdr:col>19</xdr:col>
      <xdr:colOff>177800</xdr:colOff>
      <xdr:row>36</xdr:row>
      <xdr:rowOff>121920</xdr:rowOff>
    </xdr:to>
    <xdr:cxnSp macro="">
      <xdr:nvCxnSpPr>
        <xdr:cNvPr id="75" name="直線コネクタ 74"/>
        <xdr:cNvCxnSpPr/>
      </xdr:nvCxnSpPr>
      <xdr:spPr>
        <a:xfrm flipV="1">
          <a:off x="2908300" y="62845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6"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7"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8272</xdr:rowOff>
    </xdr:from>
    <xdr:ext cx="405111" cy="259045"/>
    <xdr:sp macro="" textlink="">
      <xdr:nvSpPr>
        <xdr:cNvPr id="78" name="n_1mainValue【道路】&#10;有形固定資産減価償却率"/>
        <xdr:cNvSpPr txBox="1"/>
      </xdr:nvSpPr>
      <xdr:spPr>
        <a:xfrm>
          <a:off x="358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79" name="n_2mainValue【道路】&#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3" name="直線コネクタ 102"/>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4"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5" name="直線コネクタ 104"/>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6"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7" name="直線コネクタ 106"/>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8"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9" name="フローチャート: 判断 108"/>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10" name="フローチャート: 判断 109"/>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11" name="フローチャート: 判断 110"/>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158997</xdr:rowOff>
    </xdr:from>
    <xdr:to>
      <xdr:col>55</xdr:col>
      <xdr:colOff>50800</xdr:colOff>
      <xdr:row>41</xdr:row>
      <xdr:rowOff>89147</xdr:rowOff>
    </xdr:to>
    <xdr:sp macro="" textlink="">
      <xdr:nvSpPr>
        <xdr:cNvPr id="117" name="楕円 116"/>
        <xdr:cNvSpPr/>
      </xdr:nvSpPr>
      <xdr:spPr>
        <a:xfrm>
          <a:off x="10426700" y="70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73924</xdr:rowOff>
    </xdr:from>
    <xdr:ext cx="469744" cy="259045"/>
    <xdr:sp macro="" textlink="">
      <xdr:nvSpPr>
        <xdr:cNvPr id="118" name="【道路】&#10;一人当たり延長該当値テキスト"/>
        <xdr:cNvSpPr txBox="1"/>
      </xdr:nvSpPr>
      <xdr:spPr>
        <a:xfrm>
          <a:off x="10515600" y="693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161855</xdr:rowOff>
    </xdr:from>
    <xdr:to>
      <xdr:col>50</xdr:col>
      <xdr:colOff>165100</xdr:colOff>
      <xdr:row>41</xdr:row>
      <xdr:rowOff>92005</xdr:rowOff>
    </xdr:to>
    <xdr:sp macro="" textlink="">
      <xdr:nvSpPr>
        <xdr:cNvPr id="119" name="楕円 118"/>
        <xdr:cNvSpPr/>
      </xdr:nvSpPr>
      <xdr:spPr>
        <a:xfrm>
          <a:off x="9588500" y="70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38347</xdr:rowOff>
    </xdr:from>
    <xdr:to>
      <xdr:col>55</xdr:col>
      <xdr:colOff>0</xdr:colOff>
      <xdr:row>41</xdr:row>
      <xdr:rowOff>41205</xdr:rowOff>
    </xdr:to>
    <xdr:cxnSp macro="">
      <xdr:nvCxnSpPr>
        <xdr:cNvPr id="120" name="直線コネクタ 119"/>
        <xdr:cNvCxnSpPr/>
      </xdr:nvCxnSpPr>
      <xdr:spPr>
        <a:xfrm flipV="1">
          <a:off x="9639300" y="706779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162846</xdr:rowOff>
    </xdr:from>
    <xdr:to>
      <xdr:col>46</xdr:col>
      <xdr:colOff>38100</xdr:colOff>
      <xdr:row>41</xdr:row>
      <xdr:rowOff>92996</xdr:rowOff>
    </xdr:to>
    <xdr:sp macro="" textlink="">
      <xdr:nvSpPr>
        <xdr:cNvPr id="121" name="楕円 120"/>
        <xdr:cNvSpPr/>
      </xdr:nvSpPr>
      <xdr:spPr>
        <a:xfrm>
          <a:off x="8699500" y="70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41205</xdr:rowOff>
    </xdr:from>
    <xdr:to>
      <xdr:col>50</xdr:col>
      <xdr:colOff>114300</xdr:colOff>
      <xdr:row>41</xdr:row>
      <xdr:rowOff>42196</xdr:rowOff>
    </xdr:to>
    <xdr:cxnSp macro="">
      <xdr:nvCxnSpPr>
        <xdr:cNvPr id="122" name="直線コネクタ 121"/>
        <xdr:cNvCxnSpPr/>
      </xdr:nvCxnSpPr>
      <xdr:spPr>
        <a:xfrm flipV="1">
          <a:off x="8750300" y="7070655"/>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23"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20559</xdr:rowOff>
    </xdr:from>
    <xdr:ext cx="534377" cy="259045"/>
    <xdr:sp macro="" textlink="">
      <xdr:nvSpPr>
        <xdr:cNvPr id="124" name="n_2aveValue【道路】&#10;一人当たり延長"/>
        <xdr:cNvSpPr txBox="1"/>
      </xdr:nvSpPr>
      <xdr:spPr>
        <a:xfrm>
          <a:off x="8483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83132</xdr:rowOff>
    </xdr:from>
    <xdr:ext cx="469744" cy="259045"/>
    <xdr:sp macro="" textlink="">
      <xdr:nvSpPr>
        <xdr:cNvPr id="125" name="n_1mainValue【道路】&#10;一人当たり延長"/>
        <xdr:cNvSpPr txBox="1"/>
      </xdr:nvSpPr>
      <xdr:spPr>
        <a:xfrm>
          <a:off x="9391727" y="71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84123</xdr:rowOff>
    </xdr:from>
    <xdr:ext cx="469744" cy="259045"/>
    <xdr:sp macro="" textlink="">
      <xdr:nvSpPr>
        <xdr:cNvPr id="126" name="n_2mainValue【道路】&#10;一人当たり延長"/>
        <xdr:cNvSpPr txBox="1"/>
      </xdr:nvSpPr>
      <xdr:spPr>
        <a:xfrm>
          <a:off x="8515427" y="711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9" name="直線コネクタ 148"/>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50"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51" name="直線コネクタ 150"/>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52"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53" name="直線コネクタ 15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4081</xdr:rowOff>
    </xdr:from>
    <xdr:ext cx="405111" cy="259045"/>
    <xdr:sp macro="" textlink="">
      <xdr:nvSpPr>
        <xdr:cNvPr id="154" name="【橋りょう・トンネル】&#10;有形固定資産減価償却率平均値テキスト"/>
        <xdr:cNvSpPr txBox="1"/>
      </xdr:nvSpPr>
      <xdr:spPr>
        <a:xfrm>
          <a:off x="4673600" y="994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55" name="フローチャート: 判断 154"/>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6" name="フローチャート: 判断 155"/>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7" name="フローチャート: 判断 156"/>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134366</xdr:rowOff>
    </xdr:from>
    <xdr:to>
      <xdr:col>24</xdr:col>
      <xdr:colOff>114300</xdr:colOff>
      <xdr:row>60</xdr:row>
      <xdr:rowOff>64516</xdr:rowOff>
    </xdr:to>
    <xdr:sp macro="" textlink="">
      <xdr:nvSpPr>
        <xdr:cNvPr id="163" name="楕円 162"/>
        <xdr:cNvSpPr/>
      </xdr:nvSpPr>
      <xdr:spPr>
        <a:xfrm>
          <a:off x="4584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112793</xdr:rowOff>
    </xdr:from>
    <xdr:ext cx="405111" cy="259045"/>
    <xdr:sp macro="" textlink="">
      <xdr:nvSpPr>
        <xdr:cNvPr id="164" name="【橋りょう・トンネル】&#10;有形固定資産減価償却率該当値テキスト"/>
        <xdr:cNvSpPr txBox="1"/>
      </xdr:nvSpPr>
      <xdr:spPr>
        <a:xfrm>
          <a:off x="4673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xdr:rowOff>
    </xdr:from>
    <xdr:to>
      <xdr:col>20</xdr:col>
      <xdr:colOff>38100</xdr:colOff>
      <xdr:row>60</xdr:row>
      <xdr:rowOff>103378</xdr:rowOff>
    </xdr:to>
    <xdr:sp macro="" textlink="">
      <xdr:nvSpPr>
        <xdr:cNvPr id="165" name="楕円 164"/>
        <xdr:cNvSpPr/>
      </xdr:nvSpPr>
      <xdr:spPr>
        <a:xfrm>
          <a:off x="3746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60</xdr:row>
      <xdr:rowOff>52578</xdr:rowOff>
    </xdr:to>
    <xdr:cxnSp macro="">
      <xdr:nvCxnSpPr>
        <xdr:cNvPr id="166" name="直線コネクタ 165"/>
        <xdr:cNvCxnSpPr/>
      </xdr:nvCxnSpPr>
      <xdr:spPr>
        <a:xfrm flipV="1">
          <a:off x="3797300" y="1030071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22352</xdr:rowOff>
    </xdr:from>
    <xdr:to>
      <xdr:col>15</xdr:col>
      <xdr:colOff>101600</xdr:colOff>
      <xdr:row>60</xdr:row>
      <xdr:rowOff>123952</xdr:rowOff>
    </xdr:to>
    <xdr:sp macro="" textlink="">
      <xdr:nvSpPr>
        <xdr:cNvPr id="167" name="楕円 166"/>
        <xdr:cNvSpPr/>
      </xdr:nvSpPr>
      <xdr:spPr>
        <a:xfrm>
          <a:off x="2857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52578</xdr:rowOff>
    </xdr:from>
    <xdr:to>
      <xdr:col>19</xdr:col>
      <xdr:colOff>177800</xdr:colOff>
      <xdr:row>60</xdr:row>
      <xdr:rowOff>73152</xdr:rowOff>
    </xdr:to>
    <xdr:cxnSp macro="">
      <xdr:nvCxnSpPr>
        <xdr:cNvPr id="168" name="直線コネクタ 167"/>
        <xdr:cNvCxnSpPr/>
      </xdr:nvCxnSpPr>
      <xdr:spPr>
        <a:xfrm flipV="1">
          <a:off x="2908300" y="103395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99331</xdr:rowOff>
    </xdr:from>
    <xdr:ext cx="405111" cy="259045"/>
    <xdr:sp macro="" textlink="">
      <xdr:nvSpPr>
        <xdr:cNvPr id="169" name="n_1aveValue【橋りょう・トンネル】&#10;有形固定資産減価償却率"/>
        <xdr:cNvSpPr txBox="1"/>
      </xdr:nvSpPr>
      <xdr:spPr>
        <a:xfrm>
          <a:off x="3582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70" name="n_2aveValue【橋りょう・トンネ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94505</xdr:rowOff>
    </xdr:from>
    <xdr:ext cx="405111" cy="259045"/>
    <xdr:sp macro="" textlink="">
      <xdr:nvSpPr>
        <xdr:cNvPr id="171" name="n_1mainValue【橋りょう・トンネル】&#10;有形固定資産減価償却率"/>
        <xdr:cNvSpPr txBox="1"/>
      </xdr:nvSpPr>
      <xdr:spPr>
        <a:xfrm>
          <a:off x="3582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115079</xdr:rowOff>
    </xdr:from>
    <xdr:ext cx="405111" cy="259045"/>
    <xdr:sp macro="" textlink="">
      <xdr:nvSpPr>
        <xdr:cNvPr id="172" name="n_2mainValue【橋りょう・トンネル】&#10;有形固定資産減価償却率"/>
        <xdr:cNvSpPr txBox="1"/>
      </xdr:nvSpPr>
      <xdr:spPr>
        <a:xfrm>
          <a:off x="2705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96" name="直線コネクタ 195"/>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97"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98" name="直線コネクタ 197"/>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9"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200" name="直線コネクタ 199"/>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26630</xdr:rowOff>
    </xdr:from>
    <xdr:ext cx="599010" cy="259045"/>
    <xdr:sp macro="" textlink="">
      <xdr:nvSpPr>
        <xdr:cNvPr id="201" name="【橋りょう・トンネル】&#10;一人当たり有形固定資産（償却資産）額平均値テキスト"/>
        <xdr:cNvSpPr txBox="1"/>
      </xdr:nvSpPr>
      <xdr:spPr>
        <a:xfrm>
          <a:off x="10515600" y="10313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202" name="フローチャート: 判断 201"/>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203" name="フローチャート: 判断 202"/>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204" name="フローチャート: 判断 203"/>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77841</xdr:rowOff>
    </xdr:from>
    <xdr:to>
      <xdr:col>55</xdr:col>
      <xdr:colOff>50800</xdr:colOff>
      <xdr:row>64</xdr:row>
      <xdr:rowOff>7991</xdr:rowOff>
    </xdr:to>
    <xdr:sp macro="" textlink="">
      <xdr:nvSpPr>
        <xdr:cNvPr id="210" name="楕円 209"/>
        <xdr:cNvSpPr/>
      </xdr:nvSpPr>
      <xdr:spPr>
        <a:xfrm>
          <a:off x="10426700" y="108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164218</xdr:rowOff>
    </xdr:from>
    <xdr:ext cx="534377" cy="259045"/>
    <xdr:sp macro="" textlink="">
      <xdr:nvSpPr>
        <xdr:cNvPr id="211" name="【橋りょう・トンネル】&#10;一人当たり有形固定資産（償却資産）額該当値テキスト"/>
        <xdr:cNvSpPr txBox="1"/>
      </xdr:nvSpPr>
      <xdr:spPr>
        <a:xfrm>
          <a:off x="10515600" y="107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79166</xdr:rowOff>
    </xdr:from>
    <xdr:to>
      <xdr:col>50</xdr:col>
      <xdr:colOff>165100</xdr:colOff>
      <xdr:row>64</xdr:row>
      <xdr:rowOff>9316</xdr:rowOff>
    </xdr:to>
    <xdr:sp macro="" textlink="">
      <xdr:nvSpPr>
        <xdr:cNvPr id="212" name="楕円 211"/>
        <xdr:cNvSpPr/>
      </xdr:nvSpPr>
      <xdr:spPr>
        <a:xfrm>
          <a:off x="9588500" y="108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128641</xdr:rowOff>
    </xdr:from>
    <xdr:to>
      <xdr:col>55</xdr:col>
      <xdr:colOff>0</xdr:colOff>
      <xdr:row>63</xdr:row>
      <xdr:rowOff>129966</xdr:rowOff>
    </xdr:to>
    <xdr:cxnSp macro="">
      <xdr:nvCxnSpPr>
        <xdr:cNvPr id="213" name="直線コネクタ 212"/>
        <xdr:cNvCxnSpPr/>
      </xdr:nvCxnSpPr>
      <xdr:spPr>
        <a:xfrm flipV="1">
          <a:off x="9639300" y="10929991"/>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78846</xdr:rowOff>
    </xdr:from>
    <xdr:to>
      <xdr:col>46</xdr:col>
      <xdr:colOff>38100</xdr:colOff>
      <xdr:row>64</xdr:row>
      <xdr:rowOff>8996</xdr:rowOff>
    </xdr:to>
    <xdr:sp macro="" textlink="">
      <xdr:nvSpPr>
        <xdr:cNvPr id="214" name="楕円 213"/>
        <xdr:cNvSpPr/>
      </xdr:nvSpPr>
      <xdr:spPr>
        <a:xfrm>
          <a:off x="8699500" y="108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129646</xdr:rowOff>
    </xdr:from>
    <xdr:to>
      <xdr:col>50</xdr:col>
      <xdr:colOff>114300</xdr:colOff>
      <xdr:row>63</xdr:row>
      <xdr:rowOff>129966</xdr:rowOff>
    </xdr:to>
    <xdr:cxnSp macro="">
      <xdr:nvCxnSpPr>
        <xdr:cNvPr id="215" name="直線コネクタ 214"/>
        <xdr:cNvCxnSpPr/>
      </xdr:nvCxnSpPr>
      <xdr:spPr>
        <a:xfrm>
          <a:off x="8750300" y="10930996"/>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xdr:rowOff>
    </xdr:from>
    <xdr:ext cx="599010" cy="259045"/>
    <xdr:sp macro="" textlink="">
      <xdr:nvSpPr>
        <xdr:cNvPr id="216"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17"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443</xdr:rowOff>
    </xdr:from>
    <xdr:ext cx="534377" cy="259045"/>
    <xdr:sp macro="" textlink="">
      <xdr:nvSpPr>
        <xdr:cNvPr id="218" name="n_1mainValue【橋りょう・トンネル】&#10;一人当たり有形固定資産（償却資産）額"/>
        <xdr:cNvSpPr txBox="1"/>
      </xdr:nvSpPr>
      <xdr:spPr>
        <a:xfrm>
          <a:off x="9359411" y="1097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123</xdr:rowOff>
    </xdr:from>
    <xdr:ext cx="534377" cy="259045"/>
    <xdr:sp macro="" textlink="">
      <xdr:nvSpPr>
        <xdr:cNvPr id="219" name="n_2mainValue【橋りょう・トンネル】&#10;一人当たり有形固定資産（償却資産）額"/>
        <xdr:cNvSpPr txBox="1"/>
      </xdr:nvSpPr>
      <xdr:spPr>
        <a:xfrm>
          <a:off x="8483111" y="109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44" name="直線コネクタ 243"/>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4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46" name="直線コネクタ 24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47"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48" name="直線コネクタ 247"/>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27322</xdr:rowOff>
    </xdr:from>
    <xdr:ext cx="405111" cy="259045"/>
    <xdr:sp macro="" textlink="">
      <xdr:nvSpPr>
        <xdr:cNvPr id="249" name="【公営住宅】&#10;有形固定資産減価償却率平均値テキスト"/>
        <xdr:cNvSpPr txBox="1"/>
      </xdr:nvSpPr>
      <xdr:spPr>
        <a:xfrm>
          <a:off x="46736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50" name="フローチャート: 判断 249"/>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51" name="フローチャート: 判断 250"/>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52" name="フローチャート: 判断 251"/>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8" name="楕円 257"/>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80027</xdr:rowOff>
    </xdr:from>
    <xdr:ext cx="405111" cy="259045"/>
    <xdr:sp macro="" textlink="">
      <xdr:nvSpPr>
        <xdr:cNvPr id="259" name="【公営住宅】&#10;有形固定資産減価償却率該当値テキスト"/>
        <xdr:cNvSpPr txBox="1"/>
      </xdr:nvSpPr>
      <xdr:spPr>
        <a:xfrm>
          <a:off x="4673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260" name="楕円 259"/>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11430</xdr:rowOff>
    </xdr:to>
    <xdr:cxnSp macro="">
      <xdr:nvCxnSpPr>
        <xdr:cNvPr id="261" name="直線コネクタ 260"/>
        <xdr:cNvCxnSpPr/>
      </xdr:nvCxnSpPr>
      <xdr:spPr>
        <a:xfrm flipV="1">
          <a:off x="3797300" y="140398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262" name="楕円 261"/>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41911</xdr:rowOff>
    </xdr:to>
    <xdr:cxnSp macro="">
      <xdr:nvCxnSpPr>
        <xdr:cNvPr id="263" name="直線コネクタ 262"/>
        <xdr:cNvCxnSpPr/>
      </xdr:nvCxnSpPr>
      <xdr:spPr>
        <a:xfrm flipV="1">
          <a:off x="2908300" y="14070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103522</xdr:rowOff>
    </xdr:from>
    <xdr:ext cx="405111" cy="259045"/>
    <xdr:sp macro="" textlink="">
      <xdr:nvSpPr>
        <xdr:cNvPr id="264" name="n_1aveValue【公営住宅】&#10;有形固定資産減価償却率"/>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65" name="n_2aveValue【公営住宅】&#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53357</xdr:rowOff>
    </xdr:from>
    <xdr:ext cx="405111" cy="259045"/>
    <xdr:sp macro="" textlink="">
      <xdr:nvSpPr>
        <xdr:cNvPr id="266" name="n_1main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83838</xdr:rowOff>
    </xdr:from>
    <xdr:ext cx="405111" cy="259045"/>
    <xdr:sp macro="" textlink="">
      <xdr:nvSpPr>
        <xdr:cNvPr id="267" name="n_2mainValue【公営住宅】&#10;有形固定資産減価償却率"/>
        <xdr:cNvSpPr txBox="1"/>
      </xdr:nvSpPr>
      <xdr:spPr>
        <a:xfrm>
          <a:off x="2705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1" name="テキスト ボックス 280"/>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3" name="テキスト ボックス 282"/>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5" name="テキスト ボックス 284"/>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7" name="テキスト ボックス 28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89" name="直線コネクタ 288"/>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90"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91" name="直線コネクタ 290"/>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92"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93" name="直線コネクタ 292"/>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80918</xdr:rowOff>
    </xdr:from>
    <xdr:ext cx="469744" cy="259045"/>
    <xdr:sp macro="" textlink="">
      <xdr:nvSpPr>
        <xdr:cNvPr id="294" name="【公営住宅】&#10;一人当たり面積平均値テキスト"/>
        <xdr:cNvSpPr txBox="1"/>
      </xdr:nvSpPr>
      <xdr:spPr>
        <a:xfrm>
          <a:off x="10515600" y="14654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95" name="フローチャート: 判断 294"/>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96" name="フローチャート: 判断 295"/>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97" name="フローチャート: 判断 296"/>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166408</xdr:rowOff>
    </xdr:from>
    <xdr:to>
      <xdr:col>55</xdr:col>
      <xdr:colOff>50800</xdr:colOff>
      <xdr:row>85</xdr:row>
      <xdr:rowOff>96558</xdr:rowOff>
    </xdr:to>
    <xdr:sp macro="" textlink="">
      <xdr:nvSpPr>
        <xdr:cNvPr id="303" name="楕円 302"/>
        <xdr:cNvSpPr/>
      </xdr:nvSpPr>
      <xdr:spPr>
        <a:xfrm>
          <a:off x="10426700" y="145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17835</xdr:rowOff>
    </xdr:from>
    <xdr:ext cx="469744" cy="259045"/>
    <xdr:sp macro="" textlink="">
      <xdr:nvSpPr>
        <xdr:cNvPr id="304" name="【公営住宅】&#10;一人当たり面積該当値テキスト"/>
        <xdr:cNvSpPr txBox="1"/>
      </xdr:nvSpPr>
      <xdr:spPr>
        <a:xfrm>
          <a:off x="10515600" y="144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168215</xdr:rowOff>
    </xdr:from>
    <xdr:to>
      <xdr:col>50</xdr:col>
      <xdr:colOff>165100</xdr:colOff>
      <xdr:row>85</xdr:row>
      <xdr:rowOff>98365</xdr:rowOff>
    </xdr:to>
    <xdr:sp macro="" textlink="">
      <xdr:nvSpPr>
        <xdr:cNvPr id="305" name="楕円 304"/>
        <xdr:cNvSpPr/>
      </xdr:nvSpPr>
      <xdr:spPr>
        <a:xfrm>
          <a:off x="9588500" y="145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45758</xdr:rowOff>
    </xdr:from>
    <xdr:to>
      <xdr:col>55</xdr:col>
      <xdr:colOff>0</xdr:colOff>
      <xdr:row>85</xdr:row>
      <xdr:rowOff>47565</xdr:rowOff>
    </xdr:to>
    <xdr:cxnSp macro="">
      <xdr:nvCxnSpPr>
        <xdr:cNvPr id="306" name="直線コネクタ 305"/>
        <xdr:cNvCxnSpPr/>
      </xdr:nvCxnSpPr>
      <xdr:spPr>
        <a:xfrm flipV="1">
          <a:off x="9639300" y="14619008"/>
          <a:ext cx="8382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168557</xdr:rowOff>
    </xdr:from>
    <xdr:to>
      <xdr:col>46</xdr:col>
      <xdr:colOff>38100</xdr:colOff>
      <xdr:row>85</xdr:row>
      <xdr:rowOff>98707</xdr:rowOff>
    </xdr:to>
    <xdr:sp macro="" textlink="">
      <xdr:nvSpPr>
        <xdr:cNvPr id="307" name="楕円 306"/>
        <xdr:cNvSpPr/>
      </xdr:nvSpPr>
      <xdr:spPr>
        <a:xfrm>
          <a:off x="8699500" y="145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47565</xdr:rowOff>
    </xdr:from>
    <xdr:to>
      <xdr:col>50</xdr:col>
      <xdr:colOff>114300</xdr:colOff>
      <xdr:row>85</xdr:row>
      <xdr:rowOff>47907</xdr:rowOff>
    </xdr:to>
    <xdr:cxnSp macro="">
      <xdr:nvCxnSpPr>
        <xdr:cNvPr id="308" name="直線コネクタ 307"/>
        <xdr:cNvCxnSpPr/>
      </xdr:nvCxnSpPr>
      <xdr:spPr>
        <a:xfrm flipV="1">
          <a:off x="8750300" y="1462081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15653</xdr:rowOff>
    </xdr:from>
    <xdr:ext cx="469744" cy="259045"/>
    <xdr:sp macro="" textlink="">
      <xdr:nvSpPr>
        <xdr:cNvPr id="309" name="n_1aveValue【公営住宅】&#10;一人当たり面積"/>
        <xdr:cNvSpPr txBox="1"/>
      </xdr:nvSpPr>
      <xdr:spPr>
        <a:xfrm>
          <a:off x="93917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7058</xdr:rowOff>
    </xdr:from>
    <xdr:ext cx="469744" cy="259045"/>
    <xdr:sp macro="" textlink="">
      <xdr:nvSpPr>
        <xdr:cNvPr id="310" name="n_2aveValue【公営住宅】&#10;一人当たり面積"/>
        <xdr:cNvSpPr txBox="1"/>
      </xdr:nvSpPr>
      <xdr:spPr>
        <a:xfrm>
          <a:off x="8515427" y="1475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114892</xdr:rowOff>
    </xdr:from>
    <xdr:ext cx="469744" cy="259045"/>
    <xdr:sp macro="" textlink="">
      <xdr:nvSpPr>
        <xdr:cNvPr id="311" name="n_1mainValue【公営住宅】&#10;一人当たり面積"/>
        <xdr:cNvSpPr txBox="1"/>
      </xdr:nvSpPr>
      <xdr:spPr>
        <a:xfrm>
          <a:off x="9391727" y="143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115234</xdr:rowOff>
    </xdr:from>
    <xdr:ext cx="469744" cy="259045"/>
    <xdr:sp macro="" textlink="">
      <xdr:nvSpPr>
        <xdr:cNvPr id="312" name="n_2mainValue【公営住宅】&#10;一人当たり面積"/>
        <xdr:cNvSpPr txBox="1"/>
      </xdr:nvSpPr>
      <xdr:spPr>
        <a:xfrm>
          <a:off x="8515427" y="143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53" name="直線コネクタ 352"/>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54"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55" name="直線コネクタ 354"/>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7" name="直線コネクタ 35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78757</xdr:rowOff>
    </xdr:from>
    <xdr:ext cx="405111" cy="259045"/>
    <xdr:sp macro="" textlink="">
      <xdr:nvSpPr>
        <xdr:cNvPr id="358" name="【認定こども園・幼稚園・保育所】&#10;有形固定資産減価償却率平均値テキスト"/>
        <xdr:cNvSpPr txBox="1"/>
      </xdr:nvSpPr>
      <xdr:spPr>
        <a:xfrm>
          <a:off x="16357600" y="642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59" name="フローチャート: 判断 358"/>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60" name="フローチャート: 判断 359"/>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361" name="フローチャート: 判断 360"/>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367" name="楕円 366"/>
        <xdr:cNvSpPr/>
      </xdr:nvSpPr>
      <xdr:spPr>
        <a:xfrm>
          <a:off x="16268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368" name="【認定こども園・幼稚園・保育所】&#10;有形固定資産減価償却率該当値テキスト"/>
        <xdr:cNvSpPr txBox="1"/>
      </xdr:nvSpPr>
      <xdr:spPr>
        <a:xfrm>
          <a:off x="16357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369" name="楕円 368"/>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80010</xdr:rowOff>
    </xdr:from>
    <xdr:to>
      <xdr:col>85</xdr:col>
      <xdr:colOff>127000</xdr:colOff>
      <xdr:row>40</xdr:row>
      <xdr:rowOff>135255</xdr:rowOff>
    </xdr:to>
    <xdr:cxnSp macro="">
      <xdr:nvCxnSpPr>
        <xdr:cNvPr id="370" name="直線コネクタ 369"/>
        <xdr:cNvCxnSpPr/>
      </xdr:nvCxnSpPr>
      <xdr:spPr>
        <a:xfrm flipV="1">
          <a:off x="15481300" y="693801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371" name="楕円 370"/>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41</xdr:row>
      <xdr:rowOff>22860</xdr:rowOff>
    </xdr:to>
    <xdr:cxnSp macro="">
      <xdr:nvCxnSpPr>
        <xdr:cNvPr id="372" name="直線コネクタ 371"/>
        <xdr:cNvCxnSpPr/>
      </xdr:nvCxnSpPr>
      <xdr:spPr>
        <a:xfrm flipV="1">
          <a:off x="14592300" y="69932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373"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84472</xdr:rowOff>
    </xdr:from>
    <xdr:ext cx="405111" cy="259045"/>
    <xdr:sp macro="" textlink="">
      <xdr:nvSpPr>
        <xdr:cNvPr id="374" name="n_2aveValue【認定こども園・幼稚園・保育所】&#10;有形固定資産減価償却率"/>
        <xdr:cNvSpPr txBox="1"/>
      </xdr:nvSpPr>
      <xdr:spPr>
        <a:xfrm>
          <a:off x="14389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375" name="n_1mainValue【認定こども園・幼稚園・保育所】&#10;有形固定資産減価償却率"/>
        <xdr:cNvSpPr txBox="1"/>
      </xdr:nvSpPr>
      <xdr:spPr>
        <a:xfrm>
          <a:off x="152660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376" name="n_2mainValue【認定こども園・幼稚園・保育所】&#10;有形固定資産減価償却率"/>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7" name="直線コネクタ 3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8" name="テキスト ボックス 38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9" name="直線コネクタ 3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0" name="テキスト ボックス 38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1" name="直線コネクタ 3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2" name="テキスト ボックス 39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3" name="直線コネクタ 3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4" name="テキスト ボックス 39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5" name="直線コネクタ 3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6" name="テキスト ボックス 39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7" name="直線コネクタ 3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8" name="テキスト ボックス 39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402" name="直線コネクタ 401"/>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03"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04" name="直線コネクタ 403"/>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405"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406" name="直線コネクタ 405"/>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23784</xdr:rowOff>
    </xdr:from>
    <xdr:ext cx="469744" cy="259045"/>
    <xdr:sp macro="" textlink="">
      <xdr:nvSpPr>
        <xdr:cNvPr id="407" name="【認定こども園・幼稚園・保育所】&#10;一人当たり面積平均値テキスト"/>
        <xdr:cNvSpPr txBox="1"/>
      </xdr:nvSpPr>
      <xdr:spPr>
        <a:xfrm>
          <a:off x="22199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08" name="フローチャート: 判断 407"/>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409" name="フローチャート: 判断 408"/>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102144</xdr:rowOff>
    </xdr:from>
    <xdr:to>
      <xdr:col>107</xdr:col>
      <xdr:colOff>101600</xdr:colOff>
      <xdr:row>34</xdr:row>
      <xdr:rowOff>32294</xdr:rowOff>
    </xdr:to>
    <xdr:sp macro="" textlink="">
      <xdr:nvSpPr>
        <xdr:cNvPr id="410" name="フローチャート: 判断 409"/>
        <xdr:cNvSpPr/>
      </xdr:nvSpPr>
      <xdr:spPr>
        <a:xfrm>
          <a:off x="20383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46627</xdr:rowOff>
    </xdr:from>
    <xdr:to>
      <xdr:col>116</xdr:col>
      <xdr:colOff>114300</xdr:colOff>
      <xdr:row>41</xdr:row>
      <xdr:rowOff>148227</xdr:rowOff>
    </xdr:to>
    <xdr:sp macro="" textlink="">
      <xdr:nvSpPr>
        <xdr:cNvPr id="416" name="楕円 415"/>
        <xdr:cNvSpPr/>
      </xdr:nvSpPr>
      <xdr:spPr>
        <a:xfrm>
          <a:off x="22110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133004</xdr:rowOff>
    </xdr:from>
    <xdr:ext cx="469744" cy="259045"/>
    <xdr:sp macro="" textlink="">
      <xdr:nvSpPr>
        <xdr:cNvPr id="417" name="【認定こども園・幼稚園・保育所】&#10;一人当たり面積該当値テキスト"/>
        <xdr:cNvSpPr txBox="1"/>
      </xdr:nvSpPr>
      <xdr:spPr>
        <a:xfrm>
          <a:off x="22199600" y="69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46627</xdr:rowOff>
    </xdr:from>
    <xdr:to>
      <xdr:col>112</xdr:col>
      <xdr:colOff>38100</xdr:colOff>
      <xdr:row>41</xdr:row>
      <xdr:rowOff>148227</xdr:rowOff>
    </xdr:to>
    <xdr:sp macro="" textlink="">
      <xdr:nvSpPr>
        <xdr:cNvPr id="418" name="楕円 417"/>
        <xdr:cNvSpPr/>
      </xdr:nvSpPr>
      <xdr:spPr>
        <a:xfrm>
          <a:off x="2127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97427</xdr:rowOff>
    </xdr:from>
    <xdr:to>
      <xdr:col>116</xdr:col>
      <xdr:colOff>63500</xdr:colOff>
      <xdr:row>41</xdr:row>
      <xdr:rowOff>97427</xdr:rowOff>
    </xdr:to>
    <xdr:cxnSp macro="">
      <xdr:nvCxnSpPr>
        <xdr:cNvPr id="419" name="直線コネクタ 418"/>
        <xdr:cNvCxnSpPr/>
      </xdr:nvCxnSpPr>
      <xdr:spPr>
        <a:xfrm>
          <a:off x="21323300" y="712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20" name="楕円 419"/>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97427</xdr:rowOff>
    </xdr:to>
    <xdr:cxnSp macro="">
      <xdr:nvCxnSpPr>
        <xdr:cNvPr id="421" name="直線コネクタ 420"/>
        <xdr:cNvCxnSpPr/>
      </xdr:nvCxnSpPr>
      <xdr:spPr>
        <a:xfrm>
          <a:off x="20434300" y="7048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16164</xdr:rowOff>
    </xdr:from>
    <xdr:ext cx="469744" cy="259045"/>
    <xdr:sp macro="" textlink="">
      <xdr:nvSpPr>
        <xdr:cNvPr id="422"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48821</xdr:rowOff>
    </xdr:from>
    <xdr:ext cx="469744" cy="259045"/>
    <xdr:sp macro="" textlink="">
      <xdr:nvSpPr>
        <xdr:cNvPr id="423" name="n_2aveValue【認定こども園・幼稚園・保育所】&#10;一人当たり面積"/>
        <xdr:cNvSpPr txBox="1"/>
      </xdr:nvSpPr>
      <xdr:spPr>
        <a:xfrm>
          <a:off x="20199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139354</xdr:rowOff>
    </xdr:from>
    <xdr:ext cx="469744" cy="259045"/>
    <xdr:sp macro="" textlink="">
      <xdr:nvSpPr>
        <xdr:cNvPr id="424" name="n_1mainValue【認定こども園・幼稚園・保育所】&#10;一人当たり面積"/>
        <xdr:cNvSpPr txBox="1"/>
      </xdr:nvSpPr>
      <xdr:spPr>
        <a:xfrm>
          <a:off x="21075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25"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8" name="テキスト ボックス 4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8" name="テキスト ボックス 4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52" name="直線コネクタ 451"/>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53"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54" name="直線コネクタ 453"/>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55"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56" name="直線コネクタ 455"/>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57"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58" name="フローチャート: 判断 457"/>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59" name="フローチャート: 判断 458"/>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60" name="フローチャート: 判断 459"/>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466" name="楕円 465"/>
        <xdr:cNvSpPr/>
      </xdr:nvSpPr>
      <xdr:spPr>
        <a:xfrm>
          <a:off x="16268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105971</xdr:rowOff>
    </xdr:from>
    <xdr:ext cx="405111" cy="259045"/>
    <xdr:sp macro="" textlink="">
      <xdr:nvSpPr>
        <xdr:cNvPr id="467" name="【学校施設】&#10;有形固定資産減価償却率該当値テキスト"/>
        <xdr:cNvSpPr txBox="1"/>
      </xdr:nvSpPr>
      <xdr:spPr>
        <a:xfrm>
          <a:off x="16357600"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468" name="楕円 467"/>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59</xdr:row>
      <xdr:rowOff>37556</xdr:rowOff>
    </xdr:to>
    <xdr:cxnSp macro="">
      <xdr:nvCxnSpPr>
        <xdr:cNvPr id="469" name="直線コネクタ 468"/>
        <xdr:cNvCxnSpPr/>
      </xdr:nvCxnSpPr>
      <xdr:spPr>
        <a:xfrm flipV="1">
          <a:off x="15481300" y="100779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470" name="楕円 469"/>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109401</xdr:rowOff>
    </xdr:to>
    <xdr:cxnSp macro="">
      <xdr:nvCxnSpPr>
        <xdr:cNvPr id="471" name="直線コネクタ 470"/>
        <xdr:cNvCxnSpPr/>
      </xdr:nvCxnSpPr>
      <xdr:spPr>
        <a:xfrm flipV="1">
          <a:off x="14592300" y="101531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472"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73"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474" name="n_1mainValue【学校施設】&#10;有形固定資産減価償却率"/>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475" name="n_2mainValue【学校施設】&#10;有形固定資産減価償却率"/>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98" name="直線コネクタ 497"/>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99"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500" name="直線コネクタ 499"/>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501"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502" name="直線コネクタ 501"/>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81805</xdr:rowOff>
    </xdr:from>
    <xdr:ext cx="469744" cy="259045"/>
    <xdr:sp macro="" textlink="">
      <xdr:nvSpPr>
        <xdr:cNvPr id="503" name="【学校施設】&#10;一人当たり面積平均値テキスト"/>
        <xdr:cNvSpPr txBox="1"/>
      </xdr:nvSpPr>
      <xdr:spPr>
        <a:xfrm>
          <a:off x="22199600" y="1036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504" name="フローチャート: 判断 503"/>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05" name="フローチャート: 判断 504"/>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506" name="フローチャート: 判断 505"/>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117907</xdr:rowOff>
    </xdr:from>
    <xdr:to>
      <xdr:col>116</xdr:col>
      <xdr:colOff>114300</xdr:colOff>
      <xdr:row>62</xdr:row>
      <xdr:rowOff>48057</xdr:rowOff>
    </xdr:to>
    <xdr:sp macro="" textlink="">
      <xdr:nvSpPr>
        <xdr:cNvPr id="512" name="楕円 511"/>
        <xdr:cNvSpPr/>
      </xdr:nvSpPr>
      <xdr:spPr>
        <a:xfrm>
          <a:off x="22110700" y="105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96334</xdr:rowOff>
    </xdr:from>
    <xdr:ext cx="469744" cy="259045"/>
    <xdr:sp macro="" textlink="">
      <xdr:nvSpPr>
        <xdr:cNvPr id="513" name="【学校施設】&#10;一人当たり面積該当値テキスト"/>
        <xdr:cNvSpPr txBox="1"/>
      </xdr:nvSpPr>
      <xdr:spPr>
        <a:xfrm>
          <a:off x="22199600" y="105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83617</xdr:rowOff>
    </xdr:from>
    <xdr:to>
      <xdr:col>112</xdr:col>
      <xdr:colOff>38100</xdr:colOff>
      <xdr:row>62</xdr:row>
      <xdr:rowOff>13767</xdr:rowOff>
    </xdr:to>
    <xdr:sp macro="" textlink="">
      <xdr:nvSpPr>
        <xdr:cNvPr id="514" name="楕円 513"/>
        <xdr:cNvSpPr/>
      </xdr:nvSpPr>
      <xdr:spPr>
        <a:xfrm>
          <a:off x="21272500" y="1054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134417</xdr:rowOff>
    </xdr:from>
    <xdr:to>
      <xdr:col>116</xdr:col>
      <xdr:colOff>63500</xdr:colOff>
      <xdr:row>61</xdr:row>
      <xdr:rowOff>168707</xdr:rowOff>
    </xdr:to>
    <xdr:cxnSp macro="">
      <xdr:nvCxnSpPr>
        <xdr:cNvPr id="515" name="直線コネクタ 514"/>
        <xdr:cNvCxnSpPr/>
      </xdr:nvCxnSpPr>
      <xdr:spPr>
        <a:xfrm>
          <a:off x="21323300" y="105928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49326</xdr:rowOff>
    </xdr:from>
    <xdr:to>
      <xdr:col>107</xdr:col>
      <xdr:colOff>101600</xdr:colOff>
      <xdr:row>61</xdr:row>
      <xdr:rowOff>150926</xdr:rowOff>
    </xdr:to>
    <xdr:sp macro="" textlink="">
      <xdr:nvSpPr>
        <xdr:cNvPr id="516" name="楕円 515"/>
        <xdr:cNvSpPr/>
      </xdr:nvSpPr>
      <xdr:spPr>
        <a:xfrm>
          <a:off x="20383500" y="105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100126</xdr:rowOff>
    </xdr:from>
    <xdr:to>
      <xdr:col>111</xdr:col>
      <xdr:colOff>177800</xdr:colOff>
      <xdr:row>61</xdr:row>
      <xdr:rowOff>134417</xdr:rowOff>
    </xdr:to>
    <xdr:cxnSp macro="">
      <xdr:nvCxnSpPr>
        <xdr:cNvPr id="517" name="直線コネクタ 516"/>
        <xdr:cNvCxnSpPr/>
      </xdr:nvCxnSpPr>
      <xdr:spPr>
        <a:xfrm>
          <a:off x="20434300" y="1055857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518"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142511</xdr:rowOff>
    </xdr:from>
    <xdr:ext cx="469744" cy="259045"/>
    <xdr:sp macro="" textlink="">
      <xdr:nvSpPr>
        <xdr:cNvPr id="519" name="n_2aveValue【学校施設】&#10;一人当たり面積"/>
        <xdr:cNvSpPr txBox="1"/>
      </xdr:nvSpPr>
      <xdr:spPr>
        <a:xfrm>
          <a:off x="201994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4894</xdr:rowOff>
    </xdr:from>
    <xdr:ext cx="469744" cy="259045"/>
    <xdr:sp macro="" textlink="">
      <xdr:nvSpPr>
        <xdr:cNvPr id="520" name="n_1mainValue【学校施設】&#10;一人当たり面積"/>
        <xdr:cNvSpPr txBox="1"/>
      </xdr:nvSpPr>
      <xdr:spPr>
        <a:xfrm>
          <a:off x="21075727" y="1063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167453</xdr:rowOff>
    </xdr:from>
    <xdr:ext cx="469744" cy="259045"/>
    <xdr:sp macro="" textlink="">
      <xdr:nvSpPr>
        <xdr:cNvPr id="521" name="n_2mainValue【学校施設】&#10;一人当たり面積"/>
        <xdr:cNvSpPr txBox="1"/>
      </xdr:nvSpPr>
      <xdr:spPr>
        <a:xfrm>
          <a:off x="20199427" y="1028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2" name="テキスト ボックス 53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3" name="直線コネクタ 5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4" name="テキスト ボックス 53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5" name="直線コネクタ 5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6" name="テキスト ボックス 5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7" name="直線コネクタ 5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8" name="テキスト ボックス 5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9" name="直線コネクタ 5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40" name="テキスト ボックス 53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544" name="直線コネクタ 543"/>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45"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46" name="直線コネクタ 54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47"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8" name="直線コネクタ 54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162323</xdr:rowOff>
    </xdr:from>
    <xdr:ext cx="405111" cy="259045"/>
    <xdr:sp macro="" textlink="">
      <xdr:nvSpPr>
        <xdr:cNvPr id="549" name="【児童館】&#10;有形固定資産減価償却率平均値テキスト"/>
        <xdr:cNvSpPr txBox="1"/>
      </xdr:nvSpPr>
      <xdr:spPr>
        <a:xfrm>
          <a:off x="16357600" y="1404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550" name="フローチャート: 判断 549"/>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551" name="フローチャート: 判断 550"/>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71882</xdr:rowOff>
    </xdr:from>
    <xdr:to>
      <xdr:col>76</xdr:col>
      <xdr:colOff>165100</xdr:colOff>
      <xdr:row>83</xdr:row>
      <xdr:rowOff>2032</xdr:rowOff>
    </xdr:to>
    <xdr:sp macro="" textlink="">
      <xdr:nvSpPr>
        <xdr:cNvPr id="552" name="フローチャート: 判断 551"/>
        <xdr:cNvSpPr/>
      </xdr:nvSpPr>
      <xdr:spPr>
        <a:xfrm>
          <a:off x="14541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xdr:rowOff>
    </xdr:from>
    <xdr:to>
      <xdr:col>85</xdr:col>
      <xdr:colOff>177800</xdr:colOff>
      <xdr:row>79</xdr:row>
      <xdr:rowOff>118618</xdr:rowOff>
    </xdr:to>
    <xdr:sp macro="" textlink="">
      <xdr:nvSpPr>
        <xdr:cNvPr id="558" name="楕円 557"/>
        <xdr:cNvSpPr/>
      </xdr:nvSpPr>
      <xdr:spPr>
        <a:xfrm>
          <a:off x="16268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39895</xdr:rowOff>
    </xdr:from>
    <xdr:ext cx="405111" cy="259045"/>
    <xdr:sp macro="" textlink="">
      <xdr:nvSpPr>
        <xdr:cNvPr id="559" name="【児童館】&#10;有形固定資産減価償却率該当値テキスト"/>
        <xdr:cNvSpPr txBox="1"/>
      </xdr:nvSpPr>
      <xdr:spPr>
        <a:xfrm>
          <a:off x="16357600" y="1341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560" name="楕円 559"/>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67818</xdr:rowOff>
    </xdr:from>
    <xdr:to>
      <xdr:col>85</xdr:col>
      <xdr:colOff>127000</xdr:colOff>
      <xdr:row>79</xdr:row>
      <xdr:rowOff>95250</xdr:rowOff>
    </xdr:to>
    <xdr:cxnSp macro="">
      <xdr:nvCxnSpPr>
        <xdr:cNvPr id="561" name="直線コネクタ 560"/>
        <xdr:cNvCxnSpPr/>
      </xdr:nvCxnSpPr>
      <xdr:spPr>
        <a:xfrm flipV="1">
          <a:off x="15481300" y="13612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562" name="楕円 561"/>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163830</xdr:rowOff>
    </xdr:to>
    <xdr:cxnSp macro="">
      <xdr:nvCxnSpPr>
        <xdr:cNvPr id="563" name="直線コネクタ 562"/>
        <xdr:cNvCxnSpPr/>
      </xdr:nvCxnSpPr>
      <xdr:spPr>
        <a:xfrm flipV="1">
          <a:off x="14592300" y="13639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112031</xdr:rowOff>
    </xdr:from>
    <xdr:ext cx="405111" cy="259045"/>
    <xdr:sp macro="" textlink="">
      <xdr:nvSpPr>
        <xdr:cNvPr id="564" name="n_1aveValue【児童館】&#10;有形固定資産減価償却率"/>
        <xdr:cNvSpPr txBox="1"/>
      </xdr:nvSpPr>
      <xdr:spPr>
        <a:xfrm>
          <a:off x="15266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164609</xdr:rowOff>
    </xdr:from>
    <xdr:ext cx="405111" cy="259045"/>
    <xdr:sp macro="" textlink="">
      <xdr:nvSpPr>
        <xdr:cNvPr id="565" name="n_2aveValue【児童館】&#10;有形固定資産減価償却率"/>
        <xdr:cNvSpPr txBox="1"/>
      </xdr:nvSpPr>
      <xdr:spPr>
        <a:xfrm>
          <a:off x="14389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566" name="n_1mainValue【児童館】&#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567" name="n_2mainValue【児童館】&#10;有形固定資産減価償却率"/>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91" name="直線コネクタ 590"/>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92"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93" name="直線コネクタ 592"/>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94"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595" name="直線コネクタ 59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596"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97" name="フローチャート: 判断 596"/>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598" name="フローチャート: 判断 597"/>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599" name="フローチャート: 判断 598"/>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605" name="楕円 604"/>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606" name="【児童館】&#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607" name="楕円 606"/>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608" name="直線コネクタ 607"/>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609" name="楕円 608"/>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610" name="直線コネクタ 609"/>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611"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12"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613" name="n_1mainValue【児童館】&#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614" name="n_2mainValue【児童館】&#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5" name="テキスト ボックス 6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6" name="直線コネクタ 6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7" name="テキスト ボックス 6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8" name="直線コネクタ 6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9" name="テキスト ボックス 6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0" name="直線コネクタ 6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1" name="テキスト ボックス 6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2" name="直線コネクタ 6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3" name="テキスト ボックス 6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37" name="直線コネクタ 636"/>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38"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39" name="直線コネクタ 638"/>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40"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41" name="直線コネクタ 640"/>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142003</xdr:rowOff>
    </xdr:from>
    <xdr:ext cx="405111" cy="259045"/>
    <xdr:sp macro="" textlink="">
      <xdr:nvSpPr>
        <xdr:cNvPr id="642" name="【公民館】&#10;有形固定資産減価償却率平均値テキスト"/>
        <xdr:cNvSpPr txBox="1"/>
      </xdr:nvSpPr>
      <xdr:spPr>
        <a:xfrm>
          <a:off x="16357600" y="1780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43" name="フローチャート: 判断 642"/>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44" name="フローチャート: 判断 643"/>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45" name="フローチャート: 判断 644"/>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7113</xdr:rowOff>
    </xdr:from>
    <xdr:to>
      <xdr:col>85</xdr:col>
      <xdr:colOff>177800</xdr:colOff>
      <xdr:row>105</xdr:row>
      <xdr:rowOff>108713</xdr:rowOff>
    </xdr:to>
    <xdr:sp macro="" textlink="">
      <xdr:nvSpPr>
        <xdr:cNvPr id="651" name="楕円 650"/>
        <xdr:cNvSpPr/>
      </xdr:nvSpPr>
      <xdr:spPr>
        <a:xfrm>
          <a:off x="162687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156990</xdr:rowOff>
    </xdr:from>
    <xdr:ext cx="405111" cy="259045"/>
    <xdr:sp macro="" textlink="">
      <xdr:nvSpPr>
        <xdr:cNvPr id="652" name="【公民館】&#10;有形固定資産減価償却率該当値テキスト"/>
        <xdr:cNvSpPr txBox="1"/>
      </xdr:nvSpPr>
      <xdr:spPr>
        <a:xfrm>
          <a:off x="16357600" y="1798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57404</xdr:rowOff>
    </xdr:from>
    <xdr:to>
      <xdr:col>81</xdr:col>
      <xdr:colOff>101600</xdr:colOff>
      <xdr:row>105</xdr:row>
      <xdr:rowOff>159004</xdr:rowOff>
    </xdr:to>
    <xdr:sp macro="" textlink="">
      <xdr:nvSpPr>
        <xdr:cNvPr id="653" name="楕円 652"/>
        <xdr:cNvSpPr/>
      </xdr:nvSpPr>
      <xdr:spPr>
        <a:xfrm>
          <a:off x="15430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57913</xdr:rowOff>
    </xdr:from>
    <xdr:to>
      <xdr:col>85</xdr:col>
      <xdr:colOff>127000</xdr:colOff>
      <xdr:row>105</xdr:row>
      <xdr:rowOff>108204</xdr:rowOff>
    </xdr:to>
    <xdr:cxnSp macro="">
      <xdr:nvCxnSpPr>
        <xdr:cNvPr id="654" name="直線コネクタ 653"/>
        <xdr:cNvCxnSpPr/>
      </xdr:nvCxnSpPr>
      <xdr:spPr>
        <a:xfrm flipV="1">
          <a:off x="15481300" y="1806016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112268</xdr:rowOff>
    </xdr:from>
    <xdr:to>
      <xdr:col>76</xdr:col>
      <xdr:colOff>165100</xdr:colOff>
      <xdr:row>106</xdr:row>
      <xdr:rowOff>42418</xdr:rowOff>
    </xdr:to>
    <xdr:sp macro="" textlink="">
      <xdr:nvSpPr>
        <xdr:cNvPr id="655" name="楕円 654"/>
        <xdr:cNvSpPr/>
      </xdr:nvSpPr>
      <xdr:spPr>
        <a:xfrm>
          <a:off x="14541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108204</xdr:rowOff>
    </xdr:from>
    <xdr:to>
      <xdr:col>81</xdr:col>
      <xdr:colOff>50800</xdr:colOff>
      <xdr:row>105</xdr:row>
      <xdr:rowOff>163068</xdr:rowOff>
    </xdr:to>
    <xdr:cxnSp macro="">
      <xdr:nvCxnSpPr>
        <xdr:cNvPr id="656" name="直線コネクタ 655"/>
        <xdr:cNvCxnSpPr/>
      </xdr:nvCxnSpPr>
      <xdr:spPr>
        <a:xfrm flipV="1">
          <a:off x="14592300" y="181104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93235</xdr:rowOff>
    </xdr:from>
    <xdr:ext cx="405111" cy="259045"/>
    <xdr:sp macro="" textlink="">
      <xdr:nvSpPr>
        <xdr:cNvPr id="657" name="n_1aveValue【公民館】&#10;有形固定資産減価償却率"/>
        <xdr:cNvSpPr txBox="1"/>
      </xdr:nvSpPr>
      <xdr:spPr>
        <a:xfrm>
          <a:off x="152660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47514</xdr:rowOff>
    </xdr:from>
    <xdr:ext cx="405111" cy="259045"/>
    <xdr:sp macro="" textlink="">
      <xdr:nvSpPr>
        <xdr:cNvPr id="658" name="n_2aveValue【公民館】&#10;有形固定資産減価償却率"/>
        <xdr:cNvSpPr txBox="1"/>
      </xdr:nvSpPr>
      <xdr:spPr>
        <a:xfrm>
          <a:off x="14389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150131</xdr:rowOff>
    </xdr:from>
    <xdr:ext cx="405111" cy="259045"/>
    <xdr:sp macro="" textlink="">
      <xdr:nvSpPr>
        <xdr:cNvPr id="659" name="n_1mainValue【公民館】&#10;有形固定資産減価償却率"/>
        <xdr:cNvSpPr txBox="1"/>
      </xdr:nvSpPr>
      <xdr:spPr>
        <a:xfrm>
          <a:off x="15266044"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33545</xdr:rowOff>
    </xdr:from>
    <xdr:ext cx="405111" cy="259045"/>
    <xdr:sp macro="" textlink="">
      <xdr:nvSpPr>
        <xdr:cNvPr id="660" name="n_2mainValue【公民館】&#10;有形固定資産減価償却率"/>
        <xdr:cNvSpPr txBox="1"/>
      </xdr:nvSpPr>
      <xdr:spPr>
        <a:xfrm>
          <a:off x="14389744" y="182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84" name="直線コネクタ 683"/>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85"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86" name="直線コネクタ 685"/>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87"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88" name="直線コネクタ 687"/>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34941</xdr:rowOff>
    </xdr:from>
    <xdr:ext cx="469744" cy="259045"/>
    <xdr:sp macro="" textlink="">
      <xdr:nvSpPr>
        <xdr:cNvPr id="689" name="【公民館】&#10;一人当たり面積平均値テキスト"/>
        <xdr:cNvSpPr txBox="1"/>
      </xdr:nvSpPr>
      <xdr:spPr>
        <a:xfrm>
          <a:off x="22199600" y="1803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90" name="フローチャート: 判断 689"/>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91" name="フローチャート: 判断 690"/>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692" name="フローチャート: 判断 691"/>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114936</xdr:rowOff>
    </xdr:from>
    <xdr:to>
      <xdr:col>116</xdr:col>
      <xdr:colOff>114300</xdr:colOff>
      <xdr:row>108</xdr:row>
      <xdr:rowOff>45086</xdr:rowOff>
    </xdr:to>
    <xdr:sp macro="" textlink="">
      <xdr:nvSpPr>
        <xdr:cNvPr id="698" name="楕円 697"/>
        <xdr:cNvSpPr/>
      </xdr:nvSpPr>
      <xdr:spPr>
        <a:xfrm>
          <a:off x="221107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29863</xdr:rowOff>
    </xdr:from>
    <xdr:ext cx="469744" cy="259045"/>
    <xdr:sp macro="" textlink="">
      <xdr:nvSpPr>
        <xdr:cNvPr id="699" name="【公民館】&#10;一人当たり面積該当値テキスト"/>
        <xdr:cNvSpPr txBox="1"/>
      </xdr:nvSpPr>
      <xdr:spPr>
        <a:xfrm>
          <a:off x="22199600" y="183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700" name="楕円 699"/>
        <xdr:cNvSpPr/>
      </xdr:nvSpPr>
      <xdr:spPr>
        <a:xfrm>
          <a:off x="2127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165736</xdr:rowOff>
    </xdr:from>
    <xdr:to>
      <xdr:col>116</xdr:col>
      <xdr:colOff>63500</xdr:colOff>
      <xdr:row>107</xdr:row>
      <xdr:rowOff>167639</xdr:rowOff>
    </xdr:to>
    <xdr:cxnSp macro="">
      <xdr:nvCxnSpPr>
        <xdr:cNvPr id="701" name="直線コネクタ 700"/>
        <xdr:cNvCxnSpPr/>
      </xdr:nvCxnSpPr>
      <xdr:spPr>
        <a:xfrm flipV="1">
          <a:off x="21323300" y="185108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702" name="楕円 701"/>
        <xdr:cNvSpPr/>
      </xdr:nvSpPr>
      <xdr:spPr>
        <a:xfrm>
          <a:off x="2038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167639</xdr:rowOff>
    </xdr:from>
    <xdr:to>
      <xdr:col>111</xdr:col>
      <xdr:colOff>177800</xdr:colOff>
      <xdr:row>107</xdr:row>
      <xdr:rowOff>167639</xdr:rowOff>
    </xdr:to>
    <xdr:cxnSp macro="">
      <xdr:nvCxnSpPr>
        <xdr:cNvPr id="703" name="直線コネクタ 702"/>
        <xdr:cNvCxnSpPr/>
      </xdr:nvCxnSpPr>
      <xdr:spPr>
        <a:xfrm>
          <a:off x="20434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704"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36847</xdr:rowOff>
    </xdr:from>
    <xdr:ext cx="469744" cy="259045"/>
    <xdr:sp macro="" textlink="">
      <xdr:nvSpPr>
        <xdr:cNvPr id="705" name="n_2aveValue【公民館】&#10;一人当たり面積"/>
        <xdr:cNvSpPr txBox="1"/>
      </xdr:nvSpPr>
      <xdr:spPr>
        <a:xfrm>
          <a:off x="20199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706" name="n_1mainValue【公民館】&#10;一人当たり面積"/>
        <xdr:cNvSpPr txBox="1"/>
      </xdr:nvSpPr>
      <xdr:spPr>
        <a:xfrm>
          <a:off x="21075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707" name="n_2mainValue【公民館】&#10;一人当たり面積"/>
        <xdr:cNvSpPr txBox="1"/>
      </xdr:nvSpPr>
      <xdr:spPr>
        <a:xfrm>
          <a:off x="20199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の人口一人当たりの施設量は類似団体平均値を下回っているが、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の有形固定資産減価償却率は類似団体平均値を上回っており、老朽化が進んでいる。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は、平成２５年度及び平成２６年度に幼稚園２園及び保育所１園を複合施設として建替えたため、有形固定資産減価償却率が大幅に減少し、類似団体平均値を１６．６ポイント下回る結果となっている。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を除く、その他の１３施設類型のうち、前述の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の３類型を除く、１０類型で有形固定資産減価償却率が類似団体平均値を上回っており、老朽化が進んでいる。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で本市と類似団体平均を比較すると、有形固定資産減価償却率は５．１ポイント下回っているが、一人当たり面積は２．９倍を超えている。</a:t>
          </a:r>
        </a:p>
        <a:p>
          <a:r>
            <a:rPr kumimoji="1" lang="ja-JP" altLang="en-US" sz="1300">
              <a:latin typeface="ＭＳ Ｐゴシック" panose="020B0600070205080204" pitchFamily="50" charset="-128"/>
              <a:ea typeface="ＭＳ Ｐゴシック" panose="020B0600070205080204" pitchFamily="50" charset="-128"/>
            </a:rPr>
            <a:t>今後は、早期に個別施設ごとの長寿命化計画（個別施設計画）を策定し、公共施設等の総合的適正管理の取組を進めていく。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107043</xdr:rowOff>
    </xdr:from>
    <xdr:to>
      <xdr:col>15</xdr:col>
      <xdr:colOff>101600</xdr:colOff>
      <xdr:row>37</xdr:row>
      <xdr:rowOff>37193</xdr:rowOff>
    </xdr:to>
    <xdr:sp macro="" textlink="">
      <xdr:nvSpPr>
        <xdr:cNvPr id="65" name="フローチャート: 判断 64"/>
        <xdr:cNvSpPr/>
      </xdr:nvSpPr>
      <xdr:spPr>
        <a:xfrm>
          <a:off x="2857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5806</xdr:rowOff>
    </xdr:from>
    <xdr:to>
      <xdr:col>24</xdr:col>
      <xdr:colOff>114300</xdr:colOff>
      <xdr:row>35</xdr:row>
      <xdr:rowOff>107406</xdr:rowOff>
    </xdr:to>
    <xdr:sp macro="" textlink="">
      <xdr:nvSpPr>
        <xdr:cNvPr id="71" name="楕円 70"/>
        <xdr:cNvSpPr/>
      </xdr:nvSpPr>
      <xdr:spPr>
        <a:xfrm>
          <a:off x="4584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28683</xdr:rowOff>
    </xdr:from>
    <xdr:ext cx="405111" cy="259045"/>
    <xdr:sp macro="" textlink="">
      <xdr:nvSpPr>
        <xdr:cNvPr id="72" name="【図書館】&#10;有形固定資産減価償却率該当値テキスト"/>
        <xdr:cNvSpPr txBox="1"/>
      </xdr:nvSpPr>
      <xdr:spPr>
        <a:xfrm>
          <a:off x="4673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41728</xdr:rowOff>
    </xdr:from>
    <xdr:to>
      <xdr:col>20</xdr:col>
      <xdr:colOff>38100</xdr:colOff>
      <xdr:row>35</xdr:row>
      <xdr:rowOff>143328</xdr:rowOff>
    </xdr:to>
    <xdr:sp macro="" textlink="">
      <xdr:nvSpPr>
        <xdr:cNvPr id="73" name="楕円 72"/>
        <xdr:cNvSpPr/>
      </xdr:nvSpPr>
      <xdr:spPr>
        <a:xfrm>
          <a:off x="3746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56606</xdr:rowOff>
    </xdr:from>
    <xdr:to>
      <xdr:col>24</xdr:col>
      <xdr:colOff>63500</xdr:colOff>
      <xdr:row>35</xdr:row>
      <xdr:rowOff>92528</xdr:rowOff>
    </xdr:to>
    <xdr:cxnSp macro="">
      <xdr:nvCxnSpPr>
        <xdr:cNvPr id="74" name="直線コネクタ 73"/>
        <xdr:cNvCxnSpPr/>
      </xdr:nvCxnSpPr>
      <xdr:spPr>
        <a:xfrm flipV="1">
          <a:off x="3797300" y="60573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85816</xdr:rowOff>
    </xdr:from>
    <xdr:to>
      <xdr:col>15</xdr:col>
      <xdr:colOff>101600</xdr:colOff>
      <xdr:row>36</xdr:row>
      <xdr:rowOff>15966</xdr:rowOff>
    </xdr:to>
    <xdr:sp macro="" textlink="">
      <xdr:nvSpPr>
        <xdr:cNvPr id="75" name="楕円 74"/>
        <xdr:cNvSpPr/>
      </xdr:nvSpPr>
      <xdr:spPr>
        <a:xfrm>
          <a:off x="2857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92528</xdr:rowOff>
    </xdr:from>
    <xdr:to>
      <xdr:col>19</xdr:col>
      <xdr:colOff>177800</xdr:colOff>
      <xdr:row>35</xdr:row>
      <xdr:rowOff>136616</xdr:rowOff>
    </xdr:to>
    <xdr:cxnSp macro="">
      <xdr:nvCxnSpPr>
        <xdr:cNvPr id="76" name="直線コネクタ 75"/>
        <xdr:cNvCxnSpPr/>
      </xdr:nvCxnSpPr>
      <xdr:spPr>
        <a:xfrm flipV="1">
          <a:off x="2908300" y="60932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77" name="n_1aveValue【図書館】&#10;有形固定資産減価償却率"/>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28320</xdr:rowOff>
    </xdr:from>
    <xdr:ext cx="405111" cy="259045"/>
    <xdr:sp macro="" textlink="">
      <xdr:nvSpPr>
        <xdr:cNvPr id="78" name="n_2aveValue【図書館】&#10;有形固定資産減価償却率"/>
        <xdr:cNvSpPr txBox="1"/>
      </xdr:nvSpPr>
      <xdr:spPr>
        <a:xfrm>
          <a:off x="2705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159855</xdr:rowOff>
    </xdr:from>
    <xdr:ext cx="405111" cy="259045"/>
    <xdr:sp macro="" textlink="">
      <xdr:nvSpPr>
        <xdr:cNvPr id="79" name="n_1mainValue【図書館】&#10;有形固定資産減価償却率"/>
        <xdr:cNvSpPr txBox="1"/>
      </xdr:nvSpPr>
      <xdr:spPr>
        <a:xfrm>
          <a:off x="3582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32493</xdr:rowOff>
    </xdr:from>
    <xdr:ext cx="405111" cy="259045"/>
    <xdr:sp macro="" textlink="">
      <xdr:nvSpPr>
        <xdr:cNvPr id="80" name="n_2mainValue【図書館】&#10;有形固定資産減価償却率"/>
        <xdr:cNvSpPr txBox="1"/>
      </xdr:nvSpPr>
      <xdr:spPr>
        <a:xfrm>
          <a:off x="2705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7" name="直線コネクタ 106"/>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8"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9" name="直線コネクタ 108"/>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10"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11" name="直線コネクタ 110"/>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2"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3" name="フローチャート: 判断 112"/>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4" name="フローチャート: 判断 113"/>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90715</xdr:rowOff>
    </xdr:from>
    <xdr:to>
      <xdr:col>46</xdr:col>
      <xdr:colOff>38100</xdr:colOff>
      <xdr:row>41</xdr:row>
      <xdr:rowOff>20865</xdr:rowOff>
    </xdr:to>
    <xdr:sp macro="" textlink="">
      <xdr:nvSpPr>
        <xdr:cNvPr id="115" name="フローチャート: 判断 114"/>
        <xdr:cNvSpPr/>
      </xdr:nvSpPr>
      <xdr:spPr>
        <a:xfrm>
          <a:off x="8699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1" name="楕円 120"/>
        <xdr:cNvSpPr/>
      </xdr:nvSpPr>
      <xdr:spPr>
        <a:xfrm>
          <a:off x="10426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22" name="【図書館】&#10;一人当たり面積該当値テキスト"/>
        <xdr:cNvSpPr txBox="1"/>
      </xdr:nvSpPr>
      <xdr:spPr>
        <a:xfrm>
          <a:off x="10515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9072</xdr:rowOff>
    </xdr:from>
    <xdr:to>
      <xdr:col>50</xdr:col>
      <xdr:colOff>165100</xdr:colOff>
      <xdr:row>40</xdr:row>
      <xdr:rowOff>110672</xdr:rowOff>
    </xdr:to>
    <xdr:sp macro="" textlink="">
      <xdr:nvSpPr>
        <xdr:cNvPr id="123" name="楕円 122"/>
        <xdr:cNvSpPr/>
      </xdr:nvSpPr>
      <xdr:spPr>
        <a:xfrm>
          <a:off x="958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43543</xdr:rowOff>
    </xdr:from>
    <xdr:to>
      <xdr:col>55</xdr:col>
      <xdr:colOff>0</xdr:colOff>
      <xdr:row>40</xdr:row>
      <xdr:rowOff>59872</xdr:rowOff>
    </xdr:to>
    <xdr:cxnSp macro="">
      <xdr:nvCxnSpPr>
        <xdr:cNvPr id="124" name="直線コネクタ 123"/>
        <xdr:cNvCxnSpPr/>
      </xdr:nvCxnSpPr>
      <xdr:spPr>
        <a:xfrm flipV="1">
          <a:off x="9639300" y="6901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5" name="楕円 124"/>
        <xdr:cNvSpPr/>
      </xdr:nvSpPr>
      <xdr:spPr>
        <a:xfrm>
          <a:off x="869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59872</xdr:rowOff>
    </xdr:from>
    <xdr:to>
      <xdr:col>50</xdr:col>
      <xdr:colOff>114300</xdr:colOff>
      <xdr:row>40</xdr:row>
      <xdr:rowOff>59872</xdr:rowOff>
    </xdr:to>
    <xdr:cxnSp macro="">
      <xdr:nvCxnSpPr>
        <xdr:cNvPr id="126" name="直線コネクタ 125"/>
        <xdr:cNvCxnSpPr/>
      </xdr:nvCxnSpPr>
      <xdr:spPr>
        <a:xfrm>
          <a:off x="8750300" y="6917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101799</xdr:rowOff>
    </xdr:from>
    <xdr:ext cx="469744" cy="259045"/>
    <xdr:sp macro="" textlink="">
      <xdr:nvSpPr>
        <xdr:cNvPr id="127" name="n_1aveValue【図書館】&#10;一人当たり面積"/>
        <xdr:cNvSpPr txBox="1"/>
      </xdr:nvSpPr>
      <xdr:spPr>
        <a:xfrm>
          <a:off x="9391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28" name="n_2ave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127199</xdr:rowOff>
    </xdr:from>
    <xdr:ext cx="469744" cy="259045"/>
    <xdr:sp macro="" textlink="">
      <xdr:nvSpPr>
        <xdr:cNvPr id="129" name="n_1main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0" name="n_2main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9" name="テキスト ボックス 14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53" name="直線コネクタ 152"/>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4"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5" name="直線コネクタ 154"/>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6"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7" name="直線コネクタ 156"/>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8"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9" name="フローチャート: 判断 158"/>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0" name="フローチャート: 判断 159"/>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47498</xdr:rowOff>
    </xdr:from>
    <xdr:to>
      <xdr:col>15</xdr:col>
      <xdr:colOff>101600</xdr:colOff>
      <xdr:row>61</xdr:row>
      <xdr:rowOff>149098</xdr:rowOff>
    </xdr:to>
    <xdr:sp macro="" textlink="">
      <xdr:nvSpPr>
        <xdr:cNvPr id="161" name="フローチャート: 判断 160"/>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67" name="楕円 166"/>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68" name="【体育館・プール】&#10;有形固定資産減価償却率該当値テキスト"/>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150368</xdr:rowOff>
    </xdr:from>
    <xdr:to>
      <xdr:col>20</xdr:col>
      <xdr:colOff>38100</xdr:colOff>
      <xdr:row>59</xdr:row>
      <xdr:rowOff>80518</xdr:rowOff>
    </xdr:to>
    <xdr:sp macro="" textlink="">
      <xdr:nvSpPr>
        <xdr:cNvPr id="169" name="楕円 168"/>
        <xdr:cNvSpPr/>
      </xdr:nvSpPr>
      <xdr:spPr>
        <a:xfrm>
          <a:off x="3746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29718</xdr:rowOff>
    </xdr:from>
    <xdr:to>
      <xdr:col>24</xdr:col>
      <xdr:colOff>63500</xdr:colOff>
      <xdr:row>60</xdr:row>
      <xdr:rowOff>91440</xdr:rowOff>
    </xdr:to>
    <xdr:cxnSp macro="">
      <xdr:nvCxnSpPr>
        <xdr:cNvPr id="170" name="直線コネクタ 169"/>
        <xdr:cNvCxnSpPr/>
      </xdr:nvCxnSpPr>
      <xdr:spPr>
        <a:xfrm>
          <a:off x="3797300" y="10145268"/>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71" name="楕円 170"/>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91440</xdr:rowOff>
    </xdr:to>
    <xdr:cxnSp macro="">
      <xdr:nvCxnSpPr>
        <xdr:cNvPr id="172" name="直線コネクタ 171"/>
        <xdr:cNvCxnSpPr/>
      </xdr:nvCxnSpPr>
      <xdr:spPr>
        <a:xfrm flipV="1">
          <a:off x="2908300" y="1014526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3"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140225</xdr:rowOff>
    </xdr:from>
    <xdr:ext cx="405111" cy="259045"/>
    <xdr:sp macro="" textlink="">
      <xdr:nvSpPr>
        <xdr:cNvPr id="174" name="n_2aveValue【体育館・プール】&#10;有形固定資産減価償却率"/>
        <xdr:cNvSpPr txBox="1"/>
      </xdr:nvSpPr>
      <xdr:spPr>
        <a:xfrm>
          <a:off x="2705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97045</xdr:rowOff>
    </xdr:from>
    <xdr:ext cx="405111" cy="259045"/>
    <xdr:sp macro="" textlink="">
      <xdr:nvSpPr>
        <xdr:cNvPr id="175" name="n_1mainValue【体育館・プール】&#10;有形固定資産減価償却率"/>
        <xdr:cNvSpPr txBox="1"/>
      </xdr:nvSpPr>
      <xdr:spPr>
        <a:xfrm>
          <a:off x="3582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76" name="n_2mainValue【体育館・プー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200" name="直線コネクタ 199"/>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201"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202" name="直線コネクタ 201"/>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203"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204" name="直線コネクタ 203"/>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76852</xdr:rowOff>
    </xdr:from>
    <xdr:ext cx="469744" cy="259045"/>
    <xdr:sp macro="" textlink="">
      <xdr:nvSpPr>
        <xdr:cNvPr id="205" name="【体育館・プール】&#10;一人当たり面積平均値テキスト"/>
        <xdr:cNvSpPr txBox="1"/>
      </xdr:nvSpPr>
      <xdr:spPr>
        <a:xfrm>
          <a:off x="10515600" y="10363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206" name="フローチャート: 判断 205"/>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207" name="フローチャート: 判断 206"/>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19685</xdr:rowOff>
    </xdr:from>
    <xdr:to>
      <xdr:col>46</xdr:col>
      <xdr:colOff>38100</xdr:colOff>
      <xdr:row>61</xdr:row>
      <xdr:rowOff>121285</xdr:rowOff>
    </xdr:to>
    <xdr:sp macro="" textlink="">
      <xdr:nvSpPr>
        <xdr:cNvPr id="208" name="フローチャート: 判断 207"/>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23495</xdr:rowOff>
    </xdr:from>
    <xdr:to>
      <xdr:col>55</xdr:col>
      <xdr:colOff>50800</xdr:colOff>
      <xdr:row>62</xdr:row>
      <xdr:rowOff>125095</xdr:rowOff>
    </xdr:to>
    <xdr:sp macro="" textlink="">
      <xdr:nvSpPr>
        <xdr:cNvPr id="214" name="楕円 213"/>
        <xdr:cNvSpPr/>
      </xdr:nvSpPr>
      <xdr:spPr>
        <a:xfrm>
          <a:off x="10426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1922</xdr:rowOff>
    </xdr:from>
    <xdr:ext cx="469744" cy="259045"/>
    <xdr:sp macro="" textlink="">
      <xdr:nvSpPr>
        <xdr:cNvPr id="215" name="【体育館・プール】&#10;一人当たり面積該当値テキスト"/>
        <xdr:cNvSpPr txBox="1"/>
      </xdr:nvSpPr>
      <xdr:spPr>
        <a:xfrm>
          <a:off x="10515600"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27305</xdr:rowOff>
    </xdr:from>
    <xdr:to>
      <xdr:col>50</xdr:col>
      <xdr:colOff>165100</xdr:colOff>
      <xdr:row>62</xdr:row>
      <xdr:rowOff>128905</xdr:rowOff>
    </xdr:to>
    <xdr:sp macro="" textlink="">
      <xdr:nvSpPr>
        <xdr:cNvPr id="216" name="楕円 215"/>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74295</xdr:rowOff>
    </xdr:from>
    <xdr:to>
      <xdr:col>55</xdr:col>
      <xdr:colOff>0</xdr:colOff>
      <xdr:row>62</xdr:row>
      <xdr:rowOff>78105</xdr:rowOff>
    </xdr:to>
    <xdr:cxnSp macro="">
      <xdr:nvCxnSpPr>
        <xdr:cNvPr id="217" name="直線コネクタ 216"/>
        <xdr:cNvCxnSpPr/>
      </xdr:nvCxnSpPr>
      <xdr:spPr>
        <a:xfrm flipV="1">
          <a:off x="9639300" y="10704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18" name="楕円 217"/>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78105</xdr:rowOff>
    </xdr:from>
    <xdr:to>
      <xdr:col>50</xdr:col>
      <xdr:colOff>114300</xdr:colOff>
      <xdr:row>62</xdr:row>
      <xdr:rowOff>80010</xdr:rowOff>
    </xdr:to>
    <xdr:cxnSp macro="">
      <xdr:nvCxnSpPr>
        <xdr:cNvPr id="219" name="直線コネクタ 218"/>
        <xdr:cNvCxnSpPr/>
      </xdr:nvCxnSpPr>
      <xdr:spPr>
        <a:xfrm flipV="1">
          <a:off x="8750300" y="107080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99712</xdr:rowOff>
    </xdr:from>
    <xdr:ext cx="469744" cy="259045"/>
    <xdr:sp macro="" textlink="">
      <xdr:nvSpPr>
        <xdr:cNvPr id="220" name="n_1aveValue【体育館・プール】&#10;一人当たり面積"/>
        <xdr:cNvSpPr txBox="1"/>
      </xdr:nvSpPr>
      <xdr:spPr>
        <a:xfrm>
          <a:off x="93917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137812</xdr:rowOff>
    </xdr:from>
    <xdr:ext cx="469744" cy="259045"/>
    <xdr:sp macro="" textlink="">
      <xdr:nvSpPr>
        <xdr:cNvPr id="221" name="n_2aveValue【体育館・プール】&#10;一人当たり面積"/>
        <xdr:cNvSpPr txBox="1"/>
      </xdr:nvSpPr>
      <xdr:spPr>
        <a:xfrm>
          <a:off x="8515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120032</xdr:rowOff>
    </xdr:from>
    <xdr:ext cx="469744" cy="259045"/>
    <xdr:sp macro="" textlink="">
      <xdr:nvSpPr>
        <xdr:cNvPr id="222" name="n_1mainValue【体育館・プール】&#10;一人当たり面積"/>
        <xdr:cNvSpPr txBox="1"/>
      </xdr:nvSpPr>
      <xdr:spPr>
        <a:xfrm>
          <a:off x="93917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23" name="n_2main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48" name="直線コネクタ 247"/>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49"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50" name="直線コネクタ 24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51"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52" name="直線コネクタ 251"/>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53"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54" name="フローチャート: 判断 253"/>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55" name="フローチャート: 判断 254"/>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19686</xdr:rowOff>
    </xdr:from>
    <xdr:to>
      <xdr:col>15</xdr:col>
      <xdr:colOff>101600</xdr:colOff>
      <xdr:row>83</xdr:row>
      <xdr:rowOff>121286</xdr:rowOff>
    </xdr:to>
    <xdr:sp macro="" textlink="">
      <xdr:nvSpPr>
        <xdr:cNvPr id="256" name="フローチャート: 判断 255"/>
        <xdr:cNvSpPr/>
      </xdr:nvSpPr>
      <xdr:spPr>
        <a:xfrm>
          <a:off x="2857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636</xdr:rowOff>
    </xdr:from>
    <xdr:to>
      <xdr:col>24</xdr:col>
      <xdr:colOff>114300</xdr:colOff>
      <xdr:row>81</xdr:row>
      <xdr:rowOff>102236</xdr:rowOff>
    </xdr:to>
    <xdr:sp macro="" textlink="">
      <xdr:nvSpPr>
        <xdr:cNvPr id="262" name="楕円 261"/>
        <xdr:cNvSpPr/>
      </xdr:nvSpPr>
      <xdr:spPr>
        <a:xfrm>
          <a:off x="45847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23513</xdr:rowOff>
    </xdr:from>
    <xdr:ext cx="405111" cy="259045"/>
    <xdr:sp macro="" textlink="">
      <xdr:nvSpPr>
        <xdr:cNvPr id="263" name="【福祉施設】&#10;有形固定資産減価償却率該当値テキスト"/>
        <xdr:cNvSpPr txBox="1"/>
      </xdr:nvSpPr>
      <xdr:spPr>
        <a:xfrm>
          <a:off x="4673600"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34925</xdr:rowOff>
    </xdr:from>
    <xdr:to>
      <xdr:col>20</xdr:col>
      <xdr:colOff>38100</xdr:colOff>
      <xdr:row>80</xdr:row>
      <xdr:rowOff>136525</xdr:rowOff>
    </xdr:to>
    <xdr:sp macro="" textlink="">
      <xdr:nvSpPr>
        <xdr:cNvPr id="264" name="楕円 263"/>
        <xdr:cNvSpPr/>
      </xdr:nvSpPr>
      <xdr:spPr>
        <a:xfrm>
          <a:off x="3746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85725</xdr:rowOff>
    </xdr:from>
    <xdr:to>
      <xdr:col>24</xdr:col>
      <xdr:colOff>63500</xdr:colOff>
      <xdr:row>81</xdr:row>
      <xdr:rowOff>51436</xdr:rowOff>
    </xdr:to>
    <xdr:cxnSp macro="">
      <xdr:nvCxnSpPr>
        <xdr:cNvPr id="265" name="直線コネクタ 264"/>
        <xdr:cNvCxnSpPr/>
      </xdr:nvCxnSpPr>
      <xdr:spPr>
        <a:xfrm>
          <a:off x="3797300" y="13801725"/>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266" name="楕円 265"/>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85725</xdr:rowOff>
    </xdr:from>
    <xdr:to>
      <xdr:col>19</xdr:col>
      <xdr:colOff>177800</xdr:colOff>
      <xdr:row>80</xdr:row>
      <xdr:rowOff>129539</xdr:rowOff>
    </xdr:to>
    <xdr:cxnSp macro="">
      <xdr:nvCxnSpPr>
        <xdr:cNvPr id="267" name="直線コネクタ 266"/>
        <xdr:cNvCxnSpPr/>
      </xdr:nvCxnSpPr>
      <xdr:spPr>
        <a:xfrm flipV="1">
          <a:off x="2908300" y="13801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108602</xdr:rowOff>
    </xdr:from>
    <xdr:ext cx="405111" cy="259045"/>
    <xdr:sp macro="" textlink="">
      <xdr:nvSpPr>
        <xdr:cNvPr id="268"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269" name="n_2aveValue【福祉施設】&#10;有形固定資産減価償却率"/>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153052</xdr:rowOff>
    </xdr:from>
    <xdr:ext cx="405111" cy="259045"/>
    <xdr:sp macro="" textlink="">
      <xdr:nvSpPr>
        <xdr:cNvPr id="270" name="n_1mainValue【福祉施設】&#10;有形固定資産減価償却率"/>
        <xdr:cNvSpPr txBox="1"/>
      </xdr:nvSpPr>
      <xdr:spPr>
        <a:xfrm>
          <a:off x="3582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271" name="n_2mainValue【福祉施設】&#10;有形固定資産減価償却率"/>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97" name="直線コネクタ 296"/>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98"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99" name="直線コネクタ 298"/>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300"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301" name="直線コネクタ 300"/>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137540</xdr:rowOff>
    </xdr:from>
    <xdr:ext cx="469744" cy="259045"/>
    <xdr:sp macro="" textlink="">
      <xdr:nvSpPr>
        <xdr:cNvPr id="302" name="【福祉施設】&#10;一人当たり面積平均値テキスト"/>
        <xdr:cNvSpPr txBox="1"/>
      </xdr:nvSpPr>
      <xdr:spPr>
        <a:xfrm>
          <a:off x="10515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03" name="フローチャート: 判断 302"/>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304" name="フローチャート: 判断 303"/>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82006</xdr:rowOff>
    </xdr:from>
    <xdr:to>
      <xdr:col>46</xdr:col>
      <xdr:colOff>38100</xdr:colOff>
      <xdr:row>85</xdr:row>
      <xdr:rowOff>12156</xdr:rowOff>
    </xdr:to>
    <xdr:sp macro="" textlink="">
      <xdr:nvSpPr>
        <xdr:cNvPr id="305" name="フローチャート: 判断 304"/>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26488</xdr:rowOff>
    </xdr:from>
    <xdr:to>
      <xdr:col>55</xdr:col>
      <xdr:colOff>50800</xdr:colOff>
      <xdr:row>86</xdr:row>
      <xdr:rowOff>128088</xdr:rowOff>
    </xdr:to>
    <xdr:sp macro="" textlink="">
      <xdr:nvSpPr>
        <xdr:cNvPr id="311" name="楕円 310"/>
        <xdr:cNvSpPr/>
      </xdr:nvSpPr>
      <xdr:spPr>
        <a:xfrm>
          <a:off x="10426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112865</xdr:rowOff>
    </xdr:from>
    <xdr:ext cx="469744" cy="259045"/>
    <xdr:sp macro="" textlink="">
      <xdr:nvSpPr>
        <xdr:cNvPr id="312" name="【福祉施設】&#10;一人当たり面積該当値テキスト"/>
        <xdr:cNvSpPr txBox="1"/>
      </xdr:nvSpPr>
      <xdr:spPr>
        <a:xfrm>
          <a:off x="10515600" y="14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13" name="楕円 312"/>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77288</xdr:rowOff>
    </xdr:from>
    <xdr:to>
      <xdr:col>55</xdr:col>
      <xdr:colOff>0</xdr:colOff>
      <xdr:row>86</xdr:row>
      <xdr:rowOff>77288</xdr:rowOff>
    </xdr:to>
    <xdr:cxnSp macro="">
      <xdr:nvCxnSpPr>
        <xdr:cNvPr id="314" name="直線コネクタ 313"/>
        <xdr:cNvCxnSpPr/>
      </xdr:nvCxnSpPr>
      <xdr:spPr>
        <a:xfrm>
          <a:off x="9639300" y="1482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15" name="楕円 314"/>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77288</xdr:rowOff>
    </xdr:to>
    <xdr:cxnSp macro="">
      <xdr:nvCxnSpPr>
        <xdr:cNvPr id="316" name="直線コネクタ 315"/>
        <xdr:cNvCxnSpPr/>
      </xdr:nvCxnSpPr>
      <xdr:spPr>
        <a:xfrm>
          <a:off x="8750300" y="1481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41746</xdr:rowOff>
    </xdr:from>
    <xdr:ext cx="469744" cy="259045"/>
    <xdr:sp macro="" textlink="">
      <xdr:nvSpPr>
        <xdr:cNvPr id="317"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28683</xdr:rowOff>
    </xdr:from>
    <xdr:ext cx="469744" cy="259045"/>
    <xdr:sp macro="" textlink="">
      <xdr:nvSpPr>
        <xdr:cNvPr id="318" name="n_2ave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19"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20" name="n_2mainValue【福祉施設】&#10;一人当たり面積"/>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1" name="直線コネクタ 33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2" name="テキスト ボックス 33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3" name="直線コネクタ 33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4" name="テキスト ボックス 33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5" name="直線コネクタ 33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6" name="テキスト ボックス 33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7" name="直線コネクタ 33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8" name="テキスト ボックス 33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9" name="直線コネクタ 33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0" name="テキスト ボックス 33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1" name="直線コネクタ 34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2" name="テキスト ボックス 34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46" name="直線コネクタ 345"/>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47"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48" name="直線コネクタ 347"/>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49"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50" name="直線コネクタ 349"/>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51"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52" name="フローチャート: 判断 351"/>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53" name="フローチャート: 判断 352"/>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54" name="フローチャート: 判断 353"/>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121738</xdr:rowOff>
    </xdr:from>
    <xdr:to>
      <xdr:col>24</xdr:col>
      <xdr:colOff>114300</xdr:colOff>
      <xdr:row>101</xdr:row>
      <xdr:rowOff>51888</xdr:rowOff>
    </xdr:to>
    <xdr:sp macro="" textlink="">
      <xdr:nvSpPr>
        <xdr:cNvPr id="360" name="楕円 359"/>
        <xdr:cNvSpPr/>
      </xdr:nvSpPr>
      <xdr:spPr>
        <a:xfrm>
          <a:off x="45847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144615</xdr:rowOff>
    </xdr:from>
    <xdr:ext cx="405111" cy="259045"/>
    <xdr:sp macro="" textlink="">
      <xdr:nvSpPr>
        <xdr:cNvPr id="361" name="【市民会館】&#10;有形固定資産減価償却率該当値テキスト"/>
        <xdr:cNvSpPr txBox="1"/>
      </xdr:nvSpPr>
      <xdr:spPr>
        <a:xfrm>
          <a:off x="4673600" y="171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160927</xdr:rowOff>
    </xdr:from>
    <xdr:to>
      <xdr:col>20</xdr:col>
      <xdr:colOff>38100</xdr:colOff>
      <xdr:row>101</xdr:row>
      <xdr:rowOff>91077</xdr:rowOff>
    </xdr:to>
    <xdr:sp macro="" textlink="">
      <xdr:nvSpPr>
        <xdr:cNvPr id="362" name="楕円 361"/>
        <xdr:cNvSpPr/>
      </xdr:nvSpPr>
      <xdr:spPr>
        <a:xfrm>
          <a:off x="3746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xdr:rowOff>
    </xdr:from>
    <xdr:to>
      <xdr:col>24</xdr:col>
      <xdr:colOff>63500</xdr:colOff>
      <xdr:row>101</xdr:row>
      <xdr:rowOff>40277</xdr:rowOff>
    </xdr:to>
    <xdr:cxnSp macro="">
      <xdr:nvCxnSpPr>
        <xdr:cNvPr id="363" name="直線コネクタ 362"/>
        <xdr:cNvCxnSpPr/>
      </xdr:nvCxnSpPr>
      <xdr:spPr>
        <a:xfrm flipV="1">
          <a:off x="3797300" y="1731753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30299</xdr:rowOff>
    </xdr:from>
    <xdr:to>
      <xdr:col>15</xdr:col>
      <xdr:colOff>101600</xdr:colOff>
      <xdr:row>101</xdr:row>
      <xdr:rowOff>131899</xdr:rowOff>
    </xdr:to>
    <xdr:sp macro="" textlink="">
      <xdr:nvSpPr>
        <xdr:cNvPr id="364" name="楕円 363"/>
        <xdr:cNvSpPr/>
      </xdr:nvSpPr>
      <xdr:spPr>
        <a:xfrm>
          <a:off x="2857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40277</xdr:rowOff>
    </xdr:from>
    <xdr:to>
      <xdr:col>19</xdr:col>
      <xdr:colOff>177800</xdr:colOff>
      <xdr:row>101</xdr:row>
      <xdr:rowOff>81099</xdr:rowOff>
    </xdr:to>
    <xdr:cxnSp macro="">
      <xdr:nvCxnSpPr>
        <xdr:cNvPr id="365" name="直線コネクタ 364"/>
        <xdr:cNvCxnSpPr/>
      </xdr:nvCxnSpPr>
      <xdr:spPr>
        <a:xfrm flipV="1">
          <a:off x="2908300" y="173567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366"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367" name="n_2aveValue【市民会館】&#10;有形固定資産減価償却率"/>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107604</xdr:rowOff>
    </xdr:from>
    <xdr:ext cx="405111" cy="259045"/>
    <xdr:sp macro="" textlink="">
      <xdr:nvSpPr>
        <xdr:cNvPr id="368" name="n_1mainValue【市民会館】&#10;有形固定資産減価償却率"/>
        <xdr:cNvSpPr txBox="1"/>
      </xdr:nvSpPr>
      <xdr:spPr>
        <a:xfrm>
          <a:off x="35820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148426</xdr:rowOff>
    </xdr:from>
    <xdr:ext cx="405111" cy="259045"/>
    <xdr:sp macro="" textlink="">
      <xdr:nvSpPr>
        <xdr:cNvPr id="369" name="n_2mainValue【市民会館】&#10;有形固定資産減価償却率"/>
        <xdr:cNvSpPr txBox="1"/>
      </xdr:nvSpPr>
      <xdr:spPr>
        <a:xfrm>
          <a:off x="27057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8" name="テキスト ボックス 37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9" name="直線コネクタ 37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0" name="直線コネクタ 37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1" name="テキスト ボックス 38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2" name="直線コネクタ 38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3" name="テキスト ボックス 38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4" name="直線コネクタ 38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5" name="テキスト ボックス 38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6" name="直線コネクタ 38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7" name="テキスト ボックス 38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8" name="直線コネクタ 38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9" name="テキスト ボックス 38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0" name="直線コネクタ 38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1" name="テキスト ボックス 39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95" name="直線コネクタ 394"/>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96"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97" name="直線コネクタ 396"/>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98"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99" name="直線コネクタ 398"/>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67871</xdr:rowOff>
    </xdr:from>
    <xdr:ext cx="469744" cy="259045"/>
    <xdr:sp macro="" textlink="">
      <xdr:nvSpPr>
        <xdr:cNvPr id="400" name="【市民会館】&#10;一人当たり面積平均値テキスト"/>
        <xdr:cNvSpPr txBox="1"/>
      </xdr:nvSpPr>
      <xdr:spPr>
        <a:xfrm>
          <a:off x="10515600" y="1824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401" name="フローチャート: 判断 400"/>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402" name="フローチャート: 判断 401"/>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15602</xdr:rowOff>
    </xdr:from>
    <xdr:to>
      <xdr:col>46</xdr:col>
      <xdr:colOff>38100</xdr:colOff>
      <xdr:row>107</xdr:row>
      <xdr:rowOff>117202</xdr:rowOff>
    </xdr:to>
    <xdr:sp macro="" textlink="">
      <xdr:nvSpPr>
        <xdr:cNvPr id="403" name="フローチャート: 判断 402"/>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98879</xdr:rowOff>
    </xdr:from>
    <xdr:to>
      <xdr:col>55</xdr:col>
      <xdr:colOff>50800</xdr:colOff>
      <xdr:row>108</xdr:row>
      <xdr:rowOff>29029</xdr:rowOff>
    </xdr:to>
    <xdr:sp macro="" textlink="">
      <xdr:nvSpPr>
        <xdr:cNvPr id="409" name="楕円 408"/>
        <xdr:cNvSpPr/>
      </xdr:nvSpPr>
      <xdr:spPr>
        <a:xfrm>
          <a:off x="10426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23422</xdr:rowOff>
    </xdr:from>
    <xdr:ext cx="469744" cy="259045"/>
    <xdr:sp macro="" textlink="">
      <xdr:nvSpPr>
        <xdr:cNvPr id="410" name="【市民会館】&#10;一人当たり面積該当値テキスト"/>
        <xdr:cNvSpPr txBox="1"/>
      </xdr:nvSpPr>
      <xdr:spPr>
        <a:xfrm>
          <a:off x="10515600" y="1836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102144</xdr:rowOff>
    </xdr:from>
    <xdr:to>
      <xdr:col>50</xdr:col>
      <xdr:colOff>165100</xdr:colOff>
      <xdr:row>108</xdr:row>
      <xdr:rowOff>32294</xdr:rowOff>
    </xdr:to>
    <xdr:sp macro="" textlink="">
      <xdr:nvSpPr>
        <xdr:cNvPr id="411" name="楕円 410"/>
        <xdr:cNvSpPr/>
      </xdr:nvSpPr>
      <xdr:spPr>
        <a:xfrm>
          <a:off x="9588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149679</xdr:rowOff>
    </xdr:from>
    <xdr:to>
      <xdr:col>55</xdr:col>
      <xdr:colOff>0</xdr:colOff>
      <xdr:row>107</xdr:row>
      <xdr:rowOff>152944</xdr:rowOff>
    </xdr:to>
    <xdr:cxnSp macro="">
      <xdr:nvCxnSpPr>
        <xdr:cNvPr id="412" name="直線コネクタ 411"/>
        <xdr:cNvCxnSpPr/>
      </xdr:nvCxnSpPr>
      <xdr:spPr>
        <a:xfrm flipV="1">
          <a:off x="9639300" y="1849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413" name="楕円 412"/>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152944</xdr:rowOff>
    </xdr:from>
    <xdr:to>
      <xdr:col>50</xdr:col>
      <xdr:colOff>114300</xdr:colOff>
      <xdr:row>107</xdr:row>
      <xdr:rowOff>152944</xdr:rowOff>
    </xdr:to>
    <xdr:cxnSp macro="">
      <xdr:nvCxnSpPr>
        <xdr:cNvPr id="414" name="直線コネクタ 413"/>
        <xdr:cNvCxnSpPr/>
      </xdr:nvCxnSpPr>
      <xdr:spPr>
        <a:xfrm>
          <a:off x="8750300" y="1849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143527</xdr:rowOff>
    </xdr:from>
    <xdr:ext cx="469744" cy="259045"/>
    <xdr:sp macro="" textlink="">
      <xdr:nvSpPr>
        <xdr:cNvPr id="415" name="n_1aveValue【市民会館】&#10;一人当たり面積"/>
        <xdr:cNvSpPr txBox="1"/>
      </xdr:nvSpPr>
      <xdr:spPr>
        <a:xfrm>
          <a:off x="9391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133729</xdr:rowOff>
    </xdr:from>
    <xdr:ext cx="469744" cy="259045"/>
    <xdr:sp macro="" textlink="">
      <xdr:nvSpPr>
        <xdr:cNvPr id="416" name="n_2aveValue【市民会館】&#10;一人当たり面積"/>
        <xdr:cNvSpPr txBox="1"/>
      </xdr:nvSpPr>
      <xdr:spPr>
        <a:xfrm>
          <a:off x="8515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23421</xdr:rowOff>
    </xdr:from>
    <xdr:ext cx="469744" cy="259045"/>
    <xdr:sp macro="" textlink="">
      <xdr:nvSpPr>
        <xdr:cNvPr id="417" name="n_1mainValue【市民会館】&#10;一人当たり面積"/>
        <xdr:cNvSpPr txBox="1"/>
      </xdr:nvSpPr>
      <xdr:spPr>
        <a:xfrm>
          <a:off x="9391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418" name="n_2mainValue【市民会館】&#10;一人当たり面積"/>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9" name="テキスト ボックス 42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0" name="直線コネクタ 4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1" name="テキスト ボックス 43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2" name="直線コネクタ 4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3" name="テキスト ボックス 4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4" name="直線コネクタ 4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5" name="テキスト ボックス 4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6" name="直線コネクタ 4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7" name="テキスト ボックス 4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8" name="直線コネクタ 4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9" name="テキスト ボックス 43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443" name="直線コネクタ 442"/>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444"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445" name="直線コネクタ 444"/>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46"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47" name="直線コネクタ 446"/>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48"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49" name="フローチャート: 判断 448"/>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50" name="フローチャート: 判断 449"/>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51" name="フローチャート: 判断 450"/>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457" name="楕円 456"/>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458" name="【一般廃棄物処理施設】&#10;有形固定資産減価償却率該当値テキスト"/>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459"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164482</xdr:rowOff>
    </xdr:from>
    <xdr:ext cx="405111" cy="259045"/>
    <xdr:sp macro="" textlink="">
      <xdr:nvSpPr>
        <xdr:cNvPr id="460" name="n_2ave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9" name="テキスト ボックス 4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0" name="直線コネクタ 4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1" name="直線コネクタ 4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2" name="テキスト ボックス 47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3" name="直線コネクタ 4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4" name="テキスト ボックス 47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5" name="直線コネクタ 4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6" name="テキスト ボックス 47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7" name="直線コネクタ 4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8" name="テキスト ボックス 47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82" name="直線コネクタ 481"/>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83"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84" name="直線コネクタ 483"/>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85"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86" name="直線コネクタ 485"/>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376</xdr:rowOff>
    </xdr:from>
    <xdr:ext cx="534377" cy="259045"/>
    <xdr:sp macro="" textlink="">
      <xdr:nvSpPr>
        <xdr:cNvPr id="487" name="【一般廃棄物処理施設】&#10;一人当たり有形固定資産（償却資産）額平均値テキスト"/>
        <xdr:cNvSpPr txBox="1"/>
      </xdr:nvSpPr>
      <xdr:spPr>
        <a:xfrm>
          <a:off x="22199600" y="651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88" name="フローチャート: 判断 487"/>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89" name="フローチャート: 判断 488"/>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23315</xdr:rowOff>
    </xdr:from>
    <xdr:to>
      <xdr:col>107</xdr:col>
      <xdr:colOff>101600</xdr:colOff>
      <xdr:row>39</xdr:row>
      <xdr:rowOff>124915</xdr:rowOff>
    </xdr:to>
    <xdr:sp macro="" textlink="">
      <xdr:nvSpPr>
        <xdr:cNvPr id="490" name="フローチャート: 判断 489"/>
        <xdr:cNvSpPr/>
      </xdr:nvSpPr>
      <xdr:spPr>
        <a:xfrm>
          <a:off x="20383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78755</xdr:rowOff>
    </xdr:from>
    <xdr:to>
      <xdr:col>116</xdr:col>
      <xdr:colOff>114300</xdr:colOff>
      <xdr:row>40</xdr:row>
      <xdr:rowOff>8905</xdr:rowOff>
    </xdr:to>
    <xdr:sp macro="" textlink="">
      <xdr:nvSpPr>
        <xdr:cNvPr id="496" name="楕円 495"/>
        <xdr:cNvSpPr/>
      </xdr:nvSpPr>
      <xdr:spPr>
        <a:xfrm>
          <a:off x="22110700" y="67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57182</xdr:rowOff>
    </xdr:from>
    <xdr:ext cx="534377" cy="259045"/>
    <xdr:sp macro="" textlink="">
      <xdr:nvSpPr>
        <xdr:cNvPr id="497" name="【一般廃棄物処理施設】&#10;一人当たり有形固定資産（償却資産）額該当値テキスト"/>
        <xdr:cNvSpPr txBox="1"/>
      </xdr:nvSpPr>
      <xdr:spPr>
        <a:xfrm>
          <a:off x="22199600" y="67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105918</xdr:rowOff>
    </xdr:from>
    <xdr:ext cx="534377" cy="259045"/>
    <xdr:sp macro="" textlink="">
      <xdr:nvSpPr>
        <xdr:cNvPr id="498" name="n_1aveValue【一般廃棄物処理施設】&#10;一人当たり有形固定資産（償却資産）額"/>
        <xdr:cNvSpPr txBox="1"/>
      </xdr:nvSpPr>
      <xdr:spPr>
        <a:xfrm>
          <a:off x="210434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141442</xdr:rowOff>
    </xdr:from>
    <xdr:ext cx="534377" cy="259045"/>
    <xdr:sp macro="" textlink="">
      <xdr:nvSpPr>
        <xdr:cNvPr id="499" name="n_2aveValue【一般廃棄物処理施設】&#10;一人当たり有形固定資産（償却資産）額"/>
        <xdr:cNvSpPr txBox="1"/>
      </xdr:nvSpPr>
      <xdr:spPr>
        <a:xfrm>
          <a:off x="20167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0" name="テキスト ボックス 5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0" name="テキスト ボックス 5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524" name="直線コネクタ 523"/>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25"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26" name="直線コネクタ 525"/>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27"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8" name="直線コネクタ 52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529"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30" name="フローチャート: 判断 529"/>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531" name="フローチャート: 判断 530"/>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32" name="フローチャート: 判断 531"/>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38" name="楕円 537"/>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39" name="【保健センター・保健所】&#10;有形固定資産減価償却率該当値テキスト"/>
        <xdr:cNvSpPr txBox="1"/>
      </xdr:nvSpPr>
      <xdr:spPr>
        <a:xfrm>
          <a:off x="16357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42545</xdr:rowOff>
    </xdr:from>
    <xdr:to>
      <xdr:col>81</xdr:col>
      <xdr:colOff>101600</xdr:colOff>
      <xdr:row>59</xdr:row>
      <xdr:rowOff>144145</xdr:rowOff>
    </xdr:to>
    <xdr:sp macro="" textlink="">
      <xdr:nvSpPr>
        <xdr:cNvPr id="540" name="楕円 539"/>
        <xdr:cNvSpPr/>
      </xdr:nvSpPr>
      <xdr:spPr>
        <a:xfrm>
          <a:off x="15430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59</xdr:row>
      <xdr:rowOff>93345</xdr:rowOff>
    </xdr:to>
    <xdr:cxnSp macro="">
      <xdr:nvCxnSpPr>
        <xdr:cNvPr id="541" name="直線コネクタ 540"/>
        <xdr:cNvCxnSpPr/>
      </xdr:nvCxnSpPr>
      <xdr:spPr>
        <a:xfrm flipV="1">
          <a:off x="15481300" y="101669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542" name="楕円 541"/>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93345</xdr:rowOff>
    </xdr:from>
    <xdr:to>
      <xdr:col>81</xdr:col>
      <xdr:colOff>50800</xdr:colOff>
      <xdr:row>59</xdr:row>
      <xdr:rowOff>140970</xdr:rowOff>
    </xdr:to>
    <xdr:cxnSp macro="">
      <xdr:nvCxnSpPr>
        <xdr:cNvPr id="543" name="直線コネクタ 542"/>
        <xdr:cNvCxnSpPr/>
      </xdr:nvCxnSpPr>
      <xdr:spPr>
        <a:xfrm flipV="1">
          <a:off x="14592300" y="102088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13352</xdr:rowOff>
    </xdr:from>
    <xdr:ext cx="405111" cy="259045"/>
    <xdr:sp macro="" textlink="">
      <xdr:nvSpPr>
        <xdr:cNvPr id="544"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139082</xdr:rowOff>
    </xdr:from>
    <xdr:ext cx="405111" cy="259045"/>
    <xdr:sp macro="" textlink="">
      <xdr:nvSpPr>
        <xdr:cNvPr id="545" name="n_2aveValue【保健センター・保健所】&#10;有形固定資産減価償却率"/>
        <xdr:cNvSpPr txBox="1"/>
      </xdr:nvSpPr>
      <xdr:spPr>
        <a:xfrm>
          <a:off x="14389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160672</xdr:rowOff>
    </xdr:from>
    <xdr:ext cx="405111" cy="259045"/>
    <xdr:sp macro="" textlink="">
      <xdr:nvSpPr>
        <xdr:cNvPr id="546" name="n_1mainValue【保健センター・保健所】&#10;有形固定資産減価償却率"/>
        <xdr:cNvSpPr txBox="1"/>
      </xdr:nvSpPr>
      <xdr:spPr>
        <a:xfrm>
          <a:off x="152660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547" name="n_2mainValue【保健センター・保健所】&#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8" name="直線コネクタ 5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9" name="テキスト ボックス 5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0" name="直線コネクタ 5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1" name="テキスト ボックス 5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2" name="直線コネクタ 5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3" name="テキスト ボックス 5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4" name="直線コネクタ 5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5" name="テキスト ボックス 5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69" name="直線コネクタ 568"/>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1" name="直線コネクタ 57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7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73" name="直線コネクタ 57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74" name="【保健センター・保健所】&#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75" name="フローチャート: 判断 574"/>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76" name="フローチャート: 判断 575"/>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77" name="フローチャート: 判断 576"/>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583" name="楕円 582"/>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584" name="【保健センター・保健所】&#10;一人当たり面積該当値テキスト"/>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42926</xdr:rowOff>
    </xdr:from>
    <xdr:to>
      <xdr:col>112</xdr:col>
      <xdr:colOff>38100</xdr:colOff>
      <xdr:row>63</xdr:row>
      <xdr:rowOff>144526</xdr:rowOff>
    </xdr:to>
    <xdr:sp macro="" textlink="">
      <xdr:nvSpPr>
        <xdr:cNvPr id="585" name="楕円 584"/>
        <xdr:cNvSpPr/>
      </xdr:nvSpPr>
      <xdr:spPr>
        <a:xfrm>
          <a:off x="21272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93726</xdr:rowOff>
    </xdr:to>
    <xdr:cxnSp macro="">
      <xdr:nvCxnSpPr>
        <xdr:cNvPr id="586" name="直線コネクタ 585"/>
        <xdr:cNvCxnSpPr/>
      </xdr:nvCxnSpPr>
      <xdr:spPr>
        <a:xfrm flipV="1">
          <a:off x="21323300" y="10890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587" name="楕円 586"/>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93726</xdr:rowOff>
    </xdr:from>
    <xdr:to>
      <xdr:col>111</xdr:col>
      <xdr:colOff>177800</xdr:colOff>
      <xdr:row>63</xdr:row>
      <xdr:rowOff>93726</xdr:rowOff>
    </xdr:to>
    <xdr:cxnSp macro="">
      <xdr:nvCxnSpPr>
        <xdr:cNvPr id="588" name="直線コネクタ 587"/>
        <xdr:cNvCxnSpPr/>
      </xdr:nvCxnSpPr>
      <xdr:spPr>
        <a:xfrm>
          <a:off x="20434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99331</xdr:rowOff>
    </xdr:from>
    <xdr:ext cx="469744" cy="259045"/>
    <xdr:sp macro="" textlink="">
      <xdr:nvSpPr>
        <xdr:cNvPr id="589"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90"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135653</xdr:rowOff>
    </xdr:from>
    <xdr:ext cx="469744" cy="259045"/>
    <xdr:sp macro="" textlink="">
      <xdr:nvSpPr>
        <xdr:cNvPr id="591" name="n_1mainValue【保健センター・保健所】&#10;一人当たり面積"/>
        <xdr:cNvSpPr txBox="1"/>
      </xdr:nvSpPr>
      <xdr:spPr>
        <a:xfrm>
          <a:off x="21075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135653</xdr:rowOff>
    </xdr:from>
    <xdr:ext cx="469744" cy="259045"/>
    <xdr:sp macro="" textlink="">
      <xdr:nvSpPr>
        <xdr:cNvPr id="592" name="n_2mainValue【保健センター・保健所】&#10;一人当たり面積"/>
        <xdr:cNvSpPr txBox="1"/>
      </xdr:nvSpPr>
      <xdr:spPr>
        <a:xfrm>
          <a:off x="20199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3" name="直線コネクタ 6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4" name="テキスト ボックス 60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5" name="直線コネクタ 6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6" name="テキスト ボックス 6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7" name="直線コネクタ 6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8" name="テキスト ボックス 6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9" name="直線コネクタ 6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0" name="テキスト ボックス 6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1" name="直線コネクタ 6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2" name="テキスト ボックス 6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3" name="直線コネクタ 6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4" name="テキスト ボックス 61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6" name="テキスト ボックス 6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618" name="直線コネクタ 617"/>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619"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620" name="直線コネクタ 619"/>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2" name="直線コネクタ 62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122482</xdr:rowOff>
    </xdr:from>
    <xdr:ext cx="405111" cy="259045"/>
    <xdr:sp macro="" textlink="">
      <xdr:nvSpPr>
        <xdr:cNvPr id="623" name="【消防施設】&#10;有形固定資産減価償却率平均値テキスト"/>
        <xdr:cNvSpPr txBox="1"/>
      </xdr:nvSpPr>
      <xdr:spPr>
        <a:xfrm>
          <a:off x="16357600" y="1383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24" name="フローチャート: 判断 623"/>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25" name="フローチャート: 判断 624"/>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626" name="フローチャート: 判断 625"/>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104866</xdr:rowOff>
    </xdr:from>
    <xdr:to>
      <xdr:col>85</xdr:col>
      <xdr:colOff>177800</xdr:colOff>
      <xdr:row>79</xdr:row>
      <xdr:rowOff>35016</xdr:rowOff>
    </xdr:to>
    <xdr:sp macro="" textlink="">
      <xdr:nvSpPr>
        <xdr:cNvPr id="632" name="楕円 631"/>
        <xdr:cNvSpPr/>
      </xdr:nvSpPr>
      <xdr:spPr>
        <a:xfrm>
          <a:off x="162687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127743</xdr:rowOff>
    </xdr:from>
    <xdr:ext cx="405111" cy="259045"/>
    <xdr:sp macro="" textlink="">
      <xdr:nvSpPr>
        <xdr:cNvPr id="633" name="【消防施設】&#10;有形固定資産減価償却率該当値テキスト"/>
        <xdr:cNvSpPr txBox="1"/>
      </xdr:nvSpPr>
      <xdr:spPr>
        <a:xfrm>
          <a:off x="16357600"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634" name="楕円 633"/>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155666</xdr:rowOff>
    </xdr:from>
    <xdr:to>
      <xdr:col>85</xdr:col>
      <xdr:colOff>127000</xdr:colOff>
      <xdr:row>81</xdr:row>
      <xdr:rowOff>52795</xdr:rowOff>
    </xdr:to>
    <xdr:cxnSp macro="">
      <xdr:nvCxnSpPr>
        <xdr:cNvPr id="635" name="直線コネクタ 634"/>
        <xdr:cNvCxnSpPr/>
      </xdr:nvCxnSpPr>
      <xdr:spPr>
        <a:xfrm flipV="1">
          <a:off x="15481300" y="13528766"/>
          <a:ext cx="8382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636"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637"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120122</xdr:rowOff>
    </xdr:from>
    <xdr:ext cx="405111" cy="259045"/>
    <xdr:sp macro="" textlink="">
      <xdr:nvSpPr>
        <xdr:cNvPr id="638" name="n_1main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9" name="直線コネクタ 64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0" name="テキスト ボックス 64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1" name="直線コネクタ 65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2" name="テキスト ボックス 65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3" name="直線コネクタ 65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4" name="テキスト ボックス 65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5" name="直線コネクタ 65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6" name="テキスト ボックス 65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660" name="直線コネクタ 659"/>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61"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62" name="直線コネクタ 661"/>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663"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664" name="直線コネクタ 663"/>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138192</xdr:rowOff>
    </xdr:from>
    <xdr:ext cx="469744" cy="259045"/>
    <xdr:sp macro="" textlink="">
      <xdr:nvSpPr>
        <xdr:cNvPr id="665" name="【消防施設】&#10;一人当たり面積平均値テキスト"/>
        <xdr:cNvSpPr txBox="1"/>
      </xdr:nvSpPr>
      <xdr:spPr>
        <a:xfrm>
          <a:off x="22199600" y="1436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66" name="フローチャート: 判断 665"/>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667" name="フローチャート: 判断 666"/>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138176</xdr:rowOff>
    </xdr:from>
    <xdr:to>
      <xdr:col>107</xdr:col>
      <xdr:colOff>101600</xdr:colOff>
      <xdr:row>85</xdr:row>
      <xdr:rowOff>68326</xdr:rowOff>
    </xdr:to>
    <xdr:sp macro="" textlink="">
      <xdr:nvSpPr>
        <xdr:cNvPr id="668" name="フローチャート: 判断 667"/>
        <xdr:cNvSpPr/>
      </xdr:nvSpPr>
      <xdr:spPr>
        <a:xfrm>
          <a:off x="20383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1015</xdr:rowOff>
    </xdr:from>
    <xdr:to>
      <xdr:col>116</xdr:col>
      <xdr:colOff>114300</xdr:colOff>
      <xdr:row>85</xdr:row>
      <xdr:rowOff>102615</xdr:rowOff>
    </xdr:to>
    <xdr:sp macro="" textlink="">
      <xdr:nvSpPr>
        <xdr:cNvPr id="674" name="楕円 673"/>
        <xdr:cNvSpPr/>
      </xdr:nvSpPr>
      <xdr:spPr>
        <a:xfrm>
          <a:off x="22110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150892</xdr:rowOff>
    </xdr:from>
    <xdr:ext cx="469744" cy="259045"/>
    <xdr:sp macro="" textlink="">
      <xdr:nvSpPr>
        <xdr:cNvPr id="675" name="【消防施設】&#10;一人当たり面積該当値テキスト"/>
        <xdr:cNvSpPr txBox="1"/>
      </xdr:nvSpPr>
      <xdr:spPr>
        <a:xfrm>
          <a:off x="22199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76" name="楕円 675"/>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51815</xdr:rowOff>
    </xdr:from>
    <xdr:to>
      <xdr:col>116</xdr:col>
      <xdr:colOff>63500</xdr:colOff>
      <xdr:row>85</xdr:row>
      <xdr:rowOff>54102</xdr:rowOff>
    </xdr:to>
    <xdr:cxnSp macro="">
      <xdr:nvCxnSpPr>
        <xdr:cNvPr id="677" name="直線コネクタ 676"/>
        <xdr:cNvCxnSpPr/>
      </xdr:nvCxnSpPr>
      <xdr:spPr>
        <a:xfrm flipV="1">
          <a:off x="21323300" y="146250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71138</xdr:rowOff>
    </xdr:from>
    <xdr:ext cx="469744" cy="259045"/>
    <xdr:sp macro="" textlink="">
      <xdr:nvSpPr>
        <xdr:cNvPr id="678"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84853</xdr:rowOff>
    </xdr:from>
    <xdr:ext cx="469744" cy="259045"/>
    <xdr:sp macro="" textlink="">
      <xdr:nvSpPr>
        <xdr:cNvPr id="679" name="n_2aveValue【消防施設】&#10;一人当たり面積"/>
        <xdr:cNvSpPr txBox="1"/>
      </xdr:nvSpPr>
      <xdr:spPr>
        <a:xfrm>
          <a:off x="20199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80" name="n_1mainValue【消防施設】&#10;一人当たり面積"/>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706" name="直線コネクタ 705"/>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07"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08" name="直線コネクタ 707"/>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09"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10" name="直線コネクタ 709"/>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711"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712" name="フローチャート: 判断 711"/>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13" name="フローチャート: 判断 712"/>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14" name="フローチャート: 判断 713"/>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58057</xdr:rowOff>
    </xdr:from>
    <xdr:to>
      <xdr:col>85</xdr:col>
      <xdr:colOff>177800</xdr:colOff>
      <xdr:row>100</xdr:row>
      <xdr:rowOff>159657</xdr:rowOff>
    </xdr:to>
    <xdr:sp macro="" textlink="">
      <xdr:nvSpPr>
        <xdr:cNvPr id="720" name="楕円 719"/>
        <xdr:cNvSpPr/>
      </xdr:nvSpPr>
      <xdr:spPr>
        <a:xfrm>
          <a:off x="16268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144434</xdr:rowOff>
    </xdr:from>
    <xdr:ext cx="405111" cy="259045"/>
    <xdr:sp macro="" textlink="">
      <xdr:nvSpPr>
        <xdr:cNvPr id="721" name="【庁舎】&#10;有形固定資産減価償却率該当値テキスト"/>
        <xdr:cNvSpPr txBox="1"/>
      </xdr:nvSpPr>
      <xdr:spPr>
        <a:xfrm>
          <a:off x="16357600" y="1711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722" name="楕円 721"/>
        <xdr:cNvSpPr/>
      </xdr:nvSpPr>
      <xdr:spPr>
        <a:xfrm>
          <a:off x="15430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108857</xdr:rowOff>
    </xdr:from>
    <xdr:to>
      <xdr:col>85</xdr:col>
      <xdr:colOff>127000</xdr:colOff>
      <xdr:row>100</xdr:row>
      <xdr:rowOff>108857</xdr:rowOff>
    </xdr:to>
    <xdr:cxnSp macro="">
      <xdr:nvCxnSpPr>
        <xdr:cNvPr id="723" name="直線コネクタ 722"/>
        <xdr:cNvCxnSpPr/>
      </xdr:nvCxnSpPr>
      <xdr:spPr>
        <a:xfrm>
          <a:off x="15481300" y="17253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67855</xdr:rowOff>
    </xdr:from>
    <xdr:to>
      <xdr:col>76</xdr:col>
      <xdr:colOff>165100</xdr:colOff>
      <xdr:row>100</xdr:row>
      <xdr:rowOff>169455</xdr:rowOff>
    </xdr:to>
    <xdr:sp macro="" textlink="">
      <xdr:nvSpPr>
        <xdr:cNvPr id="724" name="楕円 723"/>
        <xdr:cNvSpPr/>
      </xdr:nvSpPr>
      <xdr:spPr>
        <a:xfrm>
          <a:off x="14541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108857</xdr:rowOff>
    </xdr:from>
    <xdr:to>
      <xdr:col>81</xdr:col>
      <xdr:colOff>50800</xdr:colOff>
      <xdr:row>100</xdr:row>
      <xdr:rowOff>118655</xdr:rowOff>
    </xdr:to>
    <xdr:cxnSp macro="">
      <xdr:nvCxnSpPr>
        <xdr:cNvPr id="725" name="直線コネクタ 724"/>
        <xdr:cNvCxnSpPr/>
      </xdr:nvCxnSpPr>
      <xdr:spPr>
        <a:xfrm flipV="1">
          <a:off x="14592300" y="172538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6"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27"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728" name="n_1mainValue【庁舎】&#10;有形固定資産減価償却率"/>
        <xdr:cNvSpPr txBox="1"/>
      </xdr:nvSpPr>
      <xdr:spPr>
        <a:xfrm>
          <a:off x="15266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14532</xdr:rowOff>
    </xdr:from>
    <xdr:ext cx="405111" cy="259045"/>
    <xdr:sp macro="" textlink="">
      <xdr:nvSpPr>
        <xdr:cNvPr id="729" name="n_2mainValue【庁舎】&#10;有形固定資産減価償却率"/>
        <xdr:cNvSpPr txBox="1"/>
      </xdr:nvSpPr>
      <xdr:spPr>
        <a:xfrm>
          <a:off x="14389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753" name="直線コネクタ 752"/>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754"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755" name="直線コネクタ 754"/>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756"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757" name="直線コネクタ 756"/>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758"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59" name="フローチャート: 判断 758"/>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60" name="フローチャート: 判断 759"/>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122555</xdr:rowOff>
    </xdr:from>
    <xdr:to>
      <xdr:col>107</xdr:col>
      <xdr:colOff>101600</xdr:colOff>
      <xdr:row>106</xdr:row>
      <xdr:rowOff>52705</xdr:rowOff>
    </xdr:to>
    <xdr:sp macro="" textlink="">
      <xdr:nvSpPr>
        <xdr:cNvPr id="761" name="フローチャート: 判断 760"/>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767" name="楕円 766"/>
        <xdr:cNvSpPr/>
      </xdr:nvSpPr>
      <xdr:spPr>
        <a:xfrm>
          <a:off x="22110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62882</xdr:rowOff>
    </xdr:from>
    <xdr:ext cx="469744" cy="259045"/>
    <xdr:sp macro="" textlink="">
      <xdr:nvSpPr>
        <xdr:cNvPr id="768" name="【庁舎】&#10;一人当たり面積該当値テキスト"/>
        <xdr:cNvSpPr txBox="1"/>
      </xdr:nvSpPr>
      <xdr:spPr>
        <a:xfrm>
          <a:off x="22199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88264</xdr:rowOff>
    </xdr:from>
    <xdr:to>
      <xdr:col>112</xdr:col>
      <xdr:colOff>38100</xdr:colOff>
      <xdr:row>107</xdr:row>
      <xdr:rowOff>18414</xdr:rowOff>
    </xdr:to>
    <xdr:sp macro="" textlink="">
      <xdr:nvSpPr>
        <xdr:cNvPr id="769" name="楕円 768"/>
        <xdr:cNvSpPr/>
      </xdr:nvSpPr>
      <xdr:spPr>
        <a:xfrm>
          <a:off x="2127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135255</xdr:rowOff>
    </xdr:from>
    <xdr:to>
      <xdr:col>116</xdr:col>
      <xdr:colOff>63500</xdr:colOff>
      <xdr:row>106</xdr:row>
      <xdr:rowOff>139064</xdr:rowOff>
    </xdr:to>
    <xdr:cxnSp macro="">
      <xdr:nvCxnSpPr>
        <xdr:cNvPr id="770" name="直線コネクタ 769"/>
        <xdr:cNvCxnSpPr/>
      </xdr:nvCxnSpPr>
      <xdr:spPr>
        <a:xfrm flipV="1">
          <a:off x="21323300" y="183089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771" name="楕円 770"/>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139064</xdr:rowOff>
    </xdr:from>
    <xdr:to>
      <xdr:col>111</xdr:col>
      <xdr:colOff>177800</xdr:colOff>
      <xdr:row>106</xdr:row>
      <xdr:rowOff>140970</xdr:rowOff>
    </xdr:to>
    <xdr:cxnSp macro="">
      <xdr:nvCxnSpPr>
        <xdr:cNvPr id="772" name="直線コネクタ 771"/>
        <xdr:cNvCxnSpPr/>
      </xdr:nvCxnSpPr>
      <xdr:spPr>
        <a:xfrm flipV="1">
          <a:off x="20434300" y="183127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73"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69232</xdr:rowOff>
    </xdr:from>
    <xdr:ext cx="469744" cy="259045"/>
    <xdr:sp macro="" textlink="">
      <xdr:nvSpPr>
        <xdr:cNvPr id="774" name="n_2aveValue【庁舎】&#10;一人当たり面積"/>
        <xdr:cNvSpPr txBox="1"/>
      </xdr:nvSpPr>
      <xdr:spPr>
        <a:xfrm>
          <a:off x="20199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9541</xdr:rowOff>
    </xdr:from>
    <xdr:ext cx="469744" cy="259045"/>
    <xdr:sp macro="" textlink="">
      <xdr:nvSpPr>
        <xdr:cNvPr id="775" name="n_1mainValue【庁舎】&#10;一人当たり面積"/>
        <xdr:cNvSpPr txBox="1"/>
      </xdr:nvSpPr>
      <xdr:spPr>
        <a:xfrm>
          <a:off x="21075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776" name="n_2mainValue【庁舎】&#10;一人当たり面積"/>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の人口一人当たりの施設量は類似団体平均値を下回っているが、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の有形固定資産減価償却率は類似団体平均値を上回っており、老朽化が進んでいる。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は、平成２５年度及び平成２６年度に幼稚園２園及び保育所１園を複合施設として建替えたため、有形固定資産減価償却率が大幅に減少し、類似団体平均値を１６．６ポイント下回る結果となっている。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を除く、その他の１３施設類型のうち、前述の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の３類型を除く、１０類型で有形固定資産減価償却率が類似団体平均値を上回っており、老朽化が進んでいる。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で本市と類似団体平均を比較すると、有形固定資産減価償却率は５．１ポイント下回っているが、一人当たり面積は２．９倍を超えている。</a:t>
          </a:r>
        </a:p>
        <a:p>
          <a:r>
            <a:rPr kumimoji="1" lang="ja-JP" altLang="en-US" sz="1300">
              <a:latin typeface="ＭＳ Ｐゴシック" panose="020B0600070205080204" pitchFamily="50" charset="-128"/>
              <a:ea typeface="ＭＳ Ｐゴシック" panose="020B0600070205080204" pitchFamily="50" charset="-128"/>
            </a:rPr>
            <a:t>今後は、早期に個別施設ごとの長寿命化計画（個別施設計画）を策定し、公共施設等の総合的適正管理の取組を進めていく。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itchFamily="50" charset="-128"/>
              <a:ea typeface="ＭＳ Ｐゴシック" pitchFamily="50" charset="-128"/>
              <a:cs typeface="+mn-cs"/>
            </a:rPr>
            <a:t>  </a:t>
          </a:r>
          <a:r>
            <a:rPr kumimoji="1" lang="ja-JP" altLang="ja-JP" sz="1300">
              <a:solidFill>
                <a:schemeClr val="dk1"/>
              </a:solidFill>
              <a:effectLst/>
              <a:latin typeface="ＭＳ Ｐゴシック" pitchFamily="50" charset="-128"/>
              <a:ea typeface="ＭＳ Ｐゴシック" pitchFamily="50" charset="-128"/>
              <a:cs typeface="+mn-cs"/>
            </a:rPr>
            <a:t>本市は、旧産炭地及び過疎地域であるため、人口の減少や少子高齢化の進展が著しく、基幹産業もないこと等から、財政基盤が極めて弱く、低い財政力指数が続いている。生活保護費の減少に伴う基準財政需要額の減などの要因により、財政力指数は若干増加したものの、依然、</a:t>
          </a:r>
          <a:r>
            <a:rPr kumimoji="1" lang="en-US" altLang="ja-JP" sz="1300">
              <a:solidFill>
                <a:schemeClr val="dk1"/>
              </a:solidFill>
              <a:effectLst/>
              <a:latin typeface="ＭＳ Ｐゴシック" pitchFamily="50" charset="-128"/>
              <a:ea typeface="ＭＳ Ｐゴシック" pitchFamily="50" charset="-128"/>
              <a:cs typeface="+mn-cs"/>
            </a:rPr>
            <a:t>0.4</a:t>
          </a:r>
          <a:r>
            <a:rPr kumimoji="1" lang="ja-JP" altLang="ja-JP" sz="1300">
              <a:solidFill>
                <a:schemeClr val="dk1"/>
              </a:solidFill>
              <a:effectLst/>
              <a:latin typeface="ＭＳ Ｐゴシック" pitchFamily="50" charset="-128"/>
              <a:ea typeface="ＭＳ Ｐゴシック" pitchFamily="50" charset="-128"/>
              <a:cs typeface="+mn-cs"/>
            </a:rPr>
            <a:t>程度となっており、今後も引き続き、</a:t>
          </a:r>
          <a:r>
            <a:rPr lang="ja-JP" altLang="ja-JP" sz="1300" b="0" i="0" baseline="0">
              <a:solidFill>
                <a:schemeClr val="dk1"/>
              </a:solidFill>
              <a:effectLst/>
              <a:latin typeface="ＭＳ Ｐゴシック" pitchFamily="50" charset="-128"/>
              <a:ea typeface="ＭＳ Ｐゴシック" pitchFamily="50" charset="-128"/>
              <a:cs typeface="+mn-cs"/>
            </a:rPr>
            <a:t>ジェネリック医薬品の利用促進など、生活保護費の適正化に努めていくとともに、保護受給者の自立支援について、より一層の強化を図り、次世代への連鎖を防ぐための対策を講じていく予定である。</a:t>
          </a:r>
          <a:endParaRPr lang="ja-JP" altLang="ja-JP" sz="13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0" name="直線コネクタ 69"/>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3" name="直線コネクタ 72"/>
        <xdr:cNvCxnSpPr/>
      </xdr:nvCxnSpPr>
      <xdr:spPr>
        <a:xfrm flipV="1">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0" name="フローチャート: 判断 79"/>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1" name="テキスト ボックス 80"/>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82" name="フローチャート: 判断 81"/>
        <xdr:cNvSpPr/>
      </xdr:nvSpPr>
      <xdr:spPr>
        <a:xfrm>
          <a:off x="1397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83" name="テキスト ボックス 82"/>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2" name="テキスト ボックス 91"/>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生活保護費の減少、市税</a:t>
          </a:r>
          <a:r>
            <a:rPr kumimoji="1" lang="ja-JP" altLang="en-US" sz="1300">
              <a:solidFill>
                <a:schemeClr val="dk1"/>
              </a:solidFill>
              <a:effectLst/>
              <a:latin typeface="ＭＳ ゴシック" pitchFamily="49" charset="-128"/>
              <a:ea typeface="ＭＳ ゴシック" pitchFamily="49" charset="-128"/>
              <a:cs typeface="+mn-cs"/>
            </a:rPr>
            <a:t>及び地方交付税</a:t>
          </a:r>
          <a:r>
            <a:rPr kumimoji="1" lang="ja-JP" altLang="ja-JP" sz="1300">
              <a:solidFill>
                <a:schemeClr val="dk1"/>
              </a:solidFill>
              <a:effectLst/>
              <a:latin typeface="ＭＳ ゴシック" pitchFamily="49" charset="-128"/>
              <a:ea typeface="ＭＳ ゴシック" pitchFamily="49" charset="-128"/>
              <a:cs typeface="+mn-cs"/>
            </a:rPr>
            <a:t>の増加などの</a:t>
          </a:r>
          <a:r>
            <a:rPr kumimoji="1" lang="ja-JP" altLang="en-US" sz="1300">
              <a:solidFill>
                <a:schemeClr val="dk1"/>
              </a:solidFill>
              <a:effectLst/>
              <a:latin typeface="ＭＳ ゴシック" pitchFamily="49" charset="-128"/>
              <a:ea typeface="ＭＳ ゴシック" pitchFamily="49" charset="-128"/>
              <a:cs typeface="+mn-cs"/>
            </a:rPr>
            <a:t>要因により</a:t>
          </a:r>
          <a:r>
            <a:rPr kumimoji="1" lang="ja-JP" altLang="ja-JP" sz="1300">
              <a:solidFill>
                <a:schemeClr val="dk1"/>
              </a:solidFill>
              <a:effectLst/>
              <a:latin typeface="ＭＳ ゴシック" pitchFamily="49" charset="-128"/>
              <a:ea typeface="ＭＳ ゴシック" pitchFamily="49" charset="-128"/>
              <a:cs typeface="+mn-cs"/>
            </a:rPr>
            <a:t>、</a:t>
          </a:r>
          <a:r>
            <a:rPr kumimoji="1" lang="en-US" altLang="ja-JP" sz="1300">
              <a:solidFill>
                <a:schemeClr val="dk1"/>
              </a:solidFill>
              <a:effectLst/>
              <a:latin typeface="ＭＳ ゴシック" pitchFamily="49" charset="-128"/>
              <a:ea typeface="ＭＳ ゴシック" pitchFamily="49" charset="-128"/>
              <a:cs typeface="+mn-cs"/>
            </a:rPr>
            <a:t>29</a:t>
          </a:r>
          <a:r>
            <a:rPr kumimoji="1" lang="ja-JP" altLang="ja-JP" sz="1300">
              <a:solidFill>
                <a:schemeClr val="dk1"/>
              </a:solidFill>
              <a:effectLst/>
              <a:latin typeface="ＭＳ ゴシック" pitchFamily="49" charset="-128"/>
              <a:ea typeface="ＭＳ ゴシック" pitchFamily="49" charset="-128"/>
              <a:cs typeface="+mn-cs"/>
            </a:rPr>
            <a:t>年度は前年度に比べ、</a:t>
          </a:r>
          <a:r>
            <a:rPr kumimoji="1" lang="en-US" altLang="ja-JP" sz="1300">
              <a:solidFill>
                <a:schemeClr val="dk1"/>
              </a:solidFill>
              <a:effectLst/>
              <a:latin typeface="ＭＳ ゴシック" pitchFamily="49" charset="-128"/>
              <a:ea typeface="ＭＳ ゴシック" pitchFamily="49" charset="-128"/>
              <a:cs typeface="+mn-cs"/>
            </a:rPr>
            <a:t>3.0</a:t>
          </a:r>
          <a:r>
            <a:rPr kumimoji="1" lang="ja-JP" altLang="ja-JP" sz="1300">
              <a:solidFill>
                <a:schemeClr val="dk1"/>
              </a:solidFill>
              <a:effectLst/>
              <a:latin typeface="ＭＳ ゴシック" pitchFamily="49" charset="-128"/>
              <a:ea typeface="ＭＳ ゴシック" pitchFamily="49" charset="-128"/>
              <a:cs typeface="+mn-cs"/>
            </a:rPr>
            <a:t>ポイント</a:t>
          </a:r>
          <a:r>
            <a:rPr kumimoji="1" lang="ja-JP" altLang="en-US" sz="1300">
              <a:solidFill>
                <a:schemeClr val="dk1"/>
              </a:solidFill>
              <a:effectLst/>
              <a:latin typeface="ＭＳ ゴシック" pitchFamily="49" charset="-128"/>
              <a:ea typeface="ＭＳ ゴシック" pitchFamily="49" charset="-128"/>
              <a:cs typeface="+mn-cs"/>
            </a:rPr>
            <a:t>改善</a:t>
          </a:r>
          <a:r>
            <a:rPr kumimoji="1" lang="ja-JP" altLang="ja-JP" sz="1300">
              <a:solidFill>
                <a:schemeClr val="dk1"/>
              </a:solidFill>
              <a:effectLst/>
              <a:latin typeface="ＭＳ ゴシック" pitchFamily="49" charset="-128"/>
              <a:ea typeface="ＭＳ ゴシック" pitchFamily="49" charset="-128"/>
              <a:cs typeface="+mn-cs"/>
            </a:rPr>
            <a:t>し、</a:t>
          </a:r>
          <a:r>
            <a:rPr kumimoji="1" lang="en-US" altLang="ja-JP" sz="1300">
              <a:solidFill>
                <a:schemeClr val="dk1"/>
              </a:solidFill>
              <a:effectLst/>
              <a:latin typeface="ＭＳ ゴシック" pitchFamily="49" charset="-128"/>
              <a:ea typeface="ＭＳ ゴシック" pitchFamily="49" charset="-128"/>
              <a:cs typeface="+mn-cs"/>
            </a:rPr>
            <a:t>96.9</a:t>
          </a:r>
          <a:r>
            <a:rPr kumimoji="1" lang="ja-JP" altLang="ja-JP" sz="1300">
              <a:solidFill>
                <a:schemeClr val="dk1"/>
              </a:solidFill>
              <a:effectLst/>
              <a:latin typeface="ＭＳ ゴシック" pitchFamily="49" charset="-128"/>
              <a:ea typeface="ＭＳ ゴシック" pitchFamily="49" charset="-128"/>
              <a:cs typeface="+mn-cs"/>
            </a:rPr>
            <a:t>％</a:t>
          </a:r>
          <a:r>
            <a:rPr kumimoji="1" lang="ja-JP" altLang="en-US" sz="1300">
              <a:solidFill>
                <a:schemeClr val="dk1"/>
              </a:solidFill>
              <a:effectLst/>
              <a:latin typeface="ＭＳ ゴシック" pitchFamily="49" charset="-128"/>
              <a:ea typeface="ＭＳ ゴシック" pitchFamily="49" charset="-128"/>
              <a:cs typeface="+mn-cs"/>
            </a:rPr>
            <a:t>となって</a:t>
          </a:r>
          <a:r>
            <a:rPr kumimoji="1" lang="ja-JP" altLang="ja-JP" sz="1300">
              <a:solidFill>
                <a:schemeClr val="dk1"/>
              </a:solidFill>
              <a:effectLst/>
              <a:latin typeface="ＭＳ ゴシック" pitchFamily="49" charset="-128"/>
              <a:ea typeface="ＭＳ ゴシック" pitchFamily="49" charset="-128"/>
              <a:cs typeface="+mn-cs"/>
            </a:rPr>
            <a:t>いる</a:t>
          </a:r>
          <a:r>
            <a:rPr kumimoji="1" lang="ja-JP" altLang="en-US" sz="1300">
              <a:solidFill>
                <a:schemeClr val="dk1"/>
              </a:solidFill>
              <a:effectLst/>
              <a:latin typeface="ＭＳ ゴシック" pitchFamily="49" charset="-128"/>
              <a:ea typeface="ＭＳ ゴシック" pitchFamily="49" charset="-128"/>
              <a:cs typeface="+mn-cs"/>
            </a:rPr>
            <a:t>ものの、類似団体と比べると依然、高い値となっている。</a:t>
          </a:r>
          <a:r>
            <a:rPr kumimoji="1" lang="ja-JP" altLang="ja-JP" sz="1300">
              <a:solidFill>
                <a:schemeClr val="dk1"/>
              </a:solidFill>
              <a:effectLst/>
              <a:latin typeface="ＭＳ ゴシック" pitchFamily="49" charset="-128"/>
              <a:ea typeface="ＭＳ ゴシック" pitchFamily="49" charset="-128"/>
              <a:cs typeface="+mn-cs"/>
            </a:rPr>
            <a:t>上述のとおり、生活保護費は減少したものの依然高額であり、今後も引き続き、</a:t>
          </a:r>
          <a:r>
            <a:rPr lang="ja-JP" altLang="ja-JP" sz="1300" b="0" i="0" baseline="0">
              <a:solidFill>
                <a:schemeClr val="dk1"/>
              </a:solidFill>
              <a:effectLst/>
              <a:latin typeface="ＭＳ ゴシック" pitchFamily="49" charset="-128"/>
              <a:ea typeface="ＭＳ ゴシック" pitchFamily="49" charset="-128"/>
              <a:cs typeface="+mn-cs"/>
            </a:rPr>
            <a:t>保護受給者の自立支援について、より一層の強化を図り、次世代への連鎖を防ぐための対策を講じていく必要がある。また、第６次行政改革大綱に掲げた「民間委託導入」などの取組みにより、経常的経費の削減を図る。</a:t>
          </a:r>
          <a:endParaRPr lang="ja-JP" altLang="ja-JP" sz="1300">
            <a:effectLst/>
            <a:latin typeface="ＭＳ ゴシック" pitchFamily="49" charset="-128"/>
            <a:ea typeface="ＭＳ ゴシック"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104140</xdr:rowOff>
    </xdr:to>
    <xdr:cxnSp macro="">
      <xdr:nvCxnSpPr>
        <xdr:cNvPr id="133" name="直線コネクタ 132"/>
        <xdr:cNvCxnSpPr/>
      </xdr:nvCxnSpPr>
      <xdr:spPr>
        <a:xfrm flipV="1">
          <a:off x="4114800" y="1134999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149437</xdr:rowOff>
    </xdr:from>
    <xdr:to>
      <xdr:col>19</xdr:col>
      <xdr:colOff>133350</xdr:colOff>
      <xdr:row>67</xdr:row>
      <xdr:rowOff>104140</xdr:rowOff>
    </xdr:to>
    <xdr:cxnSp macro="">
      <xdr:nvCxnSpPr>
        <xdr:cNvPr id="136" name="直線コネクタ 135"/>
        <xdr:cNvCxnSpPr/>
      </xdr:nvCxnSpPr>
      <xdr:spPr>
        <a:xfrm>
          <a:off x="3225800" y="1129368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141394</xdr:rowOff>
    </xdr:from>
    <xdr:to>
      <xdr:col>15</xdr:col>
      <xdr:colOff>82550</xdr:colOff>
      <xdr:row>65</xdr:row>
      <xdr:rowOff>149437</xdr:rowOff>
    </xdr:to>
    <xdr:cxnSp macro="">
      <xdr:nvCxnSpPr>
        <xdr:cNvPr id="139" name="直線コネクタ 138"/>
        <xdr:cNvCxnSpPr/>
      </xdr:nvCxnSpPr>
      <xdr:spPr>
        <a:xfrm>
          <a:off x="2336800" y="1128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65</xdr:row>
      <xdr:rowOff>141394</xdr:rowOff>
    </xdr:to>
    <xdr:cxnSp macro="">
      <xdr:nvCxnSpPr>
        <xdr:cNvPr id="142" name="直線コネクタ 141"/>
        <xdr:cNvCxnSpPr/>
      </xdr:nvCxnSpPr>
      <xdr:spPr>
        <a:xfrm>
          <a:off x="1447800" y="1118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162983</xdr:rowOff>
    </xdr:from>
    <xdr:to>
      <xdr:col>11</xdr:col>
      <xdr:colOff>82550</xdr:colOff>
      <xdr:row>66</xdr:row>
      <xdr:rowOff>93133</xdr:rowOff>
    </xdr:to>
    <xdr:sp macro="" textlink="">
      <xdr:nvSpPr>
        <xdr:cNvPr id="143" name="フローチャート: 判断 142"/>
        <xdr:cNvSpPr/>
      </xdr:nvSpPr>
      <xdr:spPr>
        <a:xfrm>
          <a:off x="2286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44" name="テキスト ボックス 143"/>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5" name="フローチャート: 判断 144"/>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6" name="テキスト ボックス 145"/>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2" name="楕円 151"/>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3"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53340</xdr:rowOff>
    </xdr:from>
    <xdr:to>
      <xdr:col>19</xdr:col>
      <xdr:colOff>184150</xdr:colOff>
      <xdr:row>67</xdr:row>
      <xdr:rowOff>154940</xdr:rowOff>
    </xdr:to>
    <xdr:sp macro="" textlink="">
      <xdr:nvSpPr>
        <xdr:cNvPr id="154" name="楕円 153"/>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139717</xdr:rowOff>
    </xdr:from>
    <xdr:ext cx="736600" cy="259045"/>
    <xdr:sp macro="" textlink="">
      <xdr:nvSpPr>
        <xdr:cNvPr id="155" name="テキスト ボックス 154"/>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98637</xdr:rowOff>
    </xdr:from>
    <xdr:to>
      <xdr:col>15</xdr:col>
      <xdr:colOff>133350</xdr:colOff>
      <xdr:row>66</xdr:row>
      <xdr:rowOff>28787</xdr:rowOff>
    </xdr:to>
    <xdr:sp macro="" textlink="">
      <xdr:nvSpPr>
        <xdr:cNvPr id="156" name="楕円 155"/>
        <xdr:cNvSpPr/>
      </xdr:nvSpPr>
      <xdr:spPr>
        <a:xfrm>
          <a:off x="3175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13564</xdr:rowOff>
    </xdr:from>
    <xdr:ext cx="762000" cy="259045"/>
    <xdr:sp macro="" textlink="">
      <xdr:nvSpPr>
        <xdr:cNvPr id="157" name="テキスト ボックス 156"/>
        <xdr:cNvSpPr txBox="1"/>
      </xdr:nvSpPr>
      <xdr:spPr>
        <a:xfrm>
          <a:off x="2844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8" name="楕円 157"/>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59" name="テキスト ボックス 158"/>
        <xdr:cNvSpPr txBox="1"/>
      </xdr:nvSpPr>
      <xdr:spPr>
        <a:xfrm>
          <a:off x="1955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0" name="楕円 159"/>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1" name="テキスト ボックス 160"/>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itchFamily="50" charset="-128"/>
              <a:ea typeface="ＭＳ Ｐゴシック" pitchFamily="50" charset="-128"/>
              <a:cs typeface="+mn-cs"/>
            </a:rPr>
            <a:t>  </a:t>
          </a:r>
          <a:r>
            <a:rPr kumimoji="1" lang="ja-JP" altLang="ja-JP" sz="1300">
              <a:solidFill>
                <a:schemeClr val="dk1"/>
              </a:solidFill>
              <a:effectLst/>
              <a:latin typeface="ＭＳ Ｐゴシック" pitchFamily="50" charset="-128"/>
              <a:ea typeface="ＭＳ Ｐゴシック" pitchFamily="50" charset="-128"/>
              <a:cs typeface="+mn-cs"/>
            </a:rPr>
            <a:t>前年度に比べ、約</a:t>
          </a:r>
          <a:r>
            <a:rPr kumimoji="1" lang="en-US" altLang="ja-JP" sz="1300">
              <a:solidFill>
                <a:schemeClr val="dk1"/>
              </a:solidFill>
              <a:effectLst/>
              <a:latin typeface="ＭＳ Ｐゴシック" pitchFamily="50" charset="-128"/>
              <a:ea typeface="ＭＳ Ｐゴシック" pitchFamily="50" charset="-128"/>
              <a:cs typeface="+mn-cs"/>
            </a:rPr>
            <a:t>9</a:t>
          </a:r>
          <a:r>
            <a:rPr kumimoji="1" lang="ja-JP" altLang="ja-JP" sz="1300">
              <a:solidFill>
                <a:schemeClr val="dk1"/>
              </a:solidFill>
              <a:effectLst/>
              <a:latin typeface="ＭＳ Ｐゴシック" pitchFamily="50" charset="-128"/>
              <a:ea typeface="ＭＳ Ｐゴシック" pitchFamily="50" charset="-128"/>
              <a:cs typeface="+mn-cs"/>
            </a:rPr>
            <a:t>千円増加しているが、これは</a:t>
          </a:r>
          <a:r>
            <a:rPr kumimoji="1" lang="ja-JP" altLang="en-US" sz="1300">
              <a:solidFill>
                <a:schemeClr val="dk1"/>
              </a:solidFill>
              <a:effectLst/>
              <a:latin typeface="ＭＳ Ｐゴシック" pitchFamily="50" charset="-128"/>
              <a:ea typeface="ＭＳ Ｐゴシック" pitchFamily="50" charset="-128"/>
              <a:cs typeface="+mn-cs"/>
            </a:rPr>
            <a:t>職員数の増及び人事院勧告に伴う給与改定</a:t>
          </a:r>
          <a:r>
            <a:rPr kumimoji="1" lang="ja-JP" altLang="ja-JP" sz="1300">
              <a:solidFill>
                <a:schemeClr val="dk1"/>
              </a:solidFill>
              <a:effectLst/>
              <a:latin typeface="ＭＳ Ｐゴシック" pitchFamily="50" charset="-128"/>
              <a:ea typeface="ＭＳ Ｐゴシック" pitchFamily="50" charset="-128"/>
              <a:cs typeface="+mn-cs"/>
            </a:rPr>
            <a:t>により、</a:t>
          </a:r>
          <a:r>
            <a:rPr kumimoji="1" lang="ja-JP" altLang="en-US" sz="1300">
              <a:solidFill>
                <a:schemeClr val="dk1"/>
              </a:solidFill>
              <a:effectLst/>
              <a:latin typeface="ＭＳ Ｐゴシック" pitchFamily="50" charset="-128"/>
              <a:ea typeface="ＭＳ Ｐゴシック" pitchFamily="50" charset="-128"/>
              <a:cs typeface="+mn-cs"/>
            </a:rPr>
            <a:t>人件費</a:t>
          </a:r>
          <a:r>
            <a:rPr kumimoji="1" lang="ja-JP" altLang="ja-JP" sz="1300">
              <a:solidFill>
                <a:schemeClr val="dk1"/>
              </a:solidFill>
              <a:effectLst/>
              <a:latin typeface="ＭＳ Ｐゴシック" pitchFamily="50" charset="-128"/>
              <a:ea typeface="ＭＳ Ｐゴシック" pitchFamily="50" charset="-128"/>
              <a:cs typeface="+mn-cs"/>
            </a:rPr>
            <a:t>が増加したことや、</a:t>
          </a:r>
          <a:r>
            <a:rPr kumimoji="1" lang="ja-JP" altLang="en-US" sz="1300">
              <a:solidFill>
                <a:schemeClr val="dk1"/>
              </a:solidFill>
              <a:effectLst/>
              <a:latin typeface="ＭＳ Ｐゴシック" pitchFamily="50" charset="-128"/>
              <a:ea typeface="ＭＳ Ｐゴシック" pitchFamily="50" charset="-128"/>
              <a:cs typeface="+mn-cs"/>
            </a:rPr>
            <a:t>学校給食費の公会計化に伴い物件費</a:t>
          </a:r>
          <a:r>
            <a:rPr kumimoji="1" lang="ja-JP" altLang="ja-JP" sz="1300">
              <a:solidFill>
                <a:schemeClr val="dk1"/>
              </a:solidFill>
              <a:effectLst/>
              <a:latin typeface="ＭＳ Ｐゴシック" pitchFamily="50" charset="-128"/>
              <a:ea typeface="ＭＳ Ｐゴシック" pitchFamily="50" charset="-128"/>
              <a:cs typeface="+mn-cs"/>
            </a:rPr>
            <a:t>が増加したことが主な要因である。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なお、分母となる人口が若干減少（</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1</a:t>
          </a:r>
          <a:r>
            <a:rPr kumimoji="1" lang="ja-JP" altLang="ja-JP" sz="1300">
              <a:solidFill>
                <a:schemeClr val="dk1"/>
              </a:solidFill>
              <a:effectLst/>
              <a:latin typeface="ＭＳ Ｐゴシック" pitchFamily="50" charset="-128"/>
              <a:ea typeface="ＭＳ Ｐゴシック" pitchFamily="50" charset="-128"/>
              <a:cs typeface="+mn-cs"/>
            </a:rPr>
            <a:t>月</a:t>
          </a:r>
          <a:r>
            <a:rPr kumimoji="1" lang="en-US" altLang="ja-JP" sz="1300">
              <a:solidFill>
                <a:schemeClr val="dk1"/>
              </a:solidFill>
              <a:effectLst/>
              <a:latin typeface="ＭＳ Ｐゴシック" pitchFamily="50" charset="-128"/>
              <a:ea typeface="ＭＳ Ｐゴシック" pitchFamily="50" charset="-128"/>
              <a:cs typeface="+mn-cs"/>
            </a:rPr>
            <a:t>1</a:t>
          </a:r>
          <a:r>
            <a:rPr kumimoji="1" lang="ja-JP" altLang="ja-JP" sz="1300">
              <a:solidFill>
                <a:schemeClr val="dk1"/>
              </a:solidFill>
              <a:effectLst/>
              <a:latin typeface="ＭＳ Ｐゴシック" pitchFamily="50" charset="-128"/>
              <a:ea typeface="ＭＳ Ｐゴシック" pitchFamily="50" charset="-128"/>
              <a:cs typeface="+mn-cs"/>
            </a:rPr>
            <a:t>日時点</a:t>
          </a:r>
          <a:r>
            <a:rPr kumimoji="1" lang="en-US" altLang="ja-JP" sz="1300">
              <a:solidFill>
                <a:schemeClr val="dk1"/>
              </a:solidFill>
              <a:effectLst/>
              <a:latin typeface="ＭＳ Ｐゴシック" pitchFamily="50" charset="-128"/>
              <a:ea typeface="ＭＳ Ｐゴシック" pitchFamily="50" charset="-128"/>
              <a:cs typeface="+mn-cs"/>
            </a:rPr>
            <a:t>49,191</a:t>
          </a:r>
          <a:r>
            <a:rPr kumimoji="1" lang="ja-JP" altLang="ja-JP" sz="1300">
              <a:solidFill>
                <a:schemeClr val="dk1"/>
              </a:solidFill>
              <a:effectLst/>
              <a:latin typeface="ＭＳ Ｐゴシック" pitchFamily="50" charset="-128"/>
              <a:ea typeface="ＭＳ Ｐゴシック" pitchFamily="50" charset="-128"/>
              <a:cs typeface="+mn-cs"/>
            </a:rPr>
            <a:t>人→</a:t>
          </a:r>
          <a:r>
            <a:rPr kumimoji="1" lang="en-US" altLang="ja-JP" sz="1300">
              <a:solidFill>
                <a:schemeClr val="dk1"/>
              </a:solidFill>
              <a:effectLst/>
              <a:latin typeface="ＭＳ Ｐゴシック" pitchFamily="50" charset="-128"/>
              <a:ea typeface="ＭＳ Ｐゴシック" pitchFamily="50" charset="-128"/>
              <a:cs typeface="+mn-cs"/>
            </a:rPr>
            <a:t>30</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1</a:t>
          </a:r>
          <a:r>
            <a:rPr kumimoji="1" lang="ja-JP" altLang="ja-JP" sz="1300">
              <a:solidFill>
                <a:schemeClr val="dk1"/>
              </a:solidFill>
              <a:effectLst/>
              <a:latin typeface="ＭＳ Ｐゴシック" pitchFamily="50" charset="-128"/>
              <a:ea typeface="ＭＳ Ｐゴシック" pitchFamily="50" charset="-128"/>
              <a:cs typeface="+mn-cs"/>
            </a:rPr>
            <a:t>月</a:t>
          </a:r>
          <a:r>
            <a:rPr kumimoji="1" lang="en-US" altLang="ja-JP" sz="1300">
              <a:solidFill>
                <a:schemeClr val="dk1"/>
              </a:solidFill>
              <a:effectLst/>
              <a:latin typeface="ＭＳ Ｐゴシック" pitchFamily="50" charset="-128"/>
              <a:ea typeface="ＭＳ Ｐゴシック" pitchFamily="50" charset="-128"/>
              <a:cs typeface="+mn-cs"/>
            </a:rPr>
            <a:t>1</a:t>
          </a:r>
          <a:r>
            <a:rPr kumimoji="1" lang="ja-JP" altLang="ja-JP" sz="1300">
              <a:solidFill>
                <a:schemeClr val="dk1"/>
              </a:solidFill>
              <a:effectLst/>
              <a:latin typeface="ＭＳ Ｐゴシック" pitchFamily="50" charset="-128"/>
              <a:ea typeface="ＭＳ Ｐゴシック" pitchFamily="50" charset="-128"/>
              <a:cs typeface="+mn-cs"/>
            </a:rPr>
            <a:t>日時点</a:t>
          </a:r>
          <a:r>
            <a:rPr kumimoji="1" lang="en-US" altLang="ja-JP" sz="1300">
              <a:solidFill>
                <a:schemeClr val="dk1"/>
              </a:solidFill>
              <a:effectLst/>
              <a:latin typeface="ＭＳ Ｐゴシック" pitchFamily="50" charset="-128"/>
              <a:ea typeface="ＭＳ Ｐゴシック" pitchFamily="50" charset="-128"/>
              <a:cs typeface="+mn-cs"/>
            </a:rPr>
            <a:t>48,643</a:t>
          </a:r>
          <a:r>
            <a:rPr kumimoji="1" lang="ja-JP" altLang="ja-JP" sz="1300">
              <a:solidFill>
                <a:schemeClr val="dk1"/>
              </a:solidFill>
              <a:effectLst/>
              <a:latin typeface="ＭＳ Ｐゴシック" pitchFamily="50" charset="-128"/>
              <a:ea typeface="ＭＳ Ｐゴシック" pitchFamily="50" charset="-128"/>
              <a:cs typeface="+mn-cs"/>
            </a:rPr>
            <a:t>人）したことも増加要因となっている。</a:t>
          </a:r>
          <a:endParaRPr lang="ja-JP" altLang="ja-JP" sz="1300">
            <a:effectLst/>
            <a:latin typeface="ＭＳ Ｐゴシック" pitchFamily="50" charset="-128"/>
            <a:ea typeface="ＭＳ Ｐゴシック"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12677</xdr:rowOff>
    </xdr:from>
    <xdr:to>
      <xdr:col>23</xdr:col>
      <xdr:colOff>133350</xdr:colOff>
      <xdr:row>81</xdr:row>
      <xdr:rowOff>49302</xdr:rowOff>
    </xdr:to>
    <xdr:cxnSp macro="">
      <xdr:nvCxnSpPr>
        <xdr:cNvPr id="196" name="直線コネクタ 195"/>
        <xdr:cNvCxnSpPr/>
      </xdr:nvCxnSpPr>
      <xdr:spPr>
        <a:xfrm>
          <a:off x="4114800" y="13900127"/>
          <a:ext cx="838200" cy="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7"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9049</xdr:rowOff>
    </xdr:from>
    <xdr:to>
      <xdr:col>19</xdr:col>
      <xdr:colOff>133350</xdr:colOff>
      <xdr:row>81</xdr:row>
      <xdr:rowOff>12677</xdr:rowOff>
    </xdr:to>
    <xdr:cxnSp macro="">
      <xdr:nvCxnSpPr>
        <xdr:cNvPr id="199" name="直線コネクタ 198"/>
        <xdr:cNvCxnSpPr/>
      </xdr:nvCxnSpPr>
      <xdr:spPr>
        <a:xfrm>
          <a:off x="3225800" y="13896499"/>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157246</xdr:rowOff>
    </xdr:from>
    <xdr:to>
      <xdr:col>15</xdr:col>
      <xdr:colOff>82550</xdr:colOff>
      <xdr:row>81</xdr:row>
      <xdr:rowOff>9049</xdr:rowOff>
    </xdr:to>
    <xdr:cxnSp macro="">
      <xdr:nvCxnSpPr>
        <xdr:cNvPr id="202" name="直線コネクタ 201"/>
        <xdr:cNvCxnSpPr/>
      </xdr:nvCxnSpPr>
      <xdr:spPr>
        <a:xfrm>
          <a:off x="2336800" y="13873246"/>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4" name="テキスト ボックス 203"/>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139691</xdr:rowOff>
    </xdr:from>
    <xdr:to>
      <xdr:col>11</xdr:col>
      <xdr:colOff>31750</xdr:colOff>
      <xdr:row>80</xdr:row>
      <xdr:rowOff>157246</xdr:rowOff>
    </xdr:to>
    <xdr:cxnSp macro="">
      <xdr:nvCxnSpPr>
        <xdr:cNvPr id="205" name="直線コネクタ 204"/>
        <xdr:cNvCxnSpPr/>
      </xdr:nvCxnSpPr>
      <xdr:spPr>
        <a:xfrm>
          <a:off x="1447800" y="13855691"/>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73761</xdr:rowOff>
    </xdr:from>
    <xdr:to>
      <xdr:col>11</xdr:col>
      <xdr:colOff>82550</xdr:colOff>
      <xdr:row>81</xdr:row>
      <xdr:rowOff>3911</xdr:rowOff>
    </xdr:to>
    <xdr:sp macro="" textlink="">
      <xdr:nvSpPr>
        <xdr:cNvPr id="206" name="フローチャート: 判断 205"/>
        <xdr:cNvSpPr/>
      </xdr:nvSpPr>
      <xdr:spPr>
        <a:xfrm>
          <a:off x="2286000" y="137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14088</xdr:rowOff>
    </xdr:from>
    <xdr:ext cx="762000" cy="259045"/>
    <xdr:sp macro="" textlink="">
      <xdr:nvSpPr>
        <xdr:cNvPr id="207" name="テキスト ボックス 206"/>
        <xdr:cNvSpPr txBox="1"/>
      </xdr:nvSpPr>
      <xdr:spPr>
        <a:xfrm>
          <a:off x="1955800" y="1355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60466</xdr:rowOff>
    </xdr:from>
    <xdr:to>
      <xdr:col>7</xdr:col>
      <xdr:colOff>31750</xdr:colOff>
      <xdr:row>80</xdr:row>
      <xdr:rowOff>162066</xdr:rowOff>
    </xdr:to>
    <xdr:sp macro="" textlink="">
      <xdr:nvSpPr>
        <xdr:cNvPr id="208" name="フローチャート: 判断 207"/>
        <xdr:cNvSpPr/>
      </xdr:nvSpPr>
      <xdr:spPr>
        <a:xfrm>
          <a:off x="1397000" y="1377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793</xdr:rowOff>
    </xdr:from>
    <xdr:ext cx="762000" cy="259045"/>
    <xdr:sp macro="" textlink="">
      <xdr:nvSpPr>
        <xdr:cNvPr id="209" name="テキスト ボックス 208"/>
        <xdr:cNvSpPr txBox="1"/>
      </xdr:nvSpPr>
      <xdr:spPr>
        <a:xfrm>
          <a:off x="1066800" y="1354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169952</xdr:rowOff>
    </xdr:from>
    <xdr:to>
      <xdr:col>23</xdr:col>
      <xdr:colOff>184150</xdr:colOff>
      <xdr:row>81</xdr:row>
      <xdr:rowOff>100102</xdr:rowOff>
    </xdr:to>
    <xdr:sp macro="" textlink="">
      <xdr:nvSpPr>
        <xdr:cNvPr id="215" name="楕円 214"/>
        <xdr:cNvSpPr/>
      </xdr:nvSpPr>
      <xdr:spPr>
        <a:xfrm>
          <a:off x="4902200" y="138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91229</xdr:rowOff>
    </xdr:from>
    <xdr:ext cx="762000" cy="259045"/>
    <xdr:sp macro="" textlink="">
      <xdr:nvSpPr>
        <xdr:cNvPr id="216" name="人件費・物件費等の状況該当値テキスト"/>
        <xdr:cNvSpPr txBox="1"/>
      </xdr:nvSpPr>
      <xdr:spPr>
        <a:xfrm>
          <a:off x="5041900" y="1380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133327</xdr:rowOff>
    </xdr:from>
    <xdr:to>
      <xdr:col>19</xdr:col>
      <xdr:colOff>184150</xdr:colOff>
      <xdr:row>81</xdr:row>
      <xdr:rowOff>63477</xdr:rowOff>
    </xdr:to>
    <xdr:sp macro="" textlink="">
      <xdr:nvSpPr>
        <xdr:cNvPr id="217" name="楕円 216"/>
        <xdr:cNvSpPr/>
      </xdr:nvSpPr>
      <xdr:spPr>
        <a:xfrm>
          <a:off x="4064000" y="13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73654</xdr:rowOff>
    </xdr:from>
    <xdr:ext cx="736600" cy="259045"/>
    <xdr:sp macro="" textlink="">
      <xdr:nvSpPr>
        <xdr:cNvPr id="218" name="テキスト ボックス 217"/>
        <xdr:cNvSpPr txBox="1"/>
      </xdr:nvSpPr>
      <xdr:spPr>
        <a:xfrm>
          <a:off x="3733800" y="1361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129699</xdr:rowOff>
    </xdr:from>
    <xdr:to>
      <xdr:col>15</xdr:col>
      <xdr:colOff>133350</xdr:colOff>
      <xdr:row>81</xdr:row>
      <xdr:rowOff>59849</xdr:rowOff>
    </xdr:to>
    <xdr:sp macro="" textlink="">
      <xdr:nvSpPr>
        <xdr:cNvPr id="219" name="楕円 218"/>
        <xdr:cNvSpPr/>
      </xdr:nvSpPr>
      <xdr:spPr>
        <a:xfrm>
          <a:off x="3175000" y="13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70026</xdr:rowOff>
    </xdr:from>
    <xdr:ext cx="762000" cy="259045"/>
    <xdr:sp macro="" textlink="">
      <xdr:nvSpPr>
        <xdr:cNvPr id="220" name="テキスト ボックス 219"/>
        <xdr:cNvSpPr txBox="1"/>
      </xdr:nvSpPr>
      <xdr:spPr>
        <a:xfrm>
          <a:off x="2844800" y="1361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106446</xdr:rowOff>
    </xdr:from>
    <xdr:to>
      <xdr:col>11</xdr:col>
      <xdr:colOff>82550</xdr:colOff>
      <xdr:row>81</xdr:row>
      <xdr:rowOff>36596</xdr:rowOff>
    </xdr:to>
    <xdr:sp macro="" textlink="">
      <xdr:nvSpPr>
        <xdr:cNvPr id="221" name="楕円 220"/>
        <xdr:cNvSpPr/>
      </xdr:nvSpPr>
      <xdr:spPr>
        <a:xfrm>
          <a:off x="2286000" y="138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21373</xdr:rowOff>
    </xdr:from>
    <xdr:ext cx="762000" cy="259045"/>
    <xdr:sp macro="" textlink="">
      <xdr:nvSpPr>
        <xdr:cNvPr id="222" name="テキスト ボックス 221"/>
        <xdr:cNvSpPr txBox="1"/>
      </xdr:nvSpPr>
      <xdr:spPr>
        <a:xfrm>
          <a:off x="1955800" y="139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88891</xdr:rowOff>
    </xdr:from>
    <xdr:to>
      <xdr:col>7</xdr:col>
      <xdr:colOff>31750</xdr:colOff>
      <xdr:row>81</xdr:row>
      <xdr:rowOff>19041</xdr:rowOff>
    </xdr:to>
    <xdr:sp macro="" textlink="">
      <xdr:nvSpPr>
        <xdr:cNvPr id="223" name="楕円 222"/>
        <xdr:cNvSpPr/>
      </xdr:nvSpPr>
      <xdr:spPr>
        <a:xfrm>
          <a:off x="1397000" y="138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3818</xdr:rowOff>
    </xdr:from>
    <xdr:ext cx="762000" cy="259045"/>
    <xdr:sp macro="" textlink="">
      <xdr:nvSpPr>
        <xdr:cNvPr id="224" name="テキスト ボックス 223"/>
        <xdr:cNvSpPr txBox="1"/>
      </xdr:nvSpPr>
      <xdr:spPr>
        <a:xfrm>
          <a:off x="1066800" y="1389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年度の値は、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年度数値を引用して表記している。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itchFamily="50" charset="-128"/>
              <a:ea typeface="ＭＳ Ｐゴシック" pitchFamily="50" charset="-128"/>
              <a:cs typeface="+mn-cs"/>
            </a:rPr>
            <a:t>　なお、</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年度類似団体関係数値（平均値、最大値、最小値、順位）は、</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年度の選定団体（における上記の</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年度数値）によるものである。</a:t>
          </a:r>
          <a:endParaRPr lang="ja-JP" altLang="ja-JP" sz="1300">
            <a:effectLst/>
            <a:latin typeface="ＭＳ Ｐゴシック" pitchFamily="50" charset="-128"/>
            <a:ea typeface="ＭＳ Ｐゴシック"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106539</xdr:rowOff>
    </xdr:to>
    <xdr:cxnSp macro="">
      <xdr:nvCxnSpPr>
        <xdr:cNvPr id="258" name="直線コネクタ 257"/>
        <xdr:cNvCxnSpPr/>
      </xdr:nvCxnSpPr>
      <xdr:spPr>
        <a:xfrm>
          <a:off x="16179800" y="14336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9"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106539</xdr:rowOff>
    </xdr:to>
    <xdr:cxnSp macro="">
      <xdr:nvCxnSpPr>
        <xdr:cNvPr id="261" name="直線コネクタ 260"/>
        <xdr:cNvCxnSpPr/>
      </xdr:nvCxnSpPr>
      <xdr:spPr>
        <a:xfrm>
          <a:off x="15290800" y="1416261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3" name="テキスト ボックス 26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103716</xdr:rowOff>
    </xdr:to>
    <xdr:cxnSp macro="">
      <xdr:nvCxnSpPr>
        <xdr:cNvPr id="264" name="直線コネクタ 263"/>
        <xdr:cNvCxnSpPr/>
      </xdr:nvCxnSpPr>
      <xdr:spPr>
        <a:xfrm>
          <a:off x="14401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6" name="テキスト ボックス 265"/>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36689</xdr:rowOff>
    </xdr:to>
    <xdr:cxnSp macro="">
      <xdr:nvCxnSpPr>
        <xdr:cNvPr id="267" name="直線コネクタ 266"/>
        <xdr:cNvCxnSpPr/>
      </xdr:nvCxnSpPr>
      <xdr:spPr>
        <a:xfrm flipV="1">
          <a:off x="13512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8" name="フローチャート: 判断 267"/>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9" name="テキスト ボックス 268"/>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70" name="フローチャート: 判断 269"/>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71" name="テキスト ボックス 270"/>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7" name="楕円 276"/>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8"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9" name="楕円 278"/>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80" name="テキスト ボックス 279"/>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81" name="楕円 280"/>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82" name="テキスト ボックス 281"/>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3" name="楕円 282"/>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4" name="テキスト ボックス 283"/>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5" name="楕円 284"/>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6" name="テキスト ボックス 285"/>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年度の値は、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年度数値を引用して表記している。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年度類似団体関係数値（平均値、最大値、最小値、順位）は、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年度の選定団体（における上記の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年度数値）によるものである。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151841</xdr:rowOff>
    </xdr:from>
    <xdr:to>
      <xdr:col>81</xdr:col>
      <xdr:colOff>44450</xdr:colOff>
      <xdr:row>60</xdr:row>
      <xdr:rowOff>156184</xdr:rowOff>
    </xdr:to>
    <xdr:cxnSp macro="">
      <xdr:nvCxnSpPr>
        <xdr:cNvPr id="318" name="直線コネクタ 317"/>
        <xdr:cNvCxnSpPr/>
      </xdr:nvCxnSpPr>
      <xdr:spPr>
        <a:xfrm>
          <a:off x="16179800" y="10438841"/>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128677</xdr:rowOff>
    </xdr:from>
    <xdr:to>
      <xdr:col>77</xdr:col>
      <xdr:colOff>44450</xdr:colOff>
      <xdr:row>60</xdr:row>
      <xdr:rowOff>151841</xdr:rowOff>
    </xdr:to>
    <xdr:cxnSp macro="">
      <xdr:nvCxnSpPr>
        <xdr:cNvPr id="321" name="直線コネクタ 320"/>
        <xdr:cNvCxnSpPr/>
      </xdr:nvCxnSpPr>
      <xdr:spPr>
        <a:xfrm>
          <a:off x="15290800" y="10415677"/>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128677</xdr:rowOff>
    </xdr:from>
    <xdr:to>
      <xdr:col>72</xdr:col>
      <xdr:colOff>203200</xdr:colOff>
      <xdr:row>60</xdr:row>
      <xdr:rowOff>130607</xdr:rowOff>
    </xdr:to>
    <xdr:cxnSp macro="">
      <xdr:nvCxnSpPr>
        <xdr:cNvPr id="324" name="直線コネクタ 323"/>
        <xdr:cNvCxnSpPr/>
      </xdr:nvCxnSpPr>
      <xdr:spPr>
        <a:xfrm flipV="1">
          <a:off x="14401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72432</xdr:rowOff>
    </xdr:from>
    <xdr:ext cx="762000" cy="259045"/>
    <xdr:sp macro="" textlink="">
      <xdr:nvSpPr>
        <xdr:cNvPr id="326" name="テキスト ボックス 325"/>
        <xdr:cNvSpPr txBox="1"/>
      </xdr:nvSpPr>
      <xdr:spPr>
        <a:xfrm>
          <a:off x="14909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128677</xdr:rowOff>
    </xdr:from>
    <xdr:to>
      <xdr:col>68</xdr:col>
      <xdr:colOff>152400</xdr:colOff>
      <xdr:row>60</xdr:row>
      <xdr:rowOff>130607</xdr:rowOff>
    </xdr:to>
    <xdr:cxnSp macro="">
      <xdr:nvCxnSpPr>
        <xdr:cNvPr id="327" name="直線コネクタ 326"/>
        <xdr:cNvCxnSpPr/>
      </xdr:nvCxnSpPr>
      <xdr:spPr>
        <a:xfrm>
          <a:off x="13512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55194</xdr:rowOff>
    </xdr:from>
    <xdr:to>
      <xdr:col>68</xdr:col>
      <xdr:colOff>203200</xdr:colOff>
      <xdr:row>60</xdr:row>
      <xdr:rowOff>156794</xdr:rowOff>
    </xdr:to>
    <xdr:sp macro="" textlink="">
      <xdr:nvSpPr>
        <xdr:cNvPr id="328" name="フローチャート: 判断 327"/>
        <xdr:cNvSpPr/>
      </xdr:nvSpPr>
      <xdr:spPr>
        <a:xfrm>
          <a:off x="14351000" y="1034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166971</xdr:rowOff>
    </xdr:from>
    <xdr:ext cx="762000" cy="259045"/>
    <xdr:sp macro="" textlink="">
      <xdr:nvSpPr>
        <xdr:cNvPr id="329" name="テキスト ボックス 328"/>
        <xdr:cNvSpPr txBox="1"/>
      </xdr:nvSpPr>
      <xdr:spPr>
        <a:xfrm>
          <a:off x="14020800" y="101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30" name="フローチャート: 判断 329"/>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31" name="テキスト ボックス 330"/>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105384</xdr:rowOff>
    </xdr:from>
    <xdr:to>
      <xdr:col>81</xdr:col>
      <xdr:colOff>95250</xdr:colOff>
      <xdr:row>61</xdr:row>
      <xdr:rowOff>35534</xdr:rowOff>
    </xdr:to>
    <xdr:sp macro="" textlink="">
      <xdr:nvSpPr>
        <xdr:cNvPr id="337" name="楕円 336"/>
        <xdr:cNvSpPr/>
      </xdr:nvSpPr>
      <xdr:spPr>
        <a:xfrm>
          <a:off x="16967200" y="103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26661</xdr:rowOff>
    </xdr:from>
    <xdr:ext cx="762000" cy="259045"/>
    <xdr:sp macro="" textlink="">
      <xdr:nvSpPr>
        <xdr:cNvPr id="338" name="定員管理の状況該当値テキスト"/>
        <xdr:cNvSpPr txBox="1"/>
      </xdr:nvSpPr>
      <xdr:spPr>
        <a:xfrm>
          <a:off x="17106900" y="1031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101041</xdr:rowOff>
    </xdr:from>
    <xdr:to>
      <xdr:col>77</xdr:col>
      <xdr:colOff>95250</xdr:colOff>
      <xdr:row>61</xdr:row>
      <xdr:rowOff>31191</xdr:rowOff>
    </xdr:to>
    <xdr:sp macro="" textlink="">
      <xdr:nvSpPr>
        <xdr:cNvPr id="339" name="楕円 338"/>
        <xdr:cNvSpPr/>
      </xdr:nvSpPr>
      <xdr:spPr>
        <a:xfrm>
          <a:off x="16129000" y="10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41368</xdr:rowOff>
    </xdr:from>
    <xdr:ext cx="736600" cy="259045"/>
    <xdr:sp macro="" textlink="">
      <xdr:nvSpPr>
        <xdr:cNvPr id="340" name="テキスト ボックス 339"/>
        <xdr:cNvSpPr txBox="1"/>
      </xdr:nvSpPr>
      <xdr:spPr>
        <a:xfrm>
          <a:off x="15798800" y="10156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77877</xdr:rowOff>
    </xdr:from>
    <xdr:to>
      <xdr:col>73</xdr:col>
      <xdr:colOff>44450</xdr:colOff>
      <xdr:row>61</xdr:row>
      <xdr:rowOff>8027</xdr:rowOff>
    </xdr:to>
    <xdr:sp macro="" textlink="">
      <xdr:nvSpPr>
        <xdr:cNvPr id="341" name="楕円 340"/>
        <xdr:cNvSpPr/>
      </xdr:nvSpPr>
      <xdr:spPr>
        <a:xfrm>
          <a:off x="15240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18204</xdr:rowOff>
    </xdr:from>
    <xdr:ext cx="762000" cy="259045"/>
    <xdr:sp macro="" textlink="">
      <xdr:nvSpPr>
        <xdr:cNvPr id="342" name="テキスト ボックス 341"/>
        <xdr:cNvSpPr txBox="1"/>
      </xdr:nvSpPr>
      <xdr:spPr>
        <a:xfrm>
          <a:off x="14909800" y="1013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79807</xdr:rowOff>
    </xdr:from>
    <xdr:to>
      <xdr:col>68</xdr:col>
      <xdr:colOff>203200</xdr:colOff>
      <xdr:row>61</xdr:row>
      <xdr:rowOff>9957</xdr:rowOff>
    </xdr:to>
    <xdr:sp macro="" textlink="">
      <xdr:nvSpPr>
        <xdr:cNvPr id="343" name="楕円 342"/>
        <xdr:cNvSpPr/>
      </xdr:nvSpPr>
      <xdr:spPr>
        <a:xfrm>
          <a:off x="14351000" y="10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166184</xdr:rowOff>
    </xdr:from>
    <xdr:ext cx="762000" cy="259045"/>
    <xdr:sp macro="" textlink="">
      <xdr:nvSpPr>
        <xdr:cNvPr id="344" name="テキスト ボックス 343"/>
        <xdr:cNvSpPr txBox="1"/>
      </xdr:nvSpPr>
      <xdr:spPr>
        <a:xfrm>
          <a:off x="14020800" y="104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77877</xdr:rowOff>
    </xdr:from>
    <xdr:to>
      <xdr:col>64</xdr:col>
      <xdr:colOff>152400</xdr:colOff>
      <xdr:row>61</xdr:row>
      <xdr:rowOff>8027</xdr:rowOff>
    </xdr:to>
    <xdr:sp macro="" textlink="">
      <xdr:nvSpPr>
        <xdr:cNvPr id="345" name="楕円 344"/>
        <xdr:cNvSpPr/>
      </xdr:nvSpPr>
      <xdr:spPr>
        <a:xfrm>
          <a:off x="13462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164254</xdr:rowOff>
    </xdr:from>
    <xdr:ext cx="762000" cy="259045"/>
    <xdr:sp macro="" textlink="">
      <xdr:nvSpPr>
        <xdr:cNvPr id="346" name="テキスト ボックス 345"/>
        <xdr:cNvSpPr txBox="1"/>
      </xdr:nvSpPr>
      <xdr:spPr>
        <a:xfrm>
          <a:off x="13131800" y="1045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実質公債費比率は減少傾向が続いており、</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年度も類似団体平均を下回る値となっている。</a:t>
          </a:r>
          <a:r>
            <a:rPr kumimoji="1" lang="ja-JP" altLang="en-US" sz="1200">
              <a:solidFill>
                <a:schemeClr val="dk1"/>
              </a:solidFill>
              <a:effectLst/>
              <a:latin typeface="ＭＳ Ｐゴシック" pitchFamily="50" charset="-128"/>
              <a:ea typeface="ＭＳ Ｐゴシック" pitchFamily="50" charset="-128"/>
              <a:cs typeface="+mn-cs"/>
            </a:rPr>
            <a:t>また</a:t>
          </a:r>
          <a:r>
            <a:rPr kumimoji="1" lang="ja-JP" altLang="ja-JP" sz="1200">
              <a:solidFill>
                <a:schemeClr val="dk1"/>
              </a:solidFill>
              <a:effectLst/>
              <a:latin typeface="ＭＳ Ｐゴシック" pitchFamily="50" charset="-128"/>
              <a:ea typeface="ＭＳ Ｐゴシック" pitchFamily="50" charset="-128"/>
              <a:cs typeface="+mn-cs"/>
            </a:rPr>
            <a:t>、普通会計の公債費</a:t>
          </a:r>
          <a:r>
            <a:rPr kumimoji="1" lang="ja-JP" altLang="en-US" sz="1200">
              <a:solidFill>
                <a:schemeClr val="dk1"/>
              </a:solidFill>
              <a:effectLst/>
              <a:latin typeface="ＭＳ Ｐゴシック" pitchFamily="50" charset="-128"/>
              <a:ea typeface="ＭＳ Ｐゴシック" pitchFamily="50" charset="-128"/>
              <a:cs typeface="+mn-cs"/>
            </a:rPr>
            <a:t>も</a:t>
          </a:r>
          <a:r>
            <a:rPr kumimoji="1" lang="ja-JP" altLang="ja-JP" sz="1200">
              <a:solidFill>
                <a:schemeClr val="dk1"/>
              </a:solidFill>
              <a:effectLst/>
              <a:latin typeface="ＭＳ Ｐゴシック" pitchFamily="50" charset="-128"/>
              <a:ea typeface="ＭＳ Ｐゴシック" pitchFamily="50" charset="-128"/>
              <a:cs typeface="+mn-cs"/>
            </a:rPr>
            <a:t>、</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a:t>
          </a:r>
          <a:r>
            <a:rPr kumimoji="1" lang="ja-JP" altLang="en-US" sz="1200">
              <a:solidFill>
                <a:schemeClr val="dk1"/>
              </a:solidFill>
              <a:effectLst/>
              <a:latin typeface="ＭＳ Ｐゴシック" pitchFamily="50" charset="-128"/>
              <a:ea typeface="ＭＳ Ｐゴシック" pitchFamily="50" charset="-128"/>
              <a:cs typeface="+mn-cs"/>
            </a:rPr>
            <a:t>は</a:t>
          </a:r>
          <a:r>
            <a:rPr kumimoji="1" lang="ja-JP" altLang="ja-JP" sz="1200">
              <a:solidFill>
                <a:schemeClr val="dk1"/>
              </a:solidFill>
              <a:effectLst/>
              <a:latin typeface="ＭＳ Ｐゴシック" pitchFamily="50" charset="-128"/>
              <a:ea typeface="ＭＳ Ｐゴシック" pitchFamily="50" charset="-128"/>
              <a:cs typeface="+mn-cs"/>
            </a:rPr>
            <a:t>増加に転じ</a:t>
          </a:r>
          <a:r>
            <a:rPr kumimoji="1" lang="ja-JP" altLang="en-US" sz="1200">
              <a:solidFill>
                <a:schemeClr val="dk1"/>
              </a:solidFill>
              <a:effectLst/>
              <a:latin typeface="ＭＳ Ｐゴシック" pitchFamily="50" charset="-128"/>
              <a:ea typeface="ＭＳ Ｐゴシック" pitchFamily="50" charset="-128"/>
              <a:cs typeface="+mn-cs"/>
            </a:rPr>
            <a:t>たものの、概ね減少が続いている</a:t>
          </a:r>
          <a:r>
            <a:rPr kumimoji="1" lang="ja-JP" altLang="ja-JP" sz="1200">
              <a:solidFill>
                <a:schemeClr val="dk1"/>
              </a:solidFill>
              <a:effectLst/>
              <a:latin typeface="ＭＳ Ｐゴシック" pitchFamily="50" charset="-128"/>
              <a:ea typeface="ＭＳ Ｐゴシック" pitchFamily="50" charset="-128"/>
              <a:cs typeface="+mn-cs"/>
            </a:rPr>
            <a:t>。（</a:t>
          </a:r>
          <a:r>
            <a:rPr kumimoji="1" lang="en-US" altLang="ja-JP" sz="1200">
              <a:solidFill>
                <a:schemeClr val="dk1"/>
              </a:solidFill>
              <a:effectLst/>
              <a:latin typeface="ＭＳ Ｐゴシック" pitchFamily="50" charset="-128"/>
              <a:ea typeface="ＭＳ Ｐゴシック" pitchFamily="50" charset="-128"/>
              <a:cs typeface="+mn-cs"/>
            </a:rPr>
            <a:t>24</a:t>
          </a:r>
          <a:r>
            <a:rPr kumimoji="1" lang="ja-JP" altLang="ja-JP" sz="1200">
              <a:solidFill>
                <a:schemeClr val="dk1"/>
              </a:solidFill>
              <a:effectLst/>
              <a:latin typeface="ＭＳ Ｐゴシック" pitchFamily="50" charset="-128"/>
              <a:ea typeface="ＭＳ Ｐゴシック" pitchFamily="50" charset="-128"/>
              <a:cs typeface="+mn-cs"/>
            </a:rPr>
            <a:t>年度</a:t>
          </a:r>
          <a:r>
            <a:rPr kumimoji="1" lang="en-US" altLang="ja-JP" sz="1200">
              <a:solidFill>
                <a:schemeClr val="dk1"/>
              </a:solidFill>
              <a:effectLst/>
              <a:latin typeface="ＭＳ Ｐゴシック" pitchFamily="50" charset="-128"/>
              <a:ea typeface="ＭＳ Ｐゴシック" pitchFamily="50" charset="-128"/>
              <a:cs typeface="+mn-cs"/>
            </a:rPr>
            <a:t>30.9</a:t>
          </a:r>
          <a:r>
            <a:rPr kumimoji="1" lang="ja-JP" altLang="ja-JP" sz="1200">
              <a:solidFill>
                <a:schemeClr val="dk1"/>
              </a:solidFill>
              <a:effectLst/>
              <a:latin typeface="ＭＳ Ｐゴシック" pitchFamily="50" charset="-128"/>
              <a:ea typeface="ＭＳ Ｐゴシック" pitchFamily="50" charset="-128"/>
              <a:cs typeface="+mn-cs"/>
            </a:rPr>
            <a:t>億円→</a:t>
          </a:r>
          <a:r>
            <a:rPr kumimoji="1" lang="en-US" altLang="ja-JP" sz="1200">
              <a:solidFill>
                <a:schemeClr val="dk1"/>
              </a:solidFill>
              <a:effectLst/>
              <a:latin typeface="ＭＳ Ｐゴシック" pitchFamily="50" charset="-128"/>
              <a:ea typeface="ＭＳ Ｐゴシック" pitchFamily="50" charset="-128"/>
              <a:cs typeface="+mn-cs"/>
            </a:rPr>
            <a:t>27</a:t>
          </a:r>
          <a:r>
            <a:rPr kumimoji="1" lang="ja-JP" altLang="ja-JP" sz="1200">
              <a:solidFill>
                <a:schemeClr val="dk1"/>
              </a:solidFill>
              <a:effectLst/>
              <a:latin typeface="ＭＳ Ｐゴシック" pitchFamily="50" charset="-128"/>
              <a:ea typeface="ＭＳ Ｐゴシック" pitchFamily="50" charset="-128"/>
              <a:cs typeface="+mn-cs"/>
            </a:rPr>
            <a:t>年度</a:t>
          </a:r>
          <a:r>
            <a:rPr kumimoji="1" lang="en-US" altLang="ja-JP" sz="1200">
              <a:solidFill>
                <a:schemeClr val="dk1"/>
              </a:solidFill>
              <a:effectLst/>
              <a:latin typeface="ＭＳ Ｐゴシック" pitchFamily="50" charset="-128"/>
              <a:ea typeface="ＭＳ Ｐゴシック" pitchFamily="50" charset="-128"/>
              <a:cs typeface="+mn-cs"/>
            </a:rPr>
            <a:t>24.6</a:t>
          </a:r>
          <a:r>
            <a:rPr kumimoji="1" lang="ja-JP" altLang="ja-JP" sz="1200">
              <a:solidFill>
                <a:schemeClr val="dk1"/>
              </a:solidFill>
              <a:effectLst/>
              <a:latin typeface="ＭＳ Ｐゴシック" pitchFamily="50" charset="-128"/>
              <a:ea typeface="ＭＳ Ｐゴシック" pitchFamily="50" charset="-128"/>
              <a:cs typeface="+mn-cs"/>
            </a:rPr>
            <a:t>億円→</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a:t>
          </a:r>
          <a:r>
            <a:rPr kumimoji="1" lang="en-US" altLang="ja-JP" sz="1200">
              <a:solidFill>
                <a:schemeClr val="dk1"/>
              </a:solidFill>
              <a:effectLst/>
              <a:latin typeface="ＭＳ Ｐゴシック" pitchFamily="50" charset="-128"/>
              <a:ea typeface="ＭＳ Ｐゴシック" pitchFamily="50" charset="-128"/>
              <a:cs typeface="+mn-cs"/>
            </a:rPr>
            <a:t>25.1</a:t>
          </a:r>
          <a:r>
            <a:rPr kumimoji="1" lang="ja-JP" altLang="ja-JP" sz="1200">
              <a:solidFill>
                <a:schemeClr val="dk1"/>
              </a:solidFill>
              <a:effectLst/>
              <a:latin typeface="ＭＳ Ｐゴシック" pitchFamily="50" charset="-128"/>
              <a:ea typeface="ＭＳ Ｐゴシック" pitchFamily="50" charset="-128"/>
              <a:cs typeface="+mn-cs"/>
            </a:rPr>
            <a:t>億円</a:t>
          </a:r>
          <a:r>
            <a:rPr kumimoji="1" lang="ja-JP" altLang="en-US" sz="1200">
              <a:solidFill>
                <a:schemeClr val="dk1"/>
              </a:solidFill>
              <a:effectLst/>
              <a:latin typeface="ＭＳ Ｐゴシック" pitchFamily="50" charset="-128"/>
              <a:ea typeface="ＭＳ Ｐゴシック" pitchFamily="50" charset="-128"/>
              <a:cs typeface="+mn-cs"/>
            </a:rPr>
            <a:t>→</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en-US" sz="1200">
              <a:solidFill>
                <a:schemeClr val="dk1"/>
              </a:solidFill>
              <a:effectLst/>
              <a:latin typeface="ＭＳ Ｐゴシック" pitchFamily="50" charset="-128"/>
              <a:ea typeface="ＭＳ Ｐゴシック" pitchFamily="50" charset="-128"/>
              <a:cs typeface="+mn-cs"/>
            </a:rPr>
            <a:t>年度</a:t>
          </a:r>
          <a:r>
            <a:rPr kumimoji="1" lang="en-US" altLang="ja-JP" sz="1200">
              <a:solidFill>
                <a:schemeClr val="dk1"/>
              </a:solidFill>
              <a:effectLst/>
              <a:latin typeface="ＭＳ Ｐゴシック" pitchFamily="50" charset="-128"/>
              <a:ea typeface="ＭＳ Ｐゴシック" pitchFamily="50" charset="-128"/>
              <a:cs typeface="+mn-cs"/>
            </a:rPr>
            <a:t>24.0</a:t>
          </a:r>
          <a:r>
            <a:rPr kumimoji="1" lang="ja-JP" altLang="en-US" sz="1200">
              <a:solidFill>
                <a:schemeClr val="dk1"/>
              </a:solidFill>
              <a:effectLst/>
              <a:latin typeface="ＭＳ Ｐゴシック" pitchFamily="50" charset="-128"/>
              <a:ea typeface="ＭＳ Ｐゴシック" pitchFamily="50" charset="-128"/>
              <a:cs typeface="+mn-cs"/>
            </a:rPr>
            <a:t>億円</a:t>
          </a:r>
          <a:r>
            <a:rPr kumimoji="1" lang="ja-JP" altLang="ja-JP" sz="1200">
              <a:solidFill>
                <a:schemeClr val="dk1"/>
              </a:solidFill>
              <a:effectLst/>
              <a:latin typeface="ＭＳ Ｐゴシック" pitchFamily="50" charset="-128"/>
              <a:ea typeface="ＭＳ Ｐゴシック" pitchFamily="50" charset="-128"/>
              <a:cs typeface="+mn-cs"/>
            </a:rPr>
            <a:t>）</a:t>
          </a:r>
          <a:endParaRPr lang="ja-JP" altLang="ja-JP" sz="1200">
            <a:effectLst/>
            <a:latin typeface="ＭＳ Ｐゴシック" pitchFamily="50" charset="-128"/>
            <a:ea typeface="ＭＳ Ｐゴシック"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itchFamily="50" charset="-128"/>
              <a:ea typeface="ＭＳ Ｐゴシック" pitchFamily="50" charset="-128"/>
              <a:cs typeface="+mn-cs"/>
            </a:rPr>
            <a:t>　</a:t>
          </a:r>
          <a:r>
            <a:rPr kumimoji="1" lang="ja-JP" altLang="en-US" sz="1200">
              <a:solidFill>
                <a:schemeClr val="dk1"/>
              </a:solidFill>
              <a:effectLst/>
              <a:latin typeface="ＭＳ Ｐゴシック" pitchFamily="50" charset="-128"/>
              <a:ea typeface="ＭＳ Ｐゴシック" pitchFamily="50" charset="-128"/>
              <a:cs typeface="+mn-cs"/>
            </a:rPr>
            <a:t>しかしながら、今後は中学校再編や東京オリンピック・パラリンピックのキャンプ誘致のための施設整備など、多額の普通建設事業が予定されており、公債費負担の増加も予想されるため、</a:t>
          </a:r>
          <a:r>
            <a:rPr kumimoji="1" lang="ja-JP" altLang="ja-JP" sz="1200">
              <a:solidFill>
                <a:schemeClr val="dk1"/>
              </a:solidFill>
              <a:effectLst/>
              <a:latin typeface="ＭＳ Ｐゴシック" pitchFamily="50" charset="-128"/>
              <a:ea typeface="ＭＳ Ｐゴシック" pitchFamily="50" charset="-128"/>
              <a:cs typeface="+mn-cs"/>
            </a:rPr>
            <a:t>投資的事業の縮減や見直しを行う</a:t>
          </a:r>
          <a:r>
            <a:rPr kumimoji="1" lang="ja-JP" altLang="en-US" sz="1200">
              <a:solidFill>
                <a:schemeClr val="dk1"/>
              </a:solidFill>
              <a:effectLst/>
              <a:latin typeface="ＭＳ Ｐゴシック" pitchFamily="50" charset="-128"/>
              <a:ea typeface="ＭＳ Ｐゴシック" pitchFamily="50" charset="-128"/>
              <a:cs typeface="+mn-cs"/>
            </a:rPr>
            <a:t>ほか、引き続き、過疎対策事業債などの財源確保に</a:t>
          </a:r>
          <a:r>
            <a:rPr kumimoji="1" lang="ja-JP" altLang="ja-JP" sz="1200">
              <a:solidFill>
                <a:schemeClr val="dk1"/>
              </a:solidFill>
              <a:effectLst/>
              <a:latin typeface="ＭＳ Ｐゴシック" pitchFamily="50" charset="-128"/>
              <a:ea typeface="ＭＳ Ｐゴシック" pitchFamily="50" charset="-128"/>
              <a:cs typeface="+mn-cs"/>
            </a:rPr>
            <a:t>努め</a:t>
          </a:r>
          <a:r>
            <a:rPr kumimoji="1" lang="ja-JP" altLang="en-US" sz="1200">
              <a:solidFill>
                <a:schemeClr val="dk1"/>
              </a:solidFill>
              <a:effectLst/>
              <a:latin typeface="ＭＳ Ｐゴシック" pitchFamily="50" charset="-128"/>
              <a:ea typeface="ＭＳ Ｐゴシック" pitchFamily="50" charset="-128"/>
              <a:cs typeface="+mn-cs"/>
            </a:rPr>
            <a:t>る</a:t>
          </a:r>
          <a:r>
            <a:rPr kumimoji="1" lang="ja-JP" altLang="ja-JP" sz="1200">
              <a:solidFill>
                <a:schemeClr val="dk1"/>
              </a:solidFill>
              <a:effectLst/>
              <a:latin typeface="ＭＳ Ｐゴシック" pitchFamily="50" charset="-128"/>
              <a:ea typeface="ＭＳ Ｐゴシック" pitchFamily="50" charset="-128"/>
              <a:cs typeface="+mn-cs"/>
            </a:rPr>
            <a:t>必要がある。</a:t>
          </a:r>
          <a:endParaRPr lang="ja-JP" altLang="ja-JP" sz="1200">
            <a:effectLst/>
            <a:latin typeface="ＭＳ Ｐゴシック" pitchFamily="50" charset="-128"/>
            <a:ea typeface="ＭＳ Ｐゴシック" pitchFamily="50" charset="-128"/>
          </a:endParaRPr>
        </a:p>
        <a:p>
          <a:pPr eaLnBrk="1" fontAlgn="auto" latinLnBrk="0" hangingPunct="1"/>
          <a:endParaRPr lang="ja-JP" altLang="ja-JP" sz="1200">
            <a:effectLst/>
            <a:latin typeface="ＭＳ Ｐゴシック" pitchFamily="50" charset="-128"/>
            <a:ea typeface="ＭＳ Ｐゴシック"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32766</xdr:rowOff>
    </xdr:to>
    <xdr:cxnSp macro="">
      <xdr:nvCxnSpPr>
        <xdr:cNvPr id="378" name="直線コネクタ 377"/>
        <xdr:cNvCxnSpPr/>
      </xdr:nvCxnSpPr>
      <xdr:spPr>
        <a:xfrm flipV="1">
          <a:off x="16179800" y="70429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9"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61722</xdr:rowOff>
    </xdr:to>
    <xdr:cxnSp macro="">
      <xdr:nvCxnSpPr>
        <xdr:cNvPr id="381" name="直線コネクタ 380"/>
        <xdr:cNvCxnSpPr/>
      </xdr:nvCxnSpPr>
      <xdr:spPr>
        <a:xfrm flipV="1">
          <a:off x="15290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138938</xdr:rowOff>
    </xdr:to>
    <xdr:cxnSp macro="">
      <xdr:nvCxnSpPr>
        <xdr:cNvPr id="384" name="直線コネクタ 383"/>
        <xdr:cNvCxnSpPr/>
      </xdr:nvCxnSpPr>
      <xdr:spPr>
        <a:xfrm flipV="1">
          <a:off x="14401800" y="70911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6" name="テキスト ボックス 38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83312</xdr:rowOff>
    </xdr:to>
    <xdr:cxnSp macro="">
      <xdr:nvCxnSpPr>
        <xdr:cNvPr id="387" name="直線コネクタ 386"/>
        <xdr:cNvCxnSpPr/>
      </xdr:nvCxnSpPr>
      <xdr:spPr>
        <a:xfrm flipV="1">
          <a:off x="13512800" y="716838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88" name="フローチャート: 判断 387"/>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89" name="テキスト ボックス 388"/>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0" name="フローチャート: 判断 389"/>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1" name="テキスト ボックス 390"/>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7" name="楕円 396"/>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8" name="公債費負担の状況該当値テキスト"/>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399" name="楕円 398"/>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400" name="テキスト ボックス 399"/>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1" name="楕円 400"/>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2" name="テキスト ボックス 401"/>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3" name="楕円 402"/>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4" name="テキスト ボックス 403"/>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5" name="楕円 404"/>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6" name="テキスト ボックス 405"/>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年度は、</a:t>
          </a:r>
          <a:r>
            <a:rPr kumimoji="1" lang="en-US" altLang="ja-JP" sz="1200">
              <a:solidFill>
                <a:schemeClr val="dk1"/>
              </a:solidFill>
              <a:effectLst/>
              <a:latin typeface="ＭＳ Ｐゴシック" pitchFamily="50" charset="-128"/>
              <a:ea typeface="ＭＳ Ｐゴシック" pitchFamily="50" charset="-128"/>
              <a:cs typeface="+mn-cs"/>
            </a:rPr>
            <a:t>23</a:t>
          </a:r>
          <a:r>
            <a:rPr kumimoji="1" lang="ja-JP" altLang="ja-JP" sz="1200">
              <a:solidFill>
                <a:schemeClr val="dk1"/>
              </a:solidFill>
              <a:effectLst/>
              <a:latin typeface="ＭＳ Ｐゴシック" pitchFamily="50" charset="-128"/>
              <a:ea typeface="ＭＳ Ｐゴシック" pitchFamily="50" charset="-128"/>
              <a:cs typeface="+mn-cs"/>
            </a:rPr>
            <a:t>年度以来</a:t>
          </a:r>
          <a:r>
            <a:rPr kumimoji="1" lang="en-US" altLang="ja-JP" sz="1200">
              <a:solidFill>
                <a:schemeClr val="dk1"/>
              </a:solidFill>
              <a:effectLst/>
              <a:latin typeface="ＭＳ Ｐゴシック" pitchFamily="50" charset="-128"/>
              <a:ea typeface="ＭＳ Ｐゴシック" pitchFamily="50" charset="-128"/>
              <a:cs typeface="+mn-cs"/>
            </a:rPr>
            <a:t>7</a:t>
          </a:r>
          <a:r>
            <a:rPr kumimoji="1" lang="ja-JP" altLang="ja-JP" sz="1200">
              <a:solidFill>
                <a:schemeClr val="dk1"/>
              </a:solidFill>
              <a:effectLst/>
              <a:latin typeface="ＭＳ Ｐゴシック" pitchFamily="50" charset="-128"/>
              <a:ea typeface="ＭＳ Ｐゴシック" pitchFamily="50" charset="-128"/>
              <a:cs typeface="+mn-cs"/>
            </a:rPr>
            <a:t>年続けて将来負担比率は算定されなかった。</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a:t>
          </a:r>
          <a:r>
            <a:rPr kumimoji="1" lang="ja-JP" altLang="en-US" sz="1200">
              <a:solidFill>
                <a:schemeClr val="dk1"/>
              </a:solidFill>
              <a:effectLst/>
              <a:latin typeface="ＭＳ Ｐゴシック" pitchFamily="50" charset="-128"/>
              <a:ea typeface="ＭＳ Ｐゴシック" pitchFamily="50" charset="-128"/>
              <a:cs typeface="+mn-cs"/>
            </a:rPr>
            <a:t>本市は、</a:t>
          </a:r>
          <a:r>
            <a:rPr kumimoji="1" lang="ja-JP" altLang="ja-JP" sz="1200">
              <a:solidFill>
                <a:schemeClr val="dk1"/>
              </a:solidFill>
              <a:effectLst/>
              <a:latin typeface="ＭＳ Ｐゴシック" pitchFamily="50" charset="-128"/>
              <a:ea typeface="ＭＳ Ｐゴシック" pitchFamily="50" charset="-128"/>
              <a:cs typeface="+mn-cs"/>
            </a:rPr>
            <a:t>失業対策事業、改良住宅建設事業、地域改善対策事業、過疎対策事業など旧産炭・過疎地域特有の公共事業を実施し</a:t>
          </a:r>
          <a:r>
            <a:rPr kumimoji="1" lang="ja-JP" altLang="en-US" sz="1200">
              <a:solidFill>
                <a:schemeClr val="dk1"/>
              </a:solidFill>
              <a:effectLst/>
              <a:latin typeface="ＭＳ Ｐゴシック" pitchFamily="50" charset="-128"/>
              <a:ea typeface="ＭＳ Ｐゴシック" pitchFamily="50" charset="-128"/>
              <a:cs typeface="+mn-cs"/>
            </a:rPr>
            <a:t>てきたため、</a:t>
          </a:r>
          <a:r>
            <a:rPr kumimoji="1" lang="ja-JP" altLang="ja-JP" sz="1200">
              <a:solidFill>
                <a:schemeClr val="dk1"/>
              </a:solidFill>
              <a:effectLst/>
              <a:latin typeface="ＭＳ Ｐゴシック" pitchFamily="50" charset="-128"/>
              <a:ea typeface="ＭＳ Ｐゴシック" pitchFamily="50" charset="-128"/>
              <a:cs typeface="+mn-cs"/>
            </a:rPr>
            <a:t>多くの地方債残高を抱え</a:t>
          </a:r>
          <a:r>
            <a:rPr kumimoji="1" lang="ja-JP" altLang="en-US" sz="1200">
              <a:solidFill>
                <a:schemeClr val="dk1"/>
              </a:solidFill>
              <a:effectLst/>
              <a:latin typeface="ＭＳ Ｐゴシック" pitchFamily="50" charset="-128"/>
              <a:ea typeface="ＭＳ Ｐゴシック" pitchFamily="50" charset="-128"/>
              <a:cs typeface="+mn-cs"/>
            </a:rPr>
            <a:t>ていたが、</a:t>
          </a:r>
          <a:r>
            <a:rPr kumimoji="1" lang="ja-JP" altLang="ja-JP" sz="1200">
              <a:solidFill>
                <a:schemeClr val="dk1"/>
              </a:solidFill>
              <a:effectLst/>
              <a:latin typeface="ＭＳ Ｐゴシック" pitchFamily="50" charset="-128"/>
              <a:ea typeface="ＭＳ Ｐゴシック" pitchFamily="50" charset="-128"/>
              <a:cs typeface="+mn-cs"/>
            </a:rPr>
            <a:t>公債費負担適正化の取り組み等により年々減少し</a:t>
          </a:r>
          <a:r>
            <a:rPr kumimoji="1" lang="ja-JP" altLang="en-US" sz="1200">
              <a:solidFill>
                <a:schemeClr val="dk1"/>
              </a:solidFill>
              <a:effectLst/>
              <a:latin typeface="ＭＳ Ｐゴシック" pitchFamily="50" charset="-128"/>
              <a:ea typeface="ＭＳ Ｐゴシック" pitchFamily="50" charset="-128"/>
              <a:cs typeface="+mn-cs"/>
            </a:rPr>
            <a:t>、</a:t>
          </a:r>
          <a:r>
            <a:rPr kumimoji="1" lang="en-US" altLang="ja-JP" sz="1200">
              <a:solidFill>
                <a:schemeClr val="dk1"/>
              </a:solidFill>
              <a:effectLst/>
              <a:latin typeface="ＭＳ Ｐゴシック" pitchFamily="50" charset="-128"/>
              <a:ea typeface="ＭＳ Ｐゴシック" pitchFamily="50" charset="-128"/>
              <a:cs typeface="+mn-cs"/>
            </a:rPr>
            <a:t>23</a:t>
          </a:r>
          <a:r>
            <a:rPr kumimoji="1" lang="ja-JP" altLang="en-US" sz="1200">
              <a:solidFill>
                <a:schemeClr val="dk1"/>
              </a:solidFill>
              <a:effectLst/>
              <a:latin typeface="ＭＳ Ｐゴシック" pitchFamily="50" charset="-128"/>
              <a:ea typeface="ＭＳ Ｐゴシック" pitchFamily="50" charset="-128"/>
              <a:cs typeface="+mn-cs"/>
            </a:rPr>
            <a:t>年度</a:t>
          </a:r>
          <a:r>
            <a:rPr kumimoji="1" lang="ja-JP" altLang="ja-JP" sz="1200">
              <a:solidFill>
                <a:schemeClr val="dk1"/>
              </a:solidFill>
              <a:effectLst/>
              <a:latin typeface="ＭＳ Ｐゴシック" pitchFamily="50" charset="-128"/>
              <a:ea typeface="ＭＳ Ｐゴシック" pitchFamily="50" charset="-128"/>
              <a:cs typeface="+mn-cs"/>
            </a:rPr>
            <a:t>以後は</a:t>
          </a:r>
          <a:r>
            <a:rPr kumimoji="1" lang="en-US" altLang="ja-JP" sz="1200">
              <a:solidFill>
                <a:schemeClr val="dk1"/>
              </a:solidFill>
              <a:effectLst/>
              <a:latin typeface="ＭＳ Ｐゴシック" pitchFamily="50" charset="-128"/>
              <a:ea typeface="ＭＳ Ｐゴシック" pitchFamily="50" charset="-128"/>
              <a:cs typeface="+mn-cs"/>
            </a:rPr>
            <a:t>250</a:t>
          </a:r>
          <a:r>
            <a:rPr kumimoji="1" lang="ja-JP" altLang="ja-JP" sz="1200">
              <a:solidFill>
                <a:schemeClr val="dk1"/>
              </a:solidFill>
              <a:effectLst/>
              <a:latin typeface="ＭＳ Ｐゴシック" pitchFamily="50" charset="-128"/>
              <a:ea typeface="ＭＳ Ｐゴシック" pitchFamily="50" charset="-128"/>
              <a:cs typeface="+mn-cs"/>
            </a:rPr>
            <a:t>億円程度を推移している。（</a:t>
          </a:r>
          <a:r>
            <a:rPr kumimoji="1" lang="en-US" altLang="ja-JP" sz="1200">
              <a:solidFill>
                <a:schemeClr val="dk1"/>
              </a:solidFill>
              <a:effectLst/>
              <a:latin typeface="ＭＳ Ｐゴシック" pitchFamily="50" charset="-128"/>
              <a:ea typeface="ＭＳ Ｐゴシック" pitchFamily="50" charset="-128"/>
              <a:cs typeface="+mn-cs"/>
            </a:rPr>
            <a:t>15</a:t>
          </a:r>
          <a:r>
            <a:rPr kumimoji="1" lang="ja-JP" altLang="ja-JP" sz="1200">
              <a:solidFill>
                <a:schemeClr val="dk1"/>
              </a:solidFill>
              <a:effectLst/>
              <a:latin typeface="ＭＳ Ｐゴシック" pitchFamily="50" charset="-128"/>
              <a:ea typeface="ＭＳ Ｐゴシック" pitchFamily="50" charset="-128"/>
              <a:cs typeface="+mn-cs"/>
            </a:rPr>
            <a:t>年度末</a:t>
          </a:r>
          <a:r>
            <a:rPr kumimoji="1" lang="en-US" altLang="ja-JP" sz="1200">
              <a:solidFill>
                <a:schemeClr val="dk1"/>
              </a:solidFill>
              <a:effectLst/>
              <a:latin typeface="ＭＳ Ｐゴシック" pitchFamily="50" charset="-128"/>
              <a:ea typeface="ＭＳ Ｐゴシック" pitchFamily="50" charset="-128"/>
              <a:cs typeface="+mn-cs"/>
            </a:rPr>
            <a:t>343</a:t>
          </a:r>
          <a:r>
            <a:rPr kumimoji="1" lang="ja-JP" altLang="ja-JP" sz="1200">
              <a:solidFill>
                <a:schemeClr val="dk1"/>
              </a:solidFill>
              <a:effectLst/>
              <a:latin typeface="ＭＳ Ｐゴシック" pitchFamily="50" charset="-128"/>
              <a:ea typeface="ＭＳ Ｐゴシック" pitchFamily="50" charset="-128"/>
              <a:cs typeface="+mn-cs"/>
            </a:rPr>
            <a:t>億円→</a:t>
          </a:r>
          <a:r>
            <a:rPr kumimoji="1" lang="en-US" altLang="ja-JP" sz="1200">
              <a:solidFill>
                <a:schemeClr val="dk1"/>
              </a:solidFill>
              <a:effectLst/>
              <a:latin typeface="ＭＳ Ｐゴシック" pitchFamily="50" charset="-128"/>
              <a:ea typeface="ＭＳ Ｐゴシック" pitchFamily="50" charset="-128"/>
              <a:cs typeface="+mn-cs"/>
            </a:rPr>
            <a:t>23</a:t>
          </a:r>
          <a:r>
            <a:rPr kumimoji="1" lang="ja-JP" altLang="ja-JP" sz="1200">
              <a:solidFill>
                <a:schemeClr val="dk1"/>
              </a:solidFill>
              <a:effectLst/>
              <a:latin typeface="ＭＳ Ｐゴシック" pitchFamily="50" charset="-128"/>
              <a:ea typeface="ＭＳ Ｐゴシック" pitchFamily="50" charset="-128"/>
              <a:cs typeface="+mn-cs"/>
            </a:rPr>
            <a:t>年度末</a:t>
          </a:r>
          <a:r>
            <a:rPr kumimoji="1" lang="en-US" altLang="ja-JP" sz="1200">
              <a:solidFill>
                <a:schemeClr val="dk1"/>
              </a:solidFill>
              <a:effectLst/>
              <a:latin typeface="ＭＳ Ｐゴシック" pitchFamily="50" charset="-128"/>
              <a:ea typeface="ＭＳ Ｐゴシック" pitchFamily="50" charset="-128"/>
              <a:cs typeface="+mn-cs"/>
            </a:rPr>
            <a:t>251</a:t>
          </a:r>
          <a:r>
            <a:rPr kumimoji="1" lang="ja-JP" altLang="ja-JP" sz="1200">
              <a:solidFill>
                <a:schemeClr val="dk1"/>
              </a:solidFill>
              <a:effectLst/>
              <a:latin typeface="ＭＳ Ｐゴシック" pitchFamily="50" charset="-128"/>
              <a:ea typeface="ＭＳ Ｐゴシック" pitchFamily="50" charset="-128"/>
              <a:cs typeface="+mn-cs"/>
            </a:rPr>
            <a:t>億円→</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年度末</a:t>
          </a:r>
          <a:r>
            <a:rPr kumimoji="1" lang="en-US" altLang="ja-JP" sz="1200">
              <a:solidFill>
                <a:schemeClr val="dk1"/>
              </a:solidFill>
              <a:effectLst/>
              <a:latin typeface="ＭＳ Ｐゴシック" pitchFamily="50" charset="-128"/>
              <a:ea typeface="ＭＳ Ｐゴシック" pitchFamily="50" charset="-128"/>
              <a:cs typeface="+mn-cs"/>
            </a:rPr>
            <a:t>252</a:t>
          </a:r>
          <a:r>
            <a:rPr kumimoji="1" lang="ja-JP" altLang="ja-JP" sz="1200">
              <a:solidFill>
                <a:schemeClr val="dk1"/>
              </a:solidFill>
              <a:effectLst/>
              <a:latin typeface="ＭＳ Ｐゴシック" pitchFamily="50" charset="-128"/>
              <a:ea typeface="ＭＳ Ｐゴシック" pitchFamily="50" charset="-128"/>
              <a:cs typeface="+mn-cs"/>
            </a:rPr>
            <a:t>億円）</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しかしながら、特定農業施設の維持管理のための基金など充当可能基金残高が多額（</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年度末</a:t>
          </a:r>
          <a:r>
            <a:rPr kumimoji="1" lang="en-US" altLang="ja-JP" sz="1200">
              <a:solidFill>
                <a:schemeClr val="dk1"/>
              </a:solidFill>
              <a:effectLst/>
              <a:latin typeface="ＭＳ Ｐゴシック" pitchFamily="50" charset="-128"/>
              <a:ea typeface="ＭＳ Ｐゴシック" pitchFamily="50" charset="-128"/>
              <a:cs typeface="+mn-cs"/>
            </a:rPr>
            <a:t>168</a:t>
          </a:r>
          <a:r>
            <a:rPr kumimoji="1" lang="ja-JP" altLang="ja-JP" sz="1200">
              <a:solidFill>
                <a:schemeClr val="dk1"/>
              </a:solidFill>
              <a:effectLst/>
              <a:latin typeface="ＭＳ Ｐゴシック" pitchFamily="50" charset="-128"/>
              <a:ea typeface="ＭＳ Ｐゴシック" pitchFamily="50" charset="-128"/>
              <a:cs typeface="+mn-cs"/>
            </a:rPr>
            <a:t>億円）であるため、将来負担比率の算定には至っていない。</a:t>
          </a:r>
          <a:endParaRPr lang="ja-JP" altLang="ja-JP" sz="1200">
            <a:effectLst/>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95932</xdr:rowOff>
    </xdr:from>
    <xdr:ext cx="762000" cy="259045"/>
    <xdr:sp macro="" textlink="">
      <xdr:nvSpPr>
        <xdr:cNvPr id="442" name="将来負担の状況平均値テキスト"/>
        <xdr:cNvSpPr txBox="1"/>
      </xdr:nvSpPr>
      <xdr:spPr>
        <a:xfrm>
          <a:off x="17106900" y="266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3" name="フローチャート: 判断 442"/>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4" name="フローチャート: 判断 443"/>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5" name="テキスト ボックス 444"/>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167519</xdr:rowOff>
    </xdr:from>
    <xdr:to>
      <xdr:col>73</xdr:col>
      <xdr:colOff>44450</xdr:colOff>
      <xdr:row>16</xdr:row>
      <xdr:rowOff>97669</xdr:rowOff>
    </xdr:to>
    <xdr:sp macro="" textlink="">
      <xdr:nvSpPr>
        <xdr:cNvPr id="446" name="フローチャート: 判断 445"/>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47" name="テキスト ボックス 446"/>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52131</xdr:rowOff>
    </xdr:from>
    <xdr:to>
      <xdr:col>68</xdr:col>
      <xdr:colOff>203200</xdr:colOff>
      <xdr:row>17</xdr:row>
      <xdr:rowOff>153731</xdr:rowOff>
    </xdr:to>
    <xdr:sp macro="" textlink="">
      <xdr:nvSpPr>
        <xdr:cNvPr id="448" name="フローチャート: 判断 447"/>
        <xdr:cNvSpPr/>
      </xdr:nvSpPr>
      <xdr:spPr>
        <a:xfrm>
          <a:off x="14351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163908</xdr:rowOff>
    </xdr:from>
    <xdr:ext cx="762000" cy="259045"/>
    <xdr:sp macro="" textlink="">
      <xdr:nvSpPr>
        <xdr:cNvPr id="449" name="テキスト ボックス 448"/>
        <xdr:cNvSpPr txBox="1"/>
      </xdr:nvSpPr>
      <xdr:spPr>
        <a:xfrm>
          <a:off x="14020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169575</xdr:rowOff>
    </xdr:from>
    <xdr:to>
      <xdr:col>64</xdr:col>
      <xdr:colOff>152400</xdr:colOff>
      <xdr:row>17</xdr:row>
      <xdr:rowOff>99725</xdr:rowOff>
    </xdr:to>
    <xdr:sp macro="" textlink="">
      <xdr:nvSpPr>
        <xdr:cNvPr id="450" name="フローチャート: 判断 449"/>
        <xdr:cNvSpPr/>
      </xdr:nvSpPr>
      <xdr:spPr>
        <a:xfrm>
          <a:off x="13462000" y="29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109902</xdr:rowOff>
    </xdr:from>
    <xdr:ext cx="762000" cy="259045"/>
    <xdr:sp macro="" textlink="">
      <xdr:nvSpPr>
        <xdr:cNvPr id="451" name="テキスト ボックス 450"/>
        <xdr:cNvSpPr txBox="1"/>
      </xdr:nvSpPr>
      <xdr:spPr>
        <a:xfrm>
          <a:off x="13131800" y="268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類似団体平均と比較すると、人件費に係る経常収支比率は低くなっているが、その要因としてごみ処理業務や消防業務、介護保険業務など一部事務組合で行っていることが挙げられる。一部事務組合の人件費に充てる負担金や病院事業の公営企業会計の人件費に充てる繰出金といった人件費に準ずる費用を合計した場合の人口１人当たりの歳出決算額は類似団体平均と同程度であり、これらも含めた人件費関係経費全体について、抑制を図っていく必要があ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33</xdr:row>
      <xdr:rowOff>107950</xdr:rowOff>
    </xdr:to>
    <xdr:cxnSp macro="">
      <xdr:nvCxnSpPr>
        <xdr:cNvPr id="66" name="直線コネクタ 65"/>
        <xdr:cNvCxnSpPr/>
      </xdr:nvCxnSpPr>
      <xdr:spPr>
        <a:xfrm>
          <a:off x="3987800" y="568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39370</xdr:rowOff>
    </xdr:to>
    <xdr:cxnSp macro="">
      <xdr:nvCxnSpPr>
        <xdr:cNvPr id="69" name="直線コネクタ 68"/>
        <xdr:cNvCxnSpPr/>
      </xdr:nvCxnSpPr>
      <xdr:spPr>
        <a:xfrm flipV="1">
          <a:off x="3098800" y="568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39370</xdr:rowOff>
    </xdr:from>
    <xdr:to>
      <xdr:col>15</xdr:col>
      <xdr:colOff>98425</xdr:colOff>
      <xdr:row>33</xdr:row>
      <xdr:rowOff>146050</xdr:rowOff>
    </xdr:to>
    <xdr:cxnSp macro="">
      <xdr:nvCxnSpPr>
        <xdr:cNvPr id="72" name="直線コネクタ 71"/>
        <xdr:cNvCxnSpPr/>
      </xdr:nvCxnSpPr>
      <xdr:spPr>
        <a:xfrm flipV="1">
          <a:off x="2209800" y="5697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4" name="テキスト ボックス 73"/>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33</xdr:row>
      <xdr:rowOff>146050</xdr:rowOff>
    </xdr:to>
    <xdr:cxnSp macro="">
      <xdr:nvCxnSpPr>
        <xdr:cNvPr id="75" name="直線コネクタ 74"/>
        <xdr:cNvCxnSpPr/>
      </xdr:nvCxnSpPr>
      <xdr:spPr>
        <a:xfrm>
          <a:off x="1320800" y="578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6" name="フローチャート: 判断 75"/>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7" name="テキスト ボックス 76"/>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135907</xdr:rowOff>
    </xdr:from>
    <xdr:ext cx="762000" cy="259045"/>
    <xdr:sp macro="" textlink="">
      <xdr:nvSpPr>
        <xdr:cNvPr id="79" name="テキスト ボックス 78"/>
        <xdr:cNvSpPr txBox="1"/>
      </xdr:nvSpPr>
      <xdr:spPr>
        <a:xfrm>
          <a:off x="939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5" name="楕円 84"/>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73677</xdr:rowOff>
    </xdr:from>
    <xdr:ext cx="762000" cy="259045"/>
    <xdr:sp macro="" textlink="">
      <xdr:nvSpPr>
        <xdr:cNvPr id="86" name="人件費該当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7" name="楕円 86"/>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8" name="テキスト ボックス 87"/>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160020</xdr:rowOff>
    </xdr:from>
    <xdr:to>
      <xdr:col>15</xdr:col>
      <xdr:colOff>149225</xdr:colOff>
      <xdr:row>33</xdr:row>
      <xdr:rowOff>90170</xdr:rowOff>
    </xdr:to>
    <xdr:sp macro="" textlink="">
      <xdr:nvSpPr>
        <xdr:cNvPr id="89" name="楕円 88"/>
        <xdr:cNvSpPr/>
      </xdr:nvSpPr>
      <xdr:spPr>
        <a:xfrm>
          <a:off x="3048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100347</xdr:rowOff>
    </xdr:from>
    <xdr:ext cx="762000" cy="259045"/>
    <xdr:sp macro="" textlink="">
      <xdr:nvSpPr>
        <xdr:cNvPr id="90" name="テキスト ボックス 89"/>
        <xdr:cNvSpPr txBox="1"/>
      </xdr:nvSpPr>
      <xdr:spPr>
        <a:xfrm>
          <a:off x="2717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2" name="テキスト ボックス 91"/>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72390</xdr:rowOff>
    </xdr:from>
    <xdr:to>
      <xdr:col>6</xdr:col>
      <xdr:colOff>171450</xdr:colOff>
      <xdr:row>34</xdr:row>
      <xdr:rowOff>2540</xdr:rowOff>
    </xdr:to>
    <xdr:sp macro="" textlink="">
      <xdr:nvSpPr>
        <xdr:cNvPr id="93" name="楕円 92"/>
        <xdr:cNvSpPr/>
      </xdr:nvSpPr>
      <xdr:spPr>
        <a:xfrm>
          <a:off x="1270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12717</xdr:rowOff>
    </xdr:from>
    <xdr:ext cx="762000" cy="259045"/>
    <xdr:sp macro="" textlink="">
      <xdr:nvSpPr>
        <xdr:cNvPr id="94" name="テキスト ボックス 93"/>
        <xdr:cNvSpPr txBox="1"/>
      </xdr:nvSpPr>
      <xdr:spPr>
        <a:xfrm>
          <a:off x="939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年度は学校給食調理業務の一部を民間委託化したこと</a:t>
          </a:r>
          <a:r>
            <a:rPr kumimoji="1" lang="ja-JP" altLang="ja-JP" sz="1300">
              <a:solidFill>
                <a:schemeClr val="dk1"/>
              </a:solidFill>
              <a:effectLst/>
              <a:latin typeface="ＭＳ Ｐゴシック" pitchFamily="50" charset="-128"/>
              <a:ea typeface="ＭＳ Ｐゴシック" pitchFamily="50" charset="-128"/>
              <a:cs typeface="+mn-cs"/>
            </a:rPr>
            <a:t>などにより、前年度に比べ</a:t>
          </a:r>
          <a:r>
            <a:rPr kumimoji="1" lang="en-US" altLang="ja-JP" sz="1300">
              <a:solidFill>
                <a:schemeClr val="dk1"/>
              </a:solidFill>
              <a:effectLst/>
              <a:latin typeface="ＭＳ Ｐゴシック" pitchFamily="50" charset="-128"/>
              <a:ea typeface="ＭＳ Ｐゴシック" pitchFamily="50" charset="-128"/>
              <a:cs typeface="+mn-cs"/>
            </a:rPr>
            <a:t>0.7</a:t>
          </a:r>
          <a:r>
            <a:rPr kumimoji="1" lang="ja-JP" altLang="ja-JP" sz="1300">
              <a:solidFill>
                <a:schemeClr val="dk1"/>
              </a:solidFill>
              <a:effectLst/>
              <a:latin typeface="ＭＳ Ｐゴシック" pitchFamily="50" charset="-128"/>
              <a:ea typeface="ＭＳ Ｐゴシック" pitchFamily="50" charset="-128"/>
              <a:cs typeface="+mn-cs"/>
            </a:rPr>
            <a:t>ポイント増加している。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なお、第６次行政改革大綱に掲げた</a:t>
          </a:r>
          <a:r>
            <a:rPr lang="ja-JP" altLang="ja-JP" sz="1300" b="0" i="0" baseline="0">
              <a:solidFill>
                <a:schemeClr val="dk1"/>
              </a:solidFill>
              <a:effectLst/>
              <a:latin typeface="ＭＳ Ｐゴシック" pitchFamily="50" charset="-128"/>
              <a:ea typeface="ＭＳ Ｐゴシック" pitchFamily="50" charset="-128"/>
              <a:cs typeface="+mn-cs"/>
            </a:rPr>
            <a:t>「民間委託導入」を進めると、（人件費などが減少し、）物件費は増加することとなるため、今後も増加することが予想される。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157480</xdr:rowOff>
    </xdr:to>
    <xdr:cxnSp macro="">
      <xdr:nvCxnSpPr>
        <xdr:cNvPr id="126" name="直線コネクタ 125"/>
        <xdr:cNvCxnSpPr/>
      </xdr:nvCxnSpPr>
      <xdr:spPr>
        <a:xfrm>
          <a:off x="15671800" y="3190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85107</xdr:rowOff>
    </xdr:from>
    <xdr:ext cx="762000" cy="259045"/>
    <xdr:sp macro="" textlink="">
      <xdr:nvSpPr>
        <xdr:cNvPr id="127"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104140</xdr:rowOff>
    </xdr:to>
    <xdr:cxnSp macro="">
      <xdr:nvCxnSpPr>
        <xdr:cNvPr id="129" name="直線コネクタ 128"/>
        <xdr:cNvCxnSpPr/>
      </xdr:nvCxnSpPr>
      <xdr:spPr>
        <a:xfrm>
          <a:off x="14782800" y="3121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35560</xdr:rowOff>
    </xdr:to>
    <xdr:cxnSp macro="">
      <xdr:nvCxnSpPr>
        <xdr:cNvPr id="132" name="直線コネクタ 131"/>
        <xdr:cNvCxnSpPr/>
      </xdr:nvCxnSpPr>
      <xdr:spPr>
        <a:xfrm>
          <a:off x="13893800" y="306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35" name="直線コネクタ 134"/>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3810</xdr:rowOff>
    </xdr:from>
    <xdr:to>
      <xdr:col>69</xdr:col>
      <xdr:colOff>142875</xdr:colOff>
      <xdr:row>19</xdr:row>
      <xdr:rowOff>105410</xdr:rowOff>
    </xdr:to>
    <xdr:sp macro="" textlink="">
      <xdr:nvSpPr>
        <xdr:cNvPr id="136" name="フローチャート: 判断 135"/>
        <xdr:cNvSpPr/>
      </xdr:nvSpPr>
      <xdr:spPr>
        <a:xfrm>
          <a:off x="13843000" y="32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37" name="テキスト ボックス 136"/>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129540</xdr:rowOff>
    </xdr:from>
    <xdr:to>
      <xdr:col>65</xdr:col>
      <xdr:colOff>53975</xdr:colOff>
      <xdr:row>19</xdr:row>
      <xdr:rowOff>59690</xdr:rowOff>
    </xdr:to>
    <xdr:sp macro="" textlink="">
      <xdr:nvSpPr>
        <xdr:cNvPr id="138" name="フローチャート: 判断 137"/>
        <xdr:cNvSpPr/>
      </xdr:nvSpPr>
      <xdr:spPr>
        <a:xfrm>
          <a:off x="12954000" y="321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44467</xdr:rowOff>
    </xdr:from>
    <xdr:ext cx="762000" cy="259045"/>
    <xdr:sp macro="" textlink="">
      <xdr:nvSpPr>
        <xdr:cNvPr id="139" name="テキスト ボックス 138"/>
        <xdr:cNvSpPr txBox="1"/>
      </xdr:nvSpPr>
      <xdr:spPr>
        <a:xfrm>
          <a:off x="12623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5" name="楕円 144"/>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6"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7" name="楕円 146"/>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8" name="テキスト ボックス 14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9" name="楕円 148"/>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96537</xdr:rowOff>
    </xdr:from>
    <xdr:ext cx="762000" cy="259045"/>
    <xdr:sp macro="" textlink="">
      <xdr:nvSpPr>
        <xdr:cNvPr id="150" name="テキスト ボックス 149"/>
        <xdr:cNvSpPr txBox="1"/>
      </xdr:nvSpPr>
      <xdr:spPr>
        <a:xfrm>
          <a:off x="14401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1" name="楕円 150"/>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2" name="テキスト ボックス 151"/>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3" name="楕円 152"/>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54" name="テキスト ボックス 153"/>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前年度と比べると減少したものの、扶助費に係る経常収支比率は類似団体平均を大幅に上回っており、その主な要因として、多額にのぼる生活保護費が挙げられる。</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本市は、旧産炭地であることや地域経済の低迷などの要因により、低所得者及び失業者が多く、保護率が他団体に比べ非常に高いものとなっている。（保護率</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年度平均</a:t>
          </a:r>
          <a:r>
            <a:rPr kumimoji="1" lang="en-US" altLang="ja-JP" sz="1200">
              <a:solidFill>
                <a:schemeClr val="dk1"/>
              </a:solidFill>
              <a:effectLst/>
              <a:latin typeface="ＭＳ Ｐゴシック" pitchFamily="50" charset="-128"/>
              <a:ea typeface="ＭＳ Ｐゴシック" pitchFamily="50" charset="-128"/>
              <a:cs typeface="+mn-cs"/>
            </a:rPr>
            <a:t>59.0</a:t>
          </a:r>
          <a:r>
            <a:rPr kumimoji="1" lang="ja-JP" altLang="ja-JP" sz="1200">
              <a:solidFill>
                <a:schemeClr val="dk1"/>
              </a:solidFill>
              <a:effectLst/>
              <a:latin typeface="ＭＳ Ｐゴシック" pitchFamily="50" charset="-128"/>
              <a:ea typeface="ＭＳ Ｐゴシック" pitchFamily="50" charset="-128"/>
              <a:cs typeface="+mn-cs"/>
            </a:rPr>
            <a:t>パーミル）</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今後も引き続き、生活困窮者への自立支援策などを通じ、生活保護費の削減を図る必要がある。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60</xdr:row>
      <xdr:rowOff>98425</xdr:rowOff>
    </xdr:to>
    <xdr:cxnSp macro="">
      <xdr:nvCxnSpPr>
        <xdr:cNvPr id="186" name="直線コネクタ 185"/>
        <xdr:cNvCxnSpPr/>
      </xdr:nvCxnSpPr>
      <xdr:spPr>
        <a:xfrm flipV="1">
          <a:off x="4826000" y="91757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70502</xdr:rowOff>
    </xdr:from>
    <xdr:ext cx="762000" cy="259045"/>
    <xdr:sp macro="" textlink="">
      <xdr:nvSpPr>
        <xdr:cNvPr id="187" name="扶助費最小値テキスト"/>
        <xdr:cNvSpPr txBox="1"/>
      </xdr:nvSpPr>
      <xdr:spPr>
        <a:xfrm>
          <a:off x="4914900" y="1035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98425</xdr:rowOff>
    </xdr:from>
    <xdr:to>
      <xdr:col>24</xdr:col>
      <xdr:colOff>114300</xdr:colOff>
      <xdr:row>60</xdr:row>
      <xdr:rowOff>98425</xdr:rowOff>
    </xdr:to>
    <xdr:cxnSp macro="">
      <xdr:nvCxnSpPr>
        <xdr:cNvPr id="188" name="直線コネクタ 187"/>
        <xdr:cNvCxnSpPr/>
      </xdr:nvCxnSpPr>
      <xdr:spPr>
        <a:xfrm>
          <a:off x="4737100" y="103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9"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90" name="直線コネクタ 189"/>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22225</xdr:rowOff>
    </xdr:from>
    <xdr:to>
      <xdr:col>24</xdr:col>
      <xdr:colOff>25400</xdr:colOff>
      <xdr:row>61</xdr:row>
      <xdr:rowOff>50800</xdr:rowOff>
    </xdr:to>
    <xdr:cxnSp macro="">
      <xdr:nvCxnSpPr>
        <xdr:cNvPr id="191" name="直線コネクタ 190"/>
        <xdr:cNvCxnSpPr/>
      </xdr:nvCxnSpPr>
      <xdr:spPr>
        <a:xfrm flipV="1">
          <a:off x="3987800" y="103092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2" name="扶助費平均値テキスト"/>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3" name="フローチャート: 判断 192"/>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41275</xdr:rowOff>
    </xdr:from>
    <xdr:to>
      <xdr:col>19</xdr:col>
      <xdr:colOff>187325</xdr:colOff>
      <xdr:row>61</xdr:row>
      <xdr:rowOff>50800</xdr:rowOff>
    </xdr:to>
    <xdr:cxnSp macro="">
      <xdr:nvCxnSpPr>
        <xdr:cNvPr id="194" name="直線コネクタ 193"/>
        <xdr:cNvCxnSpPr/>
      </xdr:nvCxnSpPr>
      <xdr:spPr>
        <a:xfrm>
          <a:off x="3098800" y="10499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5" name="フローチャート: 判断 194"/>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6" name="テキスト ボックス 195"/>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61</xdr:row>
      <xdr:rowOff>41275</xdr:rowOff>
    </xdr:to>
    <xdr:cxnSp macro="">
      <xdr:nvCxnSpPr>
        <xdr:cNvPr id="197" name="直線コネクタ 196"/>
        <xdr:cNvCxnSpPr/>
      </xdr:nvCxnSpPr>
      <xdr:spPr>
        <a:xfrm>
          <a:off x="2209800" y="103378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8" name="フローチャート: 判断 197"/>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9" name="テキスト ボックス 198"/>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50800</xdr:rowOff>
    </xdr:to>
    <xdr:cxnSp macro="">
      <xdr:nvCxnSpPr>
        <xdr:cNvPr id="200" name="直線コネクタ 199"/>
        <xdr:cNvCxnSpPr/>
      </xdr:nvCxnSpPr>
      <xdr:spPr>
        <a:xfrm>
          <a:off x="1320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1" name="フローチャート: 判断 200"/>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02" name="テキスト ボックス 201"/>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3" name="フローチャート: 判断 202"/>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4" name="テキスト ボックス 203"/>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142875</xdr:rowOff>
    </xdr:from>
    <xdr:to>
      <xdr:col>24</xdr:col>
      <xdr:colOff>76200</xdr:colOff>
      <xdr:row>60</xdr:row>
      <xdr:rowOff>73025</xdr:rowOff>
    </xdr:to>
    <xdr:sp macro="" textlink="">
      <xdr:nvSpPr>
        <xdr:cNvPr id="210" name="楕円 209"/>
        <xdr:cNvSpPr/>
      </xdr:nvSpPr>
      <xdr:spPr>
        <a:xfrm>
          <a:off x="47752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51452</xdr:rowOff>
    </xdr:from>
    <xdr:ext cx="762000" cy="259045"/>
    <xdr:sp macro="" textlink="">
      <xdr:nvSpPr>
        <xdr:cNvPr id="211" name="扶助費該当値テキスト"/>
        <xdr:cNvSpPr txBox="1"/>
      </xdr:nvSpPr>
      <xdr:spPr>
        <a:xfrm>
          <a:off x="4914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0</xdr:rowOff>
    </xdr:from>
    <xdr:to>
      <xdr:col>20</xdr:col>
      <xdr:colOff>38100</xdr:colOff>
      <xdr:row>61</xdr:row>
      <xdr:rowOff>101600</xdr:rowOff>
    </xdr:to>
    <xdr:sp macro="" textlink="">
      <xdr:nvSpPr>
        <xdr:cNvPr id="212" name="楕円 211"/>
        <xdr:cNvSpPr/>
      </xdr:nvSpPr>
      <xdr:spPr>
        <a:xfrm>
          <a:off x="3937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86377</xdr:rowOff>
    </xdr:from>
    <xdr:ext cx="736600" cy="259045"/>
    <xdr:sp macro="" textlink="">
      <xdr:nvSpPr>
        <xdr:cNvPr id="213" name="テキスト ボックス 212"/>
        <xdr:cNvSpPr txBox="1"/>
      </xdr:nvSpPr>
      <xdr:spPr>
        <a:xfrm>
          <a:off x="3606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161925</xdr:rowOff>
    </xdr:from>
    <xdr:to>
      <xdr:col>15</xdr:col>
      <xdr:colOff>149225</xdr:colOff>
      <xdr:row>61</xdr:row>
      <xdr:rowOff>92075</xdr:rowOff>
    </xdr:to>
    <xdr:sp macro="" textlink="">
      <xdr:nvSpPr>
        <xdr:cNvPr id="214" name="楕円 213"/>
        <xdr:cNvSpPr/>
      </xdr:nvSpPr>
      <xdr:spPr>
        <a:xfrm>
          <a:off x="3048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76852</xdr:rowOff>
    </xdr:from>
    <xdr:ext cx="762000" cy="259045"/>
    <xdr:sp macro="" textlink="">
      <xdr:nvSpPr>
        <xdr:cNvPr id="215" name="テキスト ボックス 214"/>
        <xdr:cNvSpPr txBox="1"/>
      </xdr:nvSpPr>
      <xdr:spPr>
        <a:xfrm>
          <a:off x="2717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6" name="楕円 215"/>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7" name="テキスト ボックス 216"/>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8" name="楕円 217"/>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9" name="テキスト ボックス 218"/>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その他のうち、大半を占めるのは繰出金であるが、内容としては、国民健康保険、後期高齢者医療保険及び介護保険にかかるものとなっている。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保険</a:t>
          </a:r>
          <a:r>
            <a:rPr kumimoji="1" lang="ja-JP" altLang="en-US" sz="1300">
              <a:solidFill>
                <a:schemeClr val="dk1"/>
              </a:solidFill>
              <a:effectLst/>
              <a:latin typeface="ＭＳ Ｐゴシック" pitchFamily="50" charset="-128"/>
              <a:ea typeface="ＭＳ Ｐゴシック" pitchFamily="50" charset="-128"/>
              <a:cs typeface="+mn-cs"/>
            </a:rPr>
            <a:t>給付費の減少に伴い、介護保険事業に対する繰出金</a:t>
          </a:r>
          <a:r>
            <a:rPr kumimoji="1" lang="ja-JP" altLang="ja-JP" sz="1300">
              <a:solidFill>
                <a:schemeClr val="dk1"/>
              </a:solidFill>
              <a:effectLst/>
              <a:latin typeface="ＭＳ Ｐゴシック" pitchFamily="50" charset="-128"/>
              <a:ea typeface="ＭＳ Ｐゴシック" pitchFamily="50" charset="-128"/>
              <a:cs typeface="+mn-cs"/>
            </a:rPr>
            <a:t>が</a:t>
          </a:r>
          <a:r>
            <a:rPr kumimoji="1" lang="ja-JP" altLang="en-US" sz="1300">
              <a:solidFill>
                <a:schemeClr val="dk1"/>
              </a:solidFill>
              <a:effectLst/>
              <a:latin typeface="ＭＳ Ｐゴシック" pitchFamily="50" charset="-128"/>
              <a:ea typeface="ＭＳ Ｐゴシック" pitchFamily="50" charset="-128"/>
              <a:cs typeface="+mn-cs"/>
            </a:rPr>
            <a:t>減少</a:t>
          </a:r>
          <a:r>
            <a:rPr kumimoji="1" lang="ja-JP" altLang="ja-JP" sz="1300">
              <a:solidFill>
                <a:schemeClr val="dk1"/>
              </a:solidFill>
              <a:effectLst/>
              <a:latin typeface="ＭＳ Ｐゴシック" pitchFamily="50" charset="-128"/>
              <a:ea typeface="ＭＳ Ｐゴシック" pitchFamily="50" charset="-128"/>
              <a:cs typeface="+mn-cs"/>
            </a:rPr>
            <a:t>して</a:t>
          </a:r>
          <a:r>
            <a:rPr kumimoji="1" lang="ja-JP" altLang="en-US" sz="1300">
              <a:solidFill>
                <a:schemeClr val="dk1"/>
              </a:solidFill>
              <a:effectLst/>
              <a:latin typeface="ＭＳ Ｐゴシック" pitchFamily="50" charset="-128"/>
              <a:ea typeface="ＭＳ Ｐゴシック" pitchFamily="50" charset="-128"/>
              <a:cs typeface="+mn-cs"/>
            </a:rPr>
            <a:t>おり、当該分の経常収支比率は前年度に比べ、</a:t>
          </a:r>
          <a:r>
            <a:rPr kumimoji="1" lang="en-US" altLang="ja-JP" sz="1300">
              <a:solidFill>
                <a:schemeClr val="dk1"/>
              </a:solidFill>
              <a:effectLst/>
              <a:latin typeface="ＭＳ Ｐゴシック" pitchFamily="50" charset="-128"/>
              <a:ea typeface="ＭＳ Ｐゴシック" pitchFamily="50" charset="-128"/>
              <a:cs typeface="+mn-cs"/>
            </a:rPr>
            <a:t>7</a:t>
          </a:r>
          <a:r>
            <a:rPr kumimoji="1" lang="ja-JP" altLang="en-US" sz="1300">
              <a:solidFill>
                <a:schemeClr val="dk1"/>
              </a:solidFill>
              <a:effectLst/>
              <a:latin typeface="ＭＳ Ｐゴシック" pitchFamily="50" charset="-128"/>
              <a:ea typeface="ＭＳ Ｐゴシック" pitchFamily="50" charset="-128"/>
              <a:cs typeface="+mn-cs"/>
            </a:rPr>
            <a:t>ポイント改善している</a:t>
          </a:r>
          <a:r>
            <a:rPr kumimoji="1" lang="ja-JP" altLang="ja-JP" sz="1300">
              <a:solidFill>
                <a:schemeClr val="dk1"/>
              </a:solidFill>
              <a:effectLst/>
              <a:latin typeface="ＭＳ Ｐゴシック" pitchFamily="50" charset="-128"/>
              <a:ea typeface="ＭＳ Ｐゴシック"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5" name="直線コネクタ 244"/>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6"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7" name="直線コネクタ 246"/>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8"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9" name="直線コネクタ 248"/>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156718</xdr:rowOff>
    </xdr:to>
    <xdr:cxnSp macro="">
      <xdr:nvCxnSpPr>
        <xdr:cNvPr id="250" name="直線コネクタ 249"/>
        <xdr:cNvCxnSpPr/>
      </xdr:nvCxnSpPr>
      <xdr:spPr>
        <a:xfrm flipV="1">
          <a:off x="15671800" y="95224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51"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2" name="フローチャート: 判断 251"/>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55</xdr:row>
      <xdr:rowOff>156718</xdr:rowOff>
    </xdr:to>
    <xdr:cxnSp macro="">
      <xdr:nvCxnSpPr>
        <xdr:cNvPr id="253" name="直線コネクタ 252"/>
        <xdr:cNvCxnSpPr/>
      </xdr:nvCxnSpPr>
      <xdr:spPr>
        <a:xfrm>
          <a:off x="14782800" y="9485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4" name="フローチャート: 判断 253"/>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5" name="テキスト ボックス 254"/>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74422</xdr:rowOff>
    </xdr:to>
    <xdr:cxnSp macro="">
      <xdr:nvCxnSpPr>
        <xdr:cNvPr id="256" name="直線コネクタ 255"/>
        <xdr:cNvCxnSpPr/>
      </xdr:nvCxnSpPr>
      <xdr:spPr>
        <a:xfrm flipV="1">
          <a:off x="13893800" y="9485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7" name="フローチャート: 判断 256"/>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58" name="テキスト ボックス 257"/>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74422</xdr:rowOff>
    </xdr:to>
    <xdr:cxnSp macro="">
      <xdr:nvCxnSpPr>
        <xdr:cNvPr id="259" name="直線コネクタ 258"/>
        <xdr:cNvCxnSpPr/>
      </xdr:nvCxnSpPr>
      <xdr:spPr>
        <a:xfrm>
          <a:off x="13004800" y="9485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0" name="フローチャート: 判断 259"/>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1" name="テキスト ボックス 260"/>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2" name="フローチャート: 判断 261"/>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3" name="テキスト ボックス 262"/>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9" name="楕円 268"/>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0"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71" name="楕円 270"/>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72" name="テキスト ボックス 271"/>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5334</xdr:rowOff>
    </xdr:from>
    <xdr:to>
      <xdr:col>74</xdr:col>
      <xdr:colOff>31750</xdr:colOff>
      <xdr:row>55</xdr:row>
      <xdr:rowOff>106934</xdr:rowOff>
    </xdr:to>
    <xdr:sp macro="" textlink="">
      <xdr:nvSpPr>
        <xdr:cNvPr id="273" name="楕円 272"/>
        <xdr:cNvSpPr/>
      </xdr:nvSpPr>
      <xdr:spPr>
        <a:xfrm>
          <a:off x="14732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117111</xdr:rowOff>
    </xdr:from>
    <xdr:ext cx="762000" cy="259045"/>
    <xdr:sp macro="" textlink="">
      <xdr:nvSpPr>
        <xdr:cNvPr id="274" name="テキスト ボックス 273"/>
        <xdr:cNvSpPr txBox="1"/>
      </xdr:nvSpPr>
      <xdr:spPr>
        <a:xfrm>
          <a:off x="14401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75" name="楕円 274"/>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76" name="テキスト ボックス 275"/>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5334</xdr:rowOff>
    </xdr:from>
    <xdr:to>
      <xdr:col>65</xdr:col>
      <xdr:colOff>53975</xdr:colOff>
      <xdr:row>55</xdr:row>
      <xdr:rowOff>106934</xdr:rowOff>
    </xdr:to>
    <xdr:sp macro="" textlink="">
      <xdr:nvSpPr>
        <xdr:cNvPr id="277" name="楕円 276"/>
        <xdr:cNvSpPr/>
      </xdr:nvSpPr>
      <xdr:spPr>
        <a:xfrm>
          <a:off x="12954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117111</xdr:rowOff>
    </xdr:from>
    <xdr:ext cx="762000" cy="259045"/>
    <xdr:sp macro="" textlink="">
      <xdr:nvSpPr>
        <xdr:cNvPr id="278" name="テキスト ボックス 277"/>
        <xdr:cNvSpPr txBox="1"/>
      </xdr:nvSpPr>
      <xdr:spPr>
        <a:xfrm>
          <a:off x="12623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本市では、消防組合や清掃施設組合などの一部事務組合に加え、市立病院に対する補助金（繰出金）があることにより、類似団体平均を上回ることとなっている。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なお、市立病院への繰出金のうち経常的なものは、繰出額の算出方法の見直しもあって、</a:t>
          </a:r>
          <a:r>
            <a:rPr kumimoji="1" lang="en-US" altLang="ja-JP" sz="1300">
              <a:solidFill>
                <a:schemeClr val="dk1"/>
              </a:solidFill>
              <a:effectLst/>
              <a:latin typeface="ＭＳ Ｐゴシック" pitchFamily="50" charset="-128"/>
              <a:ea typeface="ＭＳ Ｐゴシック" pitchFamily="50" charset="-128"/>
              <a:cs typeface="+mn-cs"/>
            </a:rPr>
            <a:t>24</a:t>
          </a:r>
          <a:r>
            <a:rPr kumimoji="1" lang="ja-JP" altLang="ja-JP" sz="1300">
              <a:solidFill>
                <a:schemeClr val="dk1"/>
              </a:solidFill>
              <a:effectLst/>
              <a:latin typeface="ＭＳ Ｐゴシック" pitchFamily="50" charset="-128"/>
              <a:ea typeface="ＭＳ Ｐゴシック" pitchFamily="50" charset="-128"/>
              <a:cs typeface="+mn-cs"/>
            </a:rPr>
            <a:t>年度の</a:t>
          </a:r>
          <a:r>
            <a:rPr kumimoji="1" lang="en-US" altLang="ja-JP" sz="1300">
              <a:solidFill>
                <a:schemeClr val="dk1"/>
              </a:solidFill>
              <a:effectLst/>
              <a:latin typeface="ＭＳ Ｐゴシック" pitchFamily="50" charset="-128"/>
              <a:ea typeface="ＭＳ Ｐゴシック" pitchFamily="50" charset="-128"/>
              <a:cs typeface="+mn-cs"/>
            </a:rPr>
            <a:t>7.0</a:t>
          </a:r>
          <a:r>
            <a:rPr kumimoji="1" lang="ja-JP" altLang="ja-JP" sz="1300">
              <a:solidFill>
                <a:schemeClr val="dk1"/>
              </a:solidFill>
              <a:effectLst/>
              <a:latin typeface="ＭＳ Ｐゴシック" pitchFamily="50" charset="-128"/>
              <a:ea typeface="ＭＳ Ｐゴシック" pitchFamily="50" charset="-128"/>
              <a:cs typeface="+mn-cs"/>
            </a:rPr>
            <a:t>億円から</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年度は</a:t>
          </a:r>
          <a:r>
            <a:rPr kumimoji="1" lang="en-US" altLang="ja-JP" sz="1300">
              <a:solidFill>
                <a:schemeClr val="dk1"/>
              </a:solidFill>
              <a:effectLst/>
              <a:latin typeface="ＭＳ Ｐゴシック" pitchFamily="50" charset="-128"/>
              <a:ea typeface="ＭＳ Ｐゴシック" pitchFamily="50" charset="-128"/>
              <a:cs typeface="+mn-cs"/>
            </a:rPr>
            <a:t>10.4</a:t>
          </a:r>
          <a:r>
            <a:rPr kumimoji="1" lang="ja-JP" altLang="ja-JP" sz="1300">
              <a:solidFill>
                <a:schemeClr val="dk1"/>
              </a:solidFill>
              <a:effectLst/>
              <a:latin typeface="ＭＳ Ｐゴシック" pitchFamily="50" charset="-128"/>
              <a:ea typeface="ＭＳ Ｐゴシック" pitchFamily="50" charset="-128"/>
              <a:cs typeface="+mn-cs"/>
            </a:rPr>
            <a:t>億円へと増加が続いていたが、経営状況が改善したため</a:t>
          </a:r>
          <a:r>
            <a:rPr kumimoji="1" lang="ja-JP" altLang="en-US" sz="1300">
              <a:solidFill>
                <a:schemeClr val="dk1"/>
              </a:solidFill>
              <a:effectLst/>
              <a:latin typeface="ＭＳ Ｐゴシック" pitchFamily="50" charset="-128"/>
              <a:ea typeface="ＭＳ Ｐゴシック" pitchFamily="50" charset="-128"/>
              <a:cs typeface="+mn-cs"/>
            </a:rPr>
            <a:t>、</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ja-JP" altLang="en-US" sz="1300">
              <a:solidFill>
                <a:schemeClr val="dk1"/>
              </a:solidFill>
              <a:effectLst/>
              <a:latin typeface="ＭＳ Ｐゴシック" pitchFamily="50" charset="-128"/>
              <a:ea typeface="ＭＳ Ｐゴシック" pitchFamily="50" charset="-128"/>
              <a:cs typeface="+mn-cs"/>
            </a:rPr>
            <a:t>以降は</a:t>
          </a:r>
          <a:r>
            <a:rPr kumimoji="1" lang="ja-JP" altLang="ja-JP" sz="1300">
              <a:solidFill>
                <a:schemeClr val="dk1"/>
              </a:solidFill>
              <a:effectLst/>
              <a:latin typeface="ＭＳ Ｐゴシック" pitchFamily="50" charset="-128"/>
              <a:ea typeface="ＭＳ Ｐゴシック" pitchFamily="50" charset="-128"/>
              <a:cs typeface="+mn-cs"/>
            </a:rPr>
            <a:t>減少</a:t>
          </a:r>
          <a:r>
            <a:rPr kumimoji="1" lang="ja-JP" altLang="en-US" sz="1300">
              <a:solidFill>
                <a:schemeClr val="dk1"/>
              </a:solidFill>
              <a:effectLst/>
              <a:latin typeface="ＭＳ Ｐゴシック" pitchFamily="50" charset="-128"/>
              <a:ea typeface="ＭＳ Ｐゴシック" pitchFamily="50" charset="-128"/>
              <a:cs typeface="+mn-cs"/>
            </a:rPr>
            <a:t>が続いて</a:t>
          </a:r>
          <a:r>
            <a:rPr kumimoji="1" lang="ja-JP" altLang="ja-JP" sz="1300">
              <a:solidFill>
                <a:schemeClr val="dk1"/>
              </a:solidFill>
              <a:effectLst/>
              <a:latin typeface="ＭＳ Ｐゴシック" pitchFamily="50" charset="-128"/>
              <a:ea typeface="ＭＳ Ｐゴシック" pitchFamily="50" charset="-128"/>
              <a:cs typeface="+mn-cs"/>
            </a:rPr>
            <a:t>いる。</a:t>
          </a:r>
          <a:r>
            <a:rPr kumimoji="1" lang="ja-JP" altLang="en-US" sz="1300">
              <a:solidFill>
                <a:schemeClr val="dk1"/>
              </a:solidFill>
              <a:effectLst/>
              <a:latin typeface="ＭＳ Ｐゴシック" pitchFamily="50" charset="-128"/>
              <a:ea typeface="ＭＳ Ｐゴシック" pitchFamily="50" charset="-128"/>
              <a:cs typeface="+mn-cs"/>
            </a:rPr>
            <a:t>（</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a:t>
          </a:r>
          <a:r>
            <a:rPr kumimoji="1" lang="en-US" altLang="ja-JP" sz="1300">
              <a:solidFill>
                <a:schemeClr val="dk1"/>
              </a:solidFill>
              <a:effectLst/>
              <a:latin typeface="ＭＳ Ｐゴシック" pitchFamily="50" charset="-128"/>
              <a:ea typeface="ＭＳ Ｐゴシック" pitchFamily="50" charset="-128"/>
              <a:cs typeface="+mn-cs"/>
            </a:rPr>
            <a:t>8.9</a:t>
          </a:r>
          <a:r>
            <a:rPr kumimoji="1" lang="ja-JP" altLang="en-US" sz="1300">
              <a:solidFill>
                <a:schemeClr val="dk1"/>
              </a:solidFill>
              <a:effectLst/>
              <a:latin typeface="ＭＳ Ｐゴシック" pitchFamily="50" charset="-128"/>
              <a:ea typeface="ＭＳ Ｐゴシック" pitchFamily="50" charset="-128"/>
              <a:cs typeface="+mn-cs"/>
            </a:rPr>
            <a:t>億円）</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3" name="直線コネクタ 302"/>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4"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5" name="直線コネクタ 304"/>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44704</xdr:rowOff>
    </xdr:to>
    <xdr:cxnSp macro="">
      <xdr:nvCxnSpPr>
        <xdr:cNvPr id="308" name="直線コネクタ 307"/>
        <xdr:cNvCxnSpPr/>
      </xdr:nvCxnSpPr>
      <xdr:spPr>
        <a:xfrm flipV="1">
          <a:off x="15671800" y="65095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0" name="フローチャート: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44704</xdr:rowOff>
    </xdr:to>
    <xdr:cxnSp macro="">
      <xdr:nvCxnSpPr>
        <xdr:cNvPr id="311" name="直線コネクタ 310"/>
        <xdr:cNvCxnSpPr/>
      </xdr:nvCxnSpPr>
      <xdr:spPr>
        <a:xfrm>
          <a:off x="14782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2" name="フローチャート: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3" name="テキスト ボックス 31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17272</xdr:rowOff>
    </xdr:to>
    <xdr:cxnSp macro="">
      <xdr:nvCxnSpPr>
        <xdr:cNvPr id="314" name="直線コネクタ 313"/>
        <xdr:cNvCxnSpPr/>
      </xdr:nvCxnSpPr>
      <xdr:spPr>
        <a:xfrm>
          <a:off x="13893800" y="6486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5" name="フローチャート: 判断 314"/>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6" name="テキスト ボックス 315"/>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143002</xdr:rowOff>
    </xdr:to>
    <xdr:cxnSp macro="">
      <xdr:nvCxnSpPr>
        <xdr:cNvPr id="317" name="直線コネクタ 316"/>
        <xdr:cNvCxnSpPr/>
      </xdr:nvCxnSpPr>
      <xdr:spPr>
        <a:xfrm>
          <a:off x="13004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8" name="フローチャート: 判断 317"/>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9" name="テキスト ボックス 318"/>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0" name="フローチャート: 判断 319"/>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1" name="テキスト ボックス 320"/>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7" name="楕円 326"/>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8"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9" name="楕円 328"/>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0" name="テキスト ボックス 329"/>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1" name="楕円 330"/>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2" name="テキスト ボックス 331"/>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3" name="楕円 332"/>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4" name="テキスト ボックス 333"/>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5" name="楕円 334"/>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6" name="テキスト ボックス 335"/>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失業対策事業、改良住宅建設事業、地域改善対策事業、過疎対策事業など旧産炭・過疎地域特有の公共事業を実施し、多くの地方債残高を抱えることとなったため、公債費に係る経常収支比率が類似団体平均より高くなっていた</a:t>
          </a:r>
          <a:r>
            <a:rPr kumimoji="1" lang="ja-JP" altLang="en-US" sz="1200">
              <a:solidFill>
                <a:schemeClr val="dk1"/>
              </a:solidFill>
              <a:effectLst/>
              <a:latin typeface="ＭＳ Ｐゴシック" pitchFamily="50" charset="-128"/>
              <a:ea typeface="ＭＳ Ｐゴシック" pitchFamily="50" charset="-128"/>
              <a:cs typeface="+mn-cs"/>
            </a:rPr>
            <a:t>。しかしながら</a:t>
          </a:r>
          <a:r>
            <a:rPr kumimoji="1" lang="ja-JP" altLang="ja-JP" sz="1200">
              <a:solidFill>
                <a:schemeClr val="dk1"/>
              </a:solidFill>
              <a:effectLst/>
              <a:latin typeface="ＭＳ Ｐゴシック" pitchFamily="50" charset="-128"/>
              <a:ea typeface="ＭＳ Ｐゴシック" pitchFamily="50" charset="-128"/>
              <a:cs typeface="+mn-cs"/>
            </a:rPr>
            <a:t>、新規地方債の借入抑制を行ってきた結果、地方債残高は</a:t>
          </a:r>
          <a:r>
            <a:rPr kumimoji="1" lang="en-US" altLang="ja-JP" sz="1200">
              <a:solidFill>
                <a:schemeClr val="dk1"/>
              </a:solidFill>
              <a:effectLst/>
              <a:latin typeface="ＭＳ Ｐゴシック" pitchFamily="50" charset="-128"/>
              <a:ea typeface="ＭＳ Ｐゴシック" pitchFamily="50" charset="-128"/>
              <a:cs typeface="+mn-cs"/>
            </a:rPr>
            <a:t>18</a:t>
          </a:r>
          <a:r>
            <a:rPr kumimoji="1" lang="ja-JP" altLang="ja-JP" sz="1200">
              <a:solidFill>
                <a:schemeClr val="dk1"/>
              </a:solidFill>
              <a:effectLst/>
              <a:latin typeface="ＭＳ Ｐゴシック" pitchFamily="50" charset="-128"/>
              <a:ea typeface="ＭＳ Ｐゴシック" pitchFamily="50" charset="-128"/>
              <a:cs typeface="+mn-cs"/>
            </a:rPr>
            <a:t>年度末で</a:t>
          </a:r>
          <a:r>
            <a:rPr kumimoji="1" lang="en-US" altLang="ja-JP" sz="1200">
              <a:solidFill>
                <a:schemeClr val="dk1"/>
              </a:solidFill>
              <a:effectLst/>
              <a:latin typeface="ＭＳ Ｐゴシック" pitchFamily="50" charset="-128"/>
              <a:ea typeface="ＭＳ Ｐゴシック" pitchFamily="50" charset="-128"/>
              <a:cs typeface="+mn-cs"/>
            </a:rPr>
            <a:t>320</a:t>
          </a:r>
          <a:r>
            <a:rPr kumimoji="1" lang="ja-JP" altLang="ja-JP" sz="1200">
              <a:solidFill>
                <a:schemeClr val="dk1"/>
              </a:solidFill>
              <a:effectLst/>
              <a:latin typeface="ＭＳ Ｐゴシック" pitchFamily="50" charset="-128"/>
              <a:ea typeface="ＭＳ Ｐゴシック" pitchFamily="50" charset="-128"/>
              <a:cs typeface="+mn-cs"/>
            </a:rPr>
            <a:t>億円であったものが</a:t>
          </a:r>
          <a:r>
            <a:rPr kumimoji="1" lang="en-US" altLang="ja-JP" sz="1200">
              <a:solidFill>
                <a:schemeClr val="dk1"/>
              </a:solidFill>
              <a:effectLst/>
              <a:latin typeface="ＭＳ Ｐゴシック" pitchFamily="50" charset="-128"/>
              <a:ea typeface="ＭＳ Ｐゴシック" pitchFamily="50" charset="-128"/>
              <a:cs typeface="+mn-cs"/>
            </a:rPr>
            <a:t>26</a:t>
          </a:r>
          <a:r>
            <a:rPr kumimoji="1" lang="ja-JP" altLang="ja-JP" sz="1200">
              <a:solidFill>
                <a:schemeClr val="dk1"/>
              </a:solidFill>
              <a:effectLst/>
              <a:latin typeface="ＭＳ Ｐゴシック" pitchFamily="50" charset="-128"/>
              <a:ea typeface="ＭＳ Ｐゴシック" pitchFamily="50" charset="-128"/>
              <a:cs typeface="+mn-cs"/>
            </a:rPr>
            <a:t>年度末では</a:t>
          </a:r>
          <a:r>
            <a:rPr kumimoji="1" lang="en-US" altLang="ja-JP" sz="1200">
              <a:solidFill>
                <a:schemeClr val="dk1"/>
              </a:solidFill>
              <a:effectLst/>
              <a:latin typeface="ＭＳ Ｐゴシック" pitchFamily="50" charset="-128"/>
              <a:ea typeface="ＭＳ Ｐゴシック" pitchFamily="50" charset="-128"/>
              <a:cs typeface="+mn-cs"/>
            </a:rPr>
            <a:t>247</a:t>
          </a:r>
          <a:r>
            <a:rPr kumimoji="1" lang="ja-JP" altLang="ja-JP" sz="1200">
              <a:solidFill>
                <a:schemeClr val="dk1"/>
              </a:solidFill>
              <a:effectLst/>
              <a:latin typeface="ＭＳ Ｐゴシック" pitchFamily="50" charset="-128"/>
              <a:ea typeface="ＭＳ Ｐゴシック" pitchFamily="50" charset="-128"/>
              <a:cs typeface="+mn-cs"/>
            </a:rPr>
            <a:t>億円まで減少しており、</a:t>
          </a:r>
          <a:r>
            <a:rPr kumimoji="1" lang="ja-JP" altLang="en-US" sz="1200">
              <a:solidFill>
                <a:schemeClr val="dk1"/>
              </a:solidFill>
              <a:effectLst/>
              <a:latin typeface="ＭＳ Ｐゴシック" pitchFamily="50" charset="-128"/>
              <a:ea typeface="ＭＳ Ｐゴシック" pitchFamily="50" charset="-128"/>
              <a:cs typeface="+mn-cs"/>
            </a:rPr>
            <a:t>それ以降は</a:t>
          </a:r>
          <a:r>
            <a:rPr kumimoji="1" lang="ja-JP" altLang="ja-JP" sz="1200">
              <a:solidFill>
                <a:schemeClr val="dk1"/>
              </a:solidFill>
              <a:effectLst/>
              <a:latin typeface="ＭＳ Ｐゴシック" pitchFamily="50" charset="-128"/>
              <a:ea typeface="ＭＳ Ｐゴシック" pitchFamily="50" charset="-128"/>
              <a:cs typeface="+mn-cs"/>
            </a:rPr>
            <a:t>公債費に係る経常収支比率が類似団体平均を</a:t>
          </a:r>
          <a:r>
            <a:rPr kumimoji="1" lang="en-US" altLang="ja-JP" sz="1200">
              <a:solidFill>
                <a:schemeClr val="dk1"/>
              </a:solidFill>
              <a:effectLst/>
              <a:latin typeface="ＭＳ Ｐゴシック" pitchFamily="50" charset="-128"/>
              <a:ea typeface="ＭＳ Ｐゴシック" pitchFamily="50" charset="-128"/>
              <a:cs typeface="+mn-cs"/>
            </a:rPr>
            <a:t>3</a:t>
          </a:r>
          <a:r>
            <a:rPr kumimoji="1" lang="ja-JP" altLang="en-US" sz="1200">
              <a:solidFill>
                <a:schemeClr val="dk1"/>
              </a:solidFill>
              <a:effectLst/>
              <a:latin typeface="ＭＳ Ｐゴシック" pitchFamily="50" charset="-128"/>
              <a:ea typeface="ＭＳ Ｐゴシック" pitchFamily="50" charset="-128"/>
              <a:cs typeface="+mn-cs"/>
            </a:rPr>
            <a:t>ポイント程度</a:t>
          </a:r>
          <a:r>
            <a:rPr kumimoji="1" lang="ja-JP" altLang="ja-JP" sz="1200">
              <a:solidFill>
                <a:schemeClr val="dk1"/>
              </a:solidFill>
              <a:effectLst/>
              <a:latin typeface="ＭＳ Ｐゴシック" pitchFamily="50" charset="-128"/>
              <a:ea typeface="ＭＳ Ｐゴシック" pitchFamily="50" charset="-128"/>
              <a:cs typeface="+mn-cs"/>
            </a:rPr>
            <a:t>下回る状況</a:t>
          </a:r>
          <a:r>
            <a:rPr kumimoji="1" lang="ja-JP" altLang="en-US" sz="1200">
              <a:solidFill>
                <a:schemeClr val="dk1"/>
              </a:solidFill>
              <a:effectLst/>
              <a:latin typeface="ＭＳ Ｐゴシック" pitchFamily="50" charset="-128"/>
              <a:ea typeface="ＭＳ Ｐゴシック" pitchFamily="50" charset="-128"/>
              <a:cs typeface="+mn-cs"/>
            </a:rPr>
            <a:t>が続いている。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4" name="直線コネクタ 363"/>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5"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6" name="直線コネクタ 365"/>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7"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8" name="直線コネクタ 367"/>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16510</xdr:rowOff>
    </xdr:to>
    <xdr:cxnSp macro="">
      <xdr:nvCxnSpPr>
        <xdr:cNvPr id="369" name="直線コネクタ 368"/>
        <xdr:cNvCxnSpPr/>
      </xdr:nvCxnSpPr>
      <xdr:spPr>
        <a:xfrm flipV="1">
          <a:off x="3987800" y="12814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0"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1" name="フローチャート: 判断 370"/>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75</xdr:row>
      <xdr:rowOff>16510</xdr:rowOff>
    </xdr:to>
    <xdr:cxnSp macro="">
      <xdr:nvCxnSpPr>
        <xdr:cNvPr id="372" name="直線コネクタ 371"/>
        <xdr:cNvCxnSpPr/>
      </xdr:nvCxnSpPr>
      <xdr:spPr>
        <a:xfrm>
          <a:off x="3098800" y="12791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3" name="フローチャート: 判断 372"/>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4" name="テキスト ボックス 373"/>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75</xdr:row>
      <xdr:rowOff>69850</xdr:rowOff>
    </xdr:to>
    <xdr:cxnSp macro="">
      <xdr:nvCxnSpPr>
        <xdr:cNvPr id="375" name="直線コネクタ 374"/>
        <xdr:cNvCxnSpPr/>
      </xdr:nvCxnSpPr>
      <xdr:spPr>
        <a:xfrm flipV="1">
          <a:off x="2209800" y="12791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6" name="フローチャート: 判断 375"/>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7" name="テキスト ボックス 376"/>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153670</xdr:rowOff>
    </xdr:to>
    <xdr:cxnSp macro="">
      <xdr:nvCxnSpPr>
        <xdr:cNvPr id="378" name="直線コネクタ 377"/>
        <xdr:cNvCxnSpPr/>
      </xdr:nvCxnSpPr>
      <xdr:spPr>
        <a:xfrm flipV="1">
          <a:off x="1320800" y="12928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79" name="フローチャート: 判断 378"/>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0" name="テキスト ボックス 379"/>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81" name="フローチャート: 判断 380"/>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109238</xdr:rowOff>
    </xdr:from>
    <xdr:ext cx="762000" cy="259045"/>
    <xdr:sp macro="" textlink="">
      <xdr:nvSpPr>
        <xdr:cNvPr id="382" name="テキスト ボックス 381"/>
        <xdr:cNvSpPr txBox="1"/>
      </xdr:nvSpPr>
      <xdr:spPr>
        <a:xfrm>
          <a:off x="939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8" name="楕円 387"/>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89"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0" name="楕円 389"/>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1" name="テキスト ボックス 390"/>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2" name="楕円 391"/>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3" name="テキスト ボックス 392"/>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5" name="テキスト ボックス 394"/>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6" name="楕円 395"/>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7" name="テキスト ボックス 396"/>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公債費以外については、概ね類似団体平均の割合で推移してきたが、物件費及び補助費等の増や類似団体平均を大幅に上回っている扶助費の影響により、</a:t>
          </a:r>
          <a:r>
            <a:rPr kumimoji="1" lang="en-US" altLang="ja-JP" sz="1300">
              <a:solidFill>
                <a:schemeClr val="dk1"/>
              </a:solidFill>
              <a:effectLst/>
              <a:latin typeface="ＭＳ Ｐゴシック" pitchFamily="50" charset="-128"/>
              <a:ea typeface="ＭＳ Ｐゴシック" pitchFamily="50" charset="-128"/>
              <a:cs typeface="+mn-cs"/>
            </a:rPr>
            <a:t>25</a:t>
          </a:r>
          <a:r>
            <a:rPr kumimoji="1" lang="ja-JP" altLang="ja-JP" sz="1300">
              <a:solidFill>
                <a:schemeClr val="dk1"/>
              </a:solidFill>
              <a:effectLst/>
              <a:latin typeface="ＭＳ Ｐゴシック" pitchFamily="50" charset="-128"/>
              <a:ea typeface="ＭＳ Ｐゴシック" pitchFamily="50" charset="-128"/>
              <a:cs typeface="+mn-cs"/>
            </a:rPr>
            <a:t>年度以降悪化しており、</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ja-JP" altLang="en-US" sz="1300">
              <a:solidFill>
                <a:schemeClr val="dk1"/>
              </a:solidFill>
              <a:effectLst/>
              <a:latin typeface="ＭＳ Ｐゴシック" pitchFamily="50" charset="-128"/>
              <a:ea typeface="ＭＳ Ｐゴシック" pitchFamily="50" charset="-128"/>
              <a:cs typeface="+mn-cs"/>
            </a:rPr>
            <a:t>も</a:t>
          </a:r>
          <a:r>
            <a:rPr kumimoji="1" lang="ja-JP" altLang="ja-JP" sz="1300">
              <a:solidFill>
                <a:schemeClr val="dk1"/>
              </a:solidFill>
              <a:effectLst/>
              <a:latin typeface="ＭＳ Ｐゴシック" pitchFamily="50" charset="-128"/>
              <a:ea typeface="ＭＳ Ｐゴシック" pitchFamily="50" charset="-128"/>
              <a:cs typeface="+mn-cs"/>
            </a:rPr>
            <a:t>類似団体平均に比べ</a:t>
          </a:r>
          <a:r>
            <a:rPr kumimoji="1" lang="ja-JP" altLang="en-US" sz="1300">
              <a:solidFill>
                <a:schemeClr val="dk1"/>
              </a:solidFill>
              <a:effectLst/>
              <a:latin typeface="ＭＳ Ｐゴシック" pitchFamily="50" charset="-128"/>
              <a:ea typeface="ＭＳ Ｐゴシック" pitchFamily="50" charset="-128"/>
              <a:cs typeface="+mn-cs"/>
            </a:rPr>
            <a:t>、</a:t>
          </a:r>
          <a:r>
            <a:rPr kumimoji="1" lang="en-US" altLang="ja-JP" sz="1300">
              <a:solidFill>
                <a:schemeClr val="dk1"/>
              </a:solidFill>
              <a:effectLst/>
              <a:latin typeface="ＭＳ Ｐゴシック" pitchFamily="50" charset="-128"/>
              <a:ea typeface="ＭＳ Ｐゴシック" pitchFamily="50" charset="-128"/>
              <a:cs typeface="+mn-cs"/>
            </a:rPr>
            <a:t>8.0</a:t>
          </a:r>
          <a:r>
            <a:rPr kumimoji="1" lang="ja-JP" altLang="ja-JP" sz="1300">
              <a:solidFill>
                <a:schemeClr val="dk1"/>
              </a:solidFill>
              <a:effectLst/>
              <a:latin typeface="ＭＳ Ｐゴシック" pitchFamily="50" charset="-128"/>
              <a:ea typeface="ＭＳ Ｐゴシック" pitchFamily="50" charset="-128"/>
              <a:cs typeface="+mn-cs"/>
            </a:rPr>
            <a:t>ポイント</a:t>
          </a:r>
          <a:r>
            <a:rPr kumimoji="1" lang="ja-JP" altLang="en-US" sz="1300">
              <a:solidFill>
                <a:schemeClr val="dk1"/>
              </a:solidFill>
              <a:effectLst/>
              <a:latin typeface="ＭＳ Ｐゴシック" pitchFamily="50" charset="-128"/>
              <a:ea typeface="ＭＳ Ｐゴシック" pitchFamily="50" charset="-128"/>
              <a:cs typeface="+mn-cs"/>
            </a:rPr>
            <a:t>高い値となっている</a:t>
          </a:r>
          <a:r>
            <a:rPr kumimoji="1" lang="ja-JP" altLang="ja-JP" sz="1300">
              <a:solidFill>
                <a:schemeClr val="dk1"/>
              </a:solidFill>
              <a:effectLst/>
              <a:latin typeface="ＭＳ Ｐゴシック" pitchFamily="50" charset="-128"/>
              <a:ea typeface="ＭＳ Ｐゴシック" pitchFamily="50" charset="-128"/>
              <a:cs typeface="+mn-cs"/>
            </a:rPr>
            <a:t>。</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経常収支比率の改善には、市税等の経常一般財源の増収に加え、特に扶助費の削減が重要であるが、現下の経済情勢を踏まえると、困難を伴うものとなっている。</a:t>
          </a:r>
          <a:endParaRPr lang="ja-JP" altLang="ja-JP" sz="13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3" name="直線コネクタ 422"/>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4"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5" name="直線コネクタ 424"/>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6"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7" name="直線コネクタ 426"/>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17272</xdr:rowOff>
    </xdr:to>
    <xdr:cxnSp macro="">
      <xdr:nvCxnSpPr>
        <xdr:cNvPr id="428" name="直線コネクタ 427"/>
        <xdr:cNvCxnSpPr/>
      </xdr:nvCxnSpPr>
      <xdr:spPr>
        <a:xfrm flipV="1">
          <a:off x="15671800" y="13632687"/>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9"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80</xdr:row>
      <xdr:rowOff>17272</xdr:rowOff>
    </xdr:to>
    <xdr:cxnSp macro="">
      <xdr:nvCxnSpPr>
        <xdr:cNvPr id="431" name="直線コネクタ 430"/>
        <xdr:cNvCxnSpPr/>
      </xdr:nvCxnSpPr>
      <xdr:spPr>
        <a:xfrm>
          <a:off x="14782800" y="136144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2" name="フローチャート: 判断 43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3" name="テキスト ボックス 432"/>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154432</xdr:rowOff>
    </xdr:from>
    <xdr:to>
      <xdr:col>73</xdr:col>
      <xdr:colOff>180975</xdr:colOff>
      <xdr:row>79</xdr:row>
      <xdr:rowOff>69850</xdr:rowOff>
    </xdr:to>
    <xdr:cxnSp macro="">
      <xdr:nvCxnSpPr>
        <xdr:cNvPr id="434" name="直線コネクタ 433"/>
        <xdr:cNvCxnSpPr/>
      </xdr:nvCxnSpPr>
      <xdr:spPr>
        <a:xfrm>
          <a:off x="13893800" y="135275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154432</xdr:rowOff>
    </xdr:to>
    <xdr:cxnSp macro="">
      <xdr:nvCxnSpPr>
        <xdr:cNvPr id="437" name="直線コネクタ 436"/>
        <xdr:cNvCxnSpPr/>
      </xdr:nvCxnSpPr>
      <xdr:spPr>
        <a:xfrm>
          <a:off x="13004800" y="134223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30480</xdr:rowOff>
    </xdr:from>
    <xdr:to>
      <xdr:col>69</xdr:col>
      <xdr:colOff>142875</xdr:colOff>
      <xdr:row>78</xdr:row>
      <xdr:rowOff>132080</xdr:rowOff>
    </xdr:to>
    <xdr:sp macro="" textlink="">
      <xdr:nvSpPr>
        <xdr:cNvPr id="438" name="フローチャート: 判断 437"/>
        <xdr:cNvSpPr/>
      </xdr:nvSpPr>
      <xdr:spPr>
        <a:xfrm>
          <a:off x="13843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142257</xdr:rowOff>
    </xdr:from>
    <xdr:ext cx="762000" cy="259045"/>
    <xdr:sp macro="" textlink="">
      <xdr:nvSpPr>
        <xdr:cNvPr id="439" name="テキスト ボックス 438"/>
        <xdr:cNvSpPr txBox="1"/>
      </xdr:nvSpPr>
      <xdr:spPr>
        <a:xfrm>
          <a:off x="13512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40" name="フローチャート: 判断 439"/>
        <xdr:cNvSpPr/>
      </xdr:nvSpPr>
      <xdr:spPr>
        <a:xfrm>
          <a:off x="12954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41" name="テキスト ボックス 440"/>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7" name="楕円 446"/>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8"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137922</xdr:rowOff>
    </xdr:from>
    <xdr:to>
      <xdr:col>78</xdr:col>
      <xdr:colOff>120650</xdr:colOff>
      <xdr:row>80</xdr:row>
      <xdr:rowOff>68072</xdr:rowOff>
    </xdr:to>
    <xdr:sp macro="" textlink="">
      <xdr:nvSpPr>
        <xdr:cNvPr id="449" name="楕円 448"/>
        <xdr:cNvSpPr/>
      </xdr:nvSpPr>
      <xdr:spPr>
        <a:xfrm>
          <a:off x="15621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52849</xdr:rowOff>
    </xdr:from>
    <xdr:ext cx="736600" cy="259045"/>
    <xdr:sp macro="" textlink="">
      <xdr:nvSpPr>
        <xdr:cNvPr id="450" name="テキスト ボックス 449"/>
        <xdr:cNvSpPr txBox="1"/>
      </xdr:nvSpPr>
      <xdr:spPr>
        <a:xfrm>
          <a:off x="15290800" y="1376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51" name="楕円 450"/>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52" name="テキスト ボックス 451"/>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3" name="楕円 452"/>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4" name="テキスト ボックス 453"/>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5" name="楕円 454"/>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6" name="テキスト ボックス 45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90500</xdr:rowOff>
    </xdr:from>
    <xdr:to>
      <xdr:col>29</xdr:col>
      <xdr:colOff>127000</xdr:colOff>
      <xdr:row>17</xdr:row>
      <xdr:rowOff>111335</xdr:rowOff>
    </xdr:to>
    <xdr:cxnSp macro="">
      <xdr:nvCxnSpPr>
        <xdr:cNvPr id="47" name="直線コネクタ 46"/>
        <xdr:cNvCxnSpPr/>
      </xdr:nvCxnSpPr>
      <xdr:spPr bwMode="auto">
        <a:xfrm flipV="1">
          <a:off x="5003800" y="3052775"/>
          <a:ext cx="647700" cy="2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106232</xdr:rowOff>
    </xdr:from>
    <xdr:to>
      <xdr:col>26</xdr:col>
      <xdr:colOff>50800</xdr:colOff>
      <xdr:row>17</xdr:row>
      <xdr:rowOff>111335</xdr:rowOff>
    </xdr:to>
    <xdr:cxnSp macro="">
      <xdr:nvCxnSpPr>
        <xdr:cNvPr id="50" name="直線コネクタ 49"/>
        <xdr:cNvCxnSpPr/>
      </xdr:nvCxnSpPr>
      <xdr:spPr bwMode="auto">
        <a:xfrm>
          <a:off x="4305300" y="3068507"/>
          <a:ext cx="698500" cy="5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106232</xdr:rowOff>
    </xdr:from>
    <xdr:to>
      <xdr:col>22</xdr:col>
      <xdr:colOff>114300</xdr:colOff>
      <xdr:row>17</xdr:row>
      <xdr:rowOff>112656</xdr:rowOff>
    </xdr:to>
    <xdr:cxnSp macro="">
      <xdr:nvCxnSpPr>
        <xdr:cNvPr id="53" name="直線コネクタ 52"/>
        <xdr:cNvCxnSpPr/>
      </xdr:nvCxnSpPr>
      <xdr:spPr bwMode="auto">
        <a:xfrm flipV="1">
          <a:off x="3606800" y="3068507"/>
          <a:ext cx="6985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112656</xdr:rowOff>
    </xdr:from>
    <xdr:to>
      <xdr:col>18</xdr:col>
      <xdr:colOff>177800</xdr:colOff>
      <xdr:row>17</xdr:row>
      <xdr:rowOff>124507</xdr:rowOff>
    </xdr:to>
    <xdr:cxnSp macro="">
      <xdr:nvCxnSpPr>
        <xdr:cNvPr id="56" name="直線コネクタ 55"/>
        <xdr:cNvCxnSpPr/>
      </xdr:nvCxnSpPr>
      <xdr:spPr bwMode="auto">
        <a:xfrm flipV="1">
          <a:off x="2908300" y="3074931"/>
          <a:ext cx="698500" cy="1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121955</xdr:rowOff>
    </xdr:from>
    <xdr:to>
      <xdr:col>19</xdr:col>
      <xdr:colOff>38100</xdr:colOff>
      <xdr:row>18</xdr:row>
      <xdr:rowOff>52105</xdr:rowOff>
    </xdr:to>
    <xdr:sp macro="" textlink="">
      <xdr:nvSpPr>
        <xdr:cNvPr id="57" name="フローチャート: 判断 56"/>
        <xdr:cNvSpPr/>
      </xdr:nvSpPr>
      <xdr:spPr bwMode="auto">
        <a:xfrm>
          <a:off x="3556000" y="308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36882</xdr:rowOff>
    </xdr:from>
    <xdr:ext cx="762000" cy="259045"/>
    <xdr:sp macro="" textlink="">
      <xdr:nvSpPr>
        <xdr:cNvPr id="58" name="テキスト ボックス 57"/>
        <xdr:cNvSpPr txBox="1"/>
      </xdr:nvSpPr>
      <xdr:spPr>
        <a:xfrm>
          <a:off x="3225800" y="31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137431</xdr:rowOff>
    </xdr:from>
    <xdr:to>
      <xdr:col>15</xdr:col>
      <xdr:colOff>101600</xdr:colOff>
      <xdr:row>18</xdr:row>
      <xdr:rowOff>67581</xdr:rowOff>
    </xdr:to>
    <xdr:sp macro="" textlink="">
      <xdr:nvSpPr>
        <xdr:cNvPr id="59" name="フローチャート: 判断 58"/>
        <xdr:cNvSpPr/>
      </xdr:nvSpPr>
      <xdr:spPr bwMode="auto">
        <a:xfrm>
          <a:off x="2857500" y="3099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52358</xdr:rowOff>
    </xdr:from>
    <xdr:ext cx="762000" cy="259045"/>
    <xdr:sp macro="" textlink="">
      <xdr:nvSpPr>
        <xdr:cNvPr id="60" name="テキスト ボックス 59"/>
        <xdr:cNvSpPr txBox="1"/>
      </xdr:nvSpPr>
      <xdr:spPr>
        <a:xfrm>
          <a:off x="2527300" y="31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39700</xdr:rowOff>
    </xdr:from>
    <xdr:to>
      <xdr:col>29</xdr:col>
      <xdr:colOff>177800</xdr:colOff>
      <xdr:row>17</xdr:row>
      <xdr:rowOff>141300</xdr:rowOff>
    </xdr:to>
    <xdr:sp macro="" textlink="">
      <xdr:nvSpPr>
        <xdr:cNvPr id="66" name="楕円 65"/>
        <xdr:cNvSpPr/>
      </xdr:nvSpPr>
      <xdr:spPr bwMode="auto">
        <a:xfrm>
          <a:off x="5600700" y="300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11777</xdr:rowOff>
    </xdr:from>
    <xdr:ext cx="762000" cy="259045"/>
    <xdr:sp macro="" textlink="">
      <xdr:nvSpPr>
        <xdr:cNvPr id="67" name="人口1人当たり決算額の推移該当値テキスト130"/>
        <xdr:cNvSpPr txBox="1"/>
      </xdr:nvSpPr>
      <xdr:spPr>
        <a:xfrm>
          <a:off x="5740400" y="297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60535</xdr:rowOff>
    </xdr:from>
    <xdr:to>
      <xdr:col>26</xdr:col>
      <xdr:colOff>101600</xdr:colOff>
      <xdr:row>17</xdr:row>
      <xdr:rowOff>162135</xdr:rowOff>
    </xdr:to>
    <xdr:sp macro="" textlink="">
      <xdr:nvSpPr>
        <xdr:cNvPr id="68" name="楕円 67"/>
        <xdr:cNvSpPr/>
      </xdr:nvSpPr>
      <xdr:spPr bwMode="auto">
        <a:xfrm>
          <a:off x="4953000" y="302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146912</xdr:rowOff>
    </xdr:from>
    <xdr:ext cx="736600" cy="259045"/>
    <xdr:sp macro="" textlink="">
      <xdr:nvSpPr>
        <xdr:cNvPr id="69" name="テキスト ボックス 68"/>
        <xdr:cNvSpPr txBox="1"/>
      </xdr:nvSpPr>
      <xdr:spPr>
        <a:xfrm>
          <a:off x="4622800" y="310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55432</xdr:rowOff>
    </xdr:from>
    <xdr:to>
      <xdr:col>22</xdr:col>
      <xdr:colOff>165100</xdr:colOff>
      <xdr:row>17</xdr:row>
      <xdr:rowOff>157032</xdr:rowOff>
    </xdr:to>
    <xdr:sp macro="" textlink="">
      <xdr:nvSpPr>
        <xdr:cNvPr id="70" name="楕円 69"/>
        <xdr:cNvSpPr/>
      </xdr:nvSpPr>
      <xdr:spPr bwMode="auto">
        <a:xfrm>
          <a:off x="4254500" y="301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141809</xdr:rowOff>
    </xdr:from>
    <xdr:ext cx="762000" cy="259045"/>
    <xdr:sp macro="" textlink="">
      <xdr:nvSpPr>
        <xdr:cNvPr id="71" name="テキスト ボックス 70"/>
        <xdr:cNvSpPr txBox="1"/>
      </xdr:nvSpPr>
      <xdr:spPr>
        <a:xfrm>
          <a:off x="3924300" y="310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61856</xdr:rowOff>
    </xdr:from>
    <xdr:to>
      <xdr:col>19</xdr:col>
      <xdr:colOff>38100</xdr:colOff>
      <xdr:row>17</xdr:row>
      <xdr:rowOff>163456</xdr:rowOff>
    </xdr:to>
    <xdr:sp macro="" textlink="">
      <xdr:nvSpPr>
        <xdr:cNvPr id="72" name="楕円 71"/>
        <xdr:cNvSpPr/>
      </xdr:nvSpPr>
      <xdr:spPr bwMode="auto">
        <a:xfrm>
          <a:off x="3556000" y="30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2183</xdr:rowOff>
    </xdr:from>
    <xdr:ext cx="762000" cy="259045"/>
    <xdr:sp macro="" textlink="">
      <xdr:nvSpPr>
        <xdr:cNvPr id="73" name="テキスト ボックス 72"/>
        <xdr:cNvSpPr txBox="1"/>
      </xdr:nvSpPr>
      <xdr:spPr>
        <a:xfrm>
          <a:off x="3225800" y="279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73707</xdr:rowOff>
    </xdr:from>
    <xdr:to>
      <xdr:col>15</xdr:col>
      <xdr:colOff>101600</xdr:colOff>
      <xdr:row>18</xdr:row>
      <xdr:rowOff>3857</xdr:rowOff>
    </xdr:to>
    <xdr:sp macro="" textlink="">
      <xdr:nvSpPr>
        <xdr:cNvPr id="74" name="楕円 73"/>
        <xdr:cNvSpPr/>
      </xdr:nvSpPr>
      <xdr:spPr bwMode="auto">
        <a:xfrm>
          <a:off x="2857500" y="3035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14034</xdr:rowOff>
    </xdr:from>
    <xdr:ext cx="762000" cy="259045"/>
    <xdr:sp macro="" textlink="">
      <xdr:nvSpPr>
        <xdr:cNvPr id="75" name="テキスト ボックス 74"/>
        <xdr:cNvSpPr txBox="1"/>
      </xdr:nvSpPr>
      <xdr:spPr>
        <a:xfrm>
          <a:off x="2527300" y="28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165225</xdr:rowOff>
    </xdr:from>
    <xdr:to>
      <xdr:col>29</xdr:col>
      <xdr:colOff>127000</xdr:colOff>
      <xdr:row>37</xdr:row>
      <xdr:rowOff>196217</xdr:rowOff>
    </xdr:to>
    <xdr:cxnSp macro="">
      <xdr:nvCxnSpPr>
        <xdr:cNvPr id="111" name="直線コネクタ 110"/>
        <xdr:cNvCxnSpPr/>
      </xdr:nvCxnSpPr>
      <xdr:spPr bwMode="auto">
        <a:xfrm>
          <a:off x="5003800" y="7289925"/>
          <a:ext cx="647700" cy="30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165225</xdr:rowOff>
    </xdr:from>
    <xdr:to>
      <xdr:col>26</xdr:col>
      <xdr:colOff>50800</xdr:colOff>
      <xdr:row>37</xdr:row>
      <xdr:rowOff>173357</xdr:rowOff>
    </xdr:to>
    <xdr:cxnSp macro="">
      <xdr:nvCxnSpPr>
        <xdr:cNvPr id="114" name="直線コネクタ 113"/>
        <xdr:cNvCxnSpPr/>
      </xdr:nvCxnSpPr>
      <xdr:spPr bwMode="auto">
        <a:xfrm flipV="1">
          <a:off x="4305300" y="7289925"/>
          <a:ext cx="698500" cy="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173357</xdr:rowOff>
    </xdr:from>
    <xdr:to>
      <xdr:col>22</xdr:col>
      <xdr:colOff>114300</xdr:colOff>
      <xdr:row>37</xdr:row>
      <xdr:rowOff>179105</xdr:rowOff>
    </xdr:to>
    <xdr:cxnSp macro="">
      <xdr:nvCxnSpPr>
        <xdr:cNvPr id="117" name="直線コネクタ 116"/>
        <xdr:cNvCxnSpPr/>
      </xdr:nvCxnSpPr>
      <xdr:spPr bwMode="auto">
        <a:xfrm flipV="1">
          <a:off x="3606800" y="7298057"/>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146365</xdr:rowOff>
    </xdr:from>
    <xdr:to>
      <xdr:col>18</xdr:col>
      <xdr:colOff>177800</xdr:colOff>
      <xdr:row>37</xdr:row>
      <xdr:rowOff>179105</xdr:rowOff>
    </xdr:to>
    <xdr:cxnSp macro="">
      <xdr:nvCxnSpPr>
        <xdr:cNvPr id="120" name="直線コネクタ 119"/>
        <xdr:cNvCxnSpPr/>
      </xdr:nvCxnSpPr>
      <xdr:spPr bwMode="auto">
        <a:xfrm>
          <a:off x="2908300" y="7271065"/>
          <a:ext cx="698500" cy="3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154316</xdr:rowOff>
    </xdr:from>
    <xdr:to>
      <xdr:col>19</xdr:col>
      <xdr:colOff>38100</xdr:colOff>
      <xdr:row>37</xdr:row>
      <xdr:rowOff>255916</xdr:rowOff>
    </xdr:to>
    <xdr:sp macro="" textlink="">
      <xdr:nvSpPr>
        <xdr:cNvPr id="121" name="フローチャート: 判断 120"/>
        <xdr:cNvSpPr/>
      </xdr:nvSpPr>
      <xdr:spPr bwMode="auto">
        <a:xfrm>
          <a:off x="3556000" y="7279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240693</xdr:rowOff>
    </xdr:from>
    <xdr:ext cx="762000" cy="259045"/>
    <xdr:sp macro="" textlink="">
      <xdr:nvSpPr>
        <xdr:cNvPr id="122" name="テキスト ボックス 121"/>
        <xdr:cNvSpPr txBox="1"/>
      </xdr:nvSpPr>
      <xdr:spPr>
        <a:xfrm>
          <a:off x="3225800" y="736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165893</xdr:rowOff>
    </xdr:from>
    <xdr:to>
      <xdr:col>15</xdr:col>
      <xdr:colOff>101600</xdr:colOff>
      <xdr:row>37</xdr:row>
      <xdr:rowOff>267493</xdr:rowOff>
    </xdr:to>
    <xdr:sp macro="" textlink="">
      <xdr:nvSpPr>
        <xdr:cNvPr id="123" name="フローチャート: 判断 122"/>
        <xdr:cNvSpPr/>
      </xdr:nvSpPr>
      <xdr:spPr bwMode="auto">
        <a:xfrm>
          <a:off x="2857500" y="7290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252270</xdr:rowOff>
    </xdr:from>
    <xdr:ext cx="762000" cy="259045"/>
    <xdr:sp macro="" textlink="">
      <xdr:nvSpPr>
        <xdr:cNvPr id="124" name="テキスト ボックス 123"/>
        <xdr:cNvSpPr txBox="1"/>
      </xdr:nvSpPr>
      <xdr:spPr>
        <a:xfrm>
          <a:off x="2527300" y="737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145417</xdr:rowOff>
    </xdr:from>
    <xdr:to>
      <xdr:col>29</xdr:col>
      <xdr:colOff>177800</xdr:colOff>
      <xdr:row>37</xdr:row>
      <xdr:rowOff>247017</xdr:rowOff>
    </xdr:to>
    <xdr:sp macro="" textlink="">
      <xdr:nvSpPr>
        <xdr:cNvPr id="130" name="楕円 129"/>
        <xdr:cNvSpPr/>
      </xdr:nvSpPr>
      <xdr:spPr bwMode="auto">
        <a:xfrm>
          <a:off x="5600700" y="7270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117494</xdr:rowOff>
    </xdr:from>
    <xdr:ext cx="762000" cy="259045"/>
    <xdr:sp macro="" textlink="">
      <xdr:nvSpPr>
        <xdr:cNvPr id="131" name="人口1人当たり決算額の推移該当値テキスト445"/>
        <xdr:cNvSpPr txBox="1"/>
      </xdr:nvSpPr>
      <xdr:spPr>
        <a:xfrm>
          <a:off x="5740400" y="724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114425</xdr:rowOff>
    </xdr:from>
    <xdr:to>
      <xdr:col>26</xdr:col>
      <xdr:colOff>101600</xdr:colOff>
      <xdr:row>37</xdr:row>
      <xdr:rowOff>216025</xdr:rowOff>
    </xdr:to>
    <xdr:sp macro="" textlink="">
      <xdr:nvSpPr>
        <xdr:cNvPr id="132" name="楕円 131"/>
        <xdr:cNvSpPr/>
      </xdr:nvSpPr>
      <xdr:spPr bwMode="auto">
        <a:xfrm>
          <a:off x="4953000" y="723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200802</xdr:rowOff>
    </xdr:from>
    <xdr:ext cx="736600" cy="259045"/>
    <xdr:sp macro="" textlink="">
      <xdr:nvSpPr>
        <xdr:cNvPr id="133" name="テキスト ボックス 132"/>
        <xdr:cNvSpPr txBox="1"/>
      </xdr:nvSpPr>
      <xdr:spPr>
        <a:xfrm>
          <a:off x="4622800" y="732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122557</xdr:rowOff>
    </xdr:from>
    <xdr:to>
      <xdr:col>22</xdr:col>
      <xdr:colOff>165100</xdr:colOff>
      <xdr:row>37</xdr:row>
      <xdr:rowOff>224157</xdr:rowOff>
    </xdr:to>
    <xdr:sp macro="" textlink="">
      <xdr:nvSpPr>
        <xdr:cNvPr id="134" name="楕円 133"/>
        <xdr:cNvSpPr/>
      </xdr:nvSpPr>
      <xdr:spPr bwMode="auto">
        <a:xfrm>
          <a:off x="4254500" y="724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208934</xdr:rowOff>
    </xdr:from>
    <xdr:ext cx="762000" cy="259045"/>
    <xdr:sp macro="" textlink="">
      <xdr:nvSpPr>
        <xdr:cNvPr id="135" name="テキスト ボックス 134"/>
        <xdr:cNvSpPr txBox="1"/>
      </xdr:nvSpPr>
      <xdr:spPr>
        <a:xfrm>
          <a:off x="3924300" y="733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128305</xdr:rowOff>
    </xdr:from>
    <xdr:to>
      <xdr:col>19</xdr:col>
      <xdr:colOff>38100</xdr:colOff>
      <xdr:row>37</xdr:row>
      <xdr:rowOff>229905</xdr:rowOff>
    </xdr:to>
    <xdr:sp macro="" textlink="">
      <xdr:nvSpPr>
        <xdr:cNvPr id="136" name="楕円 135"/>
        <xdr:cNvSpPr/>
      </xdr:nvSpPr>
      <xdr:spPr bwMode="auto">
        <a:xfrm>
          <a:off x="3556000" y="7253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68632</xdr:rowOff>
    </xdr:from>
    <xdr:ext cx="762000" cy="259045"/>
    <xdr:sp macro="" textlink="">
      <xdr:nvSpPr>
        <xdr:cNvPr id="137" name="テキスト ボックス 136"/>
        <xdr:cNvSpPr txBox="1"/>
      </xdr:nvSpPr>
      <xdr:spPr>
        <a:xfrm>
          <a:off x="3225800" y="702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95565</xdr:rowOff>
    </xdr:from>
    <xdr:to>
      <xdr:col>15</xdr:col>
      <xdr:colOff>101600</xdr:colOff>
      <xdr:row>37</xdr:row>
      <xdr:rowOff>197165</xdr:rowOff>
    </xdr:to>
    <xdr:sp macro="" textlink="">
      <xdr:nvSpPr>
        <xdr:cNvPr id="138" name="楕円 137"/>
        <xdr:cNvSpPr/>
      </xdr:nvSpPr>
      <xdr:spPr bwMode="auto">
        <a:xfrm>
          <a:off x="2857500" y="722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35892</xdr:rowOff>
    </xdr:from>
    <xdr:ext cx="762000" cy="259045"/>
    <xdr:sp macro="" textlink="">
      <xdr:nvSpPr>
        <xdr:cNvPr id="139" name="テキスト ボックス 138"/>
        <xdr:cNvSpPr txBox="1"/>
      </xdr:nvSpPr>
      <xdr:spPr>
        <a:xfrm>
          <a:off x="2527300" y="698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6646</xdr:rowOff>
    </xdr:from>
    <xdr:to>
      <xdr:col>24</xdr:col>
      <xdr:colOff>63500</xdr:colOff>
      <xdr:row>37</xdr:row>
      <xdr:rowOff>36954</xdr:rowOff>
    </xdr:to>
    <xdr:cxnSp macro="">
      <xdr:nvCxnSpPr>
        <xdr:cNvPr id="58" name="直線コネクタ 57"/>
        <xdr:cNvCxnSpPr/>
      </xdr:nvCxnSpPr>
      <xdr:spPr>
        <a:xfrm flipV="1">
          <a:off x="3797300" y="6350296"/>
          <a:ext cx="8382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15780</xdr:rowOff>
    </xdr:from>
    <xdr:to>
      <xdr:col>19</xdr:col>
      <xdr:colOff>177800</xdr:colOff>
      <xdr:row>37</xdr:row>
      <xdr:rowOff>36954</xdr:rowOff>
    </xdr:to>
    <xdr:cxnSp macro="">
      <xdr:nvCxnSpPr>
        <xdr:cNvPr id="61" name="直線コネクタ 60"/>
        <xdr:cNvCxnSpPr/>
      </xdr:nvCxnSpPr>
      <xdr:spPr>
        <a:xfrm>
          <a:off x="2908300" y="6359430"/>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14898</xdr:rowOff>
    </xdr:from>
    <xdr:to>
      <xdr:col>15</xdr:col>
      <xdr:colOff>50800</xdr:colOff>
      <xdr:row>37</xdr:row>
      <xdr:rowOff>15780</xdr:rowOff>
    </xdr:to>
    <xdr:cxnSp macro="">
      <xdr:nvCxnSpPr>
        <xdr:cNvPr id="64" name="直線コネクタ 63"/>
        <xdr:cNvCxnSpPr/>
      </xdr:nvCxnSpPr>
      <xdr:spPr>
        <a:xfrm>
          <a:off x="2019300" y="635854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14898</xdr:rowOff>
    </xdr:from>
    <xdr:to>
      <xdr:col>10</xdr:col>
      <xdr:colOff>114300</xdr:colOff>
      <xdr:row>37</xdr:row>
      <xdr:rowOff>21175</xdr:rowOff>
    </xdr:to>
    <xdr:cxnSp macro="">
      <xdr:nvCxnSpPr>
        <xdr:cNvPr id="67" name="直線コネクタ 66"/>
        <xdr:cNvCxnSpPr/>
      </xdr:nvCxnSpPr>
      <xdr:spPr>
        <a:xfrm flipV="1">
          <a:off x="1130300" y="6358548"/>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138588</xdr:rowOff>
    </xdr:from>
    <xdr:to>
      <xdr:col>10</xdr:col>
      <xdr:colOff>165100</xdr:colOff>
      <xdr:row>37</xdr:row>
      <xdr:rowOff>68738</xdr:rowOff>
    </xdr:to>
    <xdr:sp macro="" textlink="">
      <xdr:nvSpPr>
        <xdr:cNvPr id="68" name="フローチャート: 判断 67"/>
        <xdr:cNvSpPr/>
      </xdr:nvSpPr>
      <xdr:spPr>
        <a:xfrm>
          <a:off x="1968500" y="63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59865</xdr:rowOff>
    </xdr:from>
    <xdr:ext cx="534377" cy="259045"/>
    <xdr:sp macro="" textlink="">
      <xdr:nvSpPr>
        <xdr:cNvPr id="69" name="テキスト ボックス 68"/>
        <xdr:cNvSpPr txBox="1"/>
      </xdr:nvSpPr>
      <xdr:spPr>
        <a:xfrm>
          <a:off x="1752111" y="64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140477</xdr:rowOff>
    </xdr:from>
    <xdr:to>
      <xdr:col>6</xdr:col>
      <xdr:colOff>38100</xdr:colOff>
      <xdr:row>37</xdr:row>
      <xdr:rowOff>70627</xdr:rowOff>
    </xdr:to>
    <xdr:sp macro="" textlink="">
      <xdr:nvSpPr>
        <xdr:cNvPr id="70" name="フローチャート: 判断 69"/>
        <xdr:cNvSpPr/>
      </xdr:nvSpPr>
      <xdr:spPr>
        <a:xfrm>
          <a:off x="1079500" y="631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87154</xdr:rowOff>
    </xdr:from>
    <xdr:ext cx="534377" cy="259045"/>
    <xdr:sp macro="" textlink="">
      <xdr:nvSpPr>
        <xdr:cNvPr id="71" name="テキスト ボックス 70"/>
        <xdr:cNvSpPr txBox="1"/>
      </xdr:nvSpPr>
      <xdr:spPr>
        <a:xfrm>
          <a:off x="863111" y="6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127296</xdr:rowOff>
    </xdr:from>
    <xdr:to>
      <xdr:col>24</xdr:col>
      <xdr:colOff>114300</xdr:colOff>
      <xdr:row>37</xdr:row>
      <xdr:rowOff>57446</xdr:rowOff>
    </xdr:to>
    <xdr:sp macro="" textlink="">
      <xdr:nvSpPr>
        <xdr:cNvPr id="77" name="楕円 76"/>
        <xdr:cNvSpPr/>
      </xdr:nvSpPr>
      <xdr:spPr>
        <a:xfrm>
          <a:off x="4584700" y="62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42223</xdr:rowOff>
    </xdr:from>
    <xdr:ext cx="534377" cy="259045"/>
    <xdr:sp macro="" textlink="">
      <xdr:nvSpPr>
        <xdr:cNvPr id="78" name="人件費該当値テキスト"/>
        <xdr:cNvSpPr txBox="1"/>
      </xdr:nvSpPr>
      <xdr:spPr>
        <a:xfrm>
          <a:off x="4686300" y="621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157604</xdr:rowOff>
    </xdr:from>
    <xdr:to>
      <xdr:col>20</xdr:col>
      <xdr:colOff>38100</xdr:colOff>
      <xdr:row>37</xdr:row>
      <xdr:rowOff>87754</xdr:rowOff>
    </xdr:to>
    <xdr:sp macro="" textlink="">
      <xdr:nvSpPr>
        <xdr:cNvPr id="79" name="楕円 78"/>
        <xdr:cNvSpPr/>
      </xdr:nvSpPr>
      <xdr:spPr>
        <a:xfrm>
          <a:off x="3746500" y="632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78881</xdr:rowOff>
    </xdr:from>
    <xdr:ext cx="534377" cy="259045"/>
    <xdr:sp macro="" textlink="">
      <xdr:nvSpPr>
        <xdr:cNvPr id="80" name="テキスト ボックス 79"/>
        <xdr:cNvSpPr txBox="1"/>
      </xdr:nvSpPr>
      <xdr:spPr>
        <a:xfrm>
          <a:off x="3530111" y="642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136430</xdr:rowOff>
    </xdr:from>
    <xdr:to>
      <xdr:col>15</xdr:col>
      <xdr:colOff>101600</xdr:colOff>
      <xdr:row>37</xdr:row>
      <xdr:rowOff>66580</xdr:rowOff>
    </xdr:to>
    <xdr:sp macro="" textlink="">
      <xdr:nvSpPr>
        <xdr:cNvPr id="81" name="楕円 80"/>
        <xdr:cNvSpPr/>
      </xdr:nvSpPr>
      <xdr:spPr>
        <a:xfrm>
          <a:off x="2857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57707</xdr:rowOff>
    </xdr:from>
    <xdr:ext cx="534377" cy="259045"/>
    <xdr:sp macro="" textlink="">
      <xdr:nvSpPr>
        <xdr:cNvPr id="82" name="テキスト ボックス 81"/>
        <xdr:cNvSpPr txBox="1"/>
      </xdr:nvSpPr>
      <xdr:spPr>
        <a:xfrm>
          <a:off x="2641111" y="6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135548</xdr:rowOff>
    </xdr:from>
    <xdr:to>
      <xdr:col>10</xdr:col>
      <xdr:colOff>165100</xdr:colOff>
      <xdr:row>37</xdr:row>
      <xdr:rowOff>65698</xdr:rowOff>
    </xdr:to>
    <xdr:sp macro="" textlink="">
      <xdr:nvSpPr>
        <xdr:cNvPr id="83" name="楕円 82"/>
        <xdr:cNvSpPr/>
      </xdr:nvSpPr>
      <xdr:spPr>
        <a:xfrm>
          <a:off x="1968500" y="63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82225</xdr:rowOff>
    </xdr:from>
    <xdr:ext cx="534377" cy="259045"/>
    <xdr:sp macro="" textlink="">
      <xdr:nvSpPr>
        <xdr:cNvPr id="84" name="テキスト ボックス 83"/>
        <xdr:cNvSpPr txBox="1"/>
      </xdr:nvSpPr>
      <xdr:spPr>
        <a:xfrm>
          <a:off x="1752111" y="60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141825</xdr:rowOff>
    </xdr:from>
    <xdr:to>
      <xdr:col>6</xdr:col>
      <xdr:colOff>38100</xdr:colOff>
      <xdr:row>37</xdr:row>
      <xdr:rowOff>71975</xdr:rowOff>
    </xdr:to>
    <xdr:sp macro="" textlink="">
      <xdr:nvSpPr>
        <xdr:cNvPr id="85" name="楕円 84"/>
        <xdr:cNvSpPr/>
      </xdr:nvSpPr>
      <xdr:spPr>
        <a:xfrm>
          <a:off x="1079500" y="63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63102</xdr:rowOff>
    </xdr:from>
    <xdr:ext cx="534377" cy="259045"/>
    <xdr:sp macro="" textlink="">
      <xdr:nvSpPr>
        <xdr:cNvPr id="86" name="テキスト ボックス 85"/>
        <xdr:cNvSpPr txBox="1"/>
      </xdr:nvSpPr>
      <xdr:spPr>
        <a:xfrm>
          <a:off x="863111" y="64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26434</xdr:rowOff>
    </xdr:from>
    <xdr:to>
      <xdr:col>24</xdr:col>
      <xdr:colOff>63500</xdr:colOff>
      <xdr:row>57</xdr:row>
      <xdr:rowOff>78511</xdr:rowOff>
    </xdr:to>
    <xdr:cxnSp macro="">
      <xdr:nvCxnSpPr>
        <xdr:cNvPr id="118" name="直線コネクタ 117"/>
        <xdr:cNvCxnSpPr/>
      </xdr:nvCxnSpPr>
      <xdr:spPr>
        <a:xfrm flipV="1">
          <a:off x="3797300" y="9799084"/>
          <a:ext cx="838200" cy="5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78511</xdr:rowOff>
    </xdr:from>
    <xdr:to>
      <xdr:col>19</xdr:col>
      <xdr:colOff>177800</xdr:colOff>
      <xdr:row>57</xdr:row>
      <xdr:rowOff>93033</xdr:rowOff>
    </xdr:to>
    <xdr:cxnSp macro="">
      <xdr:nvCxnSpPr>
        <xdr:cNvPr id="121" name="直線コネクタ 120"/>
        <xdr:cNvCxnSpPr/>
      </xdr:nvCxnSpPr>
      <xdr:spPr>
        <a:xfrm flipV="1">
          <a:off x="2908300" y="9851161"/>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93033</xdr:rowOff>
    </xdr:from>
    <xdr:to>
      <xdr:col>15</xdr:col>
      <xdr:colOff>50800</xdr:colOff>
      <xdr:row>57</xdr:row>
      <xdr:rowOff>149922</xdr:rowOff>
    </xdr:to>
    <xdr:cxnSp macro="">
      <xdr:nvCxnSpPr>
        <xdr:cNvPr id="124" name="直線コネクタ 123"/>
        <xdr:cNvCxnSpPr/>
      </xdr:nvCxnSpPr>
      <xdr:spPr>
        <a:xfrm flipV="1">
          <a:off x="2019300" y="9865683"/>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149922</xdr:rowOff>
    </xdr:from>
    <xdr:to>
      <xdr:col>10</xdr:col>
      <xdr:colOff>114300</xdr:colOff>
      <xdr:row>58</xdr:row>
      <xdr:rowOff>842</xdr:rowOff>
    </xdr:to>
    <xdr:cxnSp macro="">
      <xdr:nvCxnSpPr>
        <xdr:cNvPr id="127" name="直線コネクタ 126"/>
        <xdr:cNvCxnSpPr/>
      </xdr:nvCxnSpPr>
      <xdr:spPr>
        <a:xfrm flipV="1">
          <a:off x="1130300" y="9922572"/>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21605</xdr:rowOff>
    </xdr:from>
    <xdr:to>
      <xdr:col>10</xdr:col>
      <xdr:colOff>165100</xdr:colOff>
      <xdr:row>58</xdr:row>
      <xdr:rowOff>123205</xdr:rowOff>
    </xdr:to>
    <xdr:sp macro="" textlink="">
      <xdr:nvSpPr>
        <xdr:cNvPr id="128" name="フローチャート: 判断 127"/>
        <xdr:cNvSpPr/>
      </xdr:nvSpPr>
      <xdr:spPr>
        <a:xfrm>
          <a:off x="1968500" y="99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114332</xdr:rowOff>
    </xdr:from>
    <xdr:ext cx="534377" cy="259045"/>
    <xdr:sp macro="" textlink="">
      <xdr:nvSpPr>
        <xdr:cNvPr id="129" name="テキスト ボックス 128"/>
        <xdr:cNvSpPr txBox="1"/>
      </xdr:nvSpPr>
      <xdr:spPr>
        <a:xfrm>
          <a:off x="1752111" y="100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47709</xdr:rowOff>
    </xdr:from>
    <xdr:to>
      <xdr:col>6</xdr:col>
      <xdr:colOff>38100</xdr:colOff>
      <xdr:row>58</xdr:row>
      <xdr:rowOff>149309</xdr:rowOff>
    </xdr:to>
    <xdr:sp macro="" textlink="">
      <xdr:nvSpPr>
        <xdr:cNvPr id="130" name="フローチャート: 判断 129"/>
        <xdr:cNvSpPr/>
      </xdr:nvSpPr>
      <xdr:spPr>
        <a:xfrm>
          <a:off x="1079500" y="9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140436</xdr:rowOff>
    </xdr:from>
    <xdr:ext cx="534377" cy="259045"/>
    <xdr:sp macro="" textlink="">
      <xdr:nvSpPr>
        <xdr:cNvPr id="131" name="テキスト ボックス 130"/>
        <xdr:cNvSpPr txBox="1"/>
      </xdr:nvSpPr>
      <xdr:spPr>
        <a:xfrm>
          <a:off x="863111" y="100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147084</xdr:rowOff>
    </xdr:from>
    <xdr:to>
      <xdr:col>24</xdr:col>
      <xdr:colOff>114300</xdr:colOff>
      <xdr:row>57</xdr:row>
      <xdr:rowOff>77234</xdr:rowOff>
    </xdr:to>
    <xdr:sp macro="" textlink="">
      <xdr:nvSpPr>
        <xdr:cNvPr id="137" name="楕円 136"/>
        <xdr:cNvSpPr/>
      </xdr:nvSpPr>
      <xdr:spPr>
        <a:xfrm>
          <a:off x="4584700" y="97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125511</xdr:rowOff>
    </xdr:from>
    <xdr:ext cx="534377" cy="259045"/>
    <xdr:sp macro="" textlink="">
      <xdr:nvSpPr>
        <xdr:cNvPr id="138" name="物件費該当値テキスト"/>
        <xdr:cNvSpPr txBox="1"/>
      </xdr:nvSpPr>
      <xdr:spPr>
        <a:xfrm>
          <a:off x="4686300" y="97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27711</xdr:rowOff>
    </xdr:from>
    <xdr:to>
      <xdr:col>20</xdr:col>
      <xdr:colOff>38100</xdr:colOff>
      <xdr:row>57</xdr:row>
      <xdr:rowOff>129311</xdr:rowOff>
    </xdr:to>
    <xdr:sp macro="" textlink="">
      <xdr:nvSpPr>
        <xdr:cNvPr id="139" name="楕円 138"/>
        <xdr:cNvSpPr/>
      </xdr:nvSpPr>
      <xdr:spPr>
        <a:xfrm>
          <a:off x="3746500" y="9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120438</xdr:rowOff>
    </xdr:from>
    <xdr:ext cx="534377" cy="259045"/>
    <xdr:sp macro="" textlink="">
      <xdr:nvSpPr>
        <xdr:cNvPr id="140" name="テキスト ボックス 139"/>
        <xdr:cNvSpPr txBox="1"/>
      </xdr:nvSpPr>
      <xdr:spPr>
        <a:xfrm>
          <a:off x="3530111" y="9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42233</xdr:rowOff>
    </xdr:from>
    <xdr:to>
      <xdr:col>15</xdr:col>
      <xdr:colOff>101600</xdr:colOff>
      <xdr:row>57</xdr:row>
      <xdr:rowOff>143833</xdr:rowOff>
    </xdr:to>
    <xdr:sp macro="" textlink="">
      <xdr:nvSpPr>
        <xdr:cNvPr id="141" name="楕円 140"/>
        <xdr:cNvSpPr/>
      </xdr:nvSpPr>
      <xdr:spPr>
        <a:xfrm>
          <a:off x="2857500" y="98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134960</xdr:rowOff>
    </xdr:from>
    <xdr:ext cx="534377" cy="259045"/>
    <xdr:sp macro="" textlink="">
      <xdr:nvSpPr>
        <xdr:cNvPr id="142" name="テキスト ボックス 141"/>
        <xdr:cNvSpPr txBox="1"/>
      </xdr:nvSpPr>
      <xdr:spPr>
        <a:xfrm>
          <a:off x="2641111" y="99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99122</xdr:rowOff>
    </xdr:from>
    <xdr:to>
      <xdr:col>10</xdr:col>
      <xdr:colOff>165100</xdr:colOff>
      <xdr:row>58</xdr:row>
      <xdr:rowOff>29272</xdr:rowOff>
    </xdr:to>
    <xdr:sp macro="" textlink="">
      <xdr:nvSpPr>
        <xdr:cNvPr id="143" name="楕円 142"/>
        <xdr:cNvSpPr/>
      </xdr:nvSpPr>
      <xdr:spPr>
        <a:xfrm>
          <a:off x="1968500" y="98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45799</xdr:rowOff>
    </xdr:from>
    <xdr:ext cx="534377" cy="259045"/>
    <xdr:sp macro="" textlink="">
      <xdr:nvSpPr>
        <xdr:cNvPr id="144" name="テキスト ボックス 143"/>
        <xdr:cNvSpPr txBox="1"/>
      </xdr:nvSpPr>
      <xdr:spPr>
        <a:xfrm>
          <a:off x="1752111" y="96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121492</xdr:rowOff>
    </xdr:from>
    <xdr:to>
      <xdr:col>6</xdr:col>
      <xdr:colOff>38100</xdr:colOff>
      <xdr:row>58</xdr:row>
      <xdr:rowOff>51642</xdr:rowOff>
    </xdr:to>
    <xdr:sp macro="" textlink="">
      <xdr:nvSpPr>
        <xdr:cNvPr id="145" name="楕円 144"/>
        <xdr:cNvSpPr/>
      </xdr:nvSpPr>
      <xdr:spPr>
        <a:xfrm>
          <a:off x="1079500" y="98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68169</xdr:rowOff>
    </xdr:from>
    <xdr:ext cx="534377" cy="259045"/>
    <xdr:sp macro="" textlink="">
      <xdr:nvSpPr>
        <xdr:cNvPr id="146" name="テキスト ボックス 145"/>
        <xdr:cNvSpPr txBox="1"/>
      </xdr:nvSpPr>
      <xdr:spPr>
        <a:xfrm>
          <a:off x="863111" y="96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34886</xdr:rowOff>
    </xdr:from>
    <xdr:to>
      <xdr:col>24</xdr:col>
      <xdr:colOff>63500</xdr:colOff>
      <xdr:row>78</xdr:row>
      <xdr:rowOff>36167</xdr:rowOff>
    </xdr:to>
    <xdr:cxnSp macro="">
      <xdr:nvCxnSpPr>
        <xdr:cNvPr id="173" name="直線コネクタ 172"/>
        <xdr:cNvCxnSpPr/>
      </xdr:nvCxnSpPr>
      <xdr:spPr>
        <a:xfrm flipV="1">
          <a:off x="3797300" y="13407986"/>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36167</xdr:rowOff>
    </xdr:from>
    <xdr:to>
      <xdr:col>19</xdr:col>
      <xdr:colOff>177800</xdr:colOff>
      <xdr:row>78</xdr:row>
      <xdr:rowOff>48489</xdr:rowOff>
    </xdr:to>
    <xdr:cxnSp macro="">
      <xdr:nvCxnSpPr>
        <xdr:cNvPr id="176" name="直線コネクタ 175"/>
        <xdr:cNvCxnSpPr/>
      </xdr:nvCxnSpPr>
      <xdr:spPr>
        <a:xfrm flipV="1">
          <a:off x="2908300" y="13409267"/>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48489</xdr:rowOff>
    </xdr:from>
    <xdr:to>
      <xdr:col>15</xdr:col>
      <xdr:colOff>50800</xdr:colOff>
      <xdr:row>78</xdr:row>
      <xdr:rowOff>52558</xdr:rowOff>
    </xdr:to>
    <xdr:cxnSp macro="">
      <xdr:nvCxnSpPr>
        <xdr:cNvPr id="179" name="直線コネクタ 178"/>
        <xdr:cNvCxnSpPr/>
      </xdr:nvCxnSpPr>
      <xdr:spPr>
        <a:xfrm flipV="1">
          <a:off x="2019300" y="13421589"/>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52558</xdr:rowOff>
    </xdr:from>
    <xdr:to>
      <xdr:col>10</xdr:col>
      <xdr:colOff>114300</xdr:colOff>
      <xdr:row>78</xdr:row>
      <xdr:rowOff>63942</xdr:rowOff>
    </xdr:to>
    <xdr:cxnSp macro="">
      <xdr:nvCxnSpPr>
        <xdr:cNvPr id="182" name="直線コネクタ 181"/>
        <xdr:cNvCxnSpPr/>
      </xdr:nvCxnSpPr>
      <xdr:spPr>
        <a:xfrm flipV="1">
          <a:off x="1130300" y="13425658"/>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4707</xdr:rowOff>
    </xdr:from>
    <xdr:to>
      <xdr:col>10</xdr:col>
      <xdr:colOff>165100</xdr:colOff>
      <xdr:row>78</xdr:row>
      <xdr:rowOff>106307</xdr:rowOff>
    </xdr:to>
    <xdr:sp macro="" textlink="">
      <xdr:nvSpPr>
        <xdr:cNvPr id="183" name="フローチャート: 判断 182"/>
        <xdr:cNvSpPr/>
      </xdr:nvSpPr>
      <xdr:spPr>
        <a:xfrm>
          <a:off x="1968500" y="1337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97434</xdr:rowOff>
    </xdr:from>
    <xdr:ext cx="469744" cy="259045"/>
    <xdr:sp macro="" textlink="">
      <xdr:nvSpPr>
        <xdr:cNvPr id="184" name="テキスト ボックス 183"/>
        <xdr:cNvSpPr txBox="1"/>
      </xdr:nvSpPr>
      <xdr:spPr>
        <a:xfrm>
          <a:off x="1784428" y="1347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6696</xdr:rowOff>
    </xdr:from>
    <xdr:to>
      <xdr:col>6</xdr:col>
      <xdr:colOff>38100</xdr:colOff>
      <xdr:row>78</xdr:row>
      <xdr:rowOff>108296</xdr:rowOff>
    </xdr:to>
    <xdr:sp macro="" textlink="">
      <xdr:nvSpPr>
        <xdr:cNvPr id="185" name="フローチャート: 判断 184"/>
        <xdr:cNvSpPr/>
      </xdr:nvSpPr>
      <xdr:spPr>
        <a:xfrm>
          <a:off x="1079500" y="1337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124823</xdr:rowOff>
    </xdr:from>
    <xdr:ext cx="469744" cy="259045"/>
    <xdr:sp macro="" textlink="">
      <xdr:nvSpPr>
        <xdr:cNvPr id="186" name="テキスト ボックス 185"/>
        <xdr:cNvSpPr txBox="1"/>
      </xdr:nvSpPr>
      <xdr:spPr>
        <a:xfrm>
          <a:off x="895428" y="1315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155536</xdr:rowOff>
    </xdr:from>
    <xdr:to>
      <xdr:col>24</xdr:col>
      <xdr:colOff>114300</xdr:colOff>
      <xdr:row>78</xdr:row>
      <xdr:rowOff>85686</xdr:rowOff>
    </xdr:to>
    <xdr:sp macro="" textlink="">
      <xdr:nvSpPr>
        <xdr:cNvPr id="192" name="楕円 191"/>
        <xdr:cNvSpPr/>
      </xdr:nvSpPr>
      <xdr:spPr>
        <a:xfrm>
          <a:off x="4584700" y="133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76264</xdr:rowOff>
    </xdr:from>
    <xdr:ext cx="469744" cy="259045"/>
    <xdr:sp macro="" textlink="">
      <xdr:nvSpPr>
        <xdr:cNvPr id="193" name="維持補修費該当値テキスト"/>
        <xdr:cNvSpPr txBox="1"/>
      </xdr:nvSpPr>
      <xdr:spPr>
        <a:xfrm>
          <a:off x="4686300" y="1327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156817</xdr:rowOff>
    </xdr:from>
    <xdr:to>
      <xdr:col>20</xdr:col>
      <xdr:colOff>38100</xdr:colOff>
      <xdr:row>78</xdr:row>
      <xdr:rowOff>86967</xdr:rowOff>
    </xdr:to>
    <xdr:sp macro="" textlink="">
      <xdr:nvSpPr>
        <xdr:cNvPr id="194" name="楕円 193"/>
        <xdr:cNvSpPr/>
      </xdr:nvSpPr>
      <xdr:spPr>
        <a:xfrm>
          <a:off x="3746500" y="133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78094</xdr:rowOff>
    </xdr:from>
    <xdr:ext cx="469744" cy="259045"/>
    <xdr:sp macro="" textlink="">
      <xdr:nvSpPr>
        <xdr:cNvPr id="195" name="テキスト ボックス 194"/>
        <xdr:cNvSpPr txBox="1"/>
      </xdr:nvSpPr>
      <xdr:spPr>
        <a:xfrm>
          <a:off x="3562428" y="1345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169139</xdr:rowOff>
    </xdr:from>
    <xdr:to>
      <xdr:col>15</xdr:col>
      <xdr:colOff>101600</xdr:colOff>
      <xdr:row>78</xdr:row>
      <xdr:rowOff>99289</xdr:rowOff>
    </xdr:to>
    <xdr:sp macro="" textlink="">
      <xdr:nvSpPr>
        <xdr:cNvPr id="196" name="楕円 195"/>
        <xdr:cNvSpPr/>
      </xdr:nvSpPr>
      <xdr:spPr>
        <a:xfrm>
          <a:off x="2857500" y="133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90416</xdr:rowOff>
    </xdr:from>
    <xdr:ext cx="469744" cy="259045"/>
    <xdr:sp macro="" textlink="">
      <xdr:nvSpPr>
        <xdr:cNvPr id="197" name="テキスト ボックス 196"/>
        <xdr:cNvSpPr txBox="1"/>
      </xdr:nvSpPr>
      <xdr:spPr>
        <a:xfrm>
          <a:off x="2673428" y="1346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1758</xdr:rowOff>
    </xdr:from>
    <xdr:to>
      <xdr:col>10</xdr:col>
      <xdr:colOff>165100</xdr:colOff>
      <xdr:row>78</xdr:row>
      <xdr:rowOff>103358</xdr:rowOff>
    </xdr:to>
    <xdr:sp macro="" textlink="">
      <xdr:nvSpPr>
        <xdr:cNvPr id="198" name="楕円 197"/>
        <xdr:cNvSpPr/>
      </xdr:nvSpPr>
      <xdr:spPr>
        <a:xfrm>
          <a:off x="1968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119885</xdr:rowOff>
    </xdr:from>
    <xdr:ext cx="469744" cy="259045"/>
    <xdr:sp macro="" textlink="">
      <xdr:nvSpPr>
        <xdr:cNvPr id="199" name="テキスト ボックス 198"/>
        <xdr:cNvSpPr txBox="1"/>
      </xdr:nvSpPr>
      <xdr:spPr>
        <a:xfrm>
          <a:off x="1784428" y="1315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13142</xdr:rowOff>
    </xdr:from>
    <xdr:to>
      <xdr:col>6</xdr:col>
      <xdr:colOff>38100</xdr:colOff>
      <xdr:row>78</xdr:row>
      <xdr:rowOff>114742</xdr:rowOff>
    </xdr:to>
    <xdr:sp macro="" textlink="">
      <xdr:nvSpPr>
        <xdr:cNvPr id="200" name="楕円 199"/>
        <xdr:cNvSpPr/>
      </xdr:nvSpPr>
      <xdr:spPr>
        <a:xfrm>
          <a:off x="1079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105869</xdr:rowOff>
    </xdr:from>
    <xdr:ext cx="469744" cy="259045"/>
    <xdr:sp macro="" textlink="">
      <xdr:nvSpPr>
        <xdr:cNvPr id="201" name="テキスト ボックス 200"/>
        <xdr:cNvSpPr txBox="1"/>
      </xdr:nvSpPr>
      <xdr:spPr>
        <a:xfrm>
          <a:off x="895428"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22268</xdr:rowOff>
    </xdr:from>
    <xdr:to>
      <xdr:col>24</xdr:col>
      <xdr:colOff>63500</xdr:colOff>
      <xdr:row>92</xdr:row>
      <xdr:rowOff>23061</xdr:rowOff>
    </xdr:to>
    <xdr:cxnSp macro="">
      <xdr:nvCxnSpPr>
        <xdr:cNvPr id="231" name="直線コネクタ 230"/>
        <xdr:cNvCxnSpPr/>
      </xdr:nvCxnSpPr>
      <xdr:spPr>
        <a:xfrm>
          <a:off x="3797300" y="15795668"/>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22268</xdr:rowOff>
    </xdr:from>
    <xdr:to>
      <xdr:col>19</xdr:col>
      <xdr:colOff>177800</xdr:colOff>
      <xdr:row>92</xdr:row>
      <xdr:rowOff>65168</xdr:rowOff>
    </xdr:to>
    <xdr:cxnSp macro="">
      <xdr:nvCxnSpPr>
        <xdr:cNvPr id="234" name="直線コネクタ 233"/>
        <xdr:cNvCxnSpPr/>
      </xdr:nvCxnSpPr>
      <xdr:spPr>
        <a:xfrm flipV="1">
          <a:off x="2908300" y="15795668"/>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65168</xdr:rowOff>
    </xdr:from>
    <xdr:to>
      <xdr:col>15</xdr:col>
      <xdr:colOff>50800</xdr:colOff>
      <xdr:row>92</xdr:row>
      <xdr:rowOff>126563</xdr:rowOff>
    </xdr:to>
    <xdr:cxnSp macro="">
      <xdr:nvCxnSpPr>
        <xdr:cNvPr id="237" name="直線コネクタ 236"/>
        <xdr:cNvCxnSpPr/>
      </xdr:nvCxnSpPr>
      <xdr:spPr>
        <a:xfrm flipV="1">
          <a:off x="2019300" y="15838568"/>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126563</xdr:rowOff>
    </xdr:from>
    <xdr:to>
      <xdr:col>10</xdr:col>
      <xdr:colOff>114300</xdr:colOff>
      <xdr:row>93</xdr:row>
      <xdr:rowOff>31054</xdr:rowOff>
    </xdr:to>
    <xdr:cxnSp macro="">
      <xdr:nvCxnSpPr>
        <xdr:cNvPr id="240" name="直線コネクタ 239"/>
        <xdr:cNvCxnSpPr/>
      </xdr:nvCxnSpPr>
      <xdr:spPr>
        <a:xfrm flipV="1">
          <a:off x="1130300" y="15899963"/>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5195</xdr:rowOff>
    </xdr:from>
    <xdr:to>
      <xdr:col>10</xdr:col>
      <xdr:colOff>165100</xdr:colOff>
      <xdr:row>97</xdr:row>
      <xdr:rowOff>106795</xdr:rowOff>
    </xdr:to>
    <xdr:sp macro="" textlink="">
      <xdr:nvSpPr>
        <xdr:cNvPr id="241" name="フローチャート: 判断 240"/>
        <xdr:cNvSpPr/>
      </xdr:nvSpPr>
      <xdr:spPr>
        <a:xfrm>
          <a:off x="1968500" y="166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97922</xdr:rowOff>
    </xdr:from>
    <xdr:ext cx="534377" cy="259045"/>
    <xdr:sp macro="" textlink="">
      <xdr:nvSpPr>
        <xdr:cNvPr id="242" name="テキスト ボックス 241"/>
        <xdr:cNvSpPr txBox="1"/>
      </xdr:nvSpPr>
      <xdr:spPr>
        <a:xfrm>
          <a:off x="1752111" y="167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69461</xdr:rowOff>
    </xdr:from>
    <xdr:to>
      <xdr:col>6</xdr:col>
      <xdr:colOff>38100</xdr:colOff>
      <xdr:row>97</xdr:row>
      <xdr:rowOff>171061</xdr:rowOff>
    </xdr:to>
    <xdr:sp macro="" textlink="">
      <xdr:nvSpPr>
        <xdr:cNvPr id="243" name="フローチャート: 判断 242"/>
        <xdr:cNvSpPr/>
      </xdr:nvSpPr>
      <xdr:spPr>
        <a:xfrm>
          <a:off x="1079500" y="1670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162188</xdr:rowOff>
    </xdr:from>
    <xdr:ext cx="534377" cy="259045"/>
    <xdr:sp macro="" textlink="">
      <xdr:nvSpPr>
        <xdr:cNvPr id="244" name="テキスト ボックス 243"/>
        <xdr:cNvSpPr txBox="1"/>
      </xdr:nvSpPr>
      <xdr:spPr>
        <a:xfrm>
          <a:off x="863111" y="1679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143711</xdr:rowOff>
    </xdr:from>
    <xdr:to>
      <xdr:col>24</xdr:col>
      <xdr:colOff>114300</xdr:colOff>
      <xdr:row>92</xdr:row>
      <xdr:rowOff>73861</xdr:rowOff>
    </xdr:to>
    <xdr:sp macro="" textlink="">
      <xdr:nvSpPr>
        <xdr:cNvPr id="250" name="楕円 249"/>
        <xdr:cNvSpPr/>
      </xdr:nvSpPr>
      <xdr:spPr>
        <a:xfrm>
          <a:off x="4584700" y="157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58638</xdr:rowOff>
    </xdr:from>
    <xdr:ext cx="599010" cy="259045"/>
    <xdr:sp macro="" textlink="">
      <xdr:nvSpPr>
        <xdr:cNvPr id="251" name="扶助費該当値テキスト"/>
        <xdr:cNvSpPr txBox="1"/>
      </xdr:nvSpPr>
      <xdr:spPr>
        <a:xfrm>
          <a:off x="4686300" y="1566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142918</xdr:rowOff>
    </xdr:from>
    <xdr:to>
      <xdr:col>20</xdr:col>
      <xdr:colOff>38100</xdr:colOff>
      <xdr:row>92</xdr:row>
      <xdr:rowOff>73068</xdr:rowOff>
    </xdr:to>
    <xdr:sp macro="" textlink="">
      <xdr:nvSpPr>
        <xdr:cNvPr id="252" name="楕円 251"/>
        <xdr:cNvSpPr/>
      </xdr:nvSpPr>
      <xdr:spPr>
        <a:xfrm>
          <a:off x="3746500" y="157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89595</xdr:rowOff>
    </xdr:from>
    <xdr:ext cx="599010" cy="259045"/>
    <xdr:sp macro="" textlink="">
      <xdr:nvSpPr>
        <xdr:cNvPr id="253" name="テキスト ボックス 252"/>
        <xdr:cNvSpPr txBox="1"/>
      </xdr:nvSpPr>
      <xdr:spPr>
        <a:xfrm>
          <a:off x="3497795" y="1552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14368</xdr:rowOff>
    </xdr:from>
    <xdr:to>
      <xdr:col>15</xdr:col>
      <xdr:colOff>101600</xdr:colOff>
      <xdr:row>92</xdr:row>
      <xdr:rowOff>115968</xdr:rowOff>
    </xdr:to>
    <xdr:sp macro="" textlink="">
      <xdr:nvSpPr>
        <xdr:cNvPr id="254" name="楕円 253"/>
        <xdr:cNvSpPr/>
      </xdr:nvSpPr>
      <xdr:spPr>
        <a:xfrm>
          <a:off x="2857500" y="157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132495</xdr:rowOff>
    </xdr:from>
    <xdr:ext cx="599010" cy="259045"/>
    <xdr:sp macro="" textlink="">
      <xdr:nvSpPr>
        <xdr:cNvPr id="255" name="テキスト ボックス 254"/>
        <xdr:cNvSpPr txBox="1"/>
      </xdr:nvSpPr>
      <xdr:spPr>
        <a:xfrm>
          <a:off x="2608795" y="155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75763</xdr:rowOff>
    </xdr:from>
    <xdr:to>
      <xdr:col>10</xdr:col>
      <xdr:colOff>165100</xdr:colOff>
      <xdr:row>93</xdr:row>
      <xdr:rowOff>5913</xdr:rowOff>
    </xdr:to>
    <xdr:sp macro="" textlink="">
      <xdr:nvSpPr>
        <xdr:cNvPr id="256" name="楕円 255"/>
        <xdr:cNvSpPr/>
      </xdr:nvSpPr>
      <xdr:spPr>
        <a:xfrm>
          <a:off x="1968500" y="1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22440</xdr:rowOff>
    </xdr:from>
    <xdr:ext cx="599010" cy="259045"/>
    <xdr:sp macro="" textlink="">
      <xdr:nvSpPr>
        <xdr:cNvPr id="257" name="テキスト ボックス 256"/>
        <xdr:cNvSpPr txBox="1"/>
      </xdr:nvSpPr>
      <xdr:spPr>
        <a:xfrm>
          <a:off x="1719795" y="1562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151704</xdr:rowOff>
    </xdr:from>
    <xdr:to>
      <xdr:col>6</xdr:col>
      <xdr:colOff>38100</xdr:colOff>
      <xdr:row>93</xdr:row>
      <xdr:rowOff>81854</xdr:rowOff>
    </xdr:to>
    <xdr:sp macro="" textlink="">
      <xdr:nvSpPr>
        <xdr:cNvPr id="258" name="楕円 257"/>
        <xdr:cNvSpPr/>
      </xdr:nvSpPr>
      <xdr:spPr>
        <a:xfrm>
          <a:off x="1079500" y="159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98381</xdr:rowOff>
    </xdr:from>
    <xdr:ext cx="599010" cy="259045"/>
    <xdr:sp macro="" textlink="">
      <xdr:nvSpPr>
        <xdr:cNvPr id="259" name="テキスト ボックス 258"/>
        <xdr:cNvSpPr txBox="1"/>
      </xdr:nvSpPr>
      <xdr:spPr>
        <a:xfrm>
          <a:off x="830795" y="1570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164236</xdr:rowOff>
    </xdr:from>
    <xdr:to>
      <xdr:col>55</xdr:col>
      <xdr:colOff>0</xdr:colOff>
      <xdr:row>37</xdr:row>
      <xdr:rowOff>23571</xdr:rowOff>
    </xdr:to>
    <xdr:cxnSp macro="">
      <xdr:nvCxnSpPr>
        <xdr:cNvPr id="291" name="直線コネクタ 290"/>
        <xdr:cNvCxnSpPr/>
      </xdr:nvCxnSpPr>
      <xdr:spPr>
        <a:xfrm>
          <a:off x="9639300" y="6336436"/>
          <a:ext cx="8382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164236</xdr:rowOff>
    </xdr:from>
    <xdr:to>
      <xdr:col>50</xdr:col>
      <xdr:colOff>114300</xdr:colOff>
      <xdr:row>36</xdr:row>
      <xdr:rowOff>167567</xdr:rowOff>
    </xdr:to>
    <xdr:cxnSp macro="">
      <xdr:nvCxnSpPr>
        <xdr:cNvPr id="294" name="直線コネクタ 293"/>
        <xdr:cNvCxnSpPr/>
      </xdr:nvCxnSpPr>
      <xdr:spPr>
        <a:xfrm flipV="1">
          <a:off x="8750300" y="6336436"/>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167567</xdr:rowOff>
    </xdr:from>
    <xdr:to>
      <xdr:col>45</xdr:col>
      <xdr:colOff>177800</xdr:colOff>
      <xdr:row>37</xdr:row>
      <xdr:rowOff>44798</xdr:rowOff>
    </xdr:to>
    <xdr:cxnSp macro="">
      <xdr:nvCxnSpPr>
        <xdr:cNvPr id="297" name="直線コネクタ 296"/>
        <xdr:cNvCxnSpPr/>
      </xdr:nvCxnSpPr>
      <xdr:spPr>
        <a:xfrm flipV="1">
          <a:off x="7861300" y="6339767"/>
          <a:ext cx="8890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3287</xdr:rowOff>
    </xdr:from>
    <xdr:ext cx="534377" cy="259045"/>
    <xdr:sp macro="" textlink="">
      <xdr:nvSpPr>
        <xdr:cNvPr id="299" name="テキスト ボックス 298"/>
        <xdr:cNvSpPr txBox="1"/>
      </xdr:nvSpPr>
      <xdr:spPr>
        <a:xfrm>
          <a:off x="8483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44798</xdr:rowOff>
    </xdr:from>
    <xdr:to>
      <xdr:col>41</xdr:col>
      <xdr:colOff>50800</xdr:colOff>
      <xdr:row>37</xdr:row>
      <xdr:rowOff>93436</xdr:rowOff>
    </xdr:to>
    <xdr:cxnSp macro="">
      <xdr:nvCxnSpPr>
        <xdr:cNvPr id="300" name="直線コネクタ 299"/>
        <xdr:cNvCxnSpPr/>
      </xdr:nvCxnSpPr>
      <xdr:spPr>
        <a:xfrm flipV="1">
          <a:off x="6972300" y="6388448"/>
          <a:ext cx="889000" cy="4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142948</xdr:rowOff>
    </xdr:from>
    <xdr:to>
      <xdr:col>41</xdr:col>
      <xdr:colOff>101600</xdr:colOff>
      <xdr:row>39</xdr:row>
      <xdr:rowOff>73098</xdr:rowOff>
    </xdr:to>
    <xdr:sp macro="" textlink="">
      <xdr:nvSpPr>
        <xdr:cNvPr id="301" name="フローチャート: 判断 300"/>
        <xdr:cNvSpPr/>
      </xdr:nvSpPr>
      <xdr:spPr>
        <a:xfrm>
          <a:off x="78105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64225</xdr:rowOff>
    </xdr:from>
    <xdr:ext cx="534377" cy="259045"/>
    <xdr:sp macro="" textlink="">
      <xdr:nvSpPr>
        <xdr:cNvPr id="302" name="テキスト ボックス 301"/>
        <xdr:cNvSpPr txBox="1"/>
      </xdr:nvSpPr>
      <xdr:spPr>
        <a:xfrm>
          <a:off x="7594111" y="67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45324</xdr:rowOff>
    </xdr:from>
    <xdr:to>
      <xdr:col>36</xdr:col>
      <xdr:colOff>165100</xdr:colOff>
      <xdr:row>37</xdr:row>
      <xdr:rowOff>146924</xdr:rowOff>
    </xdr:to>
    <xdr:sp macro="" textlink="">
      <xdr:nvSpPr>
        <xdr:cNvPr id="303" name="フローチャート: 判断 302"/>
        <xdr:cNvSpPr/>
      </xdr:nvSpPr>
      <xdr:spPr>
        <a:xfrm>
          <a:off x="6921500" y="63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138051</xdr:rowOff>
    </xdr:from>
    <xdr:ext cx="534377" cy="259045"/>
    <xdr:sp macro="" textlink="">
      <xdr:nvSpPr>
        <xdr:cNvPr id="304" name="テキスト ボックス 303"/>
        <xdr:cNvSpPr txBox="1"/>
      </xdr:nvSpPr>
      <xdr:spPr>
        <a:xfrm>
          <a:off x="6705111" y="64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144221</xdr:rowOff>
    </xdr:from>
    <xdr:to>
      <xdr:col>55</xdr:col>
      <xdr:colOff>50800</xdr:colOff>
      <xdr:row>37</xdr:row>
      <xdr:rowOff>74371</xdr:rowOff>
    </xdr:to>
    <xdr:sp macro="" textlink="">
      <xdr:nvSpPr>
        <xdr:cNvPr id="310" name="楕円 309"/>
        <xdr:cNvSpPr/>
      </xdr:nvSpPr>
      <xdr:spPr>
        <a:xfrm>
          <a:off x="104267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167098</xdr:rowOff>
    </xdr:from>
    <xdr:ext cx="534377" cy="259045"/>
    <xdr:sp macro="" textlink="">
      <xdr:nvSpPr>
        <xdr:cNvPr id="311" name="補助費等該当値テキスト"/>
        <xdr:cNvSpPr txBox="1"/>
      </xdr:nvSpPr>
      <xdr:spPr>
        <a:xfrm>
          <a:off x="10528300" y="61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113436</xdr:rowOff>
    </xdr:from>
    <xdr:to>
      <xdr:col>50</xdr:col>
      <xdr:colOff>165100</xdr:colOff>
      <xdr:row>37</xdr:row>
      <xdr:rowOff>43586</xdr:rowOff>
    </xdr:to>
    <xdr:sp macro="" textlink="">
      <xdr:nvSpPr>
        <xdr:cNvPr id="312" name="楕円 311"/>
        <xdr:cNvSpPr/>
      </xdr:nvSpPr>
      <xdr:spPr>
        <a:xfrm>
          <a:off x="9588500" y="62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60113</xdr:rowOff>
    </xdr:from>
    <xdr:ext cx="534377" cy="259045"/>
    <xdr:sp macro="" textlink="">
      <xdr:nvSpPr>
        <xdr:cNvPr id="313" name="テキスト ボックス 312"/>
        <xdr:cNvSpPr txBox="1"/>
      </xdr:nvSpPr>
      <xdr:spPr>
        <a:xfrm>
          <a:off x="9372111" y="60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116767</xdr:rowOff>
    </xdr:from>
    <xdr:to>
      <xdr:col>46</xdr:col>
      <xdr:colOff>38100</xdr:colOff>
      <xdr:row>37</xdr:row>
      <xdr:rowOff>46917</xdr:rowOff>
    </xdr:to>
    <xdr:sp macro="" textlink="">
      <xdr:nvSpPr>
        <xdr:cNvPr id="314" name="楕円 313"/>
        <xdr:cNvSpPr/>
      </xdr:nvSpPr>
      <xdr:spPr>
        <a:xfrm>
          <a:off x="8699500" y="62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63444</xdr:rowOff>
    </xdr:from>
    <xdr:ext cx="534377" cy="259045"/>
    <xdr:sp macro="" textlink="">
      <xdr:nvSpPr>
        <xdr:cNvPr id="315" name="テキスト ボックス 314"/>
        <xdr:cNvSpPr txBox="1"/>
      </xdr:nvSpPr>
      <xdr:spPr>
        <a:xfrm>
          <a:off x="8483111" y="60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165448</xdr:rowOff>
    </xdr:from>
    <xdr:to>
      <xdr:col>41</xdr:col>
      <xdr:colOff>101600</xdr:colOff>
      <xdr:row>37</xdr:row>
      <xdr:rowOff>95598</xdr:rowOff>
    </xdr:to>
    <xdr:sp macro="" textlink="">
      <xdr:nvSpPr>
        <xdr:cNvPr id="316" name="楕円 315"/>
        <xdr:cNvSpPr/>
      </xdr:nvSpPr>
      <xdr:spPr>
        <a:xfrm>
          <a:off x="7810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112125</xdr:rowOff>
    </xdr:from>
    <xdr:ext cx="534377" cy="259045"/>
    <xdr:sp macro="" textlink="">
      <xdr:nvSpPr>
        <xdr:cNvPr id="317" name="テキスト ボックス 316"/>
        <xdr:cNvSpPr txBox="1"/>
      </xdr:nvSpPr>
      <xdr:spPr>
        <a:xfrm>
          <a:off x="7594111" y="61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42636</xdr:rowOff>
    </xdr:from>
    <xdr:to>
      <xdr:col>36</xdr:col>
      <xdr:colOff>165100</xdr:colOff>
      <xdr:row>37</xdr:row>
      <xdr:rowOff>144236</xdr:rowOff>
    </xdr:to>
    <xdr:sp macro="" textlink="">
      <xdr:nvSpPr>
        <xdr:cNvPr id="318" name="楕円 317"/>
        <xdr:cNvSpPr/>
      </xdr:nvSpPr>
      <xdr:spPr>
        <a:xfrm>
          <a:off x="6921500" y="6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160763</xdr:rowOff>
    </xdr:from>
    <xdr:ext cx="534377" cy="259045"/>
    <xdr:sp macro="" textlink="">
      <xdr:nvSpPr>
        <xdr:cNvPr id="319" name="テキスト ボックス 318"/>
        <xdr:cNvSpPr txBox="1"/>
      </xdr:nvSpPr>
      <xdr:spPr>
        <a:xfrm>
          <a:off x="6705111" y="61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11132</xdr:rowOff>
    </xdr:from>
    <xdr:to>
      <xdr:col>55</xdr:col>
      <xdr:colOff>0</xdr:colOff>
      <xdr:row>58</xdr:row>
      <xdr:rowOff>44164</xdr:rowOff>
    </xdr:to>
    <xdr:cxnSp macro="">
      <xdr:nvCxnSpPr>
        <xdr:cNvPr id="348" name="直線コネクタ 347"/>
        <xdr:cNvCxnSpPr/>
      </xdr:nvCxnSpPr>
      <xdr:spPr>
        <a:xfrm>
          <a:off x="9639300" y="9955232"/>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11132</xdr:rowOff>
    </xdr:from>
    <xdr:to>
      <xdr:col>50</xdr:col>
      <xdr:colOff>114300</xdr:colOff>
      <xdr:row>58</xdr:row>
      <xdr:rowOff>27751</xdr:rowOff>
    </xdr:to>
    <xdr:cxnSp macro="">
      <xdr:nvCxnSpPr>
        <xdr:cNvPr id="351" name="直線コネクタ 350"/>
        <xdr:cNvCxnSpPr/>
      </xdr:nvCxnSpPr>
      <xdr:spPr>
        <a:xfrm flipV="1">
          <a:off x="8750300" y="9955232"/>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21411</xdr:rowOff>
    </xdr:from>
    <xdr:to>
      <xdr:col>45</xdr:col>
      <xdr:colOff>177800</xdr:colOff>
      <xdr:row>58</xdr:row>
      <xdr:rowOff>27751</xdr:rowOff>
    </xdr:to>
    <xdr:cxnSp macro="">
      <xdr:nvCxnSpPr>
        <xdr:cNvPr id="354" name="直線コネクタ 353"/>
        <xdr:cNvCxnSpPr/>
      </xdr:nvCxnSpPr>
      <xdr:spPr>
        <a:xfrm>
          <a:off x="7861300" y="9965511"/>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29504</xdr:rowOff>
    </xdr:from>
    <xdr:to>
      <xdr:col>41</xdr:col>
      <xdr:colOff>50800</xdr:colOff>
      <xdr:row>58</xdr:row>
      <xdr:rowOff>21411</xdr:rowOff>
    </xdr:to>
    <xdr:cxnSp macro="">
      <xdr:nvCxnSpPr>
        <xdr:cNvPr id="357" name="直線コネクタ 356"/>
        <xdr:cNvCxnSpPr/>
      </xdr:nvCxnSpPr>
      <xdr:spPr>
        <a:xfrm>
          <a:off x="6972300" y="9802154"/>
          <a:ext cx="889000" cy="16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131206</xdr:rowOff>
    </xdr:from>
    <xdr:to>
      <xdr:col>41</xdr:col>
      <xdr:colOff>101600</xdr:colOff>
      <xdr:row>58</xdr:row>
      <xdr:rowOff>61356</xdr:rowOff>
    </xdr:to>
    <xdr:sp macro="" textlink="">
      <xdr:nvSpPr>
        <xdr:cNvPr id="358" name="フローチャート: 判断 357"/>
        <xdr:cNvSpPr/>
      </xdr:nvSpPr>
      <xdr:spPr>
        <a:xfrm>
          <a:off x="7810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77883</xdr:rowOff>
    </xdr:from>
    <xdr:ext cx="534377" cy="259045"/>
    <xdr:sp macro="" textlink="">
      <xdr:nvSpPr>
        <xdr:cNvPr id="359" name="テキスト ボックス 358"/>
        <xdr:cNvSpPr txBox="1"/>
      </xdr:nvSpPr>
      <xdr:spPr>
        <a:xfrm>
          <a:off x="7594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99354</xdr:rowOff>
    </xdr:from>
    <xdr:to>
      <xdr:col>36</xdr:col>
      <xdr:colOff>165100</xdr:colOff>
      <xdr:row>58</xdr:row>
      <xdr:rowOff>29504</xdr:rowOff>
    </xdr:to>
    <xdr:sp macro="" textlink="">
      <xdr:nvSpPr>
        <xdr:cNvPr id="360" name="フローチャート: 判断 359"/>
        <xdr:cNvSpPr/>
      </xdr:nvSpPr>
      <xdr:spPr>
        <a:xfrm>
          <a:off x="6921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20631</xdr:rowOff>
    </xdr:from>
    <xdr:ext cx="534377" cy="259045"/>
    <xdr:sp macro="" textlink="">
      <xdr:nvSpPr>
        <xdr:cNvPr id="361" name="テキスト ボックス 360"/>
        <xdr:cNvSpPr txBox="1"/>
      </xdr:nvSpPr>
      <xdr:spPr>
        <a:xfrm>
          <a:off x="6705111" y="99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164814</xdr:rowOff>
    </xdr:from>
    <xdr:to>
      <xdr:col>55</xdr:col>
      <xdr:colOff>50800</xdr:colOff>
      <xdr:row>58</xdr:row>
      <xdr:rowOff>94964</xdr:rowOff>
    </xdr:to>
    <xdr:sp macro="" textlink="">
      <xdr:nvSpPr>
        <xdr:cNvPr id="367" name="楕円 366"/>
        <xdr:cNvSpPr/>
      </xdr:nvSpPr>
      <xdr:spPr>
        <a:xfrm>
          <a:off x="10426700" y="99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79741</xdr:rowOff>
    </xdr:from>
    <xdr:ext cx="534377" cy="259045"/>
    <xdr:sp macro="" textlink="">
      <xdr:nvSpPr>
        <xdr:cNvPr id="368" name="普通建設事業費該当値テキスト"/>
        <xdr:cNvSpPr txBox="1"/>
      </xdr:nvSpPr>
      <xdr:spPr>
        <a:xfrm>
          <a:off x="10528300" y="98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131782</xdr:rowOff>
    </xdr:from>
    <xdr:to>
      <xdr:col>50</xdr:col>
      <xdr:colOff>165100</xdr:colOff>
      <xdr:row>58</xdr:row>
      <xdr:rowOff>61932</xdr:rowOff>
    </xdr:to>
    <xdr:sp macro="" textlink="">
      <xdr:nvSpPr>
        <xdr:cNvPr id="369" name="楕円 368"/>
        <xdr:cNvSpPr/>
      </xdr:nvSpPr>
      <xdr:spPr>
        <a:xfrm>
          <a:off x="9588500" y="99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53059</xdr:rowOff>
    </xdr:from>
    <xdr:ext cx="534377" cy="259045"/>
    <xdr:sp macro="" textlink="">
      <xdr:nvSpPr>
        <xdr:cNvPr id="370" name="テキスト ボックス 369"/>
        <xdr:cNvSpPr txBox="1"/>
      </xdr:nvSpPr>
      <xdr:spPr>
        <a:xfrm>
          <a:off x="9372111" y="99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148401</xdr:rowOff>
    </xdr:from>
    <xdr:to>
      <xdr:col>46</xdr:col>
      <xdr:colOff>38100</xdr:colOff>
      <xdr:row>58</xdr:row>
      <xdr:rowOff>78551</xdr:rowOff>
    </xdr:to>
    <xdr:sp macro="" textlink="">
      <xdr:nvSpPr>
        <xdr:cNvPr id="371" name="楕円 370"/>
        <xdr:cNvSpPr/>
      </xdr:nvSpPr>
      <xdr:spPr>
        <a:xfrm>
          <a:off x="8699500" y="99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69678</xdr:rowOff>
    </xdr:from>
    <xdr:ext cx="534377" cy="259045"/>
    <xdr:sp macro="" textlink="">
      <xdr:nvSpPr>
        <xdr:cNvPr id="372" name="テキスト ボックス 371"/>
        <xdr:cNvSpPr txBox="1"/>
      </xdr:nvSpPr>
      <xdr:spPr>
        <a:xfrm>
          <a:off x="8483111" y="1001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142061</xdr:rowOff>
    </xdr:from>
    <xdr:to>
      <xdr:col>41</xdr:col>
      <xdr:colOff>101600</xdr:colOff>
      <xdr:row>58</xdr:row>
      <xdr:rowOff>72211</xdr:rowOff>
    </xdr:to>
    <xdr:sp macro="" textlink="">
      <xdr:nvSpPr>
        <xdr:cNvPr id="373" name="楕円 372"/>
        <xdr:cNvSpPr/>
      </xdr:nvSpPr>
      <xdr:spPr>
        <a:xfrm>
          <a:off x="7810500" y="99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63338</xdr:rowOff>
    </xdr:from>
    <xdr:ext cx="534377" cy="259045"/>
    <xdr:sp macro="" textlink="">
      <xdr:nvSpPr>
        <xdr:cNvPr id="374" name="テキスト ボックス 373"/>
        <xdr:cNvSpPr txBox="1"/>
      </xdr:nvSpPr>
      <xdr:spPr>
        <a:xfrm>
          <a:off x="7594111" y="100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150154</xdr:rowOff>
    </xdr:from>
    <xdr:to>
      <xdr:col>36</xdr:col>
      <xdr:colOff>165100</xdr:colOff>
      <xdr:row>57</xdr:row>
      <xdr:rowOff>80304</xdr:rowOff>
    </xdr:to>
    <xdr:sp macro="" textlink="">
      <xdr:nvSpPr>
        <xdr:cNvPr id="375" name="楕円 374"/>
        <xdr:cNvSpPr/>
      </xdr:nvSpPr>
      <xdr:spPr>
        <a:xfrm>
          <a:off x="6921500" y="97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96831</xdr:rowOff>
    </xdr:from>
    <xdr:ext cx="534377" cy="259045"/>
    <xdr:sp macro="" textlink="">
      <xdr:nvSpPr>
        <xdr:cNvPr id="376" name="テキスト ボックス 375"/>
        <xdr:cNvSpPr txBox="1"/>
      </xdr:nvSpPr>
      <xdr:spPr>
        <a:xfrm>
          <a:off x="6705111" y="95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170729</xdr:rowOff>
    </xdr:from>
    <xdr:to>
      <xdr:col>55</xdr:col>
      <xdr:colOff>0</xdr:colOff>
      <xdr:row>79</xdr:row>
      <xdr:rowOff>9999</xdr:rowOff>
    </xdr:to>
    <xdr:cxnSp macro="">
      <xdr:nvCxnSpPr>
        <xdr:cNvPr id="405" name="直線コネクタ 404"/>
        <xdr:cNvCxnSpPr/>
      </xdr:nvCxnSpPr>
      <xdr:spPr>
        <a:xfrm>
          <a:off x="9639300" y="13543829"/>
          <a:ext cx="838200" cy="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170729</xdr:rowOff>
    </xdr:from>
    <xdr:to>
      <xdr:col>50</xdr:col>
      <xdr:colOff>114300</xdr:colOff>
      <xdr:row>79</xdr:row>
      <xdr:rowOff>24645</xdr:rowOff>
    </xdr:to>
    <xdr:cxnSp macro="">
      <xdr:nvCxnSpPr>
        <xdr:cNvPr id="408" name="直線コネクタ 407"/>
        <xdr:cNvCxnSpPr/>
      </xdr:nvCxnSpPr>
      <xdr:spPr>
        <a:xfrm flipV="1">
          <a:off x="8750300" y="13543829"/>
          <a:ext cx="889000" cy="2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121610</xdr:rowOff>
    </xdr:from>
    <xdr:to>
      <xdr:col>45</xdr:col>
      <xdr:colOff>177800</xdr:colOff>
      <xdr:row>79</xdr:row>
      <xdr:rowOff>24645</xdr:rowOff>
    </xdr:to>
    <xdr:cxnSp macro="">
      <xdr:nvCxnSpPr>
        <xdr:cNvPr id="411" name="直線コネクタ 410"/>
        <xdr:cNvCxnSpPr/>
      </xdr:nvCxnSpPr>
      <xdr:spPr>
        <a:xfrm>
          <a:off x="7861300" y="13494710"/>
          <a:ext cx="8890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18537</xdr:rowOff>
    </xdr:from>
    <xdr:to>
      <xdr:col>41</xdr:col>
      <xdr:colOff>101600</xdr:colOff>
      <xdr:row>78</xdr:row>
      <xdr:rowOff>120137</xdr:rowOff>
    </xdr:to>
    <xdr:sp macro="" textlink="">
      <xdr:nvSpPr>
        <xdr:cNvPr id="414" name="フローチャート: 判断 413"/>
        <xdr:cNvSpPr/>
      </xdr:nvSpPr>
      <xdr:spPr>
        <a:xfrm>
          <a:off x="7810500" y="133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136664</xdr:rowOff>
    </xdr:from>
    <xdr:ext cx="534377" cy="259045"/>
    <xdr:sp macro="" textlink="">
      <xdr:nvSpPr>
        <xdr:cNvPr id="415" name="テキスト ボックス 414"/>
        <xdr:cNvSpPr txBox="1"/>
      </xdr:nvSpPr>
      <xdr:spPr>
        <a:xfrm>
          <a:off x="7594111" y="131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130649</xdr:rowOff>
    </xdr:from>
    <xdr:to>
      <xdr:col>55</xdr:col>
      <xdr:colOff>50800</xdr:colOff>
      <xdr:row>79</xdr:row>
      <xdr:rowOff>60799</xdr:rowOff>
    </xdr:to>
    <xdr:sp macro="" textlink="">
      <xdr:nvSpPr>
        <xdr:cNvPr id="421" name="楕円 420"/>
        <xdr:cNvSpPr/>
      </xdr:nvSpPr>
      <xdr:spPr>
        <a:xfrm>
          <a:off x="10426700" y="135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45576</xdr:rowOff>
    </xdr:from>
    <xdr:ext cx="469744" cy="259045"/>
    <xdr:sp macro="" textlink="">
      <xdr:nvSpPr>
        <xdr:cNvPr id="422" name="普通建設事業費 （ うち新規整備　）該当値テキスト"/>
        <xdr:cNvSpPr txBox="1"/>
      </xdr:nvSpPr>
      <xdr:spPr>
        <a:xfrm>
          <a:off x="10528300" y="1341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119929</xdr:rowOff>
    </xdr:from>
    <xdr:to>
      <xdr:col>50</xdr:col>
      <xdr:colOff>165100</xdr:colOff>
      <xdr:row>79</xdr:row>
      <xdr:rowOff>50079</xdr:rowOff>
    </xdr:to>
    <xdr:sp macro="" textlink="">
      <xdr:nvSpPr>
        <xdr:cNvPr id="423" name="楕円 422"/>
        <xdr:cNvSpPr/>
      </xdr:nvSpPr>
      <xdr:spPr>
        <a:xfrm>
          <a:off x="9588500" y="134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41206</xdr:rowOff>
    </xdr:from>
    <xdr:ext cx="469744" cy="259045"/>
    <xdr:sp macro="" textlink="">
      <xdr:nvSpPr>
        <xdr:cNvPr id="424" name="テキスト ボックス 423"/>
        <xdr:cNvSpPr txBox="1"/>
      </xdr:nvSpPr>
      <xdr:spPr>
        <a:xfrm>
          <a:off x="9404428" y="135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145295</xdr:rowOff>
    </xdr:from>
    <xdr:to>
      <xdr:col>46</xdr:col>
      <xdr:colOff>38100</xdr:colOff>
      <xdr:row>79</xdr:row>
      <xdr:rowOff>75445</xdr:rowOff>
    </xdr:to>
    <xdr:sp macro="" textlink="">
      <xdr:nvSpPr>
        <xdr:cNvPr id="425" name="楕円 424"/>
        <xdr:cNvSpPr/>
      </xdr:nvSpPr>
      <xdr:spPr>
        <a:xfrm>
          <a:off x="8699500" y="135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66572</xdr:rowOff>
    </xdr:from>
    <xdr:ext cx="469744" cy="259045"/>
    <xdr:sp macro="" textlink="">
      <xdr:nvSpPr>
        <xdr:cNvPr id="426" name="テキスト ボックス 425"/>
        <xdr:cNvSpPr txBox="1"/>
      </xdr:nvSpPr>
      <xdr:spPr>
        <a:xfrm>
          <a:off x="8515428" y="1361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70810</xdr:rowOff>
    </xdr:from>
    <xdr:to>
      <xdr:col>41</xdr:col>
      <xdr:colOff>101600</xdr:colOff>
      <xdr:row>79</xdr:row>
      <xdr:rowOff>960</xdr:rowOff>
    </xdr:to>
    <xdr:sp macro="" textlink="">
      <xdr:nvSpPr>
        <xdr:cNvPr id="427" name="楕円 426"/>
        <xdr:cNvSpPr/>
      </xdr:nvSpPr>
      <xdr:spPr>
        <a:xfrm>
          <a:off x="7810500" y="134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163537</xdr:rowOff>
    </xdr:from>
    <xdr:ext cx="534377" cy="259045"/>
    <xdr:sp macro="" textlink="">
      <xdr:nvSpPr>
        <xdr:cNvPr id="428" name="テキスト ボックス 427"/>
        <xdr:cNvSpPr txBox="1"/>
      </xdr:nvSpPr>
      <xdr:spPr>
        <a:xfrm>
          <a:off x="7594111" y="135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78535</xdr:rowOff>
    </xdr:from>
    <xdr:to>
      <xdr:col>55</xdr:col>
      <xdr:colOff>0</xdr:colOff>
      <xdr:row>97</xdr:row>
      <xdr:rowOff>126647</xdr:rowOff>
    </xdr:to>
    <xdr:cxnSp macro="">
      <xdr:nvCxnSpPr>
        <xdr:cNvPr id="457" name="直線コネクタ 456"/>
        <xdr:cNvCxnSpPr/>
      </xdr:nvCxnSpPr>
      <xdr:spPr>
        <a:xfrm>
          <a:off x="9639300" y="16709185"/>
          <a:ext cx="838200" cy="4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77102</xdr:rowOff>
    </xdr:from>
    <xdr:to>
      <xdr:col>50</xdr:col>
      <xdr:colOff>114300</xdr:colOff>
      <xdr:row>97</xdr:row>
      <xdr:rowOff>78535</xdr:rowOff>
    </xdr:to>
    <xdr:cxnSp macro="">
      <xdr:nvCxnSpPr>
        <xdr:cNvPr id="460" name="直線コネクタ 459"/>
        <xdr:cNvCxnSpPr/>
      </xdr:nvCxnSpPr>
      <xdr:spPr>
        <a:xfrm>
          <a:off x="8750300" y="16707752"/>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77102</xdr:rowOff>
    </xdr:from>
    <xdr:to>
      <xdr:col>45</xdr:col>
      <xdr:colOff>177800</xdr:colOff>
      <xdr:row>97</xdr:row>
      <xdr:rowOff>155916</xdr:rowOff>
    </xdr:to>
    <xdr:cxnSp macro="">
      <xdr:nvCxnSpPr>
        <xdr:cNvPr id="463" name="直線コネクタ 462"/>
        <xdr:cNvCxnSpPr/>
      </xdr:nvCxnSpPr>
      <xdr:spPr>
        <a:xfrm flipV="1">
          <a:off x="7861300" y="16707752"/>
          <a:ext cx="889000" cy="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154653</xdr:rowOff>
    </xdr:from>
    <xdr:to>
      <xdr:col>41</xdr:col>
      <xdr:colOff>101600</xdr:colOff>
      <xdr:row>98</xdr:row>
      <xdr:rowOff>84803</xdr:rowOff>
    </xdr:to>
    <xdr:sp macro="" textlink="">
      <xdr:nvSpPr>
        <xdr:cNvPr id="466" name="フローチャート: 判断 465"/>
        <xdr:cNvSpPr/>
      </xdr:nvSpPr>
      <xdr:spPr>
        <a:xfrm>
          <a:off x="7810500" y="1678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75930</xdr:rowOff>
    </xdr:from>
    <xdr:ext cx="534377" cy="259045"/>
    <xdr:sp macro="" textlink="">
      <xdr:nvSpPr>
        <xdr:cNvPr id="467" name="テキスト ボックス 466"/>
        <xdr:cNvSpPr txBox="1"/>
      </xdr:nvSpPr>
      <xdr:spPr>
        <a:xfrm>
          <a:off x="7594111" y="168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75847</xdr:rowOff>
    </xdr:from>
    <xdr:to>
      <xdr:col>55</xdr:col>
      <xdr:colOff>50800</xdr:colOff>
      <xdr:row>98</xdr:row>
      <xdr:rowOff>5997</xdr:rowOff>
    </xdr:to>
    <xdr:sp macro="" textlink="">
      <xdr:nvSpPr>
        <xdr:cNvPr id="473" name="楕円 472"/>
        <xdr:cNvSpPr/>
      </xdr:nvSpPr>
      <xdr:spPr>
        <a:xfrm>
          <a:off x="10426700" y="167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54274</xdr:rowOff>
    </xdr:from>
    <xdr:ext cx="534377" cy="259045"/>
    <xdr:sp macro="" textlink="">
      <xdr:nvSpPr>
        <xdr:cNvPr id="474" name="普通建設事業費 （ うち更新整備　）該当値テキスト"/>
        <xdr:cNvSpPr txBox="1"/>
      </xdr:nvSpPr>
      <xdr:spPr>
        <a:xfrm>
          <a:off x="10528300" y="1668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27735</xdr:rowOff>
    </xdr:from>
    <xdr:to>
      <xdr:col>50</xdr:col>
      <xdr:colOff>165100</xdr:colOff>
      <xdr:row>97</xdr:row>
      <xdr:rowOff>129335</xdr:rowOff>
    </xdr:to>
    <xdr:sp macro="" textlink="">
      <xdr:nvSpPr>
        <xdr:cNvPr id="475" name="楕円 474"/>
        <xdr:cNvSpPr/>
      </xdr:nvSpPr>
      <xdr:spPr>
        <a:xfrm>
          <a:off x="95885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120462</xdr:rowOff>
    </xdr:from>
    <xdr:ext cx="534377" cy="259045"/>
    <xdr:sp macro="" textlink="">
      <xdr:nvSpPr>
        <xdr:cNvPr id="476" name="テキスト ボックス 475"/>
        <xdr:cNvSpPr txBox="1"/>
      </xdr:nvSpPr>
      <xdr:spPr>
        <a:xfrm>
          <a:off x="9372111" y="167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26302</xdr:rowOff>
    </xdr:from>
    <xdr:to>
      <xdr:col>46</xdr:col>
      <xdr:colOff>38100</xdr:colOff>
      <xdr:row>97</xdr:row>
      <xdr:rowOff>127902</xdr:rowOff>
    </xdr:to>
    <xdr:sp macro="" textlink="">
      <xdr:nvSpPr>
        <xdr:cNvPr id="477" name="楕円 476"/>
        <xdr:cNvSpPr/>
      </xdr:nvSpPr>
      <xdr:spPr>
        <a:xfrm>
          <a:off x="8699500" y="166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144429</xdr:rowOff>
    </xdr:from>
    <xdr:ext cx="534377" cy="259045"/>
    <xdr:sp macro="" textlink="">
      <xdr:nvSpPr>
        <xdr:cNvPr id="478" name="テキスト ボックス 477"/>
        <xdr:cNvSpPr txBox="1"/>
      </xdr:nvSpPr>
      <xdr:spPr>
        <a:xfrm>
          <a:off x="8483111" y="164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105116</xdr:rowOff>
    </xdr:from>
    <xdr:to>
      <xdr:col>41</xdr:col>
      <xdr:colOff>101600</xdr:colOff>
      <xdr:row>98</xdr:row>
      <xdr:rowOff>35266</xdr:rowOff>
    </xdr:to>
    <xdr:sp macro="" textlink="">
      <xdr:nvSpPr>
        <xdr:cNvPr id="479" name="楕円 478"/>
        <xdr:cNvSpPr/>
      </xdr:nvSpPr>
      <xdr:spPr>
        <a:xfrm>
          <a:off x="7810500" y="167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51793</xdr:rowOff>
    </xdr:from>
    <xdr:ext cx="534377" cy="259045"/>
    <xdr:sp macro="" textlink="">
      <xdr:nvSpPr>
        <xdr:cNvPr id="480" name="テキスト ボックス 479"/>
        <xdr:cNvSpPr txBox="1"/>
      </xdr:nvSpPr>
      <xdr:spPr>
        <a:xfrm>
          <a:off x="7594111" y="165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32906</xdr:rowOff>
    </xdr:from>
    <xdr:to>
      <xdr:col>85</xdr:col>
      <xdr:colOff>127000</xdr:colOff>
      <xdr:row>39</xdr:row>
      <xdr:rowOff>40507</xdr:rowOff>
    </xdr:to>
    <xdr:cxnSp macro="">
      <xdr:nvCxnSpPr>
        <xdr:cNvPr id="509" name="直線コネクタ 508"/>
        <xdr:cNvCxnSpPr/>
      </xdr:nvCxnSpPr>
      <xdr:spPr>
        <a:xfrm flipV="1">
          <a:off x="15481300" y="6719456"/>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137228</xdr:rowOff>
    </xdr:from>
    <xdr:ext cx="469744" cy="259045"/>
    <xdr:sp macro="" textlink="">
      <xdr:nvSpPr>
        <xdr:cNvPr id="510" name="災害復旧事業費平均値テキスト"/>
        <xdr:cNvSpPr txBox="1"/>
      </xdr:nvSpPr>
      <xdr:spPr>
        <a:xfrm>
          <a:off x="16370300" y="64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5626</xdr:rowOff>
    </xdr:from>
    <xdr:to>
      <xdr:col>81</xdr:col>
      <xdr:colOff>50800</xdr:colOff>
      <xdr:row>39</xdr:row>
      <xdr:rowOff>40507</xdr:rowOff>
    </xdr:to>
    <xdr:cxnSp macro="">
      <xdr:nvCxnSpPr>
        <xdr:cNvPr id="512" name="直線コネクタ 511"/>
        <xdr:cNvCxnSpPr/>
      </xdr:nvCxnSpPr>
      <xdr:spPr>
        <a:xfrm>
          <a:off x="14592300" y="6692176"/>
          <a:ext cx="889000" cy="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4" name="テキスト ボックス 513"/>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5626</xdr:rowOff>
    </xdr:from>
    <xdr:to>
      <xdr:col>76</xdr:col>
      <xdr:colOff>114300</xdr:colOff>
      <xdr:row>39</xdr:row>
      <xdr:rowOff>43593</xdr:rowOff>
    </xdr:to>
    <xdr:cxnSp macro="">
      <xdr:nvCxnSpPr>
        <xdr:cNvPr id="515" name="直線コネクタ 514"/>
        <xdr:cNvCxnSpPr/>
      </xdr:nvCxnSpPr>
      <xdr:spPr>
        <a:xfrm flipV="1">
          <a:off x="13703300" y="6692176"/>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39212</xdr:rowOff>
    </xdr:from>
    <xdr:to>
      <xdr:col>71</xdr:col>
      <xdr:colOff>177800</xdr:colOff>
      <xdr:row>39</xdr:row>
      <xdr:rowOff>43593</xdr:rowOff>
    </xdr:to>
    <xdr:cxnSp macro="">
      <xdr:nvCxnSpPr>
        <xdr:cNvPr id="518" name="直線コネクタ 517"/>
        <xdr:cNvCxnSpPr/>
      </xdr:nvCxnSpPr>
      <xdr:spPr>
        <a:xfrm>
          <a:off x="12814300" y="67257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145669</xdr:rowOff>
    </xdr:from>
    <xdr:to>
      <xdr:col>72</xdr:col>
      <xdr:colOff>38100</xdr:colOff>
      <xdr:row>39</xdr:row>
      <xdr:rowOff>75819</xdr:rowOff>
    </xdr:to>
    <xdr:sp macro="" textlink="">
      <xdr:nvSpPr>
        <xdr:cNvPr id="519" name="フローチャート: 判断 518"/>
        <xdr:cNvSpPr/>
      </xdr:nvSpPr>
      <xdr:spPr>
        <a:xfrm>
          <a:off x="136525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92346</xdr:rowOff>
    </xdr:from>
    <xdr:ext cx="469744" cy="259045"/>
    <xdr:sp macro="" textlink="">
      <xdr:nvSpPr>
        <xdr:cNvPr id="520" name="テキスト ボックス 519"/>
        <xdr:cNvSpPr txBox="1"/>
      </xdr:nvSpPr>
      <xdr:spPr>
        <a:xfrm>
          <a:off x="13468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112331</xdr:rowOff>
    </xdr:from>
    <xdr:to>
      <xdr:col>67</xdr:col>
      <xdr:colOff>101600</xdr:colOff>
      <xdr:row>39</xdr:row>
      <xdr:rowOff>42481</xdr:rowOff>
    </xdr:to>
    <xdr:sp macro="" textlink="">
      <xdr:nvSpPr>
        <xdr:cNvPr id="521" name="フローチャート: 判断 520"/>
        <xdr:cNvSpPr/>
      </xdr:nvSpPr>
      <xdr:spPr>
        <a:xfrm>
          <a:off x="12763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59009</xdr:rowOff>
    </xdr:from>
    <xdr:ext cx="469744" cy="259045"/>
    <xdr:sp macro="" textlink="">
      <xdr:nvSpPr>
        <xdr:cNvPr id="522" name="テキスト ボックス 521"/>
        <xdr:cNvSpPr txBox="1"/>
      </xdr:nvSpPr>
      <xdr:spPr>
        <a:xfrm>
          <a:off x="12579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153556</xdr:rowOff>
    </xdr:from>
    <xdr:to>
      <xdr:col>85</xdr:col>
      <xdr:colOff>177800</xdr:colOff>
      <xdr:row>39</xdr:row>
      <xdr:rowOff>83706</xdr:rowOff>
    </xdr:to>
    <xdr:sp macro="" textlink="">
      <xdr:nvSpPr>
        <xdr:cNvPr id="528" name="楕円 527"/>
        <xdr:cNvSpPr/>
      </xdr:nvSpPr>
      <xdr:spPr>
        <a:xfrm>
          <a:off x="16268700" y="66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92778</xdr:rowOff>
    </xdr:from>
    <xdr:ext cx="378565" cy="259045"/>
    <xdr:sp macro="" textlink="">
      <xdr:nvSpPr>
        <xdr:cNvPr id="529" name="災害復旧事業費該当値テキスト"/>
        <xdr:cNvSpPr txBox="1"/>
      </xdr:nvSpPr>
      <xdr:spPr>
        <a:xfrm>
          <a:off x="16370300" y="66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161157</xdr:rowOff>
    </xdr:from>
    <xdr:to>
      <xdr:col>81</xdr:col>
      <xdr:colOff>101600</xdr:colOff>
      <xdr:row>39</xdr:row>
      <xdr:rowOff>91307</xdr:rowOff>
    </xdr:to>
    <xdr:sp macro="" textlink="">
      <xdr:nvSpPr>
        <xdr:cNvPr id="530" name="楕円 529"/>
        <xdr:cNvSpPr/>
      </xdr:nvSpPr>
      <xdr:spPr>
        <a:xfrm>
          <a:off x="15430500" y="66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82434</xdr:rowOff>
    </xdr:from>
    <xdr:ext cx="378565" cy="259045"/>
    <xdr:sp macro="" textlink="">
      <xdr:nvSpPr>
        <xdr:cNvPr id="531" name="テキスト ボックス 530"/>
        <xdr:cNvSpPr txBox="1"/>
      </xdr:nvSpPr>
      <xdr:spPr>
        <a:xfrm>
          <a:off x="15292017" y="676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126276</xdr:rowOff>
    </xdr:from>
    <xdr:to>
      <xdr:col>76</xdr:col>
      <xdr:colOff>165100</xdr:colOff>
      <xdr:row>39</xdr:row>
      <xdr:rowOff>56426</xdr:rowOff>
    </xdr:to>
    <xdr:sp macro="" textlink="">
      <xdr:nvSpPr>
        <xdr:cNvPr id="532" name="楕円 531"/>
        <xdr:cNvSpPr/>
      </xdr:nvSpPr>
      <xdr:spPr>
        <a:xfrm>
          <a:off x="14541500" y="66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47553</xdr:rowOff>
    </xdr:from>
    <xdr:ext cx="469744" cy="259045"/>
    <xdr:sp macro="" textlink="">
      <xdr:nvSpPr>
        <xdr:cNvPr id="533" name="テキスト ボックス 532"/>
        <xdr:cNvSpPr txBox="1"/>
      </xdr:nvSpPr>
      <xdr:spPr>
        <a:xfrm>
          <a:off x="14357428" y="67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164243</xdr:rowOff>
    </xdr:from>
    <xdr:to>
      <xdr:col>72</xdr:col>
      <xdr:colOff>38100</xdr:colOff>
      <xdr:row>39</xdr:row>
      <xdr:rowOff>94393</xdr:rowOff>
    </xdr:to>
    <xdr:sp macro="" textlink="">
      <xdr:nvSpPr>
        <xdr:cNvPr id="534" name="楕円 533"/>
        <xdr:cNvSpPr/>
      </xdr:nvSpPr>
      <xdr:spPr>
        <a:xfrm>
          <a:off x="13652500" y="66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85520</xdr:rowOff>
    </xdr:from>
    <xdr:ext cx="313932" cy="259045"/>
    <xdr:sp macro="" textlink="">
      <xdr:nvSpPr>
        <xdr:cNvPr id="535" name="テキスト ボックス 534"/>
        <xdr:cNvSpPr txBox="1"/>
      </xdr:nvSpPr>
      <xdr:spPr>
        <a:xfrm>
          <a:off x="13546333" y="6772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159862</xdr:rowOff>
    </xdr:from>
    <xdr:to>
      <xdr:col>67</xdr:col>
      <xdr:colOff>101600</xdr:colOff>
      <xdr:row>39</xdr:row>
      <xdr:rowOff>90012</xdr:rowOff>
    </xdr:to>
    <xdr:sp macro="" textlink="">
      <xdr:nvSpPr>
        <xdr:cNvPr id="536" name="楕円 535"/>
        <xdr:cNvSpPr/>
      </xdr:nvSpPr>
      <xdr:spPr>
        <a:xfrm>
          <a:off x="12763500" y="66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81139</xdr:rowOff>
    </xdr:from>
    <xdr:ext cx="378565" cy="259045"/>
    <xdr:sp macro="" textlink="">
      <xdr:nvSpPr>
        <xdr:cNvPr id="537" name="テキスト ボックス 536"/>
        <xdr:cNvSpPr txBox="1"/>
      </xdr:nvSpPr>
      <xdr:spPr>
        <a:xfrm>
          <a:off x="12625017" y="6767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0" name="フローチャート: 判断 579"/>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1" name="テキスト ボックス 58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6" name="テキスト ボックス 595"/>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22558</xdr:rowOff>
    </xdr:from>
    <xdr:to>
      <xdr:col>85</xdr:col>
      <xdr:colOff>127000</xdr:colOff>
      <xdr:row>78</xdr:row>
      <xdr:rowOff>59167</xdr:rowOff>
    </xdr:to>
    <xdr:cxnSp macro="">
      <xdr:nvCxnSpPr>
        <xdr:cNvPr id="628" name="直線コネクタ 627"/>
        <xdr:cNvCxnSpPr/>
      </xdr:nvCxnSpPr>
      <xdr:spPr>
        <a:xfrm>
          <a:off x="15481300" y="13395658"/>
          <a:ext cx="8382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22558</xdr:rowOff>
    </xdr:from>
    <xdr:to>
      <xdr:col>81</xdr:col>
      <xdr:colOff>50800</xdr:colOff>
      <xdr:row>78</xdr:row>
      <xdr:rowOff>56086</xdr:rowOff>
    </xdr:to>
    <xdr:cxnSp macro="">
      <xdr:nvCxnSpPr>
        <xdr:cNvPr id="631" name="直線コネクタ 630"/>
        <xdr:cNvCxnSpPr/>
      </xdr:nvCxnSpPr>
      <xdr:spPr>
        <a:xfrm flipV="1">
          <a:off x="14592300" y="1339565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8058</xdr:rowOff>
    </xdr:from>
    <xdr:to>
      <xdr:col>76</xdr:col>
      <xdr:colOff>114300</xdr:colOff>
      <xdr:row>78</xdr:row>
      <xdr:rowOff>56086</xdr:rowOff>
    </xdr:to>
    <xdr:cxnSp macro="">
      <xdr:nvCxnSpPr>
        <xdr:cNvPr id="634" name="直線コネクタ 633"/>
        <xdr:cNvCxnSpPr/>
      </xdr:nvCxnSpPr>
      <xdr:spPr>
        <a:xfrm>
          <a:off x="13703300" y="13381158"/>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6" name="テキスト ボックス 635"/>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144490</xdr:rowOff>
    </xdr:from>
    <xdr:to>
      <xdr:col>71</xdr:col>
      <xdr:colOff>177800</xdr:colOff>
      <xdr:row>78</xdr:row>
      <xdr:rowOff>8058</xdr:rowOff>
    </xdr:to>
    <xdr:cxnSp macro="">
      <xdr:nvCxnSpPr>
        <xdr:cNvPr id="637" name="直線コネクタ 636"/>
        <xdr:cNvCxnSpPr/>
      </xdr:nvCxnSpPr>
      <xdr:spPr>
        <a:xfrm>
          <a:off x="12814300" y="13346140"/>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89553</xdr:rowOff>
    </xdr:from>
    <xdr:to>
      <xdr:col>72</xdr:col>
      <xdr:colOff>38100</xdr:colOff>
      <xdr:row>79</xdr:row>
      <xdr:rowOff>19703</xdr:rowOff>
    </xdr:to>
    <xdr:sp macro="" textlink="">
      <xdr:nvSpPr>
        <xdr:cNvPr id="638" name="フローチャート: 判断 637"/>
        <xdr:cNvSpPr/>
      </xdr:nvSpPr>
      <xdr:spPr>
        <a:xfrm>
          <a:off x="13652500" y="1346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10830</xdr:rowOff>
    </xdr:from>
    <xdr:ext cx="534377" cy="259045"/>
    <xdr:sp macro="" textlink="">
      <xdr:nvSpPr>
        <xdr:cNvPr id="639" name="テキスト ボックス 638"/>
        <xdr:cNvSpPr txBox="1"/>
      </xdr:nvSpPr>
      <xdr:spPr>
        <a:xfrm>
          <a:off x="13436111" y="13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96988</xdr:rowOff>
    </xdr:from>
    <xdr:to>
      <xdr:col>67</xdr:col>
      <xdr:colOff>101600</xdr:colOff>
      <xdr:row>79</xdr:row>
      <xdr:rowOff>27138</xdr:rowOff>
    </xdr:to>
    <xdr:sp macro="" textlink="">
      <xdr:nvSpPr>
        <xdr:cNvPr id="640" name="フローチャート: 判断 639"/>
        <xdr:cNvSpPr/>
      </xdr:nvSpPr>
      <xdr:spPr>
        <a:xfrm>
          <a:off x="12763500" y="134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18265</xdr:rowOff>
    </xdr:from>
    <xdr:ext cx="534377" cy="259045"/>
    <xdr:sp macro="" textlink="">
      <xdr:nvSpPr>
        <xdr:cNvPr id="641" name="テキスト ボックス 640"/>
        <xdr:cNvSpPr txBox="1"/>
      </xdr:nvSpPr>
      <xdr:spPr>
        <a:xfrm>
          <a:off x="12547111" y="1356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8367</xdr:rowOff>
    </xdr:from>
    <xdr:to>
      <xdr:col>85</xdr:col>
      <xdr:colOff>177800</xdr:colOff>
      <xdr:row>78</xdr:row>
      <xdr:rowOff>109967</xdr:rowOff>
    </xdr:to>
    <xdr:sp macro="" textlink="">
      <xdr:nvSpPr>
        <xdr:cNvPr id="647" name="楕円 646"/>
        <xdr:cNvSpPr/>
      </xdr:nvSpPr>
      <xdr:spPr>
        <a:xfrm>
          <a:off x="16268700" y="133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158244</xdr:rowOff>
    </xdr:from>
    <xdr:ext cx="534377" cy="259045"/>
    <xdr:sp macro="" textlink="">
      <xdr:nvSpPr>
        <xdr:cNvPr id="648" name="公債費該当値テキスト"/>
        <xdr:cNvSpPr txBox="1"/>
      </xdr:nvSpPr>
      <xdr:spPr>
        <a:xfrm>
          <a:off x="16370300" y="1335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143208</xdr:rowOff>
    </xdr:from>
    <xdr:to>
      <xdr:col>81</xdr:col>
      <xdr:colOff>101600</xdr:colOff>
      <xdr:row>78</xdr:row>
      <xdr:rowOff>73358</xdr:rowOff>
    </xdr:to>
    <xdr:sp macro="" textlink="">
      <xdr:nvSpPr>
        <xdr:cNvPr id="649" name="楕円 648"/>
        <xdr:cNvSpPr/>
      </xdr:nvSpPr>
      <xdr:spPr>
        <a:xfrm>
          <a:off x="15430500" y="133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64485</xdr:rowOff>
    </xdr:from>
    <xdr:ext cx="534377" cy="259045"/>
    <xdr:sp macro="" textlink="">
      <xdr:nvSpPr>
        <xdr:cNvPr id="650" name="テキスト ボックス 649"/>
        <xdr:cNvSpPr txBox="1"/>
      </xdr:nvSpPr>
      <xdr:spPr>
        <a:xfrm>
          <a:off x="15214111" y="134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5286</xdr:rowOff>
    </xdr:from>
    <xdr:to>
      <xdr:col>76</xdr:col>
      <xdr:colOff>165100</xdr:colOff>
      <xdr:row>78</xdr:row>
      <xdr:rowOff>106886</xdr:rowOff>
    </xdr:to>
    <xdr:sp macro="" textlink="">
      <xdr:nvSpPr>
        <xdr:cNvPr id="651" name="楕円 650"/>
        <xdr:cNvSpPr/>
      </xdr:nvSpPr>
      <xdr:spPr>
        <a:xfrm>
          <a:off x="14541500" y="1337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98013</xdr:rowOff>
    </xdr:from>
    <xdr:ext cx="534377" cy="259045"/>
    <xdr:sp macro="" textlink="">
      <xdr:nvSpPr>
        <xdr:cNvPr id="652" name="テキスト ボックス 651"/>
        <xdr:cNvSpPr txBox="1"/>
      </xdr:nvSpPr>
      <xdr:spPr>
        <a:xfrm>
          <a:off x="14325111" y="134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128708</xdr:rowOff>
    </xdr:from>
    <xdr:to>
      <xdr:col>72</xdr:col>
      <xdr:colOff>38100</xdr:colOff>
      <xdr:row>78</xdr:row>
      <xdr:rowOff>58858</xdr:rowOff>
    </xdr:to>
    <xdr:sp macro="" textlink="">
      <xdr:nvSpPr>
        <xdr:cNvPr id="653" name="楕円 652"/>
        <xdr:cNvSpPr/>
      </xdr:nvSpPr>
      <xdr:spPr>
        <a:xfrm>
          <a:off x="13652500" y="133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75385</xdr:rowOff>
    </xdr:from>
    <xdr:ext cx="534377" cy="259045"/>
    <xdr:sp macro="" textlink="">
      <xdr:nvSpPr>
        <xdr:cNvPr id="654" name="テキスト ボックス 653"/>
        <xdr:cNvSpPr txBox="1"/>
      </xdr:nvSpPr>
      <xdr:spPr>
        <a:xfrm>
          <a:off x="13436111" y="13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93690</xdr:rowOff>
    </xdr:from>
    <xdr:to>
      <xdr:col>67</xdr:col>
      <xdr:colOff>101600</xdr:colOff>
      <xdr:row>78</xdr:row>
      <xdr:rowOff>23840</xdr:rowOff>
    </xdr:to>
    <xdr:sp macro="" textlink="">
      <xdr:nvSpPr>
        <xdr:cNvPr id="655" name="楕円 654"/>
        <xdr:cNvSpPr/>
      </xdr:nvSpPr>
      <xdr:spPr>
        <a:xfrm>
          <a:off x="12763500" y="13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40367</xdr:rowOff>
    </xdr:from>
    <xdr:ext cx="534377" cy="259045"/>
    <xdr:sp macro="" textlink="">
      <xdr:nvSpPr>
        <xdr:cNvPr id="656" name="テキスト ボックス 655"/>
        <xdr:cNvSpPr txBox="1"/>
      </xdr:nvSpPr>
      <xdr:spPr>
        <a:xfrm>
          <a:off x="12547111" y="130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119405</xdr:rowOff>
    </xdr:from>
    <xdr:to>
      <xdr:col>85</xdr:col>
      <xdr:colOff>127000</xdr:colOff>
      <xdr:row>98</xdr:row>
      <xdr:rowOff>131122</xdr:rowOff>
    </xdr:to>
    <xdr:cxnSp macro="">
      <xdr:nvCxnSpPr>
        <xdr:cNvPr id="683" name="直線コネクタ 682"/>
        <xdr:cNvCxnSpPr/>
      </xdr:nvCxnSpPr>
      <xdr:spPr>
        <a:xfrm>
          <a:off x="15481300" y="16921505"/>
          <a:ext cx="838200" cy="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77302</xdr:rowOff>
    </xdr:from>
    <xdr:ext cx="534377" cy="259045"/>
    <xdr:sp macro="" textlink="">
      <xdr:nvSpPr>
        <xdr:cNvPr id="684" name="積立金平均値テキスト"/>
        <xdr:cNvSpPr txBox="1"/>
      </xdr:nvSpPr>
      <xdr:spPr>
        <a:xfrm>
          <a:off x="16370300" y="1670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119405</xdr:rowOff>
    </xdr:from>
    <xdr:to>
      <xdr:col>81</xdr:col>
      <xdr:colOff>50800</xdr:colOff>
      <xdr:row>98</xdr:row>
      <xdr:rowOff>127927</xdr:rowOff>
    </xdr:to>
    <xdr:cxnSp macro="">
      <xdr:nvCxnSpPr>
        <xdr:cNvPr id="686" name="直線コネクタ 685"/>
        <xdr:cNvCxnSpPr/>
      </xdr:nvCxnSpPr>
      <xdr:spPr>
        <a:xfrm flipV="1">
          <a:off x="14592300" y="16921505"/>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8" name="テキスト ボックス 687"/>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124431</xdr:rowOff>
    </xdr:from>
    <xdr:to>
      <xdr:col>76</xdr:col>
      <xdr:colOff>114300</xdr:colOff>
      <xdr:row>98</xdr:row>
      <xdr:rowOff>127927</xdr:rowOff>
    </xdr:to>
    <xdr:cxnSp macro="">
      <xdr:nvCxnSpPr>
        <xdr:cNvPr id="689" name="直線コネクタ 688"/>
        <xdr:cNvCxnSpPr/>
      </xdr:nvCxnSpPr>
      <xdr:spPr>
        <a:xfrm>
          <a:off x="13703300" y="16926531"/>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115813</xdr:rowOff>
    </xdr:from>
    <xdr:to>
      <xdr:col>71</xdr:col>
      <xdr:colOff>177800</xdr:colOff>
      <xdr:row>98</xdr:row>
      <xdr:rowOff>124431</xdr:rowOff>
    </xdr:to>
    <xdr:cxnSp macro="">
      <xdr:nvCxnSpPr>
        <xdr:cNvPr id="692" name="直線コネクタ 691"/>
        <xdr:cNvCxnSpPr/>
      </xdr:nvCxnSpPr>
      <xdr:spPr>
        <a:xfrm>
          <a:off x="12814300" y="169179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32127</xdr:rowOff>
    </xdr:from>
    <xdr:to>
      <xdr:col>72</xdr:col>
      <xdr:colOff>38100</xdr:colOff>
      <xdr:row>98</xdr:row>
      <xdr:rowOff>133727</xdr:rowOff>
    </xdr:to>
    <xdr:sp macro="" textlink="">
      <xdr:nvSpPr>
        <xdr:cNvPr id="693" name="フローチャート: 判断 692"/>
        <xdr:cNvSpPr/>
      </xdr:nvSpPr>
      <xdr:spPr>
        <a:xfrm>
          <a:off x="13652500" y="168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150254</xdr:rowOff>
    </xdr:from>
    <xdr:ext cx="534377" cy="259045"/>
    <xdr:sp macro="" textlink="">
      <xdr:nvSpPr>
        <xdr:cNvPr id="694" name="テキスト ボックス 693"/>
        <xdr:cNvSpPr txBox="1"/>
      </xdr:nvSpPr>
      <xdr:spPr>
        <a:xfrm>
          <a:off x="13436111" y="166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140562</xdr:rowOff>
    </xdr:from>
    <xdr:to>
      <xdr:col>67</xdr:col>
      <xdr:colOff>101600</xdr:colOff>
      <xdr:row>98</xdr:row>
      <xdr:rowOff>70712</xdr:rowOff>
    </xdr:to>
    <xdr:sp macro="" textlink="">
      <xdr:nvSpPr>
        <xdr:cNvPr id="695" name="フローチャート: 判断 694"/>
        <xdr:cNvSpPr/>
      </xdr:nvSpPr>
      <xdr:spPr>
        <a:xfrm>
          <a:off x="12763500" y="1677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87239</xdr:rowOff>
    </xdr:from>
    <xdr:ext cx="534377" cy="259045"/>
    <xdr:sp macro="" textlink="">
      <xdr:nvSpPr>
        <xdr:cNvPr id="696" name="テキスト ボックス 695"/>
        <xdr:cNvSpPr txBox="1"/>
      </xdr:nvSpPr>
      <xdr:spPr>
        <a:xfrm>
          <a:off x="12547111" y="165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80322</xdr:rowOff>
    </xdr:from>
    <xdr:to>
      <xdr:col>85</xdr:col>
      <xdr:colOff>177800</xdr:colOff>
      <xdr:row>99</xdr:row>
      <xdr:rowOff>10472</xdr:rowOff>
    </xdr:to>
    <xdr:sp macro="" textlink="">
      <xdr:nvSpPr>
        <xdr:cNvPr id="702" name="楕円 701"/>
        <xdr:cNvSpPr/>
      </xdr:nvSpPr>
      <xdr:spPr>
        <a:xfrm>
          <a:off x="16268700" y="168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32851</xdr:rowOff>
    </xdr:from>
    <xdr:ext cx="469744" cy="259045"/>
    <xdr:sp macro="" textlink="">
      <xdr:nvSpPr>
        <xdr:cNvPr id="703" name="積立金該当値テキスト"/>
        <xdr:cNvSpPr txBox="1"/>
      </xdr:nvSpPr>
      <xdr:spPr>
        <a:xfrm>
          <a:off x="16370300" y="1683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68605</xdr:rowOff>
    </xdr:from>
    <xdr:to>
      <xdr:col>81</xdr:col>
      <xdr:colOff>101600</xdr:colOff>
      <xdr:row>98</xdr:row>
      <xdr:rowOff>170205</xdr:rowOff>
    </xdr:to>
    <xdr:sp macro="" textlink="">
      <xdr:nvSpPr>
        <xdr:cNvPr id="704" name="楕円 703"/>
        <xdr:cNvSpPr/>
      </xdr:nvSpPr>
      <xdr:spPr>
        <a:xfrm>
          <a:off x="15430500" y="168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161332</xdr:rowOff>
    </xdr:from>
    <xdr:ext cx="469744" cy="259045"/>
    <xdr:sp macro="" textlink="">
      <xdr:nvSpPr>
        <xdr:cNvPr id="705" name="テキスト ボックス 704"/>
        <xdr:cNvSpPr txBox="1"/>
      </xdr:nvSpPr>
      <xdr:spPr>
        <a:xfrm>
          <a:off x="15246428" y="169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77127</xdr:rowOff>
    </xdr:from>
    <xdr:to>
      <xdr:col>76</xdr:col>
      <xdr:colOff>165100</xdr:colOff>
      <xdr:row>99</xdr:row>
      <xdr:rowOff>7277</xdr:rowOff>
    </xdr:to>
    <xdr:sp macro="" textlink="">
      <xdr:nvSpPr>
        <xdr:cNvPr id="706" name="楕円 705"/>
        <xdr:cNvSpPr/>
      </xdr:nvSpPr>
      <xdr:spPr>
        <a:xfrm>
          <a:off x="14541500" y="168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169854</xdr:rowOff>
    </xdr:from>
    <xdr:ext cx="469744" cy="259045"/>
    <xdr:sp macro="" textlink="">
      <xdr:nvSpPr>
        <xdr:cNvPr id="707" name="テキスト ボックス 706"/>
        <xdr:cNvSpPr txBox="1"/>
      </xdr:nvSpPr>
      <xdr:spPr>
        <a:xfrm>
          <a:off x="14357428" y="169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73631</xdr:rowOff>
    </xdr:from>
    <xdr:to>
      <xdr:col>72</xdr:col>
      <xdr:colOff>38100</xdr:colOff>
      <xdr:row>99</xdr:row>
      <xdr:rowOff>3781</xdr:rowOff>
    </xdr:to>
    <xdr:sp macro="" textlink="">
      <xdr:nvSpPr>
        <xdr:cNvPr id="708" name="楕円 707"/>
        <xdr:cNvSpPr/>
      </xdr:nvSpPr>
      <xdr:spPr>
        <a:xfrm>
          <a:off x="13652500" y="168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166358</xdr:rowOff>
    </xdr:from>
    <xdr:ext cx="469744" cy="259045"/>
    <xdr:sp macro="" textlink="">
      <xdr:nvSpPr>
        <xdr:cNvPr id="709" name="テキスト ボックス 708"/>
        <xdr:cNvSpPr txBox="1"/>
      </xdr:nvSpPr>
      <xdr:spPr>
        <a:xfrm>
          <a:off x="13468428" y="169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65013</xdr:rowOff>
    </xdr:from>
    <xdr:to>
      <xdr:col>67</xdr:col>
      <xdr:colOff>101600</xdr:colOff>
      <xdr:row>98</xdr:row>
      <xdr:rowOff>166613</xdr:rowOff>
    </xdr:to>
    <xdr:sp macro="" textlink="">
      <xdr:nvSpPr>
        <xdr:cNvPr id="710" name="楕円 709"/>
        <xdr:cNvSpPr/>
      </xdr:nvSpPr>
      <xdr:spPr>
        <a:xfrm>
          <a:off x="12763500" y="168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157740</xdr:rowOff>
    </xdr:from>
    <xdr:ext cx="534377" cy="259045"/>
    <xdr:sp macro="" textlink="">
      <xdr:nvSpPr>
        <xdr:cNvPr id="711" name="テキスト ボックス 710"/>
        <xdr:cNvSpPr txBox="1"/>
      </xdr:nvSpPr>
      <xdr:spPr>
        <a:xfrm>
          <a:off x="12547111" y="169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92570</xdr:rowOff>
    </xdr:from>
    <xdr:to>
      <xdr:col>116</xdr:col>
      <xdr:colOff>63500</xdr:colOff>
      <xdr:row>38</xdr:row>
      <xdr:rowOff>121907</xdr:rowOff>
    </xdr:to>
    <xdr:cxnSp macro="">
      <xdr:nvCxnSpPr>
        <xdr:cNvPr id="740" name="直線コネクタ 739"/>
        <xdr:cNvCxnSpPr/>
      </xdr:nvCxnSpPr>
      <xdr:spPr>
        <a:xfrm>
          <a:off x="21323300" y="6436220"/>
          <a:ext cx="8382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92570</xdr:rowOff>
    </xdr:from>
    <xdr:to>
      <xdr:col>111</xdr:col>
      <xdr:colOff>177800</xdr:colOff>
      <xdr:row>38</xdr:row>
      <xdr:rowOff>8407</xdr:rowOff>
    </xdr:to>
    <xdr:cxnSp macro="">
      <xdr:nvCxnSpPr>
        <xdr:cNvPr id="743" name="直線コネクタ 742"/>
        <xdr:cNvCxnSpPr/>
      </xdr:nvCxnSpPr>
      <xdr:spPr>
        <a:xfrm flipV="1">
          <a:off x="20434300" y="6436220"/>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138193</xdr:rowOff>
    </xdr:from>
    <xdr:ext cx="469744" cy="259045"/>
    <xdr:sp macro="" textlink="">
      <xdr:nvSpPr>
        <xdr:cNvPr id="745" name="テキスト ボックス 744"/>
        <xdr:cNvSpPr txBox="1"/>
      </xdr:nvSpPr>
      <xdr:spPr>
        <a:xfrm>
          <a:off x="21088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8407</xdr:rowOff>
    </xdr:from>
    <xdr:to>
      <xdr:col>107</xdr:col>
      <xdr:colOff>50800</xdr:colOff>
      <xdr:row>38</xdr:row>
      <xdr:rowOff>149987</xdr:rowOff>
    </xdr:to>
    <xdr:cxnSp macro="">
      <xdr:nvCxnSpPr>
        <xdr:cNvPr id="746" name="直線コネクタ 745"/>
        <xdr:cNvCxnSpPr/>
      </xdr:nvCxnSpPr>
      <xdr:spPr>
        <a:xfrm flipV="1">
          <a:off x="19545300" y="6523507"/>
          <a:ext cx="889000" cy="1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152137</xdr:rowOff>
    </xdr:from>
    <xdr:ext cx="469744" cy="259045"/>
    <xdr:sp macro="" textlink="">
      <xdr:nvSpPr>
        <xdr:cNvPr id="748" name="テキスト ボックス 747"/>
        <xdr:cNvSpPr txBox="1"/>
      </xdr:nvSpPr>
      <xdr:spPr>
        <a:xfrm>
          <a:off x="20199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123431</xdr:rowOff>
    </xdr:from>
    <xdr:to>
      <xdr:col>102</xdr:col>
      <xdr:colOff>114300</xdr:colOff>
      <xdr:row>38</xdr:row>
      <xdr:rowOff>149987</xdr:rowOff>
    </xdr:to>
    <xdr:cxnSp macro="">
      <xdr:nvCxnSpPr>
        <xdr:cNvPr id="749" name="直線コネクタ 748"/>
        <xdr:cNvCxnSpPr/>
      </xdr:nvCxnSpPr>
      <xdr:spPr>
        <a:xfrm>
          <a:off x="18656300" y="663853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126581</xdr:rowOff>
    </xdr:from>
    <xdr:to>
      <xdr:col>102</xdr:col>
      <xdr:colOff>165100</xdr:colOff>
      <xdr:row>39</xdr:row>
      <xdr:rowOff>56731</xdr:rowOff>
    </xdr:to>
    <xdr:sp macro="" textlink="">
      <xdr:nvSpPr>
        <xdr:cNvPr id="750" name="フローチャート: 判断 749"/>
        <xdr:cNvSpPr/>
      </xdr:nvSpPr>
      <xdr:spPr>
        <a:xfrm>
          <a:off x="19494500" y="66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47858</xdr:rowOff>
    </xdr:from>
    <xdr:ext cx="469744" cy="259045"/>
    <xdr:sp macro="" textlink="">
      <xdr:nvSpPr>
        <xdr:cNvPr id="751" name="テキスト ボックス 750"/>
        <xdr:cNvSpPr txBox="1"/>
      </xdr:nvSpPr>
      <xdr:spPr>
        <a:xfrm>
          <a:off x="19310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70421</xdr:rowOff>
    </xdr:from>
    <xdr:to>
      <xdr:col>98</xdr:col>
      <xdr:colOff>38100</xdr:colOff>
      <xdr:row>39</xdr:row>
      <xdr:rowOff>571</xdr:rowOff>
    </xdr:to>
    <xdr:sp macro="" textlink="">
      <xdr:nvSpPr>
        <xdr:cNvPr id="752" name="フローチャート: 判断 751"/>
        <xdr:cNvSpPr/>
      </xdr:nvSpPr>
      <xdr:spPr>
        <a:xfrm>
          <a:off x="18605500" y="658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17099</xdr:rowOff>
    </xdr:from>
    <xdr:ext cx="469744" cy="259045"/>
    <xdr:sp macro="" textlink="">
      <xdr:nvSpPr>
        <xdr:cNvPr id="753" name="テキスト ボックス 752"/>
        <xdr:cNvSpPr txBox="1"/>
      </xdr:nvSpPr>
      <xdr:spPr>
        <a:xfrm>
          <a:off x="18421428" y="636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71107</xdr:rowOff>
    </xdr:from>
    <xdr:to>
      <xdr:col>116</xdr:col>
      <xdr:colOff>114300</xdr:colOff>
      <xdr:row>39</xdr:row>
      <xdr:rowOff>1257</xdr:rowOff>
    </xdr:to>
    <xdr:sp macro="" textlink="">
      <xdr:nvSpPr>
        <xdr:cNvPr id="759" name="楕円 758"/>
        <xdr:cNvSpPr/>
      </xdr:nvSpPr>
      <xdr:spPr>
        <a:xfrm>
          <a:off x="22110700" y="65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6595</xdr:rowOff>
    </xdr:from>
    <xdr:ext cx="469744" cy="259045"/>
    <xdr:sp macro="" textlink="">
      <xdr:nvSpPr>
        <xdr:cNvPr id="760" name="投資及び出資金該当値テキスト"/>
        <xdr:cNvSpPr txBox="1"/>
      </xdr:nvSpPr>
      <xdr:spPr>
        <a:xfrm>
          <a:off x="22212300" y="65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41770</xdr:rowOff>
    </xdr:from>
    <xdr:to>
      <xdr:col>112</xdr:col>
      <xdr:colOff>38100</xdr:colOff>
      <xdr:row>37</xdr:row>
      <xdr:rowOff>143370</xdr:rowOff>
    </xdr:to>
    <xdr:sp macro="" textlink="">
      <xdr:nvSpPr>
        <xdr:cNvPr id="761" name="楕円 760"/>
        <xdr:cNvSpPr/>
      </xdr:nvSpPr>
      <xdr:spPr>
        <a:xfrm>
          <a:off x="21272500" y="63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159897</xdr:rowOff>
    </xdr:from>
    <xdr:ext cx="469744" cy="259045"/>
    <xdr:sp macro="" textlink="">
      <xdr:nvSpPr>
        <xdr:cNvPr id="762" name="テキスト ボックス 761"/>
        <xdr:cNvSpPr txBox="1"/>
      </xdr:nvSpPr>
      <xdr:spPr>
        <a:xfrm>
          <a:off x="21088428" y="616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129057</xdr:rowOff>
    </xdr:from>
    <xdr:to>
      <xdr:col>107</xdr:col>
      <xdr:colOff>101600</xdr:colOff>
      <xdr:row>38</xdr:row>
      <xdr:rowOff>59207</xdr:rowOff>
    </xdr:to>
    <xdr:sp macro="" textlink="">
      <xdr:nvSpPr>
        <xdr:cNvPr id="763" name="楕円 762"/>
        <xdr:cNvSpPr/>
      </xdr:nvSpPr>
      <xdr:spPr>
        <a:xfrm>
          <a:off x="20383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75734</xdr:rowOff>
    </xdr:from>
    <xdr:ext cx="469744" cy="259045"/>
    <xdr:sp macro="" textlink="">
      <xdr:nvSpPr>
        <xdr:cNvPr id="764" name="テキスト ボックス 763"/>
        <xdr:cNvSpPr txBox="1"/>
      </xdr:nvSpPr>
      <xdr:spPr>
        <a:xfrm>
          <a:off x="20199428" y="62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99187</xdr:rowOff>
    </xdr:from>
    <xdr:to>
      <xdr:col>102</xdr:col>
      <xdr:colOff>165100</xdr:colOff>
      <xdr:row>39</xdr:row>
      <xdr:rowOff>29337</xdr:rowOff>
    </xdr:to>
    <xdr:sp macro="" textlink="">
      <xdr:nvSpPr>
        <xdr:cNvPr id="765" name="楕円 764"/>
        <xdr:cNvSpPr/>
      </xdr:nvSpPr>
      <xdr:spPr>
        <a:xfrm>
          <a:off x="19494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45864</xdr:rowOff>
    </xdr:from>
    <xdr:ext cx="469744" cy="259045"/>
    <xdr:sp macro="" textlink="">
      <xdr:nvSpPr>
        <xdr:cNvPr id="766" name="テキスト ボックス 765"/>
        <xdr:cNvSpPr txBox="1"/>
      </xdr:nvSpPr>
      <xdr:spPr>
        <a:xfrm>
          <a:off x="19310428" y="638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72631</xdr:rowOff>
    </xdr:from>
    <xdr:to>
      <xdr:col>98</xdr:col>
      <xdr:colOff>38100</xdr:colOff>
      <xdr:row>39</xdr:row>
      <xdr:rowOff>2781</xdr:rowOff>
    </xdr:to>
    <xdr:sp macro="" textlink="">
      <xdr:nvSpPr>
        <xdr:cNvPr id="767" name="楕円 766"/>
        <xdr:cNvSpPr/>
      </xdr:nvSpPr>
      <xdr:spPr>
        <a:xfrm>
          <a:off x="18605500" y="65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165358</xdr:rowOff>
    </xdr:from>
    <xdr:ext cx="469744" cy="259045"/>
    <xdr:sp macro="" textlink="">
      <xdr:nvSpPr>
        <xdr:cNvPr id="768" name="テキスト ボックス 767"/>
        <xdr:cNvSpPr txBox="1"/>
      </xdr:nvSpPr>
      <xdr:spPr>
        <a:xfrm>
          <a:off x="18421428" y="66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145578</xdr:rowOff>
    </xdr:from>
    <xdr:to>
      <xdr:col>116</xdr:col>
      <xdr:colOff>63500</xdr:colOff>
      <xdr:row>58</xdr:row>
      <xdr:rowOff>150608</xdr:rowOff>
    </xdr:to>
    <xdr:cxnSp macro="">
      <xdr:nvCxnSpPr>
        <xdr:cNvPr id="799" name="直線コネクタ 798"/>
        <xdr:cNvCxnSpPr/>
      </xdr:nvCxnSpPr>
      <xdr:spPr>
        <a:xfrm>
          <a:off x="21323300" y="10089678"/>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134312</xdr:rowOff>
    </xdr:from>
    <xdr:to>
      <xdr:col>111</xdr:col>
      <xdr:colOff>177800</xdr:colOff>
      <xdr:row>58</xdr:row>
      <xdr:rowOff>145578</xdr:rowOff>
    </xdr:to>
    <xdr:cxnSp macro="">
      <xdr:nvCxnSpPr>
        <xdr:cNvPr id="802" name="直線コネクタ 801"/>
        <xdr:cNvCxnSpPr/>
      </xdr:nvCxnSpPr>
      <xdr:spPr>
        <a:xfrm>
          <a:off x="20434300" y="10078412"/>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133724</xdr:rowOff>
    </xdr:from>
    <xdr:to>
      <xdr:col>107</xdr:col>
      <xdr:colOff>50800</xdr:colOff>
      <xdr:row>58</xdr:row>
      <xdr:rowOff>134312</xdr:rowOff>
    </xdr:to>
    <xdr:cxnSp macro="">
      <xdr:nvCxnSpPr>
        <xdr:cNvPr id="805" name="直線コネクタ 804"/>
        <xdr:cNvCxnSpPr/>
      </xdr:nvCxnSpPr>
      <xdr:spPr>
        <a:xfrm>
          <a:off x="19545300" y="10077824"/>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133724</xdr:rowOff>
    </xdr:from>
    <xdr:to>
      <xdr:col>102</xdr:col>
      <xdr:colOff>114300</xdr:colOff>
      <xdr:row>58</xdr:row>
      <xdr:rowOff>156388</xdr:rowOff>
    </xdr:to>
    <xdr:cxnSp macro="">
      <xdr:nvCxnSpPr>
        <xdr:cNvPr id="808" name="直線コネクタ 807"/>
        <xdr:cNvCxnSpPr/>
      </xdr:nvCxnSpPr>
      <xdr:spPr>
        <a:xfrm flipV="1">
          <a:off x="18656300" y="10077824"/>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79201</xdr:rowOff>
    </xdr:from>
    <xdr:to>
      <xdr:col>102</xdr:col>
      <xdr:colOff>165100</xdr:colOff>
      <xdr:row>59</xdr:row>
      <xdr:rowOff>9351</xdr:rowOff>
    </xdr:to>
    <xdr:sp macro="" textlink="">
      <xdr:nvSpPr>
        <xdr:cNvPr id="809" name="フローチャート: 判断 808"/>
        <xdr:cNvSpPr/>
      </xdr:nvSpPr>
      <xdr:spPr>
        <a:xfrm>
          <a:off x="19494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25878</xdr:rowOff>
    </xdr:from>
    <xdr:ext cx="469744" cy="259045"/>
    <xdr:sp macro="" textlink="">
      <xdr:nvSpPr>
        <xdr:cNvPr id="810" name="テキスト ボックス 809"/>
        <xdr:cNvSpPr txBox="1"/>
      </xdr:nvSpPr>
      <xdr:spPr>
        <a:xfrm>
          <a:off x="19310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57614</xdr:rowOff>
    </xdr:from>
    <xdr:to>
      <xdr:col>98</xdr:col>
      <xdr:colOff>38100</xdr:colOff>
      <xdr:row>58</xdr:row>
      <xdr:rowOff>159214</xdr:rowOff>
    </xdr:to>
    <xdr:sp macro="" textlink="">
      <xdr:nvSpPr>
        <xdr:cNvPr id="811" name="フローチャート: 判断 810"/>
        <xdr:cNvSpPr/>
      </xdr:nvSpPr>
      <xdr:spPr>
        <a:xfrm>
          <a:off x="18605500" y="100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4291</xdr:rowOff>
    </xdr:from>
    <xdr:ext cx="469744" cy="259045"/>
    <xdr:sp macro="" textlink="">
      <xdr:nvSpPr>
        <xdr:cNvPr id="812" name="テキスト ボックス 811"/>
        <xdr:cNvSpPr txBox="1"/>
      </xdr:nvSpPr>
      <xdr:spPr>
        <a:xfrm>
          <a:off x="18421428" y="97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99808</xdr:rowOff>
    </xdr:from>
    <xdr:to>
      <xdr:col>116</xdr:col>
      <xdr:colOff>114300</xdr:colOff>
      <xdr:row>59</xdr:row>
      <xdr:rowOff>29958</xdr:rowOff>
    </xdr:to>
    <xdr:sp macro="" textlink="">
      <xdr:nvSpPr>
        <xdr:cNvPr id="818" name="楕円 817"/>
        <xdr:cNvSpPr/>
      </xdr:nvSpPr>
      <xdr:spPr>
        <a:xfrm>
          <a:off x="22110700" y="100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14815</xdr:rowOff>
    </xdr:from>
    <xdr:ext cx="469744" cy="259045"/>
    <xdr:sp macro="" textlink="">
      <xdr:nvSpPr>
        <xdr:cNvPr id="819" name="貸付金該当値テキスト"/>
        <xdr:cNvSpPr txBox="1"/>
      </xdr:nvSpPr>
      <xdr:spPr>
        <a:xfrm>
          <a:off x="22212300" y="995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94778</xdr:rowOff>
    </xdr:from>
    <xdr:to>
      <xdr:col>112</xdr:col>
      <xdr:colOff>38100</xdr:colOff>
      <xdr:row>59</xdr:row>
      <xdr:rowOff>24928</xdr:rowOff>
    </xdr:to>
    <xdr:sp macro="" textlink="">
      <xdr:nvSpPr>
        <xdr:cNvPr id="820" name="楕円 819"/>
        <xdr:cNvSpPr/>
      </xdr:nvSpPr>
      <xdr:spPr>
        <a:xfrm>
          <a:off x="21272500" y="100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16055</xdr:rowOff>
    </xdr:from>
    <xdr:ext cx="469744" cy="259045"/>
    <xdr:sp macro="" textlink="">
      <xdr:nvSpPr>
        <xdr:cNvPr id="821" name="テキスト ボックス 820"/>
        <xdr:cNvSpPr txBox="1"/>
      </xdr:nvSpPr>
      <xdr:spPr>
        <a:xfrm>
          <a:off x="21088428" y="101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83512</xdr:rowOff>
    </xdr:from>
    <xdr:to>
      <xdr:col>107</xdr:col>
      <xdr:colOff>101600</xdr:colOff>
      <xdr:row>59</xdr:row>
      <xdr:rowOff>13662</xdr:rowOff>
    </xdr:to>
    <xdr:sp macro="" textlink="">
      <xdr:nvSpPr>
        <xdr:cNvPr id="822" name="楕円 821"/>
        <xdr:cNvSpPr/>
      </xdr:nvSpPr>
      <xdr:spPr>
        <a:xfrm>
          <a:off x="20383500" y="100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4789</xdr:rowOff>
    </xdr:from>
    <xdr:ext cx="469744" cy="259045"/>
    <xdr:sp macro="" textlink="">
      <xdr:nvSpPr>
        <xdr:cNvPr id="823" name="テキスト ボックス 822"/>
        <xdr:cNvSpPr txBox="1"/>
      </xdr:nvSpPr>
      <xdr:spPr>
        <a:xfrm>
          <a:off x="20199428"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82924</xdr:rowOff>
    </xdr:from>
    <xdr:to>
      <xdr:col>102</xdr:col>
      <xdr:colOff>165100</xdr:colOff>
      <xdr:row>59</xdr:row>
      <xdr:rowOff>13074</xdr:rowOff>
    </xdr:to>
    <xdr:sp macro="" textlink="">
      <xdr:nvSpPr>
        <xdr:cNvPr id="824" name="楕円 823"/>
        <xdr:cNvSpPr/>
      </xdr:nvSpPr>
      <xdr:spPr>
        <a:xfrm>
          <a:off x="19494500" y="100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4201</xdr:rowOff>
    </xdr:from>
    <xdr:ext cx="469744" cy="259045"/>
    <xdr:sp macro="" textlink="">
      <xdr:nvSpPr>
        <xdr:cNvPr id="825" name="テキスト ボックス 824"/>
        <xdr:cNvSpPr txBox="1"/>
      </xdr:nvSpPr>
      <xdr:spPr>
        <a:xfrm>
          <a:off x="19310428" y="101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105588</xdr:rowOff>
    </xdr:from>
    <xdr:to>
      <xdr:col>98</xdr:col>
      <xdr:colOff>38100</xdr:colOff>
      <xdr:row>59</xdr:row>
      <xdr:rowOff>35738</xdr:rowOff>
    </xdr:to>
    <xdr:sp macro="" textlink="">
      <xdr:nvSpPr>
        <xdr:cNvPr id="826" name="楕円 825"/>
        <xdr:cNvSpPr/>
      </xdr:nvSpPr>
      <xdr:spPr>
        <a:xfrm>
          <a:off x="18605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26865</xdr:rowOff>
    </xdr:from>
    <xdr:ext cx="469744" cy="259045"/>
    <xdr:sp macro="" textlink="">
      <xdr:nvSpPr>
        <xdr:cNvPr id="827" name="テキスト ボックス 826"/>
        <xdr:cNvSpPr txBox="1"/>
      </xdr:nvSpPr>
      <xdr:spPr>
        <a:xfrm>
          <a:off x="18421428" y="101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61843</xdr:rowOff>
    </xdr:from>
    <xdr:to>
      <xdr:col>116</xdr:col>
      <xdr:colOff>63500</xdr:colOff>
      <xdr:row>77</xdr:row>
      <xdr:rowOff>93368</xdr:rowOff>
    </xdr:to>
    <xdr:cxnSp macro="">
      <xdr:nvCxnSpPr>
        <xdr:cNvPr id="854" name="直線コネクタ 853"/>
        <xdr:cNvCxnSpPr/>
      </xdr:nvCxnSpPr>
      <xdr:spPr>
        <a:xfrm>
          <a:off x="21323300" y="13263493"/>
          <a:ext cx="8382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61843</xdr:rowOff>
    </xdr:from>
    <xdr:to>
      <xdr:col>111</xdr:col>
      <xdr:colOff>177800</xdr:colOff>
      <xdr:row>77</xdr:row>
      <xdr:rowOff>105510</xdr:rowOff>
    </xdr:to>
    <xdr:cxnSp macro="">
      <xdr:nvCxnSpPr>
        <xdr:cNvPr id="857" name="直線コネクタ 856"/>
        <xdr:cNvCxnSpPr/>
      </xdr:nvCxnSpPr>
      <xdr:spPr>
        <a:xfrm flipV="1">
          <a:off x="20434300" y="13263493"/>
          <a:ext cx="889000" cy="4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105510</xdr:rowOff>
    </xdr:from>
    <xdr:to>
      <xdr:col>107</xdr:col>
      <xdr:colOff>50800</xdr:colOff>
      <xdr:row>77</xdr:row>
      <xdr:rowOff>116105</xdr:rowOff>
    </xdr:to>
    <xdr:cxnSp macro="">
      <xdr:nvCxnSpPr>
        <xdr:cNvPr id="860" name="直線コネクタ 859"/>
        <xdr:cNvCxnSpPr/>
      </xdr:nvCxnSpPr>
      <xdr:spPr>
        <a:xfrm flipV="1">
          <a:off x="19545300" y="13307160"/>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115478</xdr:rowOff>
    </xdr:from>
    <xdr:ext cx="534377" cy="259045"/>
    <xdr:sp macro="" textlink="">
      <xdr:nvSpPr>
        <xdr:cNvPr id="862" name="テキスト ボックス 861"/>
        <xdr:cNvSpPr txBox="1"/>
      </xdr:nvSpPr>
      <xdr:spPr>
        <a:xfrm>
          <a:off x="20167111" y="129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116105</xdr:rowOff>
    </xdr:from>
    <xdr:to>
      <xdr:col>102</xdr:col>
      <xdr:colOff>114300</xdr:colOff>
      <xdr:row>77</xdr:row>
      <xdr:rowOff>117914</xdr:rowOff>
    </xdr:to>
    <xdr:cxnSp macro="">
      <xdr:nvCxnSpPr>
        <xdr:cNvPr id="863" name="直線コネクタ 862"/>
        <xdr:cNvCxnSpPr/>
      </xdr:nvCxnSpPr>
      <xdr:spPr>
        <a:xfrm flipV="1">
          <a:off x="18656300" y="13317755"/>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60018</xdr:rowOff>
    </xdr:from>
    <xdr:to>
      <xdr:col>102</xdr:col>
      <xdr:colOff>165100</xdr:colOff>
      <xdr:row>77</xdr:row>
      <xdr:rowOff>161618</xdr:rowOff>
    </xdr:to>
    <xdr:sp macro="" textlink="">
      <xdr:nvSpPr>
        <xdr:cNvPr id="864" name="フローチャート: 判断 863"/>
        <xdr:cNvSpPr/>
      </xdr:nvSpPr>
      <xdr:spPr>
        <a:xfrm>
          <a:off x="19494500" y="132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6695</xdr:rowOff>
    </xdr:from>
    <xdr:ext cx="534377" cy="259045"/>
    <xdr:sp macro="" textlink="">
      <xdr:nvSpPr>
        <xdr:cNvPr id="865" name="テキスト ボックス 864"/>
        <xdr:cNvSpPr txBox="1"/>
      </xdr:nvSpPr>
      <xdr:spPr>
        <a:xfrm>
          <a:off x="19278111" y="130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69816</xdr:rowOff>
    </xdr:from>
    <xdr:to>
      <xdr:col>98</xdr:col>
      <xdr:colOff>38100</xdr:colOff>
      <xdr:row>77</xdr:row>
      <xdr:rowOff>171416</xdr:rowOff>
    </xdr:to>
    <xdr:sp macro="" textlink="">
      <xdr:nvSpPr>
        <xdr:cNvPr id="866" name="フローチャート: 判断 865"/>
        <xdr:cNvSpPr/>
      </xdr:nvSpPr>
      <xdr:spPr>
        <a:xfrm>
          <a:off x="18605500" y="132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162543</xdr:rowOff>
    </xdr:from>
    <xdr:ext cx="534377" cy="259045"/>
    <xdr:sp macro="" textlink="">
      <xdr:nvSpPr>
        <xdr:cNvPr id="867" name="テキスト ボックス 866"/>
        <xdr:cNvSpPr txBox="1"/>
      </xdr:nvSpPr>
      <xdr:spPr>
        <a:xfrm>
          <a:off x="18389111" y="133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42568</xdr:rowOff>
    </xdr:from>
    <xdr:to>
      <xdr:col>116</xdr:col>
      <xdr:colOff>114300</xdr:colOff>
      <xdr:row>77</xdr:row>
      <xdr:rowOff>144168</xdr:rowOff>
    </xdr:to>
    <xdr:sp macro="" textlink="">
      <xdr:nvSpPr>
        <xdr:cNvPr id="873" name="楕円 872"/>
        <xdr:cNvSpPr/>
      </xdr:nvSpPr>
      <xdr:spPr>
        <a:xfrm>
          <a:off x="22110700" y="132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135341</xdr:rowOff>
    </xdr:from>
    <xdr:ext cx="534377" cy="259045"/>
    <xdr:sp macro="" textlink="">
      <xdr:nvSpPr>
        <xdr:cNvPr id="874" name="繰出金該当値テキスト"/>
        <xdr:cNvSpPr txBox="1"/>
      </xdr:nvSpPr>
      <xdr:spPr>
        <a:xfrm>
          <a:off x="22212300" y="131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11043</xdr:rowOff>
    </xdr:from>
    <xdr:to>
      <xdr:col>112</xdr:col>
      <xdr:colOff>38100</xdr:colOff>
      <xdr:row>77</xdr:row>
      <xdr:rowOff>112643</xdr:rowOff>
    </xdr:to>
    <xdr:sp macro="" textlink="">
      <xdr:nvSpPr>
        <xdr:cNvPr id="875" name="楕円 874"/>
        <xdr:cNvSpPr/>
      </xdr:nvSpPr>
      <xdr:spPr>
        <a:xfrm>
          <a:off x="21272500" y="132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103770</xdr:rowOff>
    </xdr:from>
    <xdr:ext cx="534377" cy="259045"/>
    <xdr:sp macro="" textlink="">
      <xdr:nvSpPr>
        <xdr:cNvPr id="876" name="テキスト ボックス 875"/>
        <xdr:cNvSpPr txBox="1"/>
      </xdr:nvSpPr>
      <xdr:spPr>
        <a:xfrm>
          <a:off x="21056111" y="133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54710</xdr:rowOff>
    </xdr:from>
    <xdr:to>
      <xdr:col>107</xdr:col>
      <xdr:colOff>101600</xdr:colOff>
      <xdr:row>77</xdr:row>
      <xdr:rowOff>156310</xdr:rowOff>
    </xdr:to>
    <xdr:sp macro="" textlink="">
      <xdr:nvSpPr>
        <xdr:cNvPr id="877" name="楕円 876"/>
        <xdr:cNvSpPr/>
      </xdr:nvSpPr>
      <xdr:spPr>
        <a:xfrm>
          <a:off x="20383500" y="132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147437</xdr:rowOff>
    </xdr:from>
    <xdr:ext cx="534377" cy="259045"/>
    <xdr:sp macro="" textlink="">
      <xdr:nvSpPr>
        <xdr:cNvPr id="878" name="テキスト ボックス 877"/>
        <xdr:cNvSpPr txBox="1"/>
      </xdr:nvSpPr>
      <xdr:spPr>
        <a:xfrm>
          <a:off x="20167111" y="1334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65305</xdr:rowOff>
    </xdr:from>
    <xdr:to>
      <xdr:col>102</xdr:col>
      <xdr:colOff>165100</xdr:colOff>
      <xdr:row>77</xdr:row>
      <xdr:rowOff>166905</xdr:rowOff>
    </xdr:to>
    <xdr:sp macro="" textlink="">
      <xdr:nvSpPr>
        <xdr:cNvPr id="879" name="楕円 878"/>
        <xdr:cNvSpPr/>
      </xdr:nvSpPr>
      <xdr:spPr>
        <a:xfrm>
          <a:off x="19494500" y="132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158032</xdr:rowOff>
    </xdr:from>
    <xdr:ext cx="534377" cy="259045"/>
    <xdr:sp macro="" textlink="">
      <xdr:nvSpPr>
        <xdr:cNvPr id="880" name="テキスト ボックス 879"/>
        <xdr:cNvSpPr txBox="1"/>
      </xdr:nvSpPr>
      <xdr:spPr>
        <a:xfrm>
          <a:off x="19278111" y="133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67114</xdr:rowOff>
    </xdr:from>
    <xdr:to>
      <xdr:col>98</xdr:col>
      <xdr:colOff>38100</xdr:colOff>
      <xdr:row>77</xdr:row>
      <xdr:rowOff>168714</xdr:rowOff>
    </xdr:to>
    <xdr:sp macro="" textlink="">
      <xdr:nvSpPr>
        <xdr:cNvPr id="881" name="楕円 880"/>
        <xdr:cNvSpPr/>
      </xdr:nvSpPr>
      <xdr:spPr>
        <a:xfrm>
          <a:off x="18605500" y="132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13791</xdr:rowOff>
    </xdr:from>
    <xdr:ext cx="534377" cy="259045"/>
    <xdr:sp macro="" textlink="">
      <xdr:nvSpPr>
        <xdr:cNvPr id="882" name="テキスト ボックス 881"/>
        <xdr:cNvSpPr txBox="1"/>
      </xdr:nvSpPr>
      <xdr:spPr>
        <a:xfrm>
          <a:off x="18389111" y="130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扶助費については、類似団体平均の概ね２倍となっている。（扶助費以外については、類似団体平均と概ね同水準あるいは低い値となっている。）</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本市は、旧産炭地であることや地域経済の低迷などの要因により、低所得者及び失業者が多く、保護率が他団体に比べ非常に高い（保護率</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年度平均</a:t>
          </a:r>
          <a:r>
            <a:rPr kumimoji="1" lang="en-US" altLang="ja-JP" sz="1300">
              <a:solidFill>
                <a:schemeClr val="dk1"/>
              </a:solidFill>
              <a:effectLst/>
              <a:latin typeface="ＭＳ Ｐゴシック" pitchFamily="50" charset="-128"/>
              <a:ea typeface="ＭＳ Ｐゴシック" pitchFamily="50" charset="-128"/>
              <a:cs typeface="+mn-cs"/>
            </a:rPr>
            <a:t>59.0</a:t>
          </a:r>
          <a:r>
            <a:rPr kumimoji="1" lang="ja-JP" altLang="ja-JP" sz="1300">
              <a:solidFill>
                <a:schemeClr val="dk1"/>
              </a:solidFill>
              <a:effectLst/>
              <a:latin typeface="ＭＳ Ｐゴシック" pitchFamily="50" charset="-128"/>
              <a:ea typeface="ＭＳ Ｐゴシック" pitchFamily="50" charset="-128"/>
              <a:cs typeface="+mn-cs"/>
            </a:rPr>
            <a:t>パーミル）ものとなっており、生活保護費も多額となっている。</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今後も引き続き、生活困窮者への自立支援策などを通じ、生活保護費の削減を図る必要がある。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48,643
48,114
54.55
28,528,396
27,758,918
679,885
13,192,288
25,160,433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34468</xdr:rowOff>
    </xdr:from>
    <xdr:to>
      <xdr:col>24</xdr:col>
      <xdr:colOff>63500</xdr:colOff>
      <xdr:row>37</xdr:row>
      <xdr:rowOff>37516</xdr:rowOff>
    </xdr:to>
    <xdr:cxnSp macro="">
      <xdr:nvCxnSpPr>
        <xdr:cNvPr id="60" name="直線コネクタ 59"/>
        <xdr:cNvCxnSpPr/>
      </xdr:nvCxnSpPr>
      <xdr:spPr>
        <a:xfrm flipV="1">
          <a:off x="3797300" y="637811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146219</xdr:rowOff>
    </xdr:from>
    <xdr:ext cx="469744" cy="259045"/>
    <xdr:sp macro="" textlink="">
      <xdr:nvSpPr>
        <xdr:cNvPr id="61" name="議会費平均値テキスト"/>
        <xdr:cNvSpPr txBox="1"/>
      </xdr:nvSpPr>
      <xdr:spPr>
        <a:xfrm>
          <a:off x="4686300" y="61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26314</xdr:rowOff>
    </xdr:from>
    <xdr:to>
      <xdr:col>19</xdr:col>
      <xdr:colOff>177800</xdr:colOff>
      <xdr:row>37</xdr:row>
      <xdr:rowOff>37516</xdr:rowOff>
    </xdr:to>
    <xdr:cxnSp macro="">
      <xdr:nvCxnSpPr>
        <xdr:cNvPr id="63" name="直線コネクタ 62"/>
        <xdr:cNvCxnSpPr/>
      </xdr:nvCxnSpPr>
      <xdr:spPr>
        <a:xfrm>
          <a:off x="2908300" y="636996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26314</xdr:rowOff>
    </xdr:from>
    <xdr:to>
      <xdr:col>15</xdr:col>
      <xdr:colOff>50800</xdr:colOff>
      <xdr:row>37</xdr:row>
      <xdr:rowOff>42469</xdr:rowOff>
    </xdr:to>
    <xdr:cxnSp macro="">
      <xdr:nvCxnSpPr>
        <xdr:cNvPr id="66" name="直線コネクタ 65"/>
        <xdr:cNvCxnSpPr/>
      </xdr:nvCxnSpPr>
      <xdr:spPr>
        <a:xfrm flipV="1">
          <a:off x="2019300" y="6369964"/>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52112</xdr:rowOff>
    </xdr:from>
    <xdr:ext cx="469744" cy="259045"/>
    <xdr:sp macro="" textlink="">
      <xdr:nvSpPr>
        <xdr:cNvPr id="68" name="テキスト ボックス 67"/>
        <xdr:cNvSpPr txBox="1"/>
      </xdr:nvSpPr>
      <xdr:spPr>
        <a:xfrm>
          <a:off x="2673428" y="6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42469</xdr:rowOff>
    </xdr:from>
    <xdr:to>
      <xdr:col>10</xdr:col>
      <xdr:colOff>114300</xdr:colOff>
      <xdr:row>37</xdr:row>
      <xdr:rowOff>52908</xdr:rowOff>
    </xdr:to>
    <xdr:cxnSp macro="">
      <xdr:nvCxnSpPr>
        <xdr:cNvPr id="69" name="直線コネクタ 68"/>
        <xdr:cNvCxnSpPr/>
      </xdr:nvCxnSpPr>
      <xdr:spPr>
        <a:xfrm flipV="1">
          <a:off x="1130300" y="6386119"/>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38608</xdr:rowOff>
    </xdr:from>
    <xdr:to>
      <xdr:col>10</xdr:col>
      <xdr:colOff>165100</xdr:colOff>
      <xdr:row>37</xdr:row>
      <xdr:rowOff>140208</xdr:rowOff>
    </xdr:to>
    <xdr:sp macro="" textlink="">
      <xdr:nvSpPr>
        <xdr:cNvPr id="70" name="フローチャート: 判断 69"/>
        <xdr:cNvSpPr/>
      </xdr:nvSpPr>
      <xdr:spPr>
        <a:xfrm>
          <a:off x="196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131335</xdr:rowOff>
    </xdr:from>
    <xdr:ext cx="469744" cy="259045"/>
    <xdr:sp macro="" textlink="">
      <xdr:nvSpPr>
        <xdr:cNvPr id="71" name="テキスト ボックス 70"/>
        <xdr:cNvSpPr txBox="1"/>
      </xdr:nvSpPr>
      <xdr:spPr>
        <a:xfrm>
          <a:off x="178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42037</xdr:rowOff>
    </xdr:from>
    <xdr:to>
      <xdr:col>6</xdr:col>
      <xdr:colOff>38100</xdr:colOff>
      <xdr:row>37</xdr:row>
      <xdr:rowOff>143637</xdr:rowOff>
    </xdr:to>
    <xdr:sp macro="" textlink="">
      <xdr:nvSpPr>
        <xdr:cNvPr id="72" name="フローチャート: 判断 71"/>
        <xdr:cNvSpPr/>
      </xdr:nvSpPr>
      <xdr:spPr>
        <a:xfrm>
          <a:off x="1079500" y="638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134764</xdr:rowOff>
    </xdr:from>
    <xdr:ext cx="469744" cy="259045"/>
    <xdr:sp macro="" textlink="">
      <xdr:nvSpPr>
        <xdr:cNvPr id="73" name="テキスト ボックス 72"/>
        <xdr:cNvSpPr txBox="1"/>
      </xdr:nvSpPr>
      <xdr:spPr>
        <a:xfrm>
          <a:off x="895428"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155118</xdr:rowOff>
    </xdr:from>
    <xdr:to>
      <xdr:col>24</xdr:col>
      <xdr:colOff>114300</xdr:colOff>
      <xdr:row>37</xdr:row>
      <xdr:rowOff>85268</xdr:rowOff>
    </xdr:to>
    <xdr:sp macro="" textlink="">
      <xdr:nvSpPr>
        <xdr:cNvPr id="79" name="楕円 78"/>
        <xdr:cNvSpPr/>
      </xdr:nvSpPr>
      <xdr:spPr>
        <a:xfrm>
          <a:off x="4584700" y="63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101770</xdr:rowOff>
    </xdr:from>
    <xdr:ext cx="469744" cy="259045"/>
    <xdr:sp macro="" textlink="">
      <xdr:nvSpPr>
        <xdr:cNvPr id="80" name="議会費該当値テキスト"/>
        <xdr:cNvSpPr txBox="1"/>
      </xdr:nvSpPr>
      <xdr:spPr>
        <a:xfrm>
          <a:off x="4686300" y="62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158166</xdr:rowOff>
    </xdr:from>
    <xdr:to>
      <xdr:col>20</xdr:col>
      <xdr:colOff>38100</xdr:colOff>
      <xdr:row>37</xdr:row>
      <xdr:rowOff>88316</xdr:rowOff>
    </xdr:to>
    <xdr:sp macro="" textlink="">
      <xdr:nvSpPr>
        <xdr:cNvPr id="81" name="楕円 80"/>
        <xdr:cNvSpPr/>
      </xdr:nvSpPr>
      <xdr:spPr>
        <a:xfrm>
          <a:off x="3746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79443</xdr:rowOff>
    </xdr:from>
    <xdr:ext cx="469744" cy="259045"/>
    <xdr:sp macro="" textlink="">
      <xdr:nvSpPr>
        <xdr:cNvPr id="82" name="テキスト ボックス 81"/>
        <xdr:cNvSpPr txBox="1"/>
      </xdr:nvSpPr>
      <xdr:spPr>
        <a:xfrm>
          <a:off x="3562428" y="64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146964</xdr:rowOff>
    </xdr:from>
    <xdr:to>
      <xdr:col>15</xdr:col>
      <xdr:colOff>101600</xdr:colOff>
      <xdr:row>37</xdr:row>
      <xdr:rowOff>77114</xdr:rowOff>
    </xdr:to>
    <xdr:sp macro="" textlink="">
      <xdr:nvSpPr>
        <xdr:cNvPr id="83" name="楕円 82"/>
        <xdr:cNvSpPr/>
      </xdr:nvSpPr>
      <xdr:spPr>
        <a:xfrm>
          <a:off x="2857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68241</xdr:rowOff>
    </xdr:from>
    <xdr:ext cx="469744" cy="259045"/>
    <xdr:sp macro="" textlink="">
      <xdr:nvSpPr>
        <xdr:cNvPr id="84" name="テキスト ボックス 83"/>
        <xdr:cNvSpPr txBox="1"/>
      </xdr:nvSpPr>
      <xdr:spPr>
        <a:xfrm>
          <a:off x="2673428"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163119</xdr:rowOff>
    </xdr:from>
    <xdr:to>
      <xdr:col>10</xdr:col>
      <xdr:colOff>165100</xdr:colOff>
      <xdr:row>37</xdr:row>
      <xdr:rowOff>93269</xdr:rowOff>
    </xdr:to>
    <xdr:sp macro="" textlink="">
      <xdr:nvSpPr>
        <xdr:cNvPr id="85" name="楕円 84"/>
        <xdr:cNvSpPr/>
      </xdr:nvSpPr>
      <xdr:spPr>
        <a:xfrm>
          <a:off x="1968500" y="6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109796</xdr:rowOff>
    </xdr:from>
    <xdr:ext cx="469744" cy="259045"/>
    <xdr:sp macro="" textlink="">
      <xdr:nvSpPr>
        <xdr:cNvPr id="86" name="テキスト ボックス 85"/>
        <xdr:cNvSpPr txBox="1"/>
      </xdr:nvSpPr>
      <xdr:spPr>
        <a:xfrm>
          <a:off x="1784428" y="611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2108</xdr:rowOff>
    </xdr:from>
    <xdr:to>
      <xdr:col>6</xdr:col>
      <xdr:colOff>38100</xdr:colOff>
      <xdr:row>37</xdr:row>
      <xdr:rowOff>103708</xdr:rowOff>
    </xdr:to>
    <xdr:sp macro="" textlink="">
      <xdr:nvSpPr>
        <xdr:cNvPr id="87" name="楕円 86"/>
        <xdr:cNvSpPr/>
      </xdr:nvSpPr>
      <xdr:spPr>
        <a:xfrm>
          <a:off x="10795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120235</xdr:rowOff>
    </xdr:from>
    <xdr:ext cx="469744" cy="259045"/>
    <xdr:sp macro="" textlink="">
      <xdr:nvSpPr>
        <xdr:cNvPr id="88" name="テキスト ボックス 87"/>
        <xdr:cNvSpPr txBox="1"/>
      </xdr:nvSpPr>
      <xdr:spPr>
        <a:xfrm>
          <a:off x="895428" y="612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33510</xdr:rowOff>
    </xdr:from>
    <xdr:to>
      <xdr:col>24</xdr:col>
      <xdr:colOff>63500</xdr:colOff>
      <xdr:row>58</xdr:row>
      <xdr:rowOff>41498</xdr:rowOff>
    </xdr:to>
    <xdr:cxnSp macro="">
      <xdr:nvCxnSpPr>
        <xdr:cNvPr id="115" name="直線コネクタ 114"/>
        <xdr:cNvCxnSpPr/>
      </xdr:nvCxnSpPr>
      <xdr:spPr>
        <a:xfrm flipV="1">
          <a:off x="3797300" y="9977610"/>
          <a:ext cx="8382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115917</xdr:rowOff>
    </xdr:from>
    <xdr:ext cx="534377" cy="259045"/>
    <xdr:sp macro="" textlink="">
      <xdr:nvSpPr>
        <xdr:cNvPr id="116" name="総務費平均値テキスト"/>
        <xdr:cNvSpPr txBox="1"/>
      </xdr:nvSpPr>
      <xdr:spPr>
        <a:xfrm>
          <a:off x="4686300" y="97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34768</xdr:rowOff>
    </xdr:from>
    <xdr:to>
      <xdr:col>19</xdr:col>
      <xdr:colOff>177800</xdr:colOff>
      <xdr:row>58</xdr:row>
      <xdr:rowOff>41498</xdr:rowOff>
    </xdr:to>
    <xdr:cxnSp macro="">
      <xdr:nvCxnSpPr>
        <xdr:cNvPr id="118" name="直線コネクタ 117"/>
        <xdr:cNvCxnSpPr/>
      </xdr:nvCxnSpPr>
      <xdr:spPr>
        <a:xfrm>
          <a:off x="2908300" y="9978868"/>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34768</xdr:rowOff>
    </xdr:from>
    <xdr:to>
      <xdr:col>15</xdr:col>
      <xdr:colOff>50800</xdr:colOff>
      <xdr:row>58</xdr:row>
      <xdr:rowOff>38449</xdr:rowOff>
    </xdr:to>
    <xdr:cxnSp macro="">
      <xdr:nvCxnSpPr>
        <xdr:cNvPr id="121" name="直線コネクタ 120"/>
        <xdr:cNvCxnSpPr/>
      </xdr:nvCxnSpPr>
      <xdr:spPr>
        <a:xfrm flipV="1">
          <a:off x="2019300" y="9978868"/>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34896</xdr:rowOff>
    </xdr:from>
    <xdr:to>
      <xdr:col>10</xdr:col>
      <xdr:colOff>114300</xdr:colOff>
      <xdr:row>58</xdr:row>
      <xdr:rowOff>38449</xdr:rowOff>
    </xdr:to>
    <xdr:cxnSp macro="">
      <xdr:nvCxnSpPr>
        <xdr:cNvPr id="124" name="直線コネクタ 123"/>
        <xdr:cNvCxnSpPr/>
      </xdr:nvCxnSpPr>
      <xdr:spPr>
        <a:xfrm>
          <a:off x="1130300" y="9978996"/>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128304</xdr:rowOff>
    </xdr:from>
    <xdr:to>
      <xdr:col>10</xdr:col>
      <xdr:colOff>165100</xdr:colOff>
      <xdr:row>58</xdr:row>
      <xdr:rowOff>58454</xdr:rowOff>
    </xdr:to>
    <xdr:sp macro="" textlink="">
      <xdr:nvSpPr>
        <xdr:cNvPr id="125" name="フローチャート: 判断 124"/>
        <xdr:cNvSpPr/>
      </xdr:nvSpPr>
      <xdr:spPr>
        <a:xfrm>
          <a:off x="1968500" y="990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74981</xdr:rowOff>
    </xdr:from>
    <xdr:ext cx="534377" cy="259045"/>
    <xdr:sp macro="" textlink="">
      <xdr:nvSpPr>
        <xdr:cNvPr id="126" name="テキスト ボックス 125"/>
        <xdr:cNvSpPr txBox="1"/>
      </xdr:nvSpPr>
      <xdr:spPr>
        <a:xfrm>
          <a:off x="1752111" y="96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33298</xdr:rowOff>
    </xdr:from>
    <xdr:to>
      <xdr:col>6</xdr:col>
      <xdr:colOff>38100</xdr:colOff>
      <xdr:row>57</xdr:row>
      <xdr:rowOff>134898</xdr:rowOff>
    </xdr:to>
    <xdr:sp macro="" textlink="">
      <xdr:nvSpPr>
        <xdr:cNvPr id="127" name="フローチャート: 判断 126"/>
        <xdr:cNvSpPr/>
      </xdr:nvSpPr>
      <xdr:spPr>
        <a:xfrm>
          <a:off x="1079500" y="98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151425</xdr:rowOff>
    </xdr:from>
    <xdr:ext cx="534377" cy="259045"/>
    <xdr:sp macro="" textlink="">
      <xdr:nvSpPr>
        <xdr:cNvPr id="128" name="テキスト ボックス 127"/>
        <xdr:cNvSpPr txBox="1"/>
      </xdr:nvSpPr>
      <xdr:spPr>
        <a:xfrm>
          <a:off x="863111" y="95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154160</xdr:rowOff>
    </xdr:from>
    <xdr:to>
      <xdr:col>24</xdr:col>
      <xdr:colOff>114300</xdr:colOff>
      <xdr:row>58</xdr:row>
      <xdr:rowOff>84310</xdr:rowOff>
    </xdr:to>
    <xdr:sp macro="" textlink="">
      <xdr:nvSpPr>
        <xdr:cNvPr id="134" name="楕円 133"/>
        <xdr:cNvSpPr/>
      </xdr:nvSpPr>
      <xdr:spPr>
        <a:xfrm>
          <a:off x="4584700" y="99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71466</xdr:rowOff>
    </xdr:from>
    <xdr:ext cx="534377" cy="259045"/>
    <xdr:sp macro="" textlink="">
      <xdr:nvSpPr>
        <xdr:cNvPr id="135" name="総務費該当値テキスト"/>
        <xdr:cNvSpPr txBox="1"/>
      </xdr:nvSpPr>
      <xdr:spPr>
        <a:xfrm>
          <a:off x="4686300" y="98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162148</xdr:rowOff>
    </xdr:from>
    <xdr:to>
      <xdr:col>20</xdr:col>
      <xdr:colOff>38100</xdr:colOff>
      <xdr:row>58</xdr:row>
      <xdr:rowOff>92298</xdr:rowOff>
    </xdr:to>
    <xdr:sp macro="" textlink="">
      <xdr:nvSpPr>
        <xdr:cNvPr id="136" name="楕円 135"/>
        <xdr:cNvSpPr/>
      </xdr:nvSpPr>
      <xdr:spPr>
        <a:xfrm>
          <a:off x="3746500" y="99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83425</xdr:rowOff>
    </xdr:from>
    <xdr:ext cx="534377" cy="259045"/>
    <xdr:sp macro="" textlink="">
      <xdr:nvSpPr>
        <xdr:cNvPr id="137" name="テキスト ボックス 136"/>
        <xdr:cNvSpPr txBox="1"/>
      </xdr:nvSpPr>
      <xdr:spPr>
        <a:xfrm>
          <a:off x="3530111" y="1002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155418</xdr:rowOff>
    </xdr:from>
    <xdr:to>
      <xdr:col>15</xdr:col>
      <xdr:colOff>101600</xdr:colOff>
      <xdr:row>58</xdr:row>
      <xdr:rowOff>85568</xdr:rowOff>
    </xdr:to>
    <xdr:sp macro="" textlink="">
      <xdr:nvSpPr>
        <xdr:cNvPr id="138" name="楕円 137"/>
        <xdr:cNvSpPr/>
      </xdr:nvSpPr>
      <xdr:spPr>
        <a:xfrm>
          <a:off x="2857500" y="99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76695</xdr:rowOff>
    </xdr:from>
    <xdr:ext cx="534377" cy="259045"/>
    <xdr:sp macro="" textlink="">
      <xdr:nvSpPr>
        <xdr:cNvPr id="139" name="テキスト ボックス 138"/>
        <xdr:cNvSpPr txBox="1"/>
      </xdr:nvSpPr>
      <xdr:spPr>
        <a:xfrm>
          <a:off x="2641111" y="100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159099</xdr:rowOff>
    </xdr:from>
    <xdr:to>
      <xdr:col>10</xdr:col>
      <xdr:colOff>165100</xdr:colOff>
      <xdr:row>58</xdr:row>
      <xdr:rowOff>89249</xdr:rowOff>
    </xdr:to>
    <xdr:sp macro="" textlink="">
      <xdr:nvSpPr>
        <xdr:cNvPr id="140" name="楕円 139"/>
        <xdr:cNvSpPr/>
      </xdr:nvSpPr>
      <xdr:spPr>
        <a:xfrm>
          <a:off x="1968500" y="99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80376</xdr:rowOff>
    </xdr:from>
    <xdr:ext cx="534377" cy="259045"/>
    <xdr:sp macro="" textlink="">
      <xdr:nvSpPr>
        <xdr:cNvPr id="141" name="テキスト ボックス 140"/>
        <xdr:cNvSpPr txBox="1"/>
      </xdr:nvSpPr>
      <xdr:spPr>
        <a:xfrm>
          <a:off x="1752111" y="100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155546</xdr:rowOff>
    </xdr:from>
    <xdr:to>
      <xdr:col>6</xdr:col>
      <xdr:colOff>38100</xdr:colOff>
      <xdr:row>58</xdr:row>
      <xdr:rowOff>85696</xdr:rowOff>
    </xdr:to>
    <xdr:sp macro="" textlink="">
      <xdr:nvSpPr>
        <xdr:cNvPr id="142" name="楕円 141"/>
        <xdr:cNvSpPr/>
      </xdr:nvSpPr>
      <xdr:spPr>
        <a:xfrm>
          <a:off x="1079500" y="99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76823</xdr:rowOff>
    </xdr:from>
    <xdr:ext cx="534377" cy="259045"/>
    <xdr:sp macro="" textlink="">
      <xdr:nvSpPr>
        <xdr:cNvPr id="143" name="テキスト ボックス 142"/>
        <xdr:cNvSpPr txBox="1"/>
      </xdr:nvSpPr>
      <xdr:spPr>
        <a:xfrm>
          <a:off x="863111" y="100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104162</xdr:rowOff>
    </xdr:from>
    <xdr:to>
      <xdr:col>24</xdr:col>
      <xdr:colOff>63500</xdr:colOff>
      <xdr:row>73</xdr:row>
      <xdr:rowOff>118820</xdr:rowOff>
    </xdr:to>
    <xdr:cxnSp macro="">
      <xdr:nvCxnSpPr>
        <xdr:cNvPr id="171" name="直線コネクタ 170"/>
        <xdr:cNvCxnSpPr/>
      </xdr:nvCxnSpPr>
      <xdr:spPr>
        <a:xfrm>
          <a:off x="3797300" y="12620012"/>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104162</xdr:rowOff>
    </xdr:from>
    <xdr:to>
      <xdr:col>19</xdr:col>
      <xdr:colOff>177800</xdr:colOff>
      <xdr:row>73</xdr:row>
      <xdr:rowOff>154106</xdr:rowOff>
    </xdr:to>
    <xdr:cxnSp macro="">
      <xdr:nvCxnSpPr>
        <xdr:cNvPr id="174" name="直線コネクタ 173"/>
        <xdr:cNvCxnSpPr/>
      </xdr:nvCxnSpPr>
      <xdr:spPr>
        <a:xfrm flipV="1">
          <a:off x="2908300" y="12620012"/>
          <a:ext cx="889000" cy="4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154106</xdr:rowOff>
    </xdr:from>
    <xdr:to>
      <xdr:col>15</xdr:col>
      <xdr:colOff>50800</xdr:colOff>
      <xdr:row>74</xdr:row>
      <xdr:rowOff>27823</xdr:rowOff>
    </xdr:to>
    <xdr:cxnSp macro="">
      <xdr:nvCxnSpPr>
        <xdr:cNvPr id="177" name="直線コネクタ 176"/>
        <xdr:cNvCxnSpPr/>
      </xdr:nvCxnSpPr>
      <xdr:spPr>
        <a:xfrm flipV="1">
          <a:off x="2019300" y="12669956"/>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27823</xdr:rowOff>
    </xdr:from>
    <xdr:to>
      <xdr:col>10</xdr:col>
      <xdr:colOff>114300</xdr:colOff>
      <xdr:row>74</xdr:row>
      <xdr:rowOff>67796</xdr:rowOff>
    </xdr:to>
    <xdr:cxnSp macro="">
      <xdr:nvCxnSpPr>
        <xdr:cNvPr id="180" name="直線コネクタ 179"/>
        <xdr:cNvCxnSpPr/>
      </xdr:nvCxnSpPr>
      <xdr:spPr>
        <a:xfrm flipV="1">
          <a:off x="1130300" y="12715123"/>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23273</xdr:rowOff>
    </xdr:from>
    <xdr:to>
      <xdr:col>10</xdr:col>
      <xdr:colOff>165100</xdr:colOff>
      <xdr:row>77</xdr:row>
      <xdr:rowOff>124873</xdr:rowOff>
    </xdr:to>
    <xdr:sp macro="" textlink="">
      <xdr:nvSpPr>
        <xdr:cNvPr id="181" name="フローチャート: 判断 180"/>
        <xdr:cNvSpPr/>
      </xdr:nvSpPr>
      <xdr:spPr>
        <a:xfrm>
          <a:off x="1968500" y="1322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116000</xdr:rowOff>
    </xdr:from>
    <xdr:ext cx="599010" cy="259045"/>
    <xdr:sp macro="" textlink="">
      <xdr:nvSpPr>
        <xdr:cNvPr id="182" name="テキスト ボックス 181"/>
        <xdr:cNvSpPr txBox="1"/>
      </xdr:nvSpPr>
      <xdr:spPr>
        <a:xfrm>
          <a:off x="1719795" y="133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4287</xdr:rowOff>
    </xdr:from>
    <xdr:to>
      <xdr:col>6</xdr:col>
      <xdr:colOff>38100</xdr:colOff>
      <xdr:row>77</xdr:row>
      <xdr:rowOff>105887</xdr:rowOff>
    </xdr:to>
    <xdr:sp macro="" textlink="">
      <xdr:nvSpPr>
        <xdr:cNvPr id="183" name="フローチャート: 判断 182"/>
        <xdr:cNvSpPr/>
      </xdr:nvSpPr>
      <xdr:spPr>
        <a:xfrm>
          <a:off x="1079500" y="1320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97014</xdr:rowOff>
    </xdr:from>
    <xdr:ext cx="599010" cy="259045"/>
    <xdr:sp macro="" textlink="">
      <xdr:nvSpPr>
        <xdr:cNvPr id="184" name="テキスト ボックス 183"/>
        <xdr:cNvSpPr txBox="1"/>
      </xdr:nvSpPr>
      <xdr:spPr>
        <a:xfrm>
          <a:off x="830795" y="132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68020</xdr:rowOff>
    </xdr:from>
    <xdr:to>
      <xdr:col>24</xdr:col>
      <xdr:colOff>114300</xdr:colOff>
      <xdr:row>73</xdr:row>
      <xdr:rowOff>169620</xdr:rowOff>
    </xdr:to>
    <xdr:sp macro="" textlink="">
      <xdr:nvSpPr>
        <xdr:cNvPr id="190" name="楕円 189"/>
        <xdr:cNvSpPr/>
      </xdr:nvSpPr>
      <xdr:spPr>
        <a:xfrm>
          <a:off x="4584700" y="125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90897</xdr:rowOff>
    </xdr:from>
    <xdr:ext cx="599010" cy="259045"/>
    <xdr:sp macro="" textlink="">
      <xdr:nvSpPr>
        <xdr:cNvPr id="191" name="民生費該当値テキスト"/>
        <xdr:cNvSpPr txBox="1"/>
      </xdr:nvSpPr>
      <xdr:spPr>
        <a:xfrm>
          <a:off x="4686300" y="1243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53362</xdr:rowOff>
    </xdr:from>
    <xdr:to>
      <xdr:col>20</xdr:col>
      <xdr:colOff>38100</xdr:colOff>
      <xdr:row>73</xdr:row>
      <xdr:rowOff>154962</xdr:rowOff>
    </xdr:to>
    <xdr:sp macro="" textlink="">
      <xdr:nvSpPr>
        <xdr:cNvPr id="192" name="楕円 191"/>
        <xdr:cNvSpPr/>
      </xdr:nvSpPr>
      <xdr:spPr>
        <a:xfrm>
          <a:off x="3746500" y="125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xdr:rowOff>
    </xdr:from>
    <xdr:ext cx="599010" cy="259045"/>
    <xdr:sp macro="" textlink="">
      <xdr:nvSpPr>
        <xdr:cNvPr id="193" name="テキスト ボックス 192"/>
        <xdr:cNvSpPr txBox="1"/>
      </xdr:nvSpPr>
      <xdr:spPr>
        <a:xfrm>
          <a:off x="3497795" y="1234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103306</xdr:rowOff>
    </xdr:from>
    <xdr:to>
      <xdr:col>15</xdr:col>
      <xdr:colOff>101600</xdr:colOff>
      <xdr:row>74</xdr:row>
      <xdr:rowOff>33456</xdr:rowOff>
    </xdr:to>
    <xdr:sp macro="" textlink="">
      <xdr:nvSpPr>
        <xdr:cNvPr id="194" name="楕円 193"/>
        <xdr:cNvSpPr/>
      </xdr:nvSpPr>
      <xdr:spPr>
        <a:xfrm>
          <a:off x="2857500" y="126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49983</xdr:rowOff>
    </xdr:from>
    <xdr:ext cx="599010" cy="259045"/>
    <xdr:sp macro="" textlink="">
      <xdr:nvSpPr>
        <xdr:cNvPr id="195" name="テキスト ボックス 194"/>
        <xdr:cNvSpPr txBox="1"/>
      </xdr:nvSpPr>
      <xdr:spPr>
        <a:xfrm>
          <a:off x="2608795" y="1239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148473</xdr:rowOff>
    </xdr:from>
    <xdr:to>
      <xdr:col>10</xdr:col>
      <xdr:colOff>165100</xdr:colOff>
      <xdr:row>74</xdr:row>
      <xdr:rowOff>78623</xdr:rowOff>
    </xdr:to>
    <xdr:sp macro="" textlink="">
      <xdr:nvSpPr>
        <xdr:cNvPr id="196" name="楕円 195"/>
        <xdr:cNvSpPr/>
      </xdr:nvSpPr>
      <xdr:spPr>
        <a:xfrm>
          <a:off x="1968500" y="126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95150</xdr:rowOff>
    </xdr:from>
    <xdr:ext cx="599010" cy="259045"/>
    <xdr:sp macro="" textlink="">
      <xdr:nvSpPr>
        <xdr:cNvPr id="197" name="テキスト ボックス 196"/>
        <xdr:cNvSpPr txBox="1"/>
      </xdr:nvSpPr>
      <xdr:spPr>
        <a:xfrm>
          <a:off x="1719795" y="1243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16996</xdr:rowOff>
    </xdr:from>
    <xdr:to>
      <xdr:col>6</xdr:col>
      <xdr:colOff>38100</xdr:colOff>
      <xdr:row>74</xdr:row>
      <xdr:rowOff>118596</xdr:rowOff>
    </xdr:to>
    <xdr:sp macro="" textlink="">
      <xdr:nvSpPr>
        <xdr:cNvPr id="198" name="楕円 197"/>
        <xdr:cNvSpPr/>
      </xdr:nvSpPr>
      <xdr:spPr>
        <a:xfrm>
          <a:off x="1079500" y="12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135123</xdr:rowOff>
    </xdr:from>
    <xdr:ext cx="599010" cy="259045"/>
    <xdr:sp macro="" textlink="">
      <xdr:nvSpPr>
        <xdr:cNvPr id="199" name="テキスト ボックス 198"/>
        <xdr:cNvSpPr txBox="1"/>
      </xdr:nvSpPr>
      <xdr:spPr>
        <a:xfrm>
          <a:off x="830795" y="124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138950</xdr:rowOff>
    </xdr:from>
    <xdr:to>
      <xdr:col>24</xdr:col>
      <xdr:colOff>63500</xdr:colOff>
      <xdr:row>98</xdr:row>
      <xdr:rowOff>48096</xdr:rowOff>
    </xdr:to>
    <xdr:cxnSp macro="">
      <xdr:nvCxnSpPr>
        <xdr:cNvPr id="231" name="直線コネクタ 230"/>
        <xdr:cNvCxnSpPr/>
      </xdr:nvCxnSpPr>
      <xdr:spPr>
        <a:xfrm>
          <a:off x="3797300" y="16769600"/>
          <a:ext cx="838200" cy="8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138950</xdr:rowOff>
    </xdr:from>
    <xdr:to>
      <xdr:col>19</xdr:col>
      <xdr:colOff>177800</xdr:colOff>
      <xdr:row>98</xdr:row>
      <xdr:rowOff>14253</xdr:rowOff>
    </xdr:to>
    <xdr:cxnSp macro="">
      <xdr:nvCxnSpPr>
        <xdr:cNvPr id="234" name="直線コネクタ 233"/>
        <xdr:cNvCxnSpPr/>
      </xdr:nvCxnSpPr>
      <xdr:spPr>
        <a:xfrm flipV="1">
          <a:off x="2908300" y="16769600"/>
          <a:ext cx="889000" cy="4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66076</xdr:rowOff>
    </xdr:from>
    <xdr:ext cx="534377" cy="259045"/>
    <xdr:sp macro="" textlink="">
      <xdr:nvSpPr>
        <xdr:cNvPr id="236" name="テキスト ボックス 235"/>
        <xdr:cNvSpPr txBox="1"/>
      </xdr:nvSpPr>
      <xdr:spPr>
        <a:xfrm>
          <a:off x="3530111" y="16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14253</xdr:rowOff>
    </xdr:from>
    <xdr:to>
      <xdr:col>15</xdr:col>
      <xdr:colOff>50800</xdr:colOff>
      <xdr:row>98</xdr:row>
      <xdr:rowOff>52245</xdr:rowOff>
    </xdr:to>
    <xdr:cxnSp macro="">
      <xdr:nvCxnSpPr>
        <xdr:cNvPr id="237" name="直線コネクタ 236"/>
        <xdr:cNvCxnSpPr/>
      </xdr:nvCxnSpPr>
      <xdr:spPr>
        <a:xfrm flipV="1">
          <a:off x="2019300" y="16816353"/>
          <a:ext cx="889000" cy="3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111828</xdr:rowOff>
    </xdr:from>
    <xdr:ext cx="534377" cy="259045"/>
    <xdr:sp macro="" textlink="">
      <xdr:nvSpPr>
        <xdr:cNvPr id="239" name="テキスト ボックス 238"/>
        <xdr:cNvSpPr txBox="1"/>
      </xdr:nvSpPr>
      <xdr:spPr>
        <a:xfrm>
          <a:off x="2641111" y="169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52245</xdr:rowOff>
    </xdr:from>
    <xdr:to>
      <xdr:col>10</xdr:col>
      <xdr:colOff>114300</xdr:colOff>
      <xdr:row>98</xdr:row>
      <xdr:rowOff>99302</xdr:rowOff>
    </xdr:to>
    <xdr:cxnSp macro="">
      <xdr:nvCxnSpPr>
        <xdr:cNvPr id="240" name="直線コネクタ 239"/>
        <xdr:cNvCxnSpPr/>
      </xdr:nvCxnSpPr>
      <xdr:spPr>
        <a:xfrm flipV="1">
          <a:off x="1130300" y="16854345"/>
          <a:ext cx="889000" cy="4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155161</xdr:rowOff>
    </xdr:from>
    <xdr:to>
      <xdr:col>10</xdr:col>
      <xdr:colOff>165100</xdr:colOff>
      <xdr:row>99</xdr:row>
      <xdr:rowOff>85311</xdr:rowOff>
    </xdr:to>
    <xdr:sp macro="" textlink="">
      <xdr:nvSpPr>
        <xdr:cNvPr id="241" name="フローチャート: 判断 240"/>
        <xdr:cNvSpPr/>
      </xdr:nvSpPr>
      <xdr:spPr>
        <a:xfrm>
          <a:off x="1968500" y="1695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76438</xdr:rowOff>
    </xdr:from>
    <xdr:ext cx="534377" cy="259045"/>
    <xdr:sp macro="" textlink="">
      <xdr:nvSpPr>
        <xdr:cNvPr id="242" name="テキスト ボックス 241"/>
        <xdr:cNvSpPr txBox="1"/>
      </xdr:nvSpPr>
      <xdr:spPr>
        <a:xfrm>
          <a:off x="1752111" y="170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152571</xdr:rowOff>
    </xdr:from>
    <xdr:to>
      <xdr:col>6</xdr:col>
      <xdr:colOff>38100</xdr:colOff>
      <xdr:row>99</xdr:row>
      <xdr:rowOff>82721</xdr:rowOff>
    </xdr:to>
    <xdr:sp macro="" textlink="">
      <xdr:nvSpPr>
        <xdr:cNvPr id="243" name="フローチャート: 判断 242"/>
        <xdr:cNvSpPr/>
      </xdr:nvSpPr>
      <xdr:spPr>
        <a:xfrm>
          <a:off x="1079500" y="1695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73848</xdr:rowOff>
    </xdr:from>
    <xdr:ext cx="534377" cy="259045"/>
    <xdr:sp macro="" textlink="">
      <xdr:nvSpPr>
        <xdr:cNvPr id="244" name="テキスト ボックス 243"/>
        <xdr:cNvSpPr txBox="1"/>
      </xdr:nvSpPr>
      <xdr:spPr>
        <a:xfrm>
          <a:off x="863111" y="170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168746</xdr:rowOff>
    </xdr:from>
    <xdr:to>
      <xdr:col>24</xdr:col>
      <xdr:colOff>114300</xdr:colOff>
      <xdr:row>98</xdr:row>
      <xdr:rowOff>98896</xdr:rowOff>
    </xdr:to>
    <xdr:sp macro="" textlink="">
      <xdr:nvSpPr>
        <xdr:cNvPr id="250" name="楕円 249"/>
        <xdr:cNvSpPr/>
      </xdr:nvSpPr>
      <xdr:spPr>
        <a:xfrm>
          <a:off x="4584700" y="167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147173</xdr:rowOff>
    </xdr:from>
    <xdr:ext cx="534377" cy="259045"/>
    <xdr:sp macro="" textlink="">
      <xdr:nvSpPr>
        <xdr:cNvPr id="251" name="衛生費該当値テキスト"/>
        <xdr:cNvSpPr txBox="1"/>
      </xdr:nvSpPr>
      <xdr:spPr>
        <a:xfrm>
          <a:off x="4686300" y="167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88150</xdr:rowOff>
    </xdr:from>
    <xdr:to>
      <xdr:col>20</xdr:col>
      <xdr:colOff>38100</xdr:colOff>
      <xdr:row>98</xdr:row>
      <xdr:rowOff>18300</xdr:rowOff>
    </xdr:to>
    <xdr:sp macro="" textlink="">
      <xdr:nvSpPr>
        <xdr:cNvPr id="252" name="楕円 251"/>
        <xdr:cNvSpPr/>
      </xdr:nvSpPr>
      <xdr:spPr>
        <a:xfrm>
          <a:off x="3746500" y="16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34827</xdr:rowOff>
    </xdr:from>
    <xdr:ext cx="534377" cy="259045"/>
    <xdr:sp macro="" textlink="">
      <xdr:nvSpPr>
        <xdr:cNvPr id="253" name="テキスト ボックス 252"/>
        <xdr:cNvSpPr txBox="1"/>
      </xdr:nvSpPr>
      <xdr:spPr>
        <a:xfrm>
          <a:off x="3530111" y="164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134903</xdr:rowOff>
    </xdr:from>
    <xdr:to>
      <xdr:col>15</xdr:col>
      <xdr:colOff>101600</xdr:colOff>
      <xdr:row>98</xdr:row>
      <xdr:rowOff>65053</xdr:rowOff>
    </xdr:to>
    <xdr:sp macro="" textlink="">
      <xdr:nvSpPr>
        <xdr:cNvPr id="254" name="楕円 253"/>
        <xdr:cNvSpPr/>
      </xdr:nvSpPr>
      <xdr:spPr>
        <a:xfrm>
          <a:off x="2857500" y="167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81580</xdr:rowOff>
    </xdr:from>
    <xdr:ext cx="534377" cy="259045"/>
    <xdr:sp macro="" textlink="">
      <xdr:nvSpPr>
        <xdr:cNvPr id="255" name="テキスト ボックス 254"/>
        <xdr:cNvSpPr txBox="1"/>
      </xdr:nvSpPr>
      <xdr:spPr>
        <a:xfrm>
          <a:off x="2641111" y="1654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1445</xdr:rowOff>
    </xdr:from>
    <xdr:to>
      <xdr:col>10</xdr:col>
      <xdr:colOff>165100</xdr:colOff>
      <xdr:row>98</xdr:row>
      <xdr:rowOff>103045</xdr:rowOff>
    </xdr:to>
    <xdr:sp macro="" textlink="">
      <xdr:nvSpPr>
        <xdr:cNvPr id="256" name="楕円 255"/>
        <xdr:cNvSpPr/>
      </xdr:nvSpPr>
      <xdr:spPr>
        <a:xfrm>
          <a:off x="1968500" y="168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119572</xdr:rowOff>
    </xdr:from>
    <xdr:ext cx="534377" cy="259045"/>
    <xdr:sp macro="" textlink="">
      <xdr:nvSpPr>
        <xdr:cNvPr id="257" name="テキスト ボックス 256"/>
        <xdr:cNvSpPr txBox="1"/>
      </xdr:nvSpPr>
      <xdr:spPr>
        <a:xfrm>
          <a:off x="1752111" y="1657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48502</xdr:rowOff>
    </xdr:from>
    <xdr:to>
      <xdr:col>6</xdr:col>
      <xdr:colOff>38100</xdr:colOff>
      <xdr:row>98</xdr:row>
      <xdr:rowOff>150102</xdr:rowOff>
    </xdr:to>
    <xdr:sp macro="" textlink="">
      <xdr:nvSpPr>
        <xdr:cNvPr id="258" name="楕円 257"/>
        <xdr:cNvSpPr/>
      </xdr:nvSpPr>
      <xdr:spPr>
        <a:xfrm>
          <a:off x="1079500" y="168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166629</xdr:rowOff>
    </xdr:from>
    <xdr:ext cx="534377" cy="259045"/>
    <xdr:sp macro="" textlink="">
      <xdr:nvSpPr>
        <xdr:cNvPr id="259" name="テキスト ボックス 258"/>
        <xdr:cNvSpPr txBox="1"/>
      </xdr:nvSpPr>
      <xdr:spPr>
        <a:xfrm>
          <a:off x="863111" y="166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144272</xdr:rowOff>
    </xdr:from>
    <xdr:to>
      <xdr:col>55</xdr:col>
      <xdr:colOff>0</xdr:colOff>
      <xdr:row>37</xdr:row>
      <xdr:rowOff>43231</xdr:rowOff>
    </xdr:to>
    <xdr:cxnSp macro="">
      <xdr:nvCxnSpPr>
        <xdr:cNvPr id="286" name="直線コネクタ 285"/>
        <xdr:cNvCxnSpPr/>
      </xdr:nvCxnSpPr>
      <xdr:spPr>
        <a:xfrm>
          <a:off x="9639300" y="5630672"/>
          <a:ext cx="838200" cy="7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75557</xdr:rowOff>
    </xdr:from>
    <xdr:ext cx="378565" cy="259045"/>
    <xdr:sp macro="" textlink="">
      <xdr:nvSpPr>
        <xdr:cNvPr id="287" name="労働費平均値テキスト"/>
        <xdr:cNvSpPr txBox="1"/>
      </xdr:nvSpPr>
      <xdr:spPr>
        <a:xfrm>
          <a:off x="10528300" y="6419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144272</xdr:rowOff>
    </xdr:from>
    <xdr:to>
      <xdr:col>50</xdr:col>
      <xdr:colOff>114300</xdr:colOff>
      <xdr:row>37</xdr:row>
      <xdr:rowOff>93066</xdr:rowOff>
    </xdr:to>
    <xdr:cxnSp macro="">
      <xdr:nvCxnSpPr>
        <xdr:cNvPr id="289" name="直線コネクタ 288"/>
        <xdr:cNvCxnSpPr/>
      </xdr:nvCxnSpPr>
      <xdr:spPr>
        <a:xfrm flipV="1">
          <a:off x="8750300" y="5630672"/>
          <a:ext cx="889000" cy="8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165168</xdr:rowOff>
    </xdr:from>
    <xdr:ext cx="378565" cy="259045"/>
    <xdr:sp macro="" textlink="">
      <xdr:nvSpPr>
        <xdr:cNvPr id="291" name="テキスト ボックス 290"/>
        <xdr:cNvSpPr txBox="1"/>
      </xdr:nvSpPr>
      <xdr:spPr>
        <a:xfrm>
          <a:off x="9450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38659</xdr:rowOff>
    </xdr:from>
    <xdr:to>
      <xdr:col>45</xdr:col>
      <xdr:colOff>177800</xdr:colOff>
      <xdr:row>37</xdr:row>
      <xdr:rowOff>93066</xdr:rowOff>
    </xdr:to>
    <xdr:cxnSp macro="">
      <xdr:nvCxnSpPr>
        <xdr:cNvPr id="292" name="直線コネクタ 291"/>
        <xdr:cNvCxnSpPr/>
      </xdr:nvCxnSpPr>
      <xdr:spPr>
        <a:xfrm>
          <a:off x="7861300" y="6210859"/>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11548</xdr:rowOff>
    </xdr:from>
    <xdr:ext cx="378565" cy="259045"/>
    <xdr:sp macro="" textlink="">
      <xdr:nvSpPr>
        <xdr:cNvPr id="294" name="テキスト ボックス 293"/>
        <xdr:cNvSpPr txBox="1"/>
      </xdr:nvSpPr>
      <xdr:spPr>
        <a:xfrm>
          <a:off x="8561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38659</xdr:rowOff>
    </xdr:from>
    <xdr:to>
      <xdr:col>41</xdr:col>
      <xdr:colOff>50800</xdr:colOff>
      <xdr:row>36</xdr:row>
      <xdr:rowOff>167818</xdr:rowOff>
    </xdr:to>
    <xdr:cxnSp macro="">
      <xdr:nvCxnSpPr>
        <xdr:cNvPr id="295" name="直線コネクタ 294"/>
        <xdr:cNvCxnSpPr/>
      </xdr:nvCxnSpPr>
      <xdr:spPr>
        <a:xfrm flipV="1">
          <a:off x="6972300" y="6210859"/>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57124</xdr:rowOff>
    </xdr:from>
    <xdr:to>
      <xdr:col>41</xdr:col>
      <xdr:colOff>101600</xdr:colOff>
      <xdr:row>36</xdr:row>
      <xdr:rowOff>158724</xdr:rowOff>
    </xdr:to>
    <xdr:sp macro="" textlink="">
      <xdr:nvSpPr>
        <xdr:cNvPr id="296" name="フローチャート: 判断 295"/>
        <xdr:cNvSpPr/>
      </xdr:nvSpPr>
      <xdr:spPr>
        <a:xfrm>
          <a:off x="7810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149851</xdr:rowOff>
    </xdr:from>
    <xdr:ext cx="469744" cy="259045"/>
    <xdr:sp macro="" textlink="">
      <xdr:nvSpPr>
        <xdr:cNvPr id="297" name="テキスト ボックス 296"/>
        <xdr:cNvSpPr txBox="1"/>
      </xdr:nvSpPr>
      <xdr:spPr>
        <a:xfrm>
          <a:off x="7626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137135</xdr:rowOff>
    </xdr:from>
    <xdr:to>
      <xdr:col>36</xdr:col>
      <xdr:colOff>165100</xdr:colOff>
      <xdr:row>36</xdr:row>
      <xdr:rowOff>67285</xdr:rowOff>
    </xdr:to>
    <xdr:sp macro="" textlink="">
      <xdr:nvSpPr>
        <xdr:cNvPr id="298" name="フローチャート: 判断 297"/>
        <xdr:cNvSpPr/>
      </xdr:nvSpPr>
      <xdr:spPr>
        <a:xfrm>
          <a:off x="6921500" y="613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83812</xdr:rowOff>
    </xdr:from>
    <xdr:ext cx="469744" cy="259045"/>
    <xdr:sp macro="" textlink="">
      <xdr:nvSpPr>
        <xdr:cNvPr id="299" name="テキスト ボックス 298"/>
        <xdr:cNvSpPr txBox="1"/>
      </xdr:nvSpPr>
      <xdr:spPr>
        <a:xfrm>
          <a:off x="6737428" y="59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163881</xdr:rowOff>
    </xdr:from>
    <xdr:to>
      <xdr:col>55</xdr:col>
      <xdr:colOff>50800</xdr:colOff>
      <xdr:row>37</xdr:row>
      <xdr:rowOff>94031</xdr:rowOff>
    </xdr:to>
    <xdr:sp macro="" textlink="">
      <xdr:nvSpPr>
        <xdr:cNvPr id="305" name="楕円 304"/>
        <xdr:cNvSpPr/>
      </xdr:nvSpPr>
      <xdr:spPr>
        <a:xfrm>
          <a:off x="104267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15308</xdr:rowOff>
    </xdr:from>
    <xdr:ext cx="469744" cy="259045"/>
    <xdr:sp macro="" textlink="">
      <xdr:nvSpPr>
        <xdr:cNvPr id="306" name="労働費該当値テキスト"/>
        <xdr:cNvSpPr txBox="1"/>
      </xdr:nvSpPr>
      <xdr:spPr>
        <a:xfrm>
          <a:off x="10528300" y="61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93472</xdr:rowOff>
    </xdr:from>
    <xdr:to>
      <xdr:col>50</xdr:col>
      <xdr:colOff>165100</xdr:colOff>
      <xdr:row>33</xdr:row>
      <xdr:rowOff>23622</xdr:rowOff>
    </xdr:to>
    <xdr:sp macro="" textlink="">
      <xdr:nvSpPr>
        <xdr:cNvPr id="307" name="楕円 306"/>
        <xdr:cNvSpPr/>
      </xdr:nvSpPr>
      <xdr:spPr>
        <a:xfrm>
          <a:off x="9588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40149</xdr:rowOff>
    </xdr:from>
    <xdr:ext cx="469744" cy="259045"/>
    <xdr:sp macro="" textlink="">
      <xdr:nvSpPr>
        <xdr:cNvPr id="308" name="テキスト ボックス 307"/>
        <xdr:cNvSpPr txBox="1"/>
      </xdr:nvSpPr>
      <xdr:spPr>
        <a:xfrm>
          <a:off x="9404428"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42266</xdr:rowOff>
    </xdr:from>
    <xdr:to>
      <xdr:col>46</xdr:col>
      <xdr:colOff>38100</xdr:colOff>
      <xdr:row>37</xdr:row>
      <xdr:rowOff>143866</xdr:rowOff>
    </xdr:to>
    <xdr:sp macro="" textlink="">
      <xdr:nvSpPr>
        <xdr:cNvPr id="309" name="楕円 308"/>
        <xdr:cNvSpPr/>
      </xdr:nvSpPr>
      <xdr:spPr>
        <a:xfrm>
          <a:off x="8699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160393</xdr:rowOff>
    </xdr:from>
    <xdr:ext cx="378565" cy="259045"/>
    <xdr:sp macro="" textlink="">
      <xdr:nvSpPr>
        <xdr:cNvPr id="310" name="テキスト ボックス 309"/>
        <xdr:cNvSpPr txBox="1"/>
      </xdr:nvSpPr>
      <xdr:spPr>
        <a:xfrm>
          <a:off x="8561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159309</xdr:rowOff>
    </xdr:from>
    <xdr:to>
      <xdr:col>41</xdr:col>
      <xdr:colOff>101600</xdr:colOff>
      <xdr:row>36</xdr:row>
      <xdr:rowOff>89459</xdr:rowOff>
    </xdr:to>
    <xdr:sp macro="" textlink="">
      <xdr:nvSpPr>
        <xdr:cNvPr id="311" name="楕円 310"/>
        <xdr:cNvSpPr/>
      </xdr:nvSpPr>
      <xdr:spPr>
        <a:xfrm>
          <a:off x="7810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105986</xdr:rowOff>
    </xdr:from>
    <xdr:ext cx="469744" cy="259045"/>
    <xdr:sp macro="" textlink="">
      <xdr:nvSpPr>
        <xdr:cNvPr id="312" name="テキスト ボックス 311"/>
        <xdr:cNvSpPr txBox="1"/>
      </xdr:nvSpPr>
      <xdr:spPr>
        <a:xfrm>
          <a:off x="7626428" y="5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117018</xdr:rowOff>
    </xdr:from>
    <xdr:to>
      <xdr:col>36</xdr:col>
      <xdr:colOff>165100</xdr:colOff>
      <xdr:row>37</xdr:row>
      <xdr:rowOff>47168</xdr:rowOff>
    </xdr:to>
    <xdr:sp macro="" textlink="">
      <xdr:nvSpPr>
        <xdr:cNvPr id="313" name="楕円 312"/>
        <xdr:cNvSpPr/>
      </xdr:nvSpPr>
      <xdr:spPr>
        <a:xfrm>
          <a:off x="6921500" y="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38295</xdr:rowOff>
    </xdr:from>
    <xdr:ext cx="469744" cy="259045"/>
    <xdr:sp macro="" textlink="">
      <xdr:nvSpPr>
        <xdr:cNvPr id="314" name="テキスト ボックス 313"/>
        <xdr:cNvSpPr txBox="1"/>
      </xdr:nvSpPr>
      <xdr:spPr>
        <a:xfrm>
          <a:off x="6737428" y="63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44341</xdr:rowOff>
    </xdr:from>
    <xdr:to>
      <xdr:col>55</xdr:col>
      <xdr:colOff>0</xdr:colOff>
      <xdr:row>57</xdr:row>
      <xdr:rowOff>103711</xdr:rowOff>
    </xdr:to>
    <xdr:cxnSp macro="">
      <xdr:nvCxnSpPr>
        <xdr:cNvPr id="345" name="直線コネクタ 344"/>
        <xdr:cNvCxnSpPr/>
      </xdr:nvCxnSpPr>
      <xdr:spPr>
        <a:xfrm>
          <a:off x="9639300" y="9816991"/>
          <a:ext cx="8382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44341</xdr:rowOff>
    </xdr:from>
    <xdr:to>
      <xdr:col>50</xdr:col>
      <xdr:colOff>114300</xdr:colOff>
      <xdr:row>57</xdr:row>
      <xdr:rowOff>135128</xdr:rowOff>
    </xdr:to>
    <xdr:cxnSp macro="">
      <xdr:nvCxnSpPr>
        <xdr:cNvPr id="348" name="直線コネクタ 347"/>
        <xdr:cNvCxnSpPr/>
      </xdr:nvCxnSpPr>
      <xdr:spPr>
        <a:xfrm flipV="1">
          <a:off x="8750300" y="9816991"/>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135128</xdr:rowOff>
    </xdr:from>
    <xdr:to>
      <xdr:col>45</xdr:col>
      <xdr:colOff>177800</xdr:colOff>
      <xdr:row>57</xdr:row>
      <xdr:rowOff>153645</xdr:rowOff>
    </xdr:to>
    <xdr:cxnSp macro="">
      <xdr:nvCxnSpPr>
        <xdr:cNvPr id="351" name="直線コネクタ 350"/>
        <xdr:cNvCxnSpPr/>
      </xdr:nvCxnSpPr>
      <xdr:spPr>
        <a:xfrm flipV="1">
          <a:off x="7861300" y="990777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126801</xdr:rowOff>
    </xdr:from>
    <xdr:to>
      <xdr:col>41</xdr:col>
      <xdr:colOff>50800</xdr:colOff>
      <xdr:row>57</xdr:row>
      <xdr:rowOff>153645</xdr:rowOff>
    </xdr:to>
    <xdr:cxnSp macro="">
      <xdr:nvCxnSpPr>
        <xdr:cNvPr id="354" name="直線コネクタ 353"/>
        <xdr:cNvCxnSpPr/>
      </xdr:nvCxnSpPr>
      <xdr:spPr>
        <a:xfrm>
          <a:off x="6972300" y="9899451"/>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103661</xdr:rowOff>
    </xdr:from>
    <xdr:to>
      <xdr:col>41</xdr:col>
      <xdr:colOff>101600</xdr:colOff>
      <xdr:row>58</xdr:row>
      <xdr:rowOff>33811</xdr:rowOff>
    </xdr:to>
    <xdr:sp macro="" textlink="">
      <xdr:nvSpPr>
        <xdr:cNvPr id="355" name="フローチャート: 判断 354"/>
        <xdr:cNvSpPr/>
      </xdr:nvSpPr>
      <xdr:spPr>
        <a:xfrm>
          <a:off x="7810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24938</xdr:rowOff>
    </xdr:from>
    <xdr:ext cx="469744" cy="259045"/>
    <xdr:sp macro="" textlink="">
      <xdr:nvSpPr>
        <xdr:cNvPr id="356" name="テキスト ボックス 355"/>
        <xdr:cNvSpPr txBox="1"/>
      </xdr:nvSpPr>
      <xdr:spPr>
        <a:xfrm>
          <a:off x="7626428" y="99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80213</xdr:rowOff>
    </xdr:from>
    <xdr:to>
      <xdr:col>36</xdr:col>
      <xdr:colOff>165100</xdr:colOff>
      <xdr:row>58</xdr:row>
      <xdr:rowOff>10363</xdr:rowOff>
    </xdr:to>
    <xdr:sp macro="" textlink="">
      <xdr:nvSpPr>
        <xdr:cNvPr id="357" name="フローチャート: 判断 356"/>
        <xdr:cNvSpPr/>
      </xdr:nvSpPr>
      <xdr:spPr>
        <a:xfrm>
          <a:off x="6921500" y="985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1490</xdr:rowOff>
    </xdr:from>
    <xdr:ext cx="469744" cy="259045"/>
    <xdr:sp macro="" textlink="">
      <xdr:nvSpPr>
        <xdr:cNvPr id="358" name="テキスト ボックス 357"/>
        <xdr:cNvSpPr txBox="1"/>
      </xdr:nvSpPr>
      <xdr:spPr>
        <a:xfrm>
          <a:off x="6737428" y="99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52911</xdr:rowOff>
    </xdr:from>
    <xdr:to>
      <xdr:col>55</xdr:col>
      <xdr:colOff>50800</xdr:colOff>
      <xdr:row>57</xdr:row>
      <xdr:rowOff>154511</xdr:rowOff>
    </xdr:to>
    <xdr:sp macro="" textlink="">
      <xdr:nvSpPr>
        <xdr:cNvPr id="364" name="楕円 363"/>
        <xdr:cNvSpPr/>
      </xdr:nvSpPr>
      <xdr:spPr>
        <a:xfrm>
          <a:off x="10426700" y="98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31338</xdr:rowOff>
    </xdr:from>
    <xdr:ext cx="534377" cy="259045"/>
    <xdr:sp macro="" textlink="">
      <xdr:nvSpPr>
        <xdr:cNvPr id="365" name="農林水産業費該当値テキスト"/>
        <xdr:cNvSpPr txBox="1"/>
      </xdr:nvSpPr>
      <xdr:spPr>
        <a:xfrm>
          <a:off x="10528300" y="980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164991</xdr:rowOff>
    </xdr:from>
    <xdr:to>
      <xdr:col>50</xdr:col>
      <xdr:colOff>165100</xdr:colOff>
      <xdr:row>57</xdr:row>
      <xdr:rowOff>95141</xdr:rowOff>
    </xdr:to>
    <xdr:sp macro="" textlink="">
      <xdr:nvSpPr>
        <xdr:cNvPr id="366" name="楕円 365"/>
        <xdr:cNvSpPr/>
      </xdr:nvSpPr>
      <xdr:spPr>
        <a:xfrm>
          <a:off x="9588500" y="97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86268</xdr:rowOff>
    </xdr:from>
    <xdr:ext cx="534377" cy="259045"/>
    <xdr:sp macro="" textlink="">
      <xdr:nvSpPr>
        <xdr:cNvPr id="367" name="テキスト ボックス 366"/>
        <xdr:cNvSpPr txBox="1"/>
      </xdr:nvSpPr>
      <xdr:spPr>
        <a:xfrm>
          <a:off x="9372111" y="98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84328</xdr:rowOff>
    </xdr:from>
    <xdr:to>
      <xdr:col>46</xdr:col>
      <xdr:colOff>38100</xdr:colOff>
      <xdr:row>58</xdr:row>
      <xdr:rowOff>14478</xdr:rowOff>
    </xdr:to>
    <xdr:sp macro="" textlink="">
      <xdr:nvSpPr>
        <xdr:cNvPr id="368" name="楕円 367"/>
        <xdr:cNvSpPr/>
      </xdr:nvSpPr>
      <xdr:spPr>
        <a:xfrm>
          <a:off x="8699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5605</xdr:rowOff>
    </xdr:from>
    <xdr:ext cx="469744" cy="259045"/>
    <xdr:sp macro="" textlink="">
      <xdr:nvSpPr>
        <xdr:cNvPr id="369" name="テキスト ボックス 368"/>
        <xdr:cNvSpPr txBox="1"/>
      </xdr:nvSpPr>
      <xdr:spPr>
        <a:xfrm>
          <a:off x="8515428"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102845</xdr:rowOff>
    </xdr:from>
    <xdr:to>
      <xdr:col>41</xdr:col>
      <xdr:colOff>101600</xdr:colOff>
      <xdr:row>58</xdr:row>
      <xdr:rowOff>32995</xdr:rowOff>
    </xdr:to>
    <xdr:sp macro="" textlink="">
      <xdr:nvSpPr>
        <xdr:cNvPr id="370" name="楕円 369"/>
        <xdr:cNvSpPr/>
      </xdr:nvSpPr>
      <xdr:spPr>
        <a:xfrm>
          <a:off x="7810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49522</xdr:rowOff>
    </xdr:from>
    <xdr:ext cx="469744" cy="259045"/>
    <xdr:sp macro="" textlink="">
      <xdr:nvSpPr>
        <xdr:cNvPr id="371" name="テキスト ボックス 370"/>
        <xdr:cNvSpPr txBox="1"/>
      </xdr:nvSpPr>
      <xdr:spPr>
        <a:xfrm>
          <a:off x="7626428" y="965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76001</xdr:rowOff>
    </xdr:from>
    <xdr:to>
      <xdr:col>36</xdr:col>
      <xdr:colOff>165100</xdr:colOff>
      <xdr:row>58</xdr:row>
      <xdr:rowOff>6151</xdr:rowOff>
    </xdr:to>
    <xdr:sp macro="" textlink="">
      <xdr:nvSpPr>
        <xdr:cNvPr id="372" name="楕円 371"/>
        <xdr:cNvSpPr/>
      </xdr:nvSpPr>
      <xdr:spPr>
        <a:xfrm>
          <a:off x="6921500" y="98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22678</xdr:rowOff>
    </xdr:from>
    <xdr:ext cx="469744" cy="259045"/>
    <xdr:sp macro="" textlink="">
      <xdr:nvSpPr>
        <xdr:cNvPr id="373" name="テキスト ボックス 372"/>
        <xdr:cNvSpPr txBox="1"/>
      </xdr:nvSpPr>
      <xdr:spPr>
        <a:xfrm>
          <a:off x="6737428" y="962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135586</xdr:rowOff>
    </xdr:from>
    <xdr:to>
      <xdr:col>55</xdr:col>
      <xdr:colOff>0</xdr:colOff>
      <xdr:row>77</xdr:row>
      <xdr:rowOff>161449</xdr:rowOff>
    </xdr:to>
    <xdr:cxnSp macro="">
      <xdr:nvCxnSpPr>
        <xdr:cNvPr id="404" name="直線コネクタ 403"/>
        <xdr:cNvCxnSpPr/>
      </xdr:nvCxnSpPr>
      <xdr:spPr>
        <a:xfrm>
          <a:off x="9639300" y="13337236"/>
          <a:ext cx="8382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135586</xdr:rowOff>
    </xdr:from>
    <xdr:to>
      <xdr:col>50</xdr:col>
      <xdr:colOff>114300</xdr:colOff>
      <xdr:row>78</xdr:row>
      <xdr:rowOff>37418</xdr:rowOff>
    </xdr:to>
    <xdr:cxnSp macro="">
      <xdr:nvCxnSpPr>
        <xdr:cNvPr id="407" name="直線コネクタ 406"/>
        <xdr:cNvCxnSpPr/>
      </xdr:nvCxnSpPr>
      <xdr:spPr>
        <a:xfrm flipV="1">
          <a:off x="8750300" y="13337236"/>
          <a:ext cx="8890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152371</xdr:rowOff>
    </xdr:from>
    <xdr:to>
      <xdr:col>45</xdr:col>
      <xdr:colOff>177800</xdr:colOff>
      <xdr:row>78</xdr:row>
      <xdr:rowOff>37418</xdr:rowOff>
    </xdr:to>
    <xdr:cxnSp macro="">
      <xdr:nvCxnSpPr>
        <xdr:cNvPr id="410" name="直線コネクタ 409"/>
        <xdr:cNvCxnSpPr/>
      </xdr:nvCxnSpPr>
      <xdr:spPr>
        <a:xfrm>
          <a:off x="7861300" y="1335402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152371</xdr:rowOff>
    </xdr:from>
    <xdr:to>
      <xdr:col>41</xdr:col>
      <xdr:colOff>50800</xdr:colOff>
      <xdr:row>78</xdr:row>
      <xdr:rowOff>21611</xdr:rowOff>
    </xdr:to>
    <xdr:cxnSp macro="">
      <xdr:nvCxnSpPr>
        <xdr:cNvPr id="413" name="直線コネクタ 412"/>
        <xdr:cNvCxnSpPr/>
      </xdr:nvCxnSpPr>
      <xdr:spPr>
        <a:xfrm flipV="1">
          <a:off x="6972300" y="13354021"/>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88312</xdr:rowOff>
    </xdr:from>
    <xdr:to>
      <xdr:col>41</xdr:col>
      <xdr:colOff>101600</xdr:colOff>
      <xdr:row>78</xdr:row>
      <xdr:rowOff>18462</xdr:rowOff>
    </xdr:to>
    <xdr:sp macro="" textlink="">
      <xdr:nvSpPr>
        <xdr:cNvPr id="414" name="フローチャート: 判断 413"/>
        <xdr:cNvSpPr/>
      </xdr:nvSpPr>
      <xdr:spPr>
        <a:xfrm>
          <a:off x="7810500" y="1328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34989</xdr:rowOff>
    </xdr:from>
    <xdr:ext cx="469744" cy="259045"/>
    <xdr:sp macro="" textlink="">
      <xdr:nvSpPr>
        <xdr:cNvPr id="415" name="テキスト ボックス 414"/>
        <xdr:cNvSpPr txBox="1"/>
      </xdr:nvSpPr>
      <xdr:spPr>
        <a:xfrm>
          <a:off x="7626428" y="1306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170771</xdr:rowOff>
    </xdr:from>
    <xdr:to>
      <xdr:col>36</xdr:col>
      <xdr:colOff>165100</xdr:colOff>
      <xdr:row>78</xdr:row>
      <xdr:rowOff>100921</xdr:rowOff>
    </xdr:to>
    <xdr:sp macro="" textlink="">
      <xdr:nvSpPr>
        <xdr:cNvPr id="416" name="フローチャート: 判断 415"/>
        <xdr:cNvSpPr/>
      </xdr:nvSpPr>
      <xdr:spPr>
        <a:xfrm>
          <a:off x="6921500" y="133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92048</xdr:rowOff>
    </xdr:from>
    <xdr:ext cx="469744" cy="259045"/>
    <xdr:sp macro="" textlink="">
      <xdr:nvSpPr>
        <xdr:cNvPr id="417" name="テキスト ボックス 416"/>
        <xdr:cNvSpPr txBox="1"/>
      </xdr:nvSpPr>
      <xdr:spPr>
        <a:xfrm>
          <a:off x="6737428"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110649</xdr:rowOff>
    </xdr:from>
    <xdr:to>
      <xdr:col>55</xdr:col>
      <xdr:colOff>50800</xdr:colOff>
      <xdr:row>78</xdr:row>
      <xdr:rowOff>40799</xdr:rowOff>
    </xdr:to>
    <xdr:sp macro="" textlink="">
      <xdr:nvSpPr>
        <xdr:cNvPr id="423" name="楕円 422"/>
        <xdr:cNvSpPr/>
      </xdr:nvSpPr>
      <xdr:spPr>
        <a:xfrm>
          <a:off x="10426700" y="133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89076</xdr:rowOff>
    </xdr:from>
    <xdr:ext cx="469744" cy="259045"/>
    <xdr:sp macro="" textlink="">
      <xdr:nvSpPr>
        <xdr:cNvPr id="424" name="商工費該当値テキスト"/>
        <xdr:cNvSpPr txBox="1"/>
      </xdr:nvSpPr>
      <xdr:spPr>
        <a:xfrm>
          <a:off x="10528300" y="132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84786</xdr:rowOff>
    </xdr:from>
    <xdr:to>
      <xdr:col>50</xdr:col>
      <xdr:colOff>165100</xdr:colOff>
      <xdr:row>78</xdr:row>
      <xdr:rowOff>14936</xdr:rowOff>
    </xdr:to>
    <xdr:sp macro="" textlink="">
      <xdr:nvSpPr>
        <xdr:cNvPr id="425" name="楕円 424"/>
        <xdr:cNvSpPr/>
      </xdr:nvSpPr>
      <xdr:spPr>
        <a:xfrm>
          <a:off x="9588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6063</xdr:rowOff>
    </xdr:from>
    <xdr:ext cx="469744" cy="259045"/>
    <xdr:sp macro="" textlink="">
      <xdr:nvSpPr>
        <xdr:cNvPr id="426" name="テキスト ボックス 425"/>
        <xdr:cNvSpPr txBox="1"/>
      </xdr:nvSpPr>
      <xdr:spPr>
        <a:xfrm>
          <a:off x="9404428" y="133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158068</xdr:rowOff>
    </xdr:from>
    <xdr:to>
      <xdr:col>46</xdr:col>
      <xdr:colOff>38100</xdr:colOff>
      <xdr:row>78</xdr:row>
      <xdr:rowOff>88218</xdr:rowOff>
    </xdr:to>
    <xdr:sp macro="" textlink="">
      <xdr:nvSpPr>
        <xdr:cNvPr id="427" name="楕円 426"/>
        <xdr:cNvSpPr/>
      </xdr:nvSpPr>
      <xdr:spPr>
        <a:xfrm>
          <a:off x="8699500" y="133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79345</xdr:rowOff>
    </xdr:from>
    <xdr:ext cx="469744" cy="259045"/>
    <xdr:sp macro="" textlink="">
      <xdr:nvSpPr>
        <xdr:cNvPr id="428" name="テキスト ボックス 427"/>
        <xdr:cNvSpPr txBox="1"/>
      </xdr:nvSpPr>
      <xdr:spPr>
        <a:xfrm>
          <a:off x="8515428" y="134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101571</xdr:rowOff>
    </xdr:from>
    <xdr:to>
      <xdr:col>41</xdr:col>
      <xdr:colOff>101600</xdr:colOff>
      <xdr:row>78</xdr:row>
      <xdr:rowOff>31721</xdr:rowOff>
    </xdr:to>
    <xdr:sp macro="" textlink="">
      <xdr:nvSpPr>
        <xdr:cNvPr id="429" name="楕円 428"/>
        <xdr:cNvSpPr/>
      </xdr:nvSpPr>
      <xdr:spPr>
        <a:xfrm>
          <a:off x="7810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22848</xdr:rowOff>
    </xdr:from>
    <xdr:ext cx="469744" cy="259045"/>
    <xdr:sp macro="" textlink="">
      <xdr:nvSpPr>
        <xdr:cNvPr id="430" name="テキスト ボックス 429"/>
        <xdr:cNvSpPr txBox="1"/>
      </xdr:nvSpPr>
      <xdr:spPr>
        <a:xfrm>
          <a:off x="7626428" y="1339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142261</xdr:rowOff>
    </xdr:from>
    <xdr:to>
      <xdr:col>36</xdr:col>
      <xdr:colOff>165100</xdr:colOff>
      <xdr:row>78</xdr:row>
      <xdr:rowOff>72411</xdr:rowOff>
    </xdr:to>
    <xdr:sp macro="" textlink="">
      <xdr:nvSpPr>
        <xdr:cNvPr id="431" name="楕円 430"/>
        <xdr:cNvSpPr/>
      </xdr:nvSpPr>
      <xdr:spPr>
        <a:xfrm>
          <a:off x="69215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88938</xdr:rowOff>
    </xdr:from>
    <xdr:ext cx="469744" cy="259045"/>
    <xdr:sp macro="" textlink="">
      <xdr:nvSpPr>
        <xdr:cNvPr id="432" name="テキスト ボックス 431"/>
        <xdr:cNvSpPr txBox="1"/>
      </xdr:nvSpPr>
      <xdr:spPr>
        <a:xfrm>
          <a:off x="6737428" y="1311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2129</xdr:rowOff>
    </xdr:from>
    <xdr:to>
      <xdr:col>55</xdr:col>
      <xdr:colOff>0</xdr:colOff>
      <xdr:row>98</xdr:row>
      <xdr:rowOff>40092</xdr:rowOff>
    </xdr:to>
    <xdr:cxnSp macro="">
      <xdr:nvCxnSpPr>
        <xdr:cNvPr id="459" name="直線コネクタ 458"/>
        <xdr:cNvCxnSpPr/>
      </xdr:nvCxnSpPr>
      <xdr:spPr>
        <a:xfrm>
          <a:off x="9639300" y="16804229"/>
          <a:ext cx="838200" cy="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215</xdr:rowOff>
    </xdr:from>
    <xdr:to>
      <xdr:col>50</xdr:col>
      <xdr:colOff>114300</xdr:colOff>
      <xdr:row>98</xdr:row>
      <xdr:rowOff>2129</xdr:rowOff>
    </xdr:to>
    <xdr:cxnSp macro="">
      <xdr:nvCxnSpPr>
        <xdr:cNvPr id="462" name="直線コネクタ 461"/>
        <xdr:cNvCxnSpPr/>
      </xdr:nvCxnSpPr>
      <xdr:spPr>
        <a:xfrm>
          <a:off x="8750300" y="16802315"/>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61360</xdr:rowOff>
    </xdr:from>
    <xdr:ext cx="534377" cy="259045"/>
    <xdr:sp macro="" textlink="">
      <xdr:nvSpPr>
        <xdr:cNvPr id="464" name="テキスト ボックス 463"/>
        <xdr:cNvSpPr txBox="1"/>
      </xdr:nvSpPr>
      <xdr:spPr>
        <a:xfrm>
          <a:off x="9372111" y="168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215</xdr:rowOff>
    </xdr:from>
    <xdr:to>
      <xdr:col>45</xdr:col>
      <xdr:colOff>177800</xdr:colOff>
      <xdr:row>98</xdr:row>
      <xdr:rowOff>9575</xdr:rowOff>
    </xdr:to>
    <xdr:cxnSp macro="">
      <xdr:nvCxnSpPr>
        <xdr:cNvPr id="465" name="直線コネクタ 464"/>
        <xdr:cNvCxnSpPr/>
      </xdr:nvCxnSpPr>
      <xdr:spPr>
        <a:xfrm flipV="1">
          <a:off x="7861300" y="16802315"/>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58467</xdr:rowOff>
    </xdr:from>
    <xdr:ext cx="534377" cy="259045"/>
    <xdr:sp macro="" textlink="">
      <xdr:nvSpPr>
        <xdr:cNvPr id="467" name="テキスト ボックス 466"/>
        <xdr:cNvSpPr txBox="1"/>
      </xdr:nvSpPr>
      <xdr:spPr>
        <a:xfrm>
          <a:off x="8483111" y="16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128081</xdr:rowOff>
    </xdr:from>
    <xdr:to>
      <xdr:col>41</xdr:col>
      <xdr:colOff>50800</xdr:colOff>
      <xdr:row>98</xdr:row>
      <xdr:rowOff>9575</xdr:rowOff>
    </xdr:to>
    <xdr:cxnSp macro="">
      <xdr:nvCxnSpPr>
        <xdr:cNvPr id="468" name="直線コネクタ 467"/>
        <xdr:cNvCxnSpPr/>
      </xdr:nvCxnSpPr>
      <xdr:spPr>
        <a:xfrm>
          <a:off x="6972300" y="16758731"/>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152316</xdr:rowOff>
    </xdr:from>
    <xdr:to>
      <xdr:col>41</xdr:col>
      <xdr:colOff>101600</xdr:colOff>
      <xdr:row>98</xdr:row>
      <xdr:rowOff>82466</xdr:rowOff>
    </xdr:to>
    <xdr:sp macro="" textlink="">
      <xdr:nvSpPr>
        <xdr:cNvPr id="469" name="フローチャート: 判断 468"/>
        <xdr:cNvSpPr/>
      </xdr:nvSpPr>
      <xdr:spPr>
        <a:xfrm>
          <a:off x="7810500" y="167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73593</xdr:rowOff>
    </xdr:from>
    <xdr:ext cx="534377" cy="259045"/>
    <xdr:sp macro="" textlink="">
      <xdr:nvSpPr>
        <xdr:cNvPr id="470" name="テキスト ボックス 469"/>
        <xdr:cNvSpPr txBox="1"/>
      </xdr:nvSpPr>
      <xdr:spPr>
        <a:xfrm>
          <a:off x="7594111" y="1687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131367</xdr:rowOff>
    </xdr:from>
    <xdr:to>
      <xdr:col>36</xdr:col>
      <xdr:colOff>165100</xdr:colOff>
      <xdr:row>98</xdr:row>
      <xdr:rowOff>61517</xdr:rowOff>
    </xdr:to>
    <xdr:sp macro="" textlink="">
      <xdr:nvSpPr>
        <xdr:cNvPr id="471" name="フローチャート: 判断 470"/>
        <xdr:cNvSpPr/>
      </xdr:nvSpPr>
      <xdr:spPr>
        <a:xfrm>
          <a:off x="6921500" y="1676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52644</xdr:rowOff>
    </xdr:from>
    <xdr:ext cx="534377" cy="259045"/>
    <xdr:sp macro="" textlink="">
      <xdr:nvSpPr>
        <xdr:cNvPr id="472" name="テキスト ボックス 471"/>
        <xdr:cNvSpPr txBox="1"/>
      </xdr:nvSpPr>
      <xdr:spPr>
        <a:xfrm>
          <a:off x="6705111" y="1685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160742</xdr:rowOff>
    </xdr:from>
    <xdr:to>
      <xdr:col>55</xdr:col>
      <xdr:colOff>50800</xdr:colOff>
      <xdr:row>98</xdr:row>
      <xdr:rowOff>90892</xdr:rowOff>
    </xdr:to>
    <xdr:sp macro="" textlink="">
      <xdr:nvSpPr>
        <xdr:cNvPr id="478" name="楕円 477"/>
        <xdr:cNvSpPr/>
      </xdr:nvSpPr>
      <xdr:spPr>
        <a:xfrm>
          <a:off x="10426700" y="167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9"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122779</xdr:rowOff>
    </xdr:from>
    <xdr:to>
      <xdr:col>50</xdr:col>
      <xdr:colOff>165100</xdr:colOff>
      <xdr:row>98</xdr:row>
      <xdr:rowOff>52929</xdr:rowOff>
    </xdr:to>
    <xdr:sp macro="" textlink="">
      <xdr:nvSpPr>
        <xdr:cNvPr id="480" name="楕円 479"/>
        <xdr:cNvSpPr/>
      </xdr:nvSpPr>
      <xdr:spPr>
        <a:xfrm>
          <a:off x="9588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69456</xdr:rowOff>
    </xdr:from>
    <xdr:ext cx="534377" cy="259045"/>
    <xdr:sp macro="" textlink="">
      <xdr:nvSpPr>
        <xdr:cNvPr id="481" name="テキスト ボックス 480"/>
        <xdr:cNvSpPr txBox="1"/>
      </xdr:nvSpPr>
      <xdr:spPr>
        <a:xfrm>
          <a:off x="9372111" y="165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120865</xdr:rowOff>
    </xdr:from>
    <xdr:to>
      <xdr:col>46</xdr:col>
      <xdr:colOff>38100</xdr:colOff>
      <xdr:row>98</xdr:row>
      <xdr:rowOff>51015</xdr:rowOff>
    </xdr:to>
    <xdr:sp macro="" textlink="">
      <xdr:nvSpPr>
        <xdr:cNvPr id="482" name="楕円 481"/>
        <xdr:cNvSpPr/>
      </xdr:nvSpPr>
      <xdr:spPr>
        <a:xfrm>
          <a:off x="8699500" y="167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67542</xdr:rowOff>
    </xdr:from>
    <xdr:ext cx="534377" cy="259045"/>
    <xdr:sp macro="" textlink="">
      <xdr:nvSpPr>
        <xdr:cNvPr id="483" name="テキスト ボックス 482"/>
        <xdr:cNvSpPr txBox="1"/>
      </xdr:nvSpPr>
      <xdr:spPr>
        <a:xfrm>
          <a:off x="8483111" y="165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130225</xdr:rowOff>
    </xdr:from>
    <xdr:to>
      <xdr:col>41</xdr:col>
      <xdr:colOff>101600</xdr:colOff>
      <xdr:row>98</xdr:row>
      <xdr:rowOff>60375</xdr:rowOff>
    </xdr:to>
    <xdr:sp macro="" textlink="">
      <xdr:nvSpPr>
        <xdr:cNvPr id="484" name="楕円 483"/>
        <xdr:cNvSpPr/>
      </xdr:nvSpPr>
      <xdr:spPr>
        <a:xfrm>
          <a:off x="7810500" y="167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76902</xdr:rowOff>
    </xdr:from>
    <xdr:ext cx="534377" cy="259045"/>
    <xdr:sp macro="" textlink="">
      <xdr:nvSpPr>
        <xdr:cNvPr id="485" name="テキスト ボックス 484"/>
        <xdr:cNvSpPr txBox="1"/>
      </xdr:nvSpPr>
      <xdr:spPr>
        <a:xfrm>
          <a:off x="7594111" y="165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77281</xdr:rowOff>
    </xdr:from>
    <xdr:to>
      <xdr:col>36</xdr:col>
      <xdr:colOff>165100</xdr:colOff>
      <xdr:row>98</xdr:row>
      <xdr:rowOff>7431</xdr:rowOff>
    </xdr:to>
    <xdr:sp macro="" textlink="">
      <xdr:nvSpPr>
        <xdr:cNvPr id="486" name="楕円 485"/>
        <xdr:cNvSpPr/>
      </xdr:nvSpPr>
      <xdr:spPr>
        <a:xfrm>
          <a:off x="6921500" y="1670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23958</xdr:rowOff>
    </xdr:from>
    <xdr:ext cx="534377" cy="259045"/>
    <xdr:sp macro="" textlink="">
      <xdr:nvSpPr>
        <xdr:cNvPr id="487" name="テキスト ボックス 486"/>
        <xdr:cNvSpPr txBox="1"/>
      </xdr:nvSpPr>
      <xdr:spPr>
        <a:xfrm>
          <a:off x="6705111" y="16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113480</xdr:rowOff>
    </xdr:from>
    <xdr:to>
      <xdr:col>85</xdr:col>
      <xdr:colOff>127000</xdr:colOff>
      <xdr:row>36</xdr:row>
      <xdr:rowOff>129047</xdr:rowOff>
    </xdr:to>
    <xdr:cxnSp macro="">
      <xdr:nvCxnSpPr>
        <xdr:cNvPr id="514" name="直線コネクタ 513"/>
        <xdr:cNvCxnSpPr/>
      </xdr:nvCxnSpPr>
      <xdr:spPr>
        <a:xfrm flipV="1">
          <a:off x="15481300" y="6285680"/>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107170</xdr:rowOff>
    </xdr:from>
    <xdr:to>
      <xdr:col>81</xdr:col>
      <xdr:colOff>50800</xdr:colOff>
      <xdr:row>36</xdr:row>
      <xdr:rowOff>129047</xdr:rowOff>
    </xdr:to>
    <xdr:cxnSp macro="">
      <xdr:nvCxnSpPr>
        <xdr:cNvPr id="517" name="直線コネクタ 516"/>
        <xdr:cNvCxnSpPr/>
      </xdr:nvCxnSpPr>
      <xdr:spPr>
        <a:xfrm>
          <a:off x="14592300" y="6279370"/>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107170</xdr:rowOff>
    </xdr:from>
    <xdr:to>
      <xdr:col>76</xdr:col>
      <xdr:colOff>114300</xdr:colOff>
      <xdr:row>36</xdr:row>
      <xdr:rowOff>140797</xdr:rowOff>
    </xdr:to>
    <xdr:cxnSp macro="">
      <xdr:nvCxnSpPr>
        <xdr:cNvPr id="520" name="直線コネクタ 519"/>
        <xdr:cNvCxnSpPr/>
      </xdr:nvCxnSpPr>
      <xdr:spPr>
        <a:xfrm flipV="1">
          <a:off x="13703300" y="6279370"/>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22" name="テキスト ボックス 521"/>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140797</xdr:rowOff>
    </xdr:from>
    <xdr:to>
      <xdr:col>71</xdr:col>
      <xdr:colOff>177800</xdr:colOff>
      <xdr:row>36</xdr:row>
      <xdr:rowOff>152959</xdr:rowOff>
    </xdr:to>
    <xdr:cxnSp macro="">
      <xdr:nvCxnSpPr>
        <xdr:cNvPr id="523" name="直線コネクタ 522"/>
        <xdr:cNvCxnSpPr/>
      </xdr:nvCxnSpPr>
      <xdr:spPr>
        <a:xfrm flipV="1">
          <a:off x="12814300" y="6312997"/>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69080</xdr:rowOff>
    </xdr:from>
    <xdr:to>
      <xdr:col>72</xdr:col>
      <xdr:colOff>38100</xdr:colOff>
      <xdr:row>36</xdr:row>
      <xdr:rowOff>170680</xdr:rowOff>
    </xdr:to>
    <xdr:sp macro="" textlink="">
      <xdr:nvSpPr>
        <xdr:cNvPr id="524" name="フローチャート: 判断 523"/>
        <xdr:cNvSpPr/>
      </xdr:nvSpPr>
      <xdr:spPr>
        <a:xfrm>
          <a:off x="13652500" y="62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15757</xdr:rowOff>
    </xdr:from>
    <xdr:ext cx="534377" cy="259045"/>
    <xdr:sp macro="" textlink="">
      <xdr:nvSpPr>
        <xdr:cNvPr id="525" name="テキスト ボックス 524"/>
        <xdr:cNvSpPr txBox="1"/>
      </xdr:nvSpPr>
      <xdr:spPr>
        <a:xfrm>
          <a:off x="13436111" y="60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125613</xdr:rowOff>
    </xdr:from>
    <xdr:to>
      <xdr:col>67</xdr:col>
      <xdr:colOff>101600</xdr:colOff>
      <xdr:row>37</xdr:row>
      <xdr:rowOff>55763</xdr:rowOff>
    </xdr:to>
    <xdr:sp macro="" textlink="">
      <xdr:nvSpPr>
        <xdr:cNvPr id="526" name="フローチャート: 判断 525"/>
        <xdr:cNvSpPr/>
      </xdr:nvSpPr>
      <xdr:spPr>
        <a:xfrm>
          <a:off x="12763500" y="62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46890</xdr:rowOff>
    </xdr:from>
    <xdr:ext cx="534377" cy="259045"/>
    <xdr:sp macro="" textlink="">
      <xdr:nvSpPr>
        <xdr:cNvPr id="527" name="テキスト ボックス 526"/>
        <xdr:cNvSpPr txBox="1"/>
      </xdr:nvSpPr>
      <xdr:spPr>
        <a:xfrm>
          <a:off x="12547111" y="63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62680</xdr:rowOff>
    </xdr:from>
    <xdr:to>
      <xdr:col>85</xdr:col>
      <xdr:colOff>177800</xdr:colOff>
      <xdr:row>36</xdr:row>
      <xdr:rowOff>164280</xdr:rowOff>
    </xdr:to>
    <xdr:sp macro="" textlink="">
      <xdr:nvSpPr>
        <xdr:cNvPr id="533" name="楕円 532"/>
        <xdr:cNvSpPr/>
      </xdr:nvSpPr>
      <xdr:spPr>
        <a:xfrm>
          <a:off x="16268700" y="62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41107</xdr:rowOff>
    </xdr:from>
    <xdr:ext cx="534377" cy="259045"/>
    <xdr:sp macro="" textlink="">
      <xdr:nvSpPr>
        <xdr:cNvPr id="534" name="消防費該当値テキスト"/>
        <xdr:cNvSpPr txBox="1"/>
      </xdr:nvSpPr>
      <xdr:spPr>
        <a:xfrm>
          <a:off x="16370300" y="62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78247</xdr:rowOff>
    </xdr:from>
    <xdr:to>
      <xdr:col>81</xdr:col>
      <xdr:colOff>101600</xdr:colOff>
      <xdr:row>37</xdr:row>
      <xdr:rowOff>8397</xdr:rowOff>
    </xdr:to>
    <xdr:sp macro="" textlink="">
      <xdr:nvSpPr>
        <xdr:cNvPr id="535" name="楕円 534"/>
        <xdr:cNvSpPr/>
      </xdr:nvSpPr>
      <xdr:spPr>
        <a:xfrm>
          <a:off x="15430500" y="62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170974</xdr:rowOff>
    </xdr:from>
    <xdr:ext cx="534377" cy="259045"/>
    <xdr:sp macro="" textlink="">
      <xdr:nvSpPr>
        <xdr:cNvPr id="536" name="テキスト ボックス 535"/>
        <xdr:cNvSpPr txBox="1"/>
      </xdr:nvSpPr>
      <xdr:spPr>
        <a:xfrm>
          <a:off x="15214111" y="63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56370</xdr:rowOff>
    </xdr:from>
    <xdr:to>
      <xdr:col>76</xdr:col>
      <xdr:colOff>165100</xdr:colOff>
      <xdr:row>36</xdr:row>
      <xdr:rowOff>157970</xdr:rowOff>
    </xdr:to>
    <xdr:sp macro="" textlink="">
      <xdr:nvSpPr>
        <xdr:cNvPr id="537" name="楕円 536"/>
        <xdr:cNvSpPr/>
      </xdr:nvSpPr>
      <xdr:spPr>
        <a:xfrm>
          <a:off x="14541500" y="62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149097</xdr:rowOff>
    </xdr:from>
    <xdr:ext cx="534377" cy="259045"/>
    <xdr:sp macro="" textlink="">
      <xdr:nvSpPr>
        <xdr:cNvPr id="538" name="テキスト ボックス 537"/>
        <xdr:cNvSpPr txBox="1"/>
      </xdr:nvSpPr>
      <xdr:spPr>
        <a:xfrm>
          <a:off x="14325111" y="63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89997</xdr:rowOff>
    </xdr:from>
    <xdr:to>
      <xdr:col>72</xdr:col>
      <xdr:colOff>38100</xdr:colOff>
      <xdr:row>37</xdr:row>
      <xdr:rowOff>20147</xdr:rowOff>
    </xdr:to>
    <xdr:sp macro="" textlink="">
      <xdr:nvSpPr>
        <xdr:cNvPr id="539" name="楕円 538"/>
        <xdr:cNvSpPr/>
      </xdr:nvSpPr>
      <xdr:spPr>
        <a:xfrm>
          <a:off x="13652500" y="62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11274</xdr:rowOff>
    </xdr:from>
    <xdr:ext cx="534377" cy="259045"/>
    <xdr:sp macro="" textlink="">
      <xdr:nvSpPr>
        <xdr:cNvPr id="540" name="テキスト ボックス 539"/>
        <xdr:cNvSpPr txBox="1"/>
      </xdr:nvSpPr>
      <xdr:spPr>
        <a:xfrm>
          <a:off x="13436111" y="63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102159</xdr:rowOff>
    </xdr:from>
    <xdr:to>
      <xdr:col>67</xdr:col>
      <xdr:colOff>101600</xdr:colOff>
      <xdr:row>37</xdr:row>
      <xdr:rowOff>32309</xdr:rowOff>
    </xdr:to>
    <xdr:sp macro="" textlink="">
      <xdr:nvSpPr>
        <xdr:cNvPr id="541" name="楕円 540"/>
        <xdr:cNvSpPr/>
      </xdr:nvSpPr>
      <xdr:spPr>
        <a:xfrm>
          <a:off x="12763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48836</xdr:rowOff>
    </xdr:from>
    <xdr:ext cx="534377" cy="259045"/>
    <xdr:sp macro="" textlink="">
      <xdr:nvSpPr>
        <xdr:cNvPr id="542" name="テキスト ボックス 541"/>
        <xdr:cNvSpPr txBox="1"/>
      </xdr:nvSpPr>
      <xdr:spPr>
        <a:xfrm>
          <a:off x="12547111" y="60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27153</xdr:rowOff>
    </xdr:from>
    <xdr:to>
      <xdr:col>85</xdr:col>
      <xdr:colOff>127000</xdr:colOff>
      <xdr:row>57</xdr:row>
      <xdr:rowOff>113876</xdr:rowOff>
    </xdr:to>
    <xdr:cxnSp macro="">
      <xdr:nvCxnSpPr>
        <xdr:cNvPr id="571" name="直線コネクタ 570"/>
        <xdr:cNvCxnSpPr/>
      </xdr:nvCxnSpPr>
      <xdr:spPr>
        <a:xfrm flipV="1">
          <a:off x="15481300" y="9799803"/>
          <a:ext cx="8382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113876</xdr:rowOff>
    </xdr:from>
    <xdr:to>
      <xdr:col>81</xdr:col>
      <xdr:colOff>50800</xdr:colOff>
      <xdr:row>57</xdr:row>
      <xdr:rowOff>143175</xdr:rowOff>
    </xdr:to>
    <xdr:cxnSp macro="">
      <xdr:nvCxnSpPr>
        <xdr:cNvPr id="574" name="直線コネクタ 573"/>
        <xdr:cNvCxnSpPr/>
      </xdr:nvCxnSpPr>
      <xdr:spPr>
        <a:xfrm flipV="1">
          <a:off x="14592300" y="9886526"/>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143175</xdr:rowOff>
    </xdr:from>
    <xdr:to>
      <xdr:col>76</xdr:col>
      <xdr:colOff>114300</xdr:colOff>
      <xdr:row>57</xdr:row>
      <xdr:rowOff>158079</xdr:rowOff>
    </xdr:to>
    <xdr:cxnSp macro="">
      <xdr:nvCxnSpPr>
        <xdr:cNvPr id="577" name="直線コネクタ 576"/>
        <xdr:cNvCxnSpPr/>
      </xdr:nvCxnSpPr>
      <xdr:spPr>
        <a:xfrm flipV="1">
          <a:off x="13703300" y="9915825"/>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21674</xdr:rowOff>
    </xdr:from>
    <xdr:to>
      <xdr:col>71</xdr:col>
      <xdr:colOff>177800</xdr:colOff>
      <xdr:row>57</xdr:row>
      <xdr:rowOff>158079</xdr:rowOff>
    </xdr:to>
    <xdr:cxnSp macro="">
      <xdr:nvCxnSpPr>
        <xdr:cNvPr id="580" name="直線コネクタ 579"/>
        <xdr:cNvCxnSpPr/>
      </xdr:nvCxnSpPr>
      <xdr:spPr>
        <a:xfrm>
          <a:off x="12814300" y="9794324"/>
          <a:ext cx="889000" cy="1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20579</xdr:rowOff>
    </xdr:from>
    <xdr:to>
      <xdr:col>72</xdr:col>
      <xdr:colOff>38100</xdr:colOff>
      <xdr:row>57</xdr:row>
      <xdr:rowOff>122179</xdr:rowOff>
    </xdr:to>
    <xdr:sp macro="" textlink="">
      <xdr:nvSpPr>
        <xdr:cNvPr id="581" name="フローチャート: 判断 580"/>
        <xdr:cNvSpPr/>
      </xdr:nvSpPr>
      <xdr:spPr>
        <a:xfrm>
          <a:off x="13652500" y="979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138706</xdr:rowOff>
    </xdr:from>
    <xdr:ext cx="534377" cy="259045"/>
    <xdr:sp macro="" textlink="">
      <xdr:nvSpPr>
        <xdr:cNvPr id="582" name="テキスト ボックス 581"/>
        <xdr:cNvSpPr txBox="1"/>
      </xdr:nvSpPr>
      <xdr:spPr>
        <a:xfrm>
          <a:off x="13436111" y="956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36855</xdr:rowOff>
    </xdr:from>
    <xdr:to>
      <xdr:col>67</xdr:col>
      <xdr:colOff>101600</xdr:colOff>
      <xdr:row>57</xdr:row>
      <xdr:rowOff>138455</xdr:rowOff>
    </xdr:to>
    <xdr:sp macro="" textlink="">
      <xdr:nvSpPr>
        <xdr:cNvPr id="583" name="フローチャート: 判断 582"/>
        <xdr:cNvSpPr/>
      </xdr:nvSpPr>
      <xdr:spPr>
        <a:xfrm>
          <a:off x="12763500" y="98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129582</xdr:rowOff>
    </xdr:from>
    <xdr:ext cx="534377" cy="259045"/>
    <xdr:sp macro="" textlink="">
      <xdr:nvSpPr>
        <xdr:cNvPr id="584" name="テキスト ボックス 583"/>
        <xdr:cNvSpPr txBox="1"/>
      </xdr:nvSpPr>
      <xdr:spPr>
        <a:xfrm>
          <a:off x="12547111" y="99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147803</xdr:rowOff>
    </xdr:from>
    <xdr:to>
      <xdr:col>85</xdr:col>
      <xdr:colOff>177800</xdr:colOff>
      <xdr:row>57</xdr:row>
      <xdr:rowOff>77953</xdr:rowOff>
    </xdr:to>
    <xdr:sp macro="" textlink="">
      <xdr:nvSpPr>
        <xdr:cNvPr id="590" name="楕円 589"/>
        <xdr:cNvSpPr/>
      </xdr:nvSpPr>
      <xdr:spPr>
        <a:xfrm>
          <a:off x="16268700" y="97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126230</xdr:rowOff>
    </xdr:from>
    <xdr:ext cx="534377" cy="259045"/>
    <xdr:sp macro="" textlink="">
      <xdr:nvSpPr>
        <xdr:cNvPr id="591" name="教育費該当値テキスト"/>
        <xdr:cNvSpPr txBox="1"/>
      </xdr:nvSpPr>
      <xdr:spPr>
        <a:xfrm>
          <a:off x="16370300" y="97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63076</xdr:rowOff>
    </xdr:from>
    <xdr:to>
      <xdr:col>81</xdr:col>
      <xdr:colOff>101600</xdr:colOff>
      <xdr:row>57</xdr:row>
      <xdr:rowOff>164676</xdr:rowOff>
    </xdr:to>
    <xdr:sp macro="" textlink="">
      <xdr:nvSpPr>
        <xdr:cNvPr id="592" name="楕円 591"/>
        <xdr:cNvSpPr/>
      </xdr:nvSpPr>
      <xdr:spPr>
        <a:xfrm>
          <a:off x="15430500" y="98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155803</xdr:rowOff>
    </xdr:from>
    <xdr:ext cx="534377" cy="259045"/>
    <xdr:sp macro="" textlink="">
      <xdr:nvSpPr>
        <xdr:cNvPr id="593" name="テキスト ボックス 592"/>
        <xdr:cNvSpPr txBox="1"/>
      </xdr:nvSpPr>
      <xdr:spPr>
        <a:xfrm>
          <a:off x="15214111" y="99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92375</xdr:rowOff>
    </xdr:from>
    <xdr:to>
      <xdr:col>76</xdr:col>
      <xdr:colOff>165100</xdr:colOff>
      <xdr:row>58</xdr:row>
      <xdr:rowOff>22525</xdr:rowOff>
    </xdr:to>
    <xdr:sp macro="" textlink="">
      <xdr:nvSpPr>
        <xdr:cNvPr id="594" name="楕円 593"/>
        <xdr:cNvSpPr/>
      </xdr:nvSpPr>
      <xdr:spPr>
        <a:xfrm>
          <a:off x="14541500" y="986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13652</xdr:rowOff>
    </xdr:from>
    <xdr:ext cx="534377" cy="259045"/>
    <xdr:sp macro="" textlink="">
      <xdr:nvSpPr>
        <xdr:cNvPr id="595" name="テキスト ボックス 594"/>
        <xdr:cNvSpPr txBox="1"/>
      </xdr:nvSpPr>
      <xdr:spPr>
        <a:xfrm>
          <a:off x="14325111" y="99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107279</xdr:rowOff>
    </xdr:from>
    <xdr:to>
      <xdr:col>72</xdr:col>
      <xdr:colOff>38100</xdr:colOff>
      <xdr:row>58</xdr:row>
      <xdr:rowOff>37429</xdr:rowOff>
    </xdr:to>
    <xdr:sp macro="" textlink="">
      <xdr:nvSpPr>
        <xdr:cNvPr id="596" name="楕円 595"/>
        <xdr:cNvSpPr/>
      </xdr:nvSpPr>
      <xdr:spPr>
        <a:xfrm>
          <a:off x="13652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28556</xdr:rowOff>
    </xdr:from>
    <xdr:ext cx="534377" cy="259045"/>
    <xdr:sp macro="" textlink="">
      <xdr:nvSpPr>
        <xdr:cNvPr id="597" name="テキスト ボックス 596"/>
        <xdr:cNvSpPr txBox="1"/>
      </xdr:nvSpPr>
      <xdr:spPr>
        <a:xfrm>
          <a:off x="13436111" y="99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142324</xdr:rowOff>
    </xdr:from>
    <xdr:to>
      <xdr:col>67</xdr:col>
      <xdr:colOff>101600</xdr:colOff>
      <xdr:row>57</xdr:row>
      <xdr:rowOff>72474</xdr:rowOff>
    </xdr:to>
    <xdr:sp macro="" textlink="">
      <xdr:nvSpPr>
        <xdr:cNvPr id="598" name="楕円 597"/>
        <xdr:cNvSpPr/>
      </xdr:nvSpPr>
      <xdr:spPr>
        <a:xfrm>
          <a:off x="12763500" y="97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89001</xdr:rowOff>
    </xdr:from>
    <xdr:ext cx="534377" cy="259045"/>
    <xdr:sp macro="" textlink="">
      <xdr:nvSpPr>
        <xdr:cNvPr id="599" name="テキスト ボックス 598"/>
        <xdr:cNvSpPr txBox="1"/>
      </xdr:nvSpPr>
      <xdr:spPr>
        <a:xfrm>
          <a:off x="12547111" y="9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32905</xdr:rowOff>
    </xdr:from>
    <xdr:to>
      <xdr:col>85</xdr:col>
      <xdr:colOff>127000</xdr:colOff>
      <xdr:row>79</xdr:row>
      <xdr:rowOff>40506</xdr:rowOff>
    </xdr:to>
    <xdr:cxnSp macro="">
      <xdr:nvCxnSpPr>
        <xdr:cNvPr id="628" name="直線コネクタ 627"/>
        <xdr:cNvCxnSpPr/>
      </xdr:nvCxnSpPr>
      <xdr:spPr>
        <a:xfrm flipV="1">
          <a:off x="15481300" y="13577455"/>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137228</xdr:rowOff>
    </xdr:from>
    <xdr:ext cx="469744" cy="259045"/>
    <xdr:sp macro="" textlink="">
      <xdr:nvSpPr>
        <xdr:cNvPr id="629" name="災害復旧費平均値テキスト"/>
        <xdr:cNvSpPr txBox="1"/>
      </xdr:nvSpPr>
      <xdr:spPr>
        <a:xfrm>
          <a:off x="16370300" y="1333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5626</xdr:rowOff>
    </xdr:from>
    <xdr:to>
      <xdr:col>81</xdr:col>
      <xdr:colOff>50800</xdr:colOff>
      <xdr:row>79</xdr:row>
      <xdr:rowOff>40506</xdr:rowOff>
    </xdr:to>
    <xdr:cxnSp macro="">
      <xdr:nvCxnSpPr>
        <xdr:cNvPr id="631" name="直線コネクタ 630"/>
        <xdr:cNvCxnSpPr/>
      </xdr:nvCxnSpPr>
      <xdr:spPr>
        <a:xfrm>
          <a:off x="14592300" y="13550176"/>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5626</xdr:rowOff>
    </xdr:from>
    <xdr:to>
      <xdr:col>76</xdr:col>
      <xdr:colOff>114300</xdr:colOff>
      <xdr:row>79</xdr:row>
      <xdr:rowOff>43593</xdr:rowOff>
    </xdr:to>
    <xdr:cxnSp macro="">
      <xdr:nvCxnSpPr>
        <xdr:cNvPr id="634" name="直線コネクタ 633"/>
        <xdr:cNvCxnSpPr/>
      </xdr:nvCxnSpPr>
      <xdr:spPr>
        <a:xfrm flipV="1">
          <a:off x="13703300" y="13550176"/>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39212</xdr:rowOff>
    </xdr:from>
    <xdr:to>
      <xdr:col>71</xdr:col>
      <xdr:colOff>177800</xdr:colOff>
      <xdr:row>79</xdr:row>
      <xdr:rowOff>43593</xdr:rowOff>
    </xdr:to>
    <xdr:cxnSp macro="">
      <xdr:nvCxnSpPr>
        <xdr:cNvPr id="637" name="直線コネクタ 636"/>
        <xdr:cNvCxnSpPr/>
      </xdr:nvCxnSpPr>
      <xdr:spPr>
        <a:xfrm>
          <a:off x="12814300" y="135837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143059</xdr:rowOff>
    </xdr:from>
    <xdr:to>
      <xdr:col>72</xdr:col>
      <xdr:colOff>38100</xdr:colOff>
      <xdr:row>79</xdr:row>
      <xdr:rowOff>73209</xdr:rowOff>
    </xdr:to>
    <xdr:sp macro="" textlink="">
      <xdr:nvSpPr>
        <xdr:cNvPr id="638" name="フローチャート: 判断 637"/>
        <xdr:cNvSpPr/>
      </xdr:nvSpPr>
      <xdr:spPr>
        <a:xfrm>
          <a:off x="13652500" y="135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89736</xdr:rowOff>
    </xdr:from>
    <xdr:ext cx="469744" cy="259045"/>
    <xdr:sp macro="" textlink="">
      <xdr:nvSpPr>
        <xdr:cNvPr id="639" name="テキスト ボックス 638"/>
        <xdr:cNvSpPr txBox="1"/>
      </xdr:nvSpPr>
      <xdr:spPr>
        <a:xfrm>
          <a:off x="13468428" y="1329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110313</xdr:rowOff>
    </xdr:from>
    <xdr:to>
      <xdr:col>67</xdr:col>
      <xdr:colOff>101600</xdr:colOff>
      <xdr:row>79</xdr:row>
      <xdr:rowOff>40463</xdr:rowOff>
    </xdr:to>
    <xdr:sp macro="" textlink="">
      <xdr:nvSpPr>
        <xdr:cNvPr id="640" name="フローチャート: 判断 639"/>
        <xdr:cNvSpPr/>
      </xdr:nvSpPr>
      <xdr:spPr>
        <a:xfrm>
          <a:off x="12763500" y="1348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56990</xdr:rowOff>
    </xdr:from>
    <xdr:ext cx="469744" cy="259045"/>
    <xdr:sp macro="" textlink="">
      <xdr:nvSpPr>
        <xdr:cNvPr id="641" name="テキスト ボックス 640"/>
        <xdr:cNvSpPr txBox="1"/>
      </xdr:nvSpPr>
      <xdr:spPr>
        <a:xfrm>
          <a:off x="12579428" y="132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153555</xdr:rowOff>
    </xdr:from>
    <xdr:to>
      <xdr:col>85</xdr:col>
      <xdr:colOff>177800</xdr:colOff>
      <xdr:row>79</xdr:row>
      <xdr:rowOff>83705</xdr:rowOff>
    </xdr:to>
    <xdr:sp macro="" textlink="">
      <xdr:nvSpPr>
        <xdr:cNvPr id="647" name="楕円 646"/>
        <xdr:cNvSpPr/>
      </xdr:nvSpPr>
      <xdr:spPr>
        <a:xfrm>
          <a:off x="16268700" y="135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92777</xdr:rowOff>
    </xdr:from>
    <xdr:ext cx="378565" cy="259045"/>
    <xdr:sp macro="" textlink="">
      <xdr:nvSpPr>
        <xdr:cNvPr id="648" name="災害復旧費該当値テキスト"/>
        <xdr:cNvSpPr txBox="1"/>
      </xdr:nvSpPr>
      <xdr:spPr>
        <a:xfrm>
          <a:off x="16370300" y="1346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161156</xdr:rowOff>
    </xdr:from>
    <xdr:to>
      <xdr:col>81</xdr:col>
      <xdr:colOff>101600</xdr:colOff>
      <xdr:row>79</xdr:row>
      <xdr:rowOff>91306</xdr:rowOff>
    </xdr:to>
    <xdr:sp macro="" textlink="">
      <xdr:nvSpPr>
        <xdr:cNvPr id="649" name="楕円 648"/>
        <xdr:cNvSpPr/>
      </xdr:nvSpPr>
      <xdr:spPr>
        <a:xfrm>
          <a:off x="15430500" y="135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82433</xdr:rowOff>
    </xdr:from>
    <xdr:ext cx="378565" cy="259045"/>
    <xdr:sp macro="" textlink="">
      <xdr:nvSpPr>
        <xdr:cNvPr id="650" name="テキスト ボックス 649"/>
        <xdr:cNvSpPr txBox="1"/>
      </xdr:nvSpPr>
      <xdr:spPr>
        <a:xfrm>
          <a:off x="15292017" y="1362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126276</xdr:rowOff>
    </xdr:from>
    <xdr:to>
      <xdr:col>76</xdr:col>
      <xdr:colOff>165100</xdr:colOff>
      <xdr:row>79</xdr:row>
      <xdr:rowOff>56426</xdr:rowOff>
    </xdr:to>
    <xdr:sp macro="" textlink="">
      <xdr:nvSpPr>
        <xdr:cNvPr id="651" name="楕円 650"/>
        <xdr:cNvSpPr/>
      </xdr:nvSpPr>
      <xdr:spPr>
        <a:xfrm>
          <a:off x="145415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47553</xdr:rowOff>
    </xdr:from>
    <xdr:ext cx="469744" cy="259045"/>
    <xdr:sp macro="" textlink="">
      <xdr:nvSpPr>
        <xdr:cNvPr id="652" name="テキスト ボックス 651"/>
        <xdr:cNvSpPr txBox="1"/>
      </xdr:nvSpPr>
      <xdr:spPr>
        <a:xfrm>
          <a:off x="14357428" y="135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164243</xdr:rowOff>
    </xdr:from>
    <xdr:to>
      <xdr:col>72</xdr:col>
      <xdr:colOff>38100</xdr:colOff>
      <xdr:row>79</xdr:row>
      <xdr:rowOff>94393</xdr:rowOff>
    </xdr:to>
    <xdr:sp macro="" textlink="">
      <xdr:nvSpPr>
        <xdr:cNvPr id="653" name="楕円 652"/>
        <xdr:cNvSpPr/>
      </xdr:nvSpPr>
      <xdr:spPr>
        <a:xfrm>
          <a:off x="13652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85520</xdr:rowOff>
    </xdr:from>
    <xdr:ext cx="313932" cy="259045"/>
    <xdr:sp macro="" textlink="">
      <xdr:nvSpPr>
        <xdr:cNvPr id="654" name="テキスト ボックス 653"/>
        <xdr:cNvSpPr txBox="1"/>
      </xdr:nvSpPr>
      <xdr:spPr>
        <a:xfrm>
          <a:off x="13546333" y="1363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159862</xdr:rowOff>
    </xdr:from>
    <xdr:to>
      <xdr:col>67</xdr:col>
      <xdr:colOff>101600</xdr:colOff>
      <xdr:row>79</xdr:row>
      <xdr:rowOff>90012</xdr:rowOff>
    </xdr:to>
    <xdr:sp macro="" textlink="">
      <xdr:nvSpPr>
        <xdr:cNvPr id="655" name="楕円 654"/>
        <xdr:cNvSpPr/>
      </xdr:nvSpPr>
      <xdr:spPr>
        <a:xfrm>
          <a:off x="12763500" y="135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81139</xdr:rowOff>
    </xdr:from>
    <xdr:ext cx="378565" cy="259045"/>
    <xdr:sp macro="" textlink="">
      <xdr:nvSpPr>
        <xdr:cNvPr id="656" name="テキスト ボックス 655"/>
        <xdr:cNvSpPr txBox="1"/>
      </xdr:nvSpPr>
      <xdr:spPr>
        <a:xfrm>
          <a:off x="12625017" y="1362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22134</xdr:rowOff>
    </xdr:from>
    <xdr:to>
      <xdr:col>85</xdr:col>
      <xdr:colOff>127000</xdr:colOff>
      <xdr:row>98</xdr:row>
      <xdr:rowOff>59167</xdr:rowOff>
    </xdr:to>
    <xdr:cxnSp macro="">
      <xdr:nvCxnSpPr>
        <xdr:cNvPr id="688" name="直線コネクタ 687"/>
        <xdr:cNvCxnSpPr/>
      </xdr:nvCxnSpPr>
      <xdr:spPr>
        <a:xfrm>
          <a:off x="15481300" y="16824234"/>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22134</xdr:rowOff>
    </xdr:from>
    <xdr:to>
      <xdr:col>81</xdr:col>
      <xdr:colOff>50800</xdr:colOff>
      <xdr:row>98</xdr:row>
      <xdr:rowOff>56086</xdr:rowOff>
    </xdr:to>
    <xdr:cxnSp macro="">
      <xdr:nvCxnSpPr>
        <xdr:cNvPr id="691" name="直線コネクタ 690"/>
        <xdr:cNvCxnSpPr/>
      </xdr:nvCxnSpPr>
      <xdr:spPr>
        <a:xfrm flipV="1">
          <a:off x="14592300" y="16824234"/>
          <a:ext cx="889000" cy="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8058</xdr:rowOff>
    </xdr:from>
    <xdr:to>
      <xdr:col>76</xdr:col>
      <xdr:colOff>114300</xdr:colOff>
      <xdr:row>98</xdr:row>
      <xdr:rowOff>56086</xdr:rowOff>
    </xdr:to>
    <xdr:cxnSp macro="">
      <xdr:nvCxnSpPr>
        <xdr:cNvPr id="694" name="直線コネクタ 693"/>
        <xdr:cNvCxnSpPr/>
      </xdr:nvCxnSpPr>
      <xdr:spPr>
        <a:xfrm>
          <a:off x="13703300" y="16810158"/>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6" name="テキスト ボックス 695"/>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144490</xdr:rowOff>
    </xdr:from>
    <xdr:to>
      <xdr:col>71</xdr:col>
      <xdr:colOff>177800</xdr:colOff>
      <xdr:row>98</xdr:row>
      <xdr:rowOff>8058</xdr:rowOff>
    </xdr:to>
    <xdr:cxnSp macro="">
      <xdr:nvCxnSpPr>
        <xdr:cNvPr id="697" name="直線コネクタ 696"/>
        <xdr:cNvCxnSpPr/>
      </xdr:nvCxnSpPr>
      <xdr:spPr>
        <a:xfrm>
          <a:off x="12814300" y="16775140"/>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88889</xdr:rowOff>
    </xdr:from>
    <xdr:to>
      <xdr:col>72</xdr:col>
      <xdr:colOff>38100</xdr:colOff>
      <xdr:row>99</xdr:row>
      <xdr:rowOff>19039</xdr:rowOff>
    </xdr:to>
    <xdr:sp macro="" textlink="">
      <xdr:nvSpPr>
        <xdr:cNvPr id="698" name="フローチャート: 判断 697"/>
        <xdr:cNvSpPr/>
      </xdr:nvSpPr>
      <xdr:spPr>
        <a:xfrm>
          <a:off x="13652500" y="1689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10166</xdr:rowOff>
    </xdr:from>
    <xdr:ext cx="534377" cy="259045"/>
    <xdr:sp macro="" textlink="">
      <xdr:nvSpPr>
        <xdr:cNvPr id="699" name="テキスト ボックス 698"/>
        <xdr:cNvSpPr txBox="1"/>
      </xdr:nvSpPr>
      <xdr:spPr>
        <a:xfrm>
          <a:off x="13436111" y="169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96934</xdr:rowOff>
    </xdr:from>
    <xdr:to>
      <xdr:col>67</xdr:col>
      <xdr:colOff>101600</xdr:colOff>
      <xdr:row>99</xdr:row>
      <xdr:rowOff>27084</xdr:rowOff>
    </xdr:to>
    <xdr:sp macro="" textlink="">
      <xdr:nvSpPr>
        <xdr:cNvPr id="700" name="フローチャート: 判断 699"/>
        <xdr:cNvSpPr/>
      </xdr:nvSpPr>
      <xdr:spPr>
        <a:xfrm>
          <a:off x="12763500" y="1689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18211</xdr:rowOff>
    </xdr:from>
    <xdr:ext cx="534377" cy="259045"/>
    <xdr:sp macro="" textlink="">
      <xdr:nvSpPr>
        <xdr:cNvPr id="701" name="テキスト ボックス 700"/>
        <xdr:cNvSpPr txBox="1"/>
      </xdr:nvSpPr>
      <xdr:spPr>
        <a:xfrm>
          <a:off x="12547111" y="16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8367</xdr:rowOff>
    </xdr:from>
    <xdr:to>
      <xdr:col>85</xdr:col>
      <xdr:colOff>177800</xdr:colOff>
      <xdr:row>98</xdr:row>
      <xdr:rowOff>109967</xdr:rowOff>
    </xdr:to>
    <xdr:sp macro="" textlink="">
      <xdr:nvSpPr>
        <xdr:cNvPr id="707" name="楕円 706"/>
        <xdr:cNvSpPr/>
      </xdr:nvSpPr>
      <xdr:spPr>
        <a:xfrm>
          <a:off x="16268700" y="168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158244</xdr:rowOff>
    </xdr:from>
    <xdr:ext cx="534377" cy="259045"/>
    <xdr:sp macro="" textlink="">
      <xdr:nvSpPr>
        <xdr:cNvPr id="708" name="公債費該当値テキスト"/>
        <xdr:cNvSpPr txBox="1"/>
      </xdr:nvSpPr>
      <xdr:spPr>
        <a:xfrm>
          <a:off x="16370300" y="167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142784</xdr:rowOff>
    </xdr:from>
    <xdr:to>
      <xdr:col>81</xdr:col>
      <xdr:colOff>101600</xdr:colOff>
      <xdr:row>98</xdr:row>
      <xdr:rowOff>72934</xdr:rowOff>
    </xdr:to>
    <xdr:sp macro="" textlink="">
      <xdr:nvSpPr>
        <xdr:cNvPr id="709" name="楕円 708"/>
        <xdr:cNvSpPr/>
      </xdr:nvSpPr>
      <xdr:spPr>
        <a:xfrm>
          <a:off x="15430500" y="1677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64061</xdr:rowOff>
    </xdr:from>
    <xdr:ext cx="534377" cy="259045"/>
    <xdr:sp macro="" textlink="">
      <xdr:nvSpPr>
        <xdr:cNvPr id="710" name="テキスト ボックス 709"/>
        <xdr:cNvSpPr txBox="1"/>
      </xdr:nvSpPr>
      <xdr:spPr>
        <a:xfrm>
          <a:off x="15214111" y="1686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5286</xdr:rowOff>
    </xdr:from>
    <xdr:to>
      <xdr:col>76</xdr:col>
      <xdr:colOff>165100</xdr:colOff>
      <xdr:row>98</xdr:row>
      <xdr:rowOff>106886</xdr:rowOff>
    </xdr:to>
    <xdr:sp macro="" textlink="">
      <xdr:nvSpPr>
        <xdr:cNvPr id="711" name="楕円 710"/>
        <xdr:cNvSpPr/>
      </xdr:nvSpPr>
      <xdr:spPr>
        <a:xfrm>
          <a:off x="14541500" y="16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98013</xdr:rowOff>
    </xdr:from>
    <xdr:ext cx="534377" cy="259045"/>
    <xdr:sp macro="" textlink="">
      <xdr:nvSpPr>
        <xdr:cNvPr id="712" name="テキスト ボックス 711"/>
        <xdr:cNvSpPr txBox="1"/>
      </xdr:nvSpPr>
      <xdr:spPr>
        <a:xfrm>
          <a:off x="14325111" y="169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128708</xdr:rowOff>
    </xdr:from>
    <xdr:to>
      <xdr:col>72</xdr:col>
      <xdr:colOff>38100</xdr:colOff>
      <xdr:row>98</xdr:row>
      <xdr:rowOff>58858</xdr:rowOff>
    </xdr:to>
    <xdr:sp macro="" textlink="">
      <xdr:nvSpPr>
        <xdr:cNvPr id="713" name="楕円 712"/>
        <xdr:cNvSpPr/>
      </xdr:nvSpPr>
      <xdr:spPr>
        <a:xfrm>
          <a:off x="13652500" y="167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75385</xdr:rowOff>
    </xdr:from>
    <xdr:ext cx="534377" cy="259045"/>
    <xdr:sp macro="" textlink="">
      <xdr:nvSpPr>
        <xdr:cNvPr id="714" name="テキスト ボックス 713"/>
        <xdr:cNvSpPr txBox="1"/>
      </xdr:nvSpPr>
      <xdr:spPr>
        <a:xfrm>
          <a:off x="13436111" y="165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93690</xdr:rowOff>
    </xdr:from>
    <xdr:to>
      <xdr:col>67</xdr:col>
      <xdr:colOff>101600</xdr:colOff>
      <xdr:row>98</xdr:row>
      <xdr:rowOff>23840</xdr:rowOff>
    </xdr:to>
    <xdr:sp macro="" textlink="">
      <xdr:nvSpPr>
        <xdr:cNvPr id="715" name="楕円 714"/>
        <xdr:cNvSpPr/>
      </xdr:nvSpPr>
      <xdr:spPr>
        <a:xfrm>
          <a:off x="12763500" y="1672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40367</xdr:rowOff>
    </xdr:from>
    <xdr:ext cx="534377" cy="259045"/>
    <xdr:sp macro="" textlink="">
      <xdr:nvSpPr>
        <xdr:cNvPr id="716" name="テキスト ボックス 715"/>
        <xdr:cNvSpPr txBox="1"/>
      </xdr:nvSpPr>
      <xdr:spPr>
        <a:xfrm>
          <a:off x="12547111" y="164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169291</xdr:rowOff>
    </xdr:from>
    <xdr:to>
      <xdr:col>102</xdr:col>
      <xdr:colOff>165100</xdr:colOff>
      <xdr:row>38</xdr:row>
      <xdr:rowOff>99441</xdr:rowOff>
    </xdr:to>
    <xdr:sp macro="" textlink="">
      <xdr:nvSpPr>
        <xdr:cNvPr id="755" name="フローチャート: 判断 754"/>
        <xdr:cNvSpPr/>
      </xdr:nvSpPr>
      <xdr:spPr>
        <a:xfrm>
          <a:off x="19494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115968</xdr:rowOff>
    </xdr:from>
    <xdr:ext cx="378565" cy="259045"/>
    <xdr:sp macro="" textlink="">
      <xdr:nvSpPr>
        <xdr:cNvPr id="756" name="テキスト ボックス 755"/>
        <xdr:cNvSpPr txBox="1"/>
      </xdr:nvSpPr>
      <xdr:spPr>
        <a:xfrm>
          <a:off x="19356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41275</xdr:rowOff>
    </xdr:from>
    <xdr:to>
      <xdr:col>98</xdr:col>
      <xdr:colOff>38100</xdr:colOff>
      <xdr:row>37</xdr:row>
      <xdr:rowOff>142875</xdr:rowOff>
    </xdr:to>
    <xdr:sp macro="" textlink="">
      <xdr:nvSpPr>
        <xdr:cNvPr id="757" name="フローチャート: 判断 756"/>
        <xdr:cNvSpPr/>
      </xdr:nvSpPr>
      <xdr:spPr>
        <a:xfrm>
          <a:off x="18605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159402</xdr:rowOff>
    </xdr:from>
    <xdr:ext cx="378565" cy="259045"/>
    <xdr:sp macro="" textlink="">
      <xdr:nvSpPr>
        <xdr:cNvPr id="758" name="テキスト ボックス 757"/>
        <xdr:cNvSpPr txBox="1"/>
      </xdr:nvSpPr>
      <xdr:spPr>
        <a:xfrm>
          <a:off x="18467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民生費については、類似団体平均の</a:t>
          </a:r>
          <a:r>
            <a:rPr kumimoji="1" lang="en-US" altLang="ja-JP" sz="1300">
              <a:solidFill>
                <a:schemeClr val="dk1"/>
              </a:solidFill>
              <a:effectLst/>
              <a:latin typeface="ＭＳ Ｐゴシック" pitchFamily="50" charset="-128"/>
              <a:ea typeface="ＭＳ Ｐゴシック" pitchFamily="50" charset="-128"/>
              <a:cs typeface="+mn-cs"/>
            </a:rPr>
            <a:t>1.5</a:t>
          </a:r>
          <a:r>
            <a:rPr kumimoji="1" lang="ja-JP" altLang="ja-JP" sz="1300">
              <a:solidFill>
                <a:schemeClr val="dk1"/>
              </a:solidFill>
              <a:effectLst/>
              <a:latin typeface="ＭＳ Ｐゴシック" pitchFamily="50" charset="-128"/>
              <a:ea typeface="ＭＳ Ｐゴシック" pitchFamily="50" charset="-128"/>
              <a:cs typeface="+mn-cs"/>
            </a:rPr>
            <a:t>倍と多額となっており、歳出全体の約５割を占めるに至っている。（民生費以外については、概ね類似団体平均と同水準あるいは低い値となっている。）　</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本市は、旧産炭地であることや地域経済の低迷などにより、低所得者及び失業者が多く、生活保護費などの扶助費が多額となっていることが、この主な要因である。</a:t>
          </a:r>
          <a:endParaRPr lang="ja-JP" altLang="ja-JP" sz="1300">
            <a:effectLst/>
            <a:latin typeface="ＭＳ Ｐゴシック" pitchFamily="50" charset="-128"/>
            <a:ea typeface="ＭＳ Ｐゴシック" pitchFamily="50" charset="-128"/>
          </a:endParaRPr>
        </a:p>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今後も引き続き、生活困窮者への自立支援策などを通じ、生活保護費の削減を図る必要がある。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実質単年度収支は、年度ごとの増減はあるものの、押しなべて収支均衡の状態にあり、財政調整基金の残高も徐々に増加</a:t>
          </a:r>
          <a:r>
            <a:rPr kumimoji="1" lang="ja-JP" altLang="en-US" sz="1300">
              <a:solidFill>
                <a:schemeClr val="dk1"/>
              </a:solidFill>
              <a:effectLst/>
              <a:latin typeface="ＭＳ Ｐゴシック" pitchFamily="50" charset="-128"/>
              <a:ea typeface="ＭＳ Ｐゴシック" pitchFamily="50" charset="-128"/>
              <a:cs typeface="+mn-cs"/>
            </a:rPr>
            <a:t>してい</a:t>
          </a:r>
          <a:r>
            <a:rPr kumimoji="1" lang="ja-JP" altLang="ja-JP" sz="1300">
              <a:solidFill>
                <a:schemeClr val="dk1"/>
              </a:solidFill>
              <a:effectLst/>
              <a:latin typeface="ＭＳ Ｐゴシック" pitchFamily="50" charset="-128"/>
              <a:ea typeface="ＭＳ Ｐゴシック" pitchFamily="50" charset="-128"/>
              <a:cs typeface="+mn-cs"/>
            </a:rPr>
            <a:t>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今後も行政改革や市税等及び市有財産の処分などの歳入確保策を図ることにより、地方交付税の削減等外部要因の変化に耐えうる財政基盤の確立を目指していかなければならない。</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病院</a:t>
          </a:r>
          <a:r>
            <a:rPr kumimoji="1" lang="ja-JP" altLang="en-US" sz="1300">
              <a:solidFill>
                <a:schemeClr val="dk1"/>
              </a:solidFill>
              <a:effectLst/>
              <a:latin typeface="ＭＳ Ｐゴシック" pitchFamily="50" charset="-128"/>
              <a:ea typeface="ＭＳ Ｐゴシック" pitchFamily="50" charset="-128"/>
              <a:cs typeface="+mn-cs"/>
            </a:rPr>
            <a:t>事業</a:t>
          </a:r>
          <a:r>
            <a:rPr kumimoji="1" lang="ja-JP" altLang="ja-JP" sz="1300">
              <a:solidFill>
                <a:schemeClr val="dk1"/>
              </a:solidFill>
              <a:effectLst/>
              <a:latin typeface="ＭＳ Ｐゴシック" pitchFamily="50" charset="-128"/>
              <a:ea typeface="ＭＳ Ｐゴシック" pitchFamily="50" charset="-128"/>
              <a:cs typeface="+mn-cs"/>
            </a:rPr>
            <a:t>会計においては、</a:t>
          </a:r>
          <a:r>
            <a:rPr kumimoji="1" lang="en-US" altLang="ja-JP" sz="1300">
              <a:solidFill>
                <a:schemeClr val="dk1"/>
              </a:solidFill>
              <a:effectLst/>
              <a:latin typeface="ＭＳ Ｐゴシック" pitchFamily="50" charset="-128"/>
              <a:ea typeface="ＭＳ Ｐゴシック" pitchFamily="50" charset="-128"/>
              <a:cs typeface="+mn-cs"/>
            </a:rPr>
            <a:t>22</a:t>
          </a:r>
          <a:r>
            <a:rPr kumimoji="1" lang="ja-JP" altLang="ja-JP" sz="1300">
              <a:solidFill>
                <a:schemeClr val="dk1"/>
              </a:solidFill>
              <a:effectLst/>
              <a:latin typeface="ＭＳ Ｐゴシック" pitchFamily="50" charset="-128"/>
              <a:ea typeface="ＭＳ Ｐゴシック" pitchFamily="50" charset="-128"/>
              <a:cs typeface="+mn-cs"/>
            </a:rPr>
            <a:t>年度までの３年間資金不足が発生していたが、経営再建のため、</a:t>
          </a:r>
          <a:r>
            <a:rPr kumimoji="1" lang="en-US" altLang="ja-JP" sz="1300">
              <a:solidFill>
                <a:schemeClr val="dk1"/>
              </a:solidFill>
              <a:effectLst/>
              <a:latin typeface="ＭＳ Ｐゴシック" pitchFamily="50" charset="-128"/>
              <a:ea typeface="ＭＳ Ｐゴシック" pitchFamily="50" charset="-128"/>
              <a:cs typeface="+mn-cs"/>
            </a:rPr>
            <a:t>22</a:t>
          </a:r>
          <a:r>
            <a:rPr kumimoji="1" lang="ja-JP" altLang="ja-JP" sz="1300">
              <a:solidFill>
                <a:schemeClr val="dk1"/>
              </a:solidFill>
              <a:effectLst/>
              <a:latin typeface="ＭＳ Ｐゴシック" pitchFamily="50" charset="-128"/>
              <a:ea typeface="ＭＳ Ｐゴシック" pitchFamily="50" charset="-128"/>
              <a:cs typeface="+mn-cs"/>
            </a:rPr>
            <a:t>年度から</a:t>
          </a:r>
          <a:r>
            <a:rPr kumimoji="1" lang="en-US" altLang="ja-JP" sz="1300">
              <a:solidFill>
                <a:schemeClr val="dk1"/>
              </a:solidFill>
              <a:effectLst/>
              <a:latin typeface="ＭＳ Ｐゴシック" pitchFamily="50" charset="-128"/>
              <a:ea typeface="ＭＳ Ｐゴシック" pitchFamily="50" charset="-128"/>
              <a:cs typeface="+mn-cs"/>
            </a:rPr>
            <a:t>24</a:t>
          </a:r>
          <a:r>
            <a:rPr kumimoji="1" lang="ja-JP" altLang="ja-JP" sz="1300">
              <a:solidFill>
                <a:schemeClr val="dk1"/>
              </a:solidFill>
              <a:effectLst/>
              <a:latin typeface="ＭＳ Ｐゴシック" pitchFamily="50" charset="-128"/>
              <a:ea typeface="ＭＳ Ｐゴシック" pitchFamily="50" charset="-128"/>
              <a:cs typeface="+mn-cs"/>
            </a:rPr>
            <a:t>年度まで一般会計から各年度約</a:t>
          </a:r>
          <a:r>
            <a:rPr kumimoji="1" lang="en-US" altLang="ja-JP" sz="1300">
              <a:solidFill>
                <a:schemeClr val="dk1"/>
              </a:solidFill>
              <a:effectLst/>
              <a:latin typeface="ＭＳ Ｐゴシック" pitchFamily="50" charset="-128"/>
              <a:ea typeface="ＭＳ Ｐゴシック" pitchFamily="50" charset="-128"/>
              <a:cs typeface="+mn-cs"/>
            </a:rPr>
            <a:t>4.8</a:t>
          </a:r>
          <a:r>
            <a:rPr kumimoji="1" lang="ja-JP" altLang="ja-JP" sz="1300">
              <a:solidFill>
                <a:schemeClr val="dk1"/>
              </a:solidFill>
              <a:effectLst/>
              <a:latin typeface="ＭＳ Ｐゴシック" pitchFamily="50" charset="-128"/>
              <a:ea typeface="ＭＳ Ｐゴシック" pitchFamily="50" charset="-128"/>
              <a:cs typeface="+mn-cs"/>
            </a:rPr>
            <a:t>億円の基準外繰出しを行っていたこともあり、以後、資金不足も発生していない。また、</a:t>
          </a:r>
          <a:r>
            <a:rPr kumimoji="1" lang="en-US" altLang="ja-JP" sz="1300">
              <a:solidFill>
                <a:schemeClr val="dk1"/>
              </a:solidFill>
              <a:effectLst/>
              <a:latin typeface="ＭＳ Ｐゴシック" pitchFamily="50" charset="-128"/>
              <a:ea typeface="ＭＳ Ｐゴシック" pitchFamily="50" charset="-128"/>
              <a:cs typeface="+mn-cs"/>
            </a:rPr>
            <a:t>25</a:t>
          </a:r>
          <a:r>
            <a:rPr kumimoji="1" lang="ja-JP" altLang="ja-JP" sz="1300">
              <a:solidFill>
                <a:schemeClr val="dk1"/>
              </a:solidFill>
              <a:effectLst/>
              <a:latin typeface="ＭＳ Ｐゴシック" pitchFamily="50" charset="-128"/>
              <a:ea typeface="ＭＳ Ｐゴシック" pitchFamily="50" charset="-128"/>
              <a:cs typeface="+mn-cs"/>
            </a:rPr>
            <a:t>年度からはそれまでの交付税算定基準から、繰出基準に基づく不採算経費の積上方式へと変更したことにより、基準内繰出額も</a:t>
          </a:r>
          <a:r>
            <a:rPr kumimoji="1" lang="en-US" altLang="ja-JP" sz="1300">
              <a:solidFill>
                <a:schemeClr val="dk1"/>
              </a:solidFill>
              <a:effectLst/>
              <a:latin typeface="ＭＳ Ｐゴシック" pitchFamily="50" charset="-128"/>
              <a:ea typeface="ＭＳ Ｐゴシック" pitchFamily="50" charset="-128"/>
              <a:cs typeface="+mn-cs"/>
            </a:rPr>
            <a:t>24</a:t>
          </a:r>
          <a:r>
            <a:rPr kumimoji="1" lang="ja-JP" altLang="ja-JP" sz="1300">
              <a:solidFill>
                <a:schemeClr val="dk1"/>
              </a:solidFill>
              <a:effectLst/>
              <a:latin typeface="ＭＳ Ｐゴシック" pitchFamily="50" charset="-128"/>
              <a:ea typeface="ＭＳ Ｐゴシック" pitchFamily="50" charset="-128"/>
              <a:cs typeface="+mn-cs"/>
            </a:rPr>
            <a:t>年度の約</a:t>
          </a:r>
          <a:r>
            <a:rPr kumimoji="1" lang="en-US" altLang="ja-JP" sz="1300">
              <a:solidFill>
                <a:schemeClr val="dk1"/>
              </a:solidFill>
              <a:effectLst/>
              <a:latin typeface="ＭＳ Ｐゴシック" pitchFamily="50" charset="-128"/>
              <a:ea typeface="ＭＳ Ｐゴシック" pitchFamily="50" charset="-128"/>
              <a:cs typeface="+mn-cs"/>
            </a:rPr>
            <a:t>7.0</a:t>
          </a:r>
          <a:r>
            <a:rPr kumimoji="1" lang="ja-JP" altLang="ja-JP" sz="1300">
              <a:solidFill>
                <a:schemeClr val="dk1"/>
              </a:solidFill>
              <a:effectLst/>
              <a:latin typeface="ＭＳ Ｐゴシック" pitchFamily="50" charset="-128"/>
              <a:ea typeface="ＭＳ Ｐゴシック" pitchFamily="50" charset="-128"/>
              <a:cs typeface="+mn-cs"/>
            </a:rPr>
            <a:t>億円から</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年度の約</a:t>
          </a:r>
          <a:r>
            <a:rPr kumimoji="1" lang="en-US" altLang="ja-JP" sz="1300">
              <a:solidFill>
                <a:schemeClr val="dk1"/>
              </a:solidFill>
              <a:effectLst/>
              <a:latin typeface="ＭＳ Ｐゴシック" pitchFamily="50" charset="-128"/>
              <a:ea typeface="ＭＳ Ｐゴシック" pitchFamily="50" charset="-128"/>
              <a:cs typeface="+mn-cs"/>
            </a:rPr>
            <a:t>10.4</a:t>
          </a:r>
          <a:r>
            <a:rPr kumimoji="1" lang="ja-JP" altLang="ja-JP" sz="1300">
              <a:solidFill>
                <a:schemeClr val="dk1"/>
              </a:solidFill>
              <a:effectLst/>
              <a:latin typeface="ＭＳ Ｐゴシック" pitchFamily="50" charset="-128"/>
              <a:ea typeface="ＭＳ Ｐゴシック" pitchFamily="50" charset="-128"/>
              <a:cs typeface="+mn-cs"/>
            </a:rPr>
            <a:t>億円まで増加が続いていたが、</a:t>
          </a:r>
          <a:r>
            <a:rPr kumimoji="1" lang="ja-JP" altLang="en-US" sz="1300">
              <a:solidFill>
                <a:schemeClr val="dk1"/>
              </a:solidFill>
              <a:effectLst/>
              <a:latin typeface="ＭＳ Ｐゴシック" pitchFamily="50" charset="-128"/>
              <a:ea typeface="ＭＳ Ｐゴシック" pitchFamily="50" charset="-128"/>
              <a:cs typeface="+mn-cs"/>
            </a:rPr>
            <a:t>経営状況が改善し、</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ja-JP" altLang="en-US" sz="1300">
              <a:solidFill>
                <a:schemeClr val="dk1"/>
              </a:solidFill>
              <a:effectLst/>
              <a:latin typeface="ＭＳ Ｐゴシック" pitchFamily="50" charset="-128"/>
              <a:ea typeface="ＭＳ Ｐゴシック" pitchFamily="50" charset="-128"/>
              <a:cs typeface="+mn-cs"/>
            </a:rPr>
            <a:t>以降</a:t>
          </a:r>
          <a:r>
            <a:rPr kumimoji="1" lang="ja-JP" altLang="ja-JP" sz="1300">
              <a:solidFill>
                <a:schemeClr val="dk1"/>
              </a:solidFill>
              <a:effectLst/>
              <a:latin typeface="ＭＳ Ｐゴシック" pitchFamily="50" charset="-128"/>
              <a:ea typeface="ＭＳ Ｐゴシック" pitchFamily="50" charset="-128"/>
              <a:cs typeface="+mn-cs"/>
            </a:rPr>
            <a:t>は</a:t>
          </a:r>
          <a:r>
            <a:rPr kumimoji="1" lang="ja-JP" altLang="en-US" sz="1300">
              <a:solidFill>
                <a:schemeClr val="dk1"/>
              </a:solidFill>
              <a:effectLst/>
              <a:latin typeface="ＭＳ Ｐゴシック" pitchFamily="50" charset="-128"/>
              <a:ea typeface="ＭＳ Ｐゴシック" pitchFamily="50" charset="-128"/>
              <a:cs typeface="+mn-cs"/>
            </a:rPr>
            <a:t>減少が続いて</a:t>
          </a:r>
          <a:r>
            <a:rPr kumimoji="1" lang="ja-JP" altLang="ja-JP" sz="1300">
              <a:solidFill>
                <a:schemeClr val="dk1"/>
              </a:solidFill>
              <a:effectLst/>
              <a:latin typeface="ＭＳ Ｐゴシック" pitchFamily="50" charset="-128"/>
              <a:ea typeface="ＭＳ Ｐゴシック" pitchFamily="50" charset="-128"/>
              <a:cs typeface="+mn-cs"/>
            </a:rPr>
            <a:t>いる。</a:t>
          </a:r>
          <a:r>
            <a:rPr kumimoji="1" lang="ja-JP" altLang="en-US" sz="1300">
              <a:solidFill>
                <a:schemeClr val="dk1"/>
              </a:solidFill>
              <a:effectLst/>
              <a:latin typeface="ＭＳ Ｐゴシック" pitchFamily="50" charset="-128"/>
              <a:ea typeface="ＭＳ Ｐゴシック" pitchFamily="50" charset="-128"/>
              <a:cs typeface="+mn-cs"/>
            </a:rPr>
            <a:t>（</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年度約</a:t>
          </a:r>
          <a:r>
            <a:rPr kumimoji="1" lang="en-US" altLang="ja-JP" sz="1300">
              <a:solidFill>
                <a:schemeClr val="dk1"/>
              </a:solidFill>
              <a:effectLst/>
              <a:latin typeface="ＭＳ Ｐゴシック" pitchFamily="50" charset="-128"/>
              <a:ea typeface="ＭＳ Ｐゴシック" pitchFamily="50" charset="-128"/>
              <a:cs typeface="+mn-cs"/>
            </a:rPr>
            <a:t>8.9</a:t>
          </a:r>
          <a:r>
            <a:rPr kumimoji="1" lang="ja-JP" altLang="en-US" sz="1300">
              <a:solidFill>
                <a:schemeClr val="dk1"/>
              </a:solidFill>
              <a:effectLst/>
              <a:latin typeface="ＭＳ Ｐゴシック" pitchFamily="50" charset="-128"/>
              <a:ea typeface="ＭＳ Ｐゴシック" pitchFamily="50" charset="-128"/>
              <a:cs typeface="+mn-cs"/>
            </a:rPr>
            <a:t>億円）</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国民健康保険特別会計においては、</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年度に約</a:t>
          </a:r>
          <a:r>
            <a:rPr kumimoji="1" lang="en-US" altLang="ja-JP" sz="1300">
              <a:solidFill>
                <a:schemeClr val="dk1"/>
              </a:solidFill>
              <a:effectLst/>
              <a:latin typeface="ＭＳ Ｐゴシック" pitchFamily="50" charset="-128"/>
              <a:ea typeface="ＭＳ Ｐゴシック" pitchFamily="50" charset="-128"/>
              <a:cs typeface="+mn-cs"/>
            </a:rPr>
            <a:t>3</a:t>
          </a:r>
          <a:r>
            <a:rPr kumimoji="1" lang="ja-JP" altLang="ja-JP" sz="1300">
              <a:solidFill>
                <a:schemeClr val="dk1"/>
              </a:solidFill>
              <a:effectLst/>
              <a:latin typeface="ＭＳ Ｐゴシック" pitchFamily="50" charset="-128"/>
              <a:ea typeface="ＭＳ Ｐゴシック" pitchFamily="50" charset="-128"/>
              <a:cs typeface="+mn-cs"/>
            </a:rPr>
            <a:t>億円の赤字が発生したが、この赤字については、</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年度に一般会計からの法定外繰出しにより補塡している。また、</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年度から国民健康保険税の税率改正（引上げ）を実施したこともあり、</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ja-JP" altLang="en-US" sz="1300">
              <a:solidFill>
                <a:schemeClr val="dk1"/>
              </a:solidFill>
              <a:effectLst/>
              <a:latin typeface="ＭＳ Ｐゴシック" pitchFamily="50" charset="-128"/>
              <a:ea typeface="ＭＳ Ｐゴシック" pitchFamily="50" charset="-128"/>
              <a:cs typeface="+mn-cs"/>
            </a:rPr>
            <a:t>以降</a:t>
          </a:r>
          <a:r>
            <a:rPr kumimoji="1" lang="ja-JP" altLang="ja-JP" sz="1300">
              <a:solidFill>
                <a:schemeClr val="dk1"/>
              </a:solidFill>
              <a:effectLst/>
              <a:latin typeface="ＭＳ Ｐゴシック" pitchFamily="50" charset="-128"/>
              <a:ea typeface="ＭＳ Ｐゴシック" pitchFamily="50" charset="-128"/>
              <a:cs typeface="+mn-cs"/>
            </a:rPr>
            <a:t>は赤字が発生していない。</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以上の会計を除くと、各会計とも黒字が続いている。</a:t>
          </a:r>
          <a:endParaRPr lang="ja-JP" altLang="ja-JP" sz="1300">
            <a:effectLst/>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7&#30000;&#24029;&#24066;_2017&#65288;&#31532;&#65298;&#22238;&#20998;&#12398;&#1241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65.7</v>
          </cell>
          <cell r="CN53">
            <v>66.900000000000006</v>
          </cell>
          <cell r="CV53">
            <v>68.400000000000006</v>
          </cell>
        </row>
        <row r="55">
          <cell r="AN55" t="str">
            <v>類似団体内平均値</v>
          </cell>
          <cell r="CF55">
            <v>41.5</v>
          </cell>
          <cell r="CN55">
            <v>36.6</v>
          </cell>
          <cell r="CV55">
            <v>37.700000000000003</v>
          </cell>
        </row>
        <row r="57">
          <cell r="CF57">
            <v>56.4</v>
          </cell>
          <cell r="CN57">
            <v>58.8</v>
          </cell>
          <cell r="CV57">
            <v>58.8</v>
          </cell>
        </row>
        <row r="72">
          <cell r="BP72" t="str">
            <v>H25</v>
          </cell>
          <cell r="BX72" t="str">
            <v>H26</v>
          </cell>
          <cell r="CF72" t="str">
            <v>H27</v>
          </cell>
          <cell r="CN72" t="str">
            <v>H28</v>
          </cell>
          <cell r="CV72" t="str">
            <v>H29</v>
          </cell>
        </row>
        <row r="73">
          <cell r="AN73" t="str">
            <v>当該団体値</v>
          </cell>
        </row>
        <row r="75">
          <cell r="BP75">
            <v>10.6</v>
          </cell>
          <cell r="BX75">
            <v>9.4</v>
          </cell>
          <cell r="CF75">
            <v>8.6</v>
          </cell>
          <cell r="CN75">
            <v>8.3000000000000007</v>
          </cell>
          <cell r="CV75">
            <v>8.1</v>
          </cell>
        </row>
        <row r="77">
          <cell r="AN77" t="str">
            <v>類似団体内平均値</v>
          </cell>
          <cell r="BP77">
            <v>56.6</v>
          </cell>
          <cell r="BX77">
            <v>61.3</v>
          </cell>
          <cell r="CF77">
            <v>41.5</v>
          </cell>
          <cell r="CN77">
            <v>36.6</v>
          </cell>
          <cell r="CV77">
            <v>37.700000000000003</v>
          </cell>
        </row>
        <row r="79">
          <cell r="BP79">
            <v>9.6</v>
          </cell>
          <cell r="BX79">
            <v>9.3000000000000007</v>
          </cell>
          <cell r="CF79">
            <v>9.6</v>
          </cell>
          <cell r="CN79">
            <v>9.1999999999999993</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28528396</v>
      </c>
      <c r="BO4" s="403"/>
      <c r="BP4" s="403"/>
      <c r="BQ4" s="403"/>
      <c r="BR4" s="403"/>
      <c r="BS4" s="403"/>
      <c r="BT4" s="403"/>
      <c r="BU4" s="404"/>
      <c r="BV4" s="402">
        <v>29642158</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5.2</v>
      </c>
      <c r="CU4" s="584"/>
      <c r="CV4" s="584"/>
      <c r="CW4" s="584"/>
      <c r="CX4" s="584"/>
      <c r="CY4" s="584"/>
      <c r="CZ4" s="584"/>
      <c r="DA4" s="585"/>
      <c r="DB4" s="583">
        <v>3.9</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27758918</v>
      </c>
      <c r="BO5" s="408"/>
      <c r="BP5" s="408"/>
      <c r="BQ5" s="408"/>
      <c r="BR5" s="408"/>
      <c r="BS5" s="408"/>
      <c r="BT5" s="408"/>
      <c r="BU5" s="409"/>
      <c r="BV5" s="407">
        <v>29082085</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96.9</v>
      </c>
      <c r="CU5" s="378"/>
      <c r="CV5" s="378"/>
      <c r="CW5" s="378"/>
      <c r="CX5" s="378"/>
      <c r="CY5" s="378"/>
      <c r="CZ5" s="378"/>
      <c r="DA5" s="379"/>
      <c r="DB5" s="377">
        <v>99.9</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769478</v>
      </c>
      <c r="BO6" s="408"/>
      <c r="BP6" s="408"/>
      <c r="BQ6" s="408"/>
      <c r="BR6" s="408"/>
      <c r="BS6" s="408"/>
      <c r="BT6" s="408"/>
      <c r="BU6" s="409"/>
      <c r="BV6" s="407">
        <v>560073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102</v>
      </c>
      <c r="CU6" s="558"/>
      <c r="CV6" s="558"/>
      <c r="CW6" s="558"/>
      <c r="CX6" s="558"/>
      <c r="CY6" s="558"/>
      <c r="CZ6" s="558"/>
      <c r="DA6" s="559"/>
      <c r="DB6" s="557">
        <v>104.8</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89593</v>
      </c>
      <c r="BO7" s="408"/>
      <c r="BP7" s="408"/>
      <c r="BQ7" s="408"/>
      <c r="BR7" s="408"/>
      <c r="BS7" s="408"/>
      <c r="BT7" s="408"/>
      <c r="BU7" s="409"/>
      <c r="BV7" s="407">
        <v>57585</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13192288</v>
      </c>
      <c r="CU7" s="408"/>
      <c r="CV7" s="408"/>
      <c r="CW7" s="408"/>
      <c r="CX7" s="408"/>
      <c r="CY7" s="408"/>
      <c r="CZ7" s="408"/>
      <c r="DA7" s="409"/>
      <c r="DB7" s="407">
        <v>12923951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679885</v>
      </c>
      <c r="BO8" s="408"/>
      <c r="BP8" s="408"/>
      <c r="BQ8" s="408"/>
      <c r="BR8" s="408"/>
      <c r="BS8" s="408"/>
      <c r="BT8" s="408"/>
      <c r="BU8" s="409"/>
      <c r="BV8" s="407">
        <v>502488</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0.42</v>
      </c>
      <c r="CU8" s="521"/>
      <c r="CV8" s="521"/>
      <c r="CW8" s="521"/>
      <c r="CX8" s="521"/>
      <c r="CY8" s="521"/>
      <c r="CZ8" s="521"/>
      <c r="DA8" s="522"/>
      <c r="DB8" s="520">
        <v>0.42</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48441</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177397</v>
      </c>
      <c r="BO9" s="408"/>
      <c r="BP9" s="408"/>
      <c r="BQ9" s="408"/>
      <c r="BR9" s="408"/>
      <c r="BS9" s="408"/>
      <c r="BT9" s="408"/>
      <c r="BU9" s="409"/>
      <c r="BV9" s="407">
        <v>-296597</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12.3</v>
      </c>
      <c r="CU9" s="378"/>
      <c r="CV9" s="378"/>
      <c r="CW9" s="378"/>
      <c r="CX9" s="378"/>
      <c r="CY9" s="378"/>
      <c r="CZ9" s="378"/>
      <c r="DA9" s="379"/>
      <c r="DB9" s="377">
        <v>13.1</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50605</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138</v>
      </c>
      <c r="BO10" s="408"/>
      <c r="BP10" s="408"/>
      <c r="BQ10" s="408"/>
      <c r="BR10" s="408"/>
      <c r="BS10" s="408"/>
      <c r="BT10" s="408"/>
      <c r="BU10" s="409"/>
      <c r="BV10" s="407">
        <v>292</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110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86004</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48643</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103</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300000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48114</v>
      </c>
      <c r="S13" s="511"/>
      <c r="T13" s="511"/>
      <c r="U13" s="511"/>
      <c r="V13" s="512"/>
      <c r="W13" s="498" t="s">
        <v>134</v>
      </c>
      <c r="X13" s="420"/>
      <c r="Y13" s="420"/>
      <c r="Z13" s="420"/>
      <c r="AA13" s="420"/>
      <c r="AB13" s="421"/>
      <c r="AC13" s="383">
        <v>307</v>
      </c>
      <c r="AD13" s="384"/>
      <c r="AE13" s="384"/>
      <c r="AF13" s="384"/>
      <c r="AG13" s="385"/>
      <c r="AH13" s="383">
        <v>342</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177535</v>
      </c>
      <c r="BO13" s="408"/>
      <c r="BP13" s="408"/>
      <c r="BQ13" s="408"/>
      <c r="BR13" s="408"/>
      <c r="BS13" s="408"/>
      <c r="BT13" s="408"/>
      <c r="BU13" s="409"/>
      <c r="BV13" s="407">
        <v>-510301</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8.1</v>
      </c>
      <c r="CU13" s="378"/>
      <c r="CV13" s="378"/>
      <c r="CW13" s="378"/>
      <c r="CX13" s="378"/>
      <c r="CY13" s="378"/>
      <c r="CZ13" s="378"/>
      <c r="DA13" s="379"/>
      <c r="DB13" s="377">
        <v>8.3000000000000007</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49191</v>
      </c>
      <c r="S14" s="511"/>
      <c r="T14" s="511"/>
      <c r="U14" s="511"/>
      <c r="V14" s="512"/>
      <c r="W14" s="513"/>
      <c r="X14" s="423"/>
      <c r="Y14" s="423"/>
      <c r="Z14" s="423"/>
      <c r="AA14" s="423"/>
      <c r="AB14" s="424"/>
      <c r="AC14" s="503">
        <v>1.7</v>
      </c>
      <c r="AD14" s="504"/>
      <c r="AE14" s="504"/>
      <c r="AF14" s="504"/>
      <c r="AG14" s="505"/>
      <c r="AH14" s="503">
        <v>1.8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t="s">
        <v>132</v>
      </c>
      <c r="CU14" s="515"/>
      <c r="CV14" s="515"/>
      <c r="CW14" s="515"/>
      <c r="CX14" s="515"/>
      <c r="CY14" s="515"/>
      <c r="CZ14" s="515"/>
      <c r="DA14" s="516"/>
      <c r="DB14" s="514" t="s">
        <v>141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133</v>
      </c>
      <c r="N15" s="508"/>
      <c r="O15" s="508"/>
      <c r="P15" s="508"/>
      <c r="Q15" s="509"/>
      <c r="R15" s="510">
        <v>48686</v>
      </c>
      <c r="S15" s="511"/>
      <c r="T15" s="511"/>
      <c r="U15" s="511"/>
      <c r="V15" s="512"/>
      <c r="W15" s="498" t="s">
        <v>142</v>
      </c>
      <c r="X15" s="420"/>
      <c r="Y15" s="420"/>
      <c r="Z15" s="420"/>
      <c r="AA15" s="420"/>
      <c r="AB15" s="421"/>
      <c r="AC15" s="383">
        <v>4418</v>
      </c>
      <c r="AD15" s="384"/>
      <c r="AE15" s="384"/>
      <c r="AF15" s="384"/>
      <c r="AG15" s="385"/>
      <c r="AH15" s="383">
        <v>4638</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4831078</v>
      </c>
      <c r="BO15" s="403"/>
      <c r="BP15" s="403"/>
      <c r="BQ15" s="403"/>
      <c r="BR15" s="403"/>
      <c r="BS15" s="403"/>
      <c r="BT15" s="403"/>
      <c r="BU15" s="404"/>
      <c r="BV15" s="402">
        <v>4781253</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23.8</v>
      </c>
      <c r="AD16" s="504"/>
      <c r="AE16" s="504"/>
      <c r="AF16" s="504"/>
      <c r="AG16" s="505"/>
      <c r="AH16" s="503">
        <v>23.9</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11207760</v>
      </c>
      <c r="BO16" s="408"/>
      <c r="BP16" s="408"/>
      <c r="BQ16" s="408"/>
      <c r="BR16" s="408"/>
      <c r="BS16" s="408"/>
      <c r="BT16" s="408"/>
      <c r="BU16" s="409"/>
      <c r="BV16" s="407">
        <v>11022121</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13870</v>
      </c>
      <c r="AD17" s="384"/>
      <c r="AE17" s="384"/>
      <c r="AF17" s="384"/>
      <c r="AG17" s="385"/>
      <c r="AH17" s="383">
        <v>14400</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6149579</v>
      </c>
      <c r="BO17" s="408"/>
      <c r="BP17" s="408"/>
      <c r="BQ17" s="408"/>
      <c r="BR17" s="408"/>
      <c r="BS17" s="408"/>
      <c r="BT17" s="408"/>
      <c r="BU17" s="409"/>
      <c r="BV17" s="407">
        <v>6066054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54.55</v>
      </c>
      <c r="M18" s="472"/>
      <c r="N18" s="472"/>
      <c r="O18" s="472"/>
      <c r="P18" s="472"/>
      <c r="Q18" s="472"/>
      <c r="R18" s="473"/>
      <c r="S18" s="473"/>
      <c r="T18" s="473"/>
      <c r="U18" s="473"/>
      <c r="V18" s="474"/>
      <c r="W18" s="488"/>
      <c r="X18" s="489"/>
      <c r="Y18" s="489"/>
      <c r="Z18" s="489"/>
      <c r="AA18" s="489"/>
      <c r="AB18" s="499"/>
      <c r="AC18" s="371">
        <v>74.599999999999994</v>
      </c>
      <c r="AD18" s="372"/>
      <c r="AE18" s="372"/>
      <c r="AF18" s="372"/>
      <c r="AG18" s="475"/>
      <c r="AH18" s="371">
        <v>74.3</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13068723</v>
      </c>
      <c r="BO18" s="408"/>
      <c r="BP18" s="408"/>
      <c r="BQ18" s="408"/>
      <c r="BR18" s="408"/>
      <c r="BS18" s="408"/>
      <c r="BT18" s="408"/>
      <c r="BU18" s="409"/>
      <c r="BV18" s="407">
        <v>13175990</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888</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15313488</v>
      </c>
      <c r="BO19" s="408"/>
      <c r="BP19" s="408"/>
      <c r="BQ19" s="408"/>
      <c r="BR19" s="408"/>
      <c r="BS19" s="408"/>
      <c r="BT19" s="408"/>
      <c r="BU19" s="409"/>
      <c r="BV19" s="407">
        <v>15635414</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20955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25160433</v>
      </c>
      <c r="BO23" s="408"/>
      <c r="BP23" s="408"/>
      <c r="BQ23" s="408"/>
      <c r="BR23" s="408"/>
      <c r="BS23" s="408"/>
      <c r="BT23" s="408"/>
      <c r="BU23" s="409"/>
      <c r="BV23" s="407">
        <v>25265880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7690</v>
      </c>
      <c r="R24" s="384"/>
      <c r="S24" s="384"/>
      <c r="T24" s="384"/>
      <c r="U24" s="384"/>
      <c r="V24" s="385"/>
      <c r="W24" s="449"/>
      <c r="X24" s="440"/>
      <c r="Y24" s="441"/>
      <c r="Z24" s="380" t="s">
        <v>166</v>
      </c>
      <c r="AA24" s="381"/>
      <c r="AB24" s="381"/>
      <c r="AC24" s="381"/>
      <c r="AD24" s="381"/>
      <c r="AE24" s="381"/>
      <c r="AF24" s="381"/>
      <c r="AG24" s="382"/>
      <c r="AH24" s="383">
        <v>367</v>
      </c>
      <c r="AI24" s="384"/>
      <c r="AJ24" s="384"/>
      <c r="AK24" s="384"/>
      <c r="AL24" s="385"/>
      <c r="AM24" s="383">
        <v>1114212</v>
      </c>
      <c r="AN24" s="384"/>
      <c r="AO24" s="384"/>
      <c r="AP24" s="384"/>
      <c r="AQ24" s="384"/>
      <c r="AR24" s="385"/>
      <c r="AS24" s="383">
        <v>3036</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24056572</v>
      </c>
      <c r="BO24" s="408"/>
      <c r="BP24" s="408"/>
      <c r="BQ24" s="408"/>
      <c r="BR24" s="408"/>
      <c r="BS24" s="408"/>
      <c r="BT24" s="408"/>
      <c r="BU24" s="409"/>
      <c r="BV24" s="407">
        <v>24196088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1</v>
      </c>
      <c r="M25" s="384"/>
      <c r="N25" s="384"/>
      <c r="O25" s="384"/>
      <c r="P25" s="385"/>
      <c r="Q25" s="383">
        <v>6720</v>
      </c>
      <c r="R25" s="384"/>
      <c r="S25" s="384"/>
      <c r="T25" s="384"/>
      <c r="U25" s="384"/>
      <c r="V25" s="385"/>
      <c r="W25" s="449"/>
      <c r="X25" s="440"/>
      <c r="Y25" s="441"/>
      <c r="Z25" s="380" t="s">
        <v>169</v>
      </c>
      <c r="AA25" s="381"/>
      <c r="AB25" s="381"/>
      <c r="AC25" s="381"/>
      <c r="AD25" s="381"/>
      <c r="AE25" s="381"/>
      <c r="AF25" s="381"/>
      <c r="AG25" s="382"/>
      <c r="AH25" s="383" t="s">
        <v>132</v>
      </c>
      <c r="AI25" s="384"/>
      <c r="AJ25" s="384"/>
      <c r="AK25" s="384"/>
      <c r="AL25" s="385"/>
      <c r="AM25" s="383" t="s">
        <v>132</v>
      </c>
      <c r="AN25" s="384"/>
      <c r="AO25" s="384"/>
      <c r="AP25" s="384"/>
      <c r="AQ25" s="384"/>
      <c r="AR25" s="385"/>
      <c r="AS25" s="383" t="s">
        <v>132</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4813046</v>
      </c>
      <c r="BO25" s="403"/>
      <c r="BP25" s="403"/>
      <c r="BQ25" s="403"/>
      <c r="BR25" s="403"/>
      <c r="BS25" s="403"/>
      <c r="BT25" s="403"/>
      <c r="BU25" s="404"/>
      <c r="BV25" s="402">
        <v>5294295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171</v>
      </c>
      <c r="F26" s="381"/>
      <c r="G26" s="381"/>
      <c r="H26" s="381"/>
      <c r="I26" s="381"/>
      <c r="J26" s="381"/>
      <c r="K26" s="382"/>
      <c r="L26" s="383">
        <v>1</v>
      </c>
      <c r="M26" s="384"/>
      <c r="N26" s="384"/>
      <c r="O26" s="384"/>
      <c r="P26" s="385"/>
      <c r="Q26" s="383">
        <v>6070</v>
      </c>
      <c r="R26" s="384"/>
      <c r="S26" s="384"/>
      <c r="T26" s="384"/>
      <c r="U26" s="384"/>
      <c r="V26" s="385"/>
      <c r="W26" s="449"/>
      <c r="X26" s="440"/>
      <c r="Y26" s="441"/>
      <c r="Z26" s="380" t="s">
        <v>172</v>
      </c>
      <c r="AA26" s="462"/>
      <c r="AB26" s="462"/>
      <c r="AC26" s="462"/>
      <c r="AD26" s="462"/>
      <c r="AE26" s="462"/>
      <c r="AF26" s="462"/>
      <c r="AG26" s="463"/>
      <c r="AH26" s="383">
        <v>30</v>
      </c>
      <c r="AI26" s="384"/>
      <c r="AJ26" s="384"/>
      <c r="AK26" s="384"/>
      <c r="AL26" s="385"/>
      <c r="AM26" s="383">
        <v>91740</v>
      </c>
      <c r="AN26" s="384"/>
      <c r="AO26" s="384"/>
      <c r="AP26" s="384"/>
      <c r="AQ26" s="384"/>
      <c r="AR26" s="385"/>
      <c r="AS26" s="383">
        <v>3058</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132</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174</v>
      </c>
      <c r="F27" s="381"/>
      <c r="G27" s="381"/>
      <c r="H27" s="381"/>
      <c r="I27" s="381"/>
      <c r="J27" s="381"/>
      <c r="K27" s="382"/>
      <c r="L27" s="383">
        <v>1</v>
      </c>
      <c r="M27" s="384"/>
      <c r="N27" s="384"/>
      <c r="O27" s="384"/>
      <c r="P27" s="385"/>
      <c r="Q27" s="383">
        <v>4760</v>
      </c>
      <c r="R27" s="384"/>
      <c r="S27" s="384"/>
      <c r="T27" s="384"/>
      <c r="U27" s="384"/>
      <c r="V27" s="385"/>
      <c r="W27" s="449"/>
      <c r="X27" s="440"/>
      <c r="Y27" s="441"/>
      <c r="Z27" s="380" t="s">
        <v>175</v>
      </c>
      <c r="AA27" s="381"/>
      <c r="AB27" s="381"/>
      <c r="AC27" s="381"/>
      <c r="AD27" s="381"/>
      <c r="AE27" s="381"/>
      <c r="AF27" s="381"/>
      <c r="AG27" s="382"/>
      <c r="AH27" s="383">
        <v>8</v>
      </c>
      <c r="AI27" s="384"/>
      <c r="AJ27" s="384"/>
      <c r="AK27" s="384"/>
      <c r="AL27" s="385"/>
      <c r="AM27" s="383">
        <v>24504</v>
      </c>
      <c r="AN27" s="384"/>
      <c r="AO27" s="384"/>
      <c r="AP27" s="384"/>
      <c r="AQ27" s="384"/>
      <c r="AR27" s="385"/>
      <c r="AS27" s="383">
        <v>3063</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132</v>
      </c>
      <c r="BO27" s="411"/>
      <c r="BP27" s="411"/>
      <c r="BQ27" s="411"/>
      <c r="BR27" s="411"/>
      <c r="BS27" s="411"/>
      <c r="BT27" s="411"/>
      <c r="BU27" s="412"/>
      <c r="BV27" s="410" t="s">
        <v>177</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4220</v>
      </c>
      <c r="R28" s="384"/>
      <c r="S28" s="384"/>
      <c r="T28" s="384"/>
      <c r="U28" s="384"/>
      <c r="V28" s="385"/>
      <c r="W28" s="449"/>
      <c r="X28" s="440"/>
      <c r="Y28" s="441"/>
      <c r="Z28" s="380" t="s">
        <v>179</v>
      </c>
      <c r="AA28" s="381"/>
      <c r="AB28" s="381"/>
      <c r="AC28" s="381"/>
      <c r="AD28" s="381"/>
      <c r="AE28" s="381"/>
      <c r="AF28" s="381"/>
      <c r="AG28" s="382"/>
      <c r="AH28" s="383" t="s">
        <v>132</v>
      </c>
      <c r="AI28" s="384"/>
      <c r="AJ28" s="384"/>
      <c r="AK28" s="384"/>
      <c r="AL28" s="385"/>
      <c r="AM28" s="383" t="s">
        <v>132</v>
      </c>
      <c r="AN28" s="384"/>
      <c r="AO28" s="384"/>
      <c r="AP28" s="384"/>
      <c r="AQ28" s="384"/>
      <c r="AR28" s="385"/>
      <c r="AS28" s="383" t="s">
        <v>141</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3533851</v>
      </c>
      <c r="BO28" s="403"/>
      <c r="BP28" s="403"/>
      <c r="BQ28" s="403"/>
      <c r="BR28" s="403"/>
      <c r="BS28" s="403"/>
      <c r="BT28" s="403"/>
      <c r="BU28" s="404"/>
      <c r="BV28" s="402">
        <v>3283713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18</v>
      </c>
      <c r="M29" s="384"/>
      <c r="N29" s="384"/>
      <c r="O29" s="384"/>
      <c r="P29" s="385"/>
      <c r="Q29" s="383">
        <v>3940</v>
      </c>
      <c r="R29" s="384"/>
      <c r="S29" s="384"/>
      <c r="T29" s="384"/>
      <c r="U29" s="384"/>
      <c r="V29" s="385"/>
      <c r="W29" s="450"/>
      <c r="X29" s="451"/>
      <c r="Y29" s="452"/>
      <c r="Z29" s="380" t="s">
        <v>182</v>
      </c>
      <c r="AA29" s="381"/>
      <c r="AB29" s="381"/>
      <c r="AC29" s="381"/>
      <c r="AD29" s="381"/>
      <c r="AE29" s="381"/>
      <c r="AF29" s="381"/>
      <c r="AG29" s="382"/>
      <c r="AH29" s="383">
        <v>375</v>
      </c>
      <c r="AI29" s="384"/>
      <c r="AJ29" s="384"/>
      <c r="AK29" s="384"/>
      <c r="AL29" s="385"/>
      <c r="AM29" s="383">
        <v>1138716</v>
      </c>
      <c r="AN29" s="384"/>
      <c r="AO29" s="384"/>
      <c r="AP29" s="384"/>
      <c r="AQ29" s="384"/>
      <c r="AR29" s="385"/>
      <c r="AS29" s="383">
        <v>3037</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784097</v>
      </c>
      <c r="BO29" s="408"/>
      <c r="BP29" s="408"/>
      <c r="BQ29" s="408"/>
      <c r="BR29" s="408"/>
      <c r="BS29" s="408"/>
      <c r="BT29" s="408"/>
      <c r="BU29" s="409"/>
      <c r="BV29" s="407">
        <v>763059</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12677867</v>
      </c>
      <c r="BO30" s="411"/>
      <c r="BP30" s="411"/>
      <c r="BQ30" s="411"/>
      <c r="BR30" s="411"/>
      <c r="BS30" s="411"/>
      <c r="BT30" s="411"/>
      <c r="BU30" s="412"/>
      <c r="BV30" s="410">
        <v>12704334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193</v>
      </c>
      <c r="V33" s="370"/>
      <c r="W33" s="369" t="s">
        <v>192</v>
      </c>
      <c r="X33" s="369"/>
      <c r="Y33" s="369"/>
      <c r="Z33" s="369"/>
      <c r="AA33" s="369"/>
      <c r="AB33" s="369"/>
      <c r="AC33" s="369"/>
      <c r="AD33" s="369"/>
      <c r="AE33" s="369"/>
      <c r="AF33" s="369"/>
      <c r="AG33" s="369"/>
      <c r="AH33" s="369"/>
      <c r="AI33" s="369"/>
      <c r="AJ33" s="369"/>
      <c r="AK33" s="369"/>
      <c r="AL33" s="195"/>
      <c r="AM33" s="370" t="s">
        <v>191</v>
      </c>
      <c r="AN33" s="370"/>
      <c r="AO33" s="369" t="s">
        <v>194</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191</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IF('各会計、関係団体の財政状況及び健全化判断比率'!B30="","",'各会計、関係団体の財政状況及び健全化判断比率'!B30)</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福岡県田川地区消防組合（一般会計）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田川市住宅管理公社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急患医療特別会計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f t="shared" ref="AM35:AM43" si="0">IF(AO35="","",AM34+1)</f>
        <v>8</v>
      </c>
      <c r="AN35" s="366"/>
      <c r="AO35" s="365" t="str">
        <f>IF('各会計、関係団体の財政状況及び健全化判断比率'!B31="","",'各会計、関係団体の財政状況及び健全化判断比率'!B31)</f>
        <v>病院事業会計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田川地区斎場組合（一般会計）</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Ｃｏｃｏテラスたがわ</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田川市等三線沿線地域交通体系整備事業基金特別会計</v>
      </c>
      <c r="F36" s="365"/>
      <c r="G36" s="365"/>
      <c r="H36" s="365"/>
      <c r="I36" s="365"/>
      <c r="J36" s="365"/>
      <c r="K36" s="365"/>
      <c r="L36" s="365"/>
      <c r="M36" s="365"/>
      <c r="N36" s="365"/>
      <c r="O36" s="365"/>
      <c r="P36" s="365"/>
      <c r="Q36" s="365"/>
      <c r="R36" s="365"/>
      <c r="S36" s="365"/>
      <c r="T36" s="193"/>
      <c r="U36" s="366" t="str">
        <f t="shared" ref="U36:U43" si="4">IF(W36="","",U35+1)</f>
        <v/>
      </c>
      <c r="V36" s="366"/>
      <c r="W36" s="365"/>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田川地区清掃施設組合（一般会計）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住宅新築資金等貸付特別会計</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田川郡東部環境衛生施設組合（一般会計）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田川地区水道企業団（水道用水供給事業会計）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福岡県介護保険広域連合（一般会計）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福岡県介護保険広域連合（介護保険事業特別会計）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福岡県後期高齢者医療広域連合（一般会計）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福岡県後期高齢者医療広域連合（後期高齢者医療特別会計）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18</v>
      </c>
      <c r="BX43" s="366"/>
      <c r="BY43" s="365" t="str">
        <f>IF('各会計、関係団体の財政状況及び健全化判断比率'!B77="","",'各会計、関係団体の財政状況及び健全化判断比率'!B77)</f>
        <v>福岡県自治振興組合（一般会計）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oSQmavKjNN5yz3eK5S7dum4yFfa60PXqD3b3q5mMLxZZHE0RuPvA+9OFlIX7zVZaBO2vXKmo0QZp+ciCe5jPw==" saltValue="mXgvFr8q/Huenr8U8vRt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86" t="s">
        <v>562</v>
      </c>
      <c r="D34" s="1186"/>
      <c r="E34" s="1187"/>
      <c r="F34" s="32">
        <v>4.4400000000000004</v>
      </c>
      <c r="G34" s="33">
        <v>5.89</v>
      </c>
      <c r="H34" s="33">
        <v>7.42</v>
      </c>
      <c r="I34" s="33">
        <v>9.23</v>
      </c>
      <c r="J34" s="34">
        <v>7.97</v>
      </c>
      <c r="K34" s="22"/>
      <c r="L34" s="22"/>
      <c r="M34" s="22"/>
      <c r="N34" s="22"/>
      <c r="O34" s="22"/>
      <c r="P34" s="22"/>
    </row>
    <row r="35" spans="1:16" ht="39" customHeight="1">
      <c r="A35" s="22"/>
      <c r="B35" s="35"/>
      <c r="C35" s="1180" t="s">
        <v>563</v>
      </c>
      <c r="D35" s="1181"/>
      <c r="E35" s="1182"/>
      <c r="F35" s="36">
        <v>3.78</v>
      </c>
      <c r="G35" s="37">
        <v>3.52</v>
      </c>
      <c r="H35" s="37">
        <v>4.9400000000000004</v>
      </c>
      <c r="I35" s="37">
        <v>6.18</v>
      </c>
      <c r="J35" s="38">
        <v>7.01</v>
      </c>
      <c r="K35" s="22"/>
      <c r="L35" s="22"/>
      <c r="M35" s="22"/>
      <c r="N35" s="22"/>
      <c r="O35" s="22"/>
      <c r="P35" s="22"/>
    </row>
    <row r="36" spans="1:16" ht="39" customHeight="1">
      <c r="A36" s="22"/>
      <c r="B36" s="35"/>
      <c r="C36" s="1180" t="s">
        <v>564</v>
      </c>
      <c r="D36" s="1181"/>
      <c r="E36" s="1182"/>
      <c r="F36" s="36">
        <v>4.1500000000000004</v>
      </c>
      <c r="G36" s="37">
        <v>4.63</v>
      </c>
      <c r="H36" s="37">
        <v>5.62</v>
      </c>
      <c r="I36" s="37">
        <v>3.58</v>
      </c>
      <c r="J36" s="38">
        <v>4.74</v>
      </c>
      <c r="K36" s="22"/>
      <c r="L36" s="22"/>
      <c r="M36" s="22"/>
      <c r="N36" s="22"/>
      <c r="O36" s="22"/>
      <c r="P36" s="22"/>
    </row>
    <row r="37" spans="1:16" ht="39" customHeight="1">
      <c r="A37" s="22"/>
      <c r="B37" s="35"/>
      <c r="C37" s="1180" t="s">
        <v>565</v>
      </c>
      <c r="D37" s="1181"/>
      <c r="E37" s="1182"/>
      <c r="F37" s="36">
        <v>0.14000000000000001</v>
      </c>
      <c r="G37" s="37">
        <v>0.11</v>
      </c>
      <c r="H37" s="37" t="s">
        <v>566</v>
      </c>
      <c r="I37" s="37">
        <v>1.31</v>
      </c>
      <c r="J37" s="38">
        <v>1.19</v>
      </c>
      <c r="K37" s="22"/>
      <c r="L37" s="22"/>
      <c r="M37" s="22"/>
      <c r="N37" s="22"/>
      <c r="O37" s="22"/>
      <c r="P37" s="22"/>
    </row>
    <row r="38" spans="1:16" ht="39" customHeight="1">
      <c r="A38" s="22"/>
      <c r="B38" s="35"/>
      <c r="C38" s="1180" t="s">
        <v>567</v>
      </c>
      <c r="D38" s="1181"/>
      <c r="E38" s="1182"/>
      <c r="F38" s="36">
        <v>0.22</v>
      </c>
      <c r="G38" s="37">
        <v>0.26</v>
      </c>
      <c r="H38" s="37">
        <v>0.26</v>
      </c>
      <c r="I38" s="37">
        <v>0.27</v>
      </c>
      <c r="J38" s="38">
        <v>0.38</v>
      </c>
      <c r="K38" s="22"/>
      <c r="L38" s="22"/>
      <c r="M38" s="22"/>
      <c r="N38" s="22"/>
      <c r="O38" s="22"/>
      <c r="P38" s="22"/>
    </row>
    <row r="39" spans="1:16" ht="39" customHeight="1">
      <c r="A39" s="22"/>
      <c r="B39" s="35"/>
      <c r="C39" s="1180" t="s">
        <v>568</v>
      </c>
      <c r="D39" s="1181"/>
      <c r="E39" s="1182"/>
      <c r="F39" s="36">
        <v>0.05</v>
      </c>
      <c r="G39" s="37">
        <v>7.0000000000000007E-2</v>
      </c>
      <c r="H39" s="37">
        <v>7.0000000000000007E-2</v>
      </c>
      <c r="I39" s="37">
        <v>0.08</v>
      </c>
      <c r="J39" s="38">
        <v>0.08</v>
      </c>
      <c r="K39" s="22"/>
      <c r="L39" s="22"/>
      <c r="M39" s="22"/>
      <c r="N39" s="22"/>
      <c r="O39" s="22"/>
      <c r="P39" s="22"/>
    </row>
    <row r="40" spans="1:16" ht="39" customHeight="1">
      <c r="A40" s="22"/>
      <c r="B40" s="35"/>
      <c r="C40" s="1180" t="s">
        <v>569</v>
      </c>
      <c r="D40" s="1181"/>
      <c r="E40" s="1182"/>
      <c r="F40" s="36">
        <v>0.42</v>
      </c>
      <c r="G40" s="37">
        <v>0.28000000000000003</v>
      </c>
      <c r="H40" s="37">
        <v>0.13</v>
      </c>
      <c r="I40" s="37">
        <v>0.02</v>
      </c>
      <c r="J40" s="38">
        <v>0.02</v>
      </c>
      <c r="K40" s="22"/>
      <c r="L40" s="22"/>
      <c r="M40" s="22"/>
      <c r="N40" s="22"/>
      <c r="O40" s="22"/>
      <c r="P40" s="22"/>
    </row>
    <row r="41" spans="1:16" ht="39" customHeight="1">
      <c r="A41" s="22"/>
      <c r="B41" s="35"/>
      <c r="C41" s="1180" t="s">
        <v>570</v>
      </c>
      <c r="D41" s="1181"/>
      <c r="E41" s="1182"/>
      <c r="F41" s="36">
        <v>0</v>
      </c>
      <c r="G41" s="37">
        <v>0</v>
      </c>
      <c r="H41" s="37">
        <v>0</v>
      </c>
      <c r="I41" s="37">
        <v>0</v>
      </c>
      <c r="J41" s="38">
        <v>0</v>
      </c>
      <c r="K41" s="22"/>
      <c r="L41" s="22"/>
      <c r="M41" s="22"/>
      <c r="N41" s="22"/>
      <c r="O41" s="22"/>
      <c r="P41" s="22"/>
    </row>
    <row r="42" spans="1:16" ht="39" customHeight="1">
      <c r="A42" s="22"/>
      <c r="B42" s="39"/>
      <c r="C42" s="1180" t="s">
        <v>571</v>
      </c>
      <c r="D42" s="1181"/>
      <c r="E42" s="1182"/>
      <c r="F42" s="36" t="s">
        <v>513</v>
      </c>
      <c r="G42" s="37" t="s">
        <v>513</v>
      </c>
      <c r="H42" s="37" t="s">
        <v>513</v>
      </c>
      <c r="I42" s="37" t="s">
        <v>513</v>
      </c>
      <c r="J42" s="38" t="s">
        <v>513</v>
      </c>
      <c r="K42" s="22"/>
      <c r="L42" s="22"/>
      <c r="M42" s="22"/>
      <c r="N42" s="22"/>
      <c r="O42" s="22"/>
      <c r="P42" s="22"/>
    </row>
    <row r="43" spans="1:16" ht="39" customHeight="1" thickBot="1">
      <c r="A43" s="22"/>
      <c r="B43" s="40"/>
      <c r="C43" s="1183" t="s">
        <v>572</v>
      </c>
      <c r="D43" s="1184"/>
      <c r="E43" s="1185"/>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UlFhKop1iFCDHK12LIf8rsiPHVhSMYUkp5zvFh+UIfEjvDXCJWfVKQa4kV7lLFSXQkMS4MlPYNv3+R3m6ozHg==" saltValue="5mHSLThmsThD2PQowjBW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96" t="s">
        <v>11</v>
      </c>
      <c r="C45" s="1197"/>
      <c r="D45" s="58"/>
      <c r="E45" s="1202" t="s">
        <v>12</v>
      </c>
      <c r="F45" s="1202"/>
      <c r="G45" s="1202"/>
      <c r="H45" s="1202"/>
      <c r="I45" s="1202"/>
      <c r="J45" s="1203"/>
      <c r="K45" s="59">
        <v>2844</v>
      </c>
      <c r="L45" s="60">
        <v>2695</v>
      </c>
      <c r="M45" s="60">
        <v>2456</v>
      </c>
      <c r="N45" s="60">
        <v>2509</v>
      </c>
      <c r="O45" s="61">
        <v>2403</v>
      </c>
      <c r="P45" s="48"/>
      <c r="Q45" s="48"/>
      <c r="R45" s="48"/>
      <c r="S45" s="48"/>
      <c r="T45" s="48"/>
      <c r="U45" s="48"/>
    </row>
    <row r="46" spans="1:21" ht="30.75" customHeight="1">
      <c r="A46" s="48"/>
      <c r="B46" s="1198"/>
      <c r="C46" s="1199"/>
      <c r="D46" s="62"/>
      <c r="E46" s="1190" t="s">
        <v>13</v>
      </c>
      <c r="F46" s="1190"/>
      <c r="G46" s="1190"/>
      <c r="H46" s="1190"/>
      <c r="I46" s="1190"/>
      <c r="J46" s="1191"/>
      <c r="K46" s="63" t="s">
        <v>513</v>
      </c>
      <c r="L46" s="64" t="s">
        <v>513</v>
      </c>
      <c r="M46" s="64" t="s">
        <v>513</v>
      </c>
      <c r="N46" s="64" t="s">
        <v>513</v>
      </c>
      <c r="O46" s="65" t="s">
        <v>513</v>
      </c>
      <c r="P46" s="48"/>
      <c r="Q46" s="48"/>
      <c r="R46" s="48"/>
      <c r="S46" s="48"/>
      <c r="T46" s="48"/>
      <c r="U46" s="48"/>
    </row>
    <row r="47" spans="1:21" ht="30.75" customHeight="1">
      <c r="A47" s="48"/>
      <c r="B47" s="1198"/>
      <c r="C47" s="1199"/>
      <c r="D47" s="62"/>
      <c r="E47" s="1190" t="s">
        <v>14</v>
      </c>
      <c r="F47" s="1190"/>
      <c r="G47" s="1190"/>
      <c r="H47" s="1190"/>
      <c r="I47" s="1190"/>
      <c r="J47" s="1191"/>
      <c r="K47" s="63" t="s">
        <v>513</v>
      </c>
      <c r="L47" s="64" t="s">
        <v>513</v>
      </c>
      <c r="M47" s="64" t="s">
        <v>513</v>
      </c>
      <c r="N47" s="64" t="s">
        <v>513</v>
      </c>
      <c r="O47" s="65" t="s">
        <v>513</v>
      </c>
      <c r="P47" s="48"/>
      <c r="Q47" s="48"/>
      <c r="R47" s="48"/>
      <c r="S47" s="48"/>
      <c r="T47" s="48"/>
      <c r="U47" s="48"/>
    </row>
    <row r="48" spans="1:21" ht="30.75" customHeight="1">
      <c r="A48" s="48"/>
      <c r="B48" s="1198"/>
      <c r="C48" s="1199"/>
      <c r="D48" s="62"/>
      <c r="E48" s="1190" t="s">
        <v>15</v>
      </c>
      <c r="F48" s="1190"/>
      <c r="G48" s="1190"/>
      <c r="H48" s="1190"/>
      <c r="I48" s="1190"/>
      <c r="J48" s="1191"/>
      <c r="K48" s="63">
        <v>417</v>
      </c>
      <c r="L48" s="64">
        <v>422</v>
      </c>
      <c r="M48" s="64">
        <v>490</v>
      </c>
      <c r="N48" s="64">
        <v>492</v>
      </c>
      <c r="O48" s="65">
        <v>503</v>
      </c>
      <c r="P48" s="48"/>
      <c r="Q48" s="48"/>
      <c r="R48" s="48"/>
      <c r="S48" s="48"/>
      <c r="T48" s="48"/>
      <c r="U48" s="48"/>
    </row>
    <row r="49" spans="1:21" ht="30.75" customHeight="1">
      <c r="A49" s="48"/>
      <c r="B49" s="1198"/>
      <c r="C49" s="1199"/>
      <c r="D49" s="62"/>
      <c r="E49" s="1190" t="s">
        <v>16</v>
      </c>
      <c r="F49" s="1190"/>
      <c r="G49" s="1190"/>
      <c r="H49" s="1190"/>
      <c r="I49" s="1190"/>
      <c r="J49" s="1191"/>
      <c r="K49" s="63">
        <v>91</v>
      </c>
      <c r="L49" s="64">
        <v>97</v>
      </c>
      <c r="M49" s="64">
        <v>209</v>
      </c>
      <c r="N49" s="64">
        <v>208</v>
      </c>
      <c r="O49" s="65">
        <v>170</v>
      </c>
      <c r="P49" s="48"/>
      <c r="Q49" s="48"/>
      <c r="R49" s="48"/>
      <c r="S49" s="48"/>
      <c r="T49" s="48"/>
      <c r="U49" s="48"/>
    </row>
    <row r="50" spans="1:21" ht="30.75" customHeight="1">
      <c r="A50" s="48"/>
      <c r="B50" s="1198"/>
      <c r="C50" s="1199"/>
      <c r="D50" s="62"/>
      <c r="E50" s="1190" t="s">
        <v>17</v>
      </c>
      <c r="F50" s="1190"/>
      <c r="G50" s="1190"/>
      <c r="H50" s="1190"/>
      <c r="I50" s="1190"/>
      <c r="J50" s="1191"/>
      <c r="K50" s="63">
        <v>45</v>
      </c>
      <c r="L50" s="64">
        <v>45</v>
      </c>
      <c r="M50" s="64">
        <v>44</v>
      </c>
      <c r="N50" s="64">
        <v>44</v>
      </c>
      <c r="O50" s="65">
        <v>43</v>
      </c>
      <c r="P50" s="48"/>
      <c r="Q50" s="48"/>
      <c r="R50" s="48"/>
      <c r="S50" s="48"/>
      <c r="T50" s="48"/>
      <c r="U50" s="48"/>
    </row>
    <row r="51" spans="1:21" ht="30.75" customHeight="1">
      <c r="A51" s="48"/>
      <c r="B51" s="1200"/>
      <c r="C51" s="1201"/>
      <c r="D51" s="66"/>
      <c r="E51" s="1190" t="s">
        <v>18</v>
      </c>
      <c r="F51" s="1190"/>
      <c r="G51" s="1190"/>
      <c r="H51" s="1190"/>
      <c r="I51" s="1190"/>
      <c r="J51" s="1191"/>
      <c r="K51" s="63" t="s">
        <v>513</v>
      </c>
      <c r="L51" s="64" t="s">
        <v>513</v>
      </c>
      <c r="M51" s="64" t="s">
        <v>513</v>
      </c>
      <c r="N51" s="64" t="s">
        <v>513</v>
      </c>
      <c r="O51" s="65" t="s">
        <v>513</v>
      </c>
      <c r="P51" s="48"/>
      <c r="Q51" s="48"/>
      <c r="R51" s="48"/>
      <c r="S51" s="48"/>
      <c r="T51" s="48"/>
      <c r="U51" s="48"/>
    </row>
    <row r="52" spans="1:21" ht="30.75" customHeight="1">
      <c r="A52" s="48"/>
      <c r="B52" s="1188" t="s">
        <v>19</v>
      </c>
      <c r="C52" s="1189"/>
      <c r="D52" s="66"/>
      <c r="E52" s="1190" t="s">
        <v>20</v>
      </c>
      <c r="F52" s="1190"/>
      <c r="G52" s="1190"/>
      <c r="H52" s="1190"/>
      <c r="I52" s="1190"/>
      <c r="J52" s="1191"/>
      <c r="K52" s="63">
        <v>2355</v>
      </c>
      <c r="L52" s="64">
        <v>2322</v>
      </c>
      <c r="M52" s="64">
        <v>2251</v>
      </c>
      <c r="N52" s="64">
        <v>2286</v>
      </c>
      <c r="O52" s="65">
        <v>2255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1042</v>
      </c>
      <c r="L53" s="69">
        <v>937</v>
      </c>
      <c r="M53" s="69">
        <v>948</v>
      </c>
      <c r="N53" s="69">
        <v>967</v>
      </c>
      <c r="O53" s="70">
        <v>864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iZrXMkBbwpdwY/GgWYk53p1HwLBls9a1BBko5dst4KBvZ31+enXRS8QVait11RvDjyydir9Zur9qXa5ZJYZwQ==" saltValue="89EIn2+640BZzfdavoTxI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16" t="s">
        <v>24</v>
      </c>
      <c r="C41" s="1217"/>
      <c r="D41" s="81"/>
      <c r="E41" s="1218" t="s">
        <v>25</v>
      </c>
      <c r="F41" s="1218"/>
      <c r="G41" s="1218"/>
      <c r="H41" s="1219"/>
      <c r="I41" s="82">
        <v>25008</v>
      </c>
      <c r="J41" s="83">
        <v>24657</v>
      </c>
      <c r="K41" s="83">
        <v>25093</v>
      </c>
      <c r="L41" s="83">
        <v>25266</v>
      </c>
      <c r="M41" s="84">
        <v>25160</v>
      </c>
    </row>
    <row r="42" spans="2:13" ht="27.75" customHeight="1">
      <c r="B42" s="1206"/>
      <c r="C42" s="1207"/>
      <c r="D42" s="85"/>
      <c r="E42" s="1210" t="s">
        <v>26</v>
      </c>
      <c r="F42" s="1210"/>
      <c r="G42" s="1210"/>
      <c r="H42" s="1211"/>
      <c r="I42" s="86">
        <v>509</v>
      </c>
      <c r="J42" s="87">
        <v>465</v>
      </c>
      <c r="K42" s="87">
        <v>420</v>
      </c>
      <c r="L42" s="87">
        <v>377</v>
      </c>
      <c r="M42" s="88">
        <v>333</v>
      </c>
    </row>
    <row r="43" spans="2:13" ht="27.75" customHeight="1">
      <c r="B43" s="1206"/>
      <c r="C43" s="1207"/>
      <c r="D43" s="85"/>
      <c r="E43" s="1210" t="s">
        <v>27</v>
      </c>
      <c r="F43" s="1210"/>
      <c r="G43" s="1210"/>
      <c r="H43" s="1211"/>
      <c r="I43" s="86">
        <v>5711</v>
      </c>
      <c r="J43" s="87">
        <v>5324</v>
      </c>
      <c r="K43" s="87">
        <v>4845</v>
      </c>
      <c r="L43" s="87">
        <v>4473</v>
      </c>
      <c r="M43" s="88">
        <v>4115</v>
      </c>
    </row>
    <row r="44" spans="2:13" ht="27.75" customHeight="1">
      <c r="B44" s="1206"/>
      <c r="C44" s="1207"/>
      <c r="D44" s="85"/>
      <c r="E44" s="1210" t="s">
        <v>28</v>
      </c>
      <c r="F44" s="1210"/>
      <c r="G44" s="1210"/>
      <c r="H44" s="1211"/>
      <c r="I44" s="86">
        <v>1204</v>
      </c>
      <c r="J44" s="87">
        <v>1408</v>
      </c>
      <c r="K44" s="87">
        <v>1211</v>
      </c>
      <c r="L44" s="87">
        <v>1051</v>
      </c>
      <c r="M44" s="88">
        <v>949</v>
      </c>
    </row>
    <row r="45" spans="2:13" ht="27.75" customHeight="1">
      <c r="B45" s="1206"/>
      <c r="C45" s="1207"/>
      <c r="D45" s="85"/>
      <c r="E45" s="1210" t="s">
        <v>29</v>
      </c>
      <c r="F45" s="1210"/>
      <c r="G45" s="1210"/>
      <c r="H45" s="1211"/>
      <c r="I45" s="86">
        <v>3154</v>
      </c>
      <c r="J45" s="87">
        <v>2909</v>
      </c>
      <c r="K45" s="87">
        <v>2866</v>
      </c>
      <c r="L45" s="87">
        <v>3026</v>
      </c>
      <c r="M45" s="88">
        <v>3087</v>
      </c>
    </row>
    <row r="46" spans="2:13" ht="27.75" customHeight="1">
      <c r="B46" s="1206"/>
      <c r="C46" s="1207"/>
      <c r="D46" s="89"/>
      <c r="E46" s="1210" t="s">
        <v>30</v>
      </c>
      <c r="F46" s="1210"/>
      <c r="G46" s="1210"/>
      <c r="H46" s="1211"/>
      <c r="I46" s="86" t="s">
        <v>513</v>
      </c>
      <c r="J46" s="87" t="s">
        <v>513</v>
      </c>
      <c r="K46" s="87" t="s">
        <v>513</v>
      </c>
      <c r="L46" s="87" t="s">
        <v>513</v>
      </c>
      <c r="M46" s="88" t="s">
        <v>513</v>
      </c>
    </row>
    <row r="47" spans="2:13" ht="27.75" customHeight="1">
      <c r="B47" s="1206"/>
      <c r="C47" s="1207"/>
      <c r="D47" s="90"/>
      <c r="E47" s="1220" t="s">
        <v>31</v>
      </c>
      <c r="F47" s="1221"/>
      <c r="G47" s="1221"/>
      <c r="H47" s="1222"/>
      <c r="I47" s="86" t="s">
        <v>513</v>
      </c>
      <c r="J47" s="87" t="s">
        <v>513</v>
      </c>
      <c r="K47" s="87" t="s">
        <v>513</v>
      </c>
      <c r="L47" s="87" t="s">
        <v>513</v>
      </c>
      <c r="M47" s="88" t="s">
        <v>513</v>
      </c>
    </row>
    <row r="48" spans="2:13" ht="27.75" customHeight="1">
      <c r="B48" s="1206"/>
      <c r="C48" s="1207"/>
      <c r="D48" s="85"/>
      <c r="E48" s="1210" t="s">
        <v>32</v>
      </c>
      <c r="F48" s="1210"/>
      <c r="G48" s="1210"/>
      <c r="H48" s="1211"/>
      <c r="I48" s="86" t="s">
        <v>513</v>
      </c>
      <c r="J48" s="87" t="s">
        <v>513</v>
      </c>
      <c r="K48" s="87" t="s">
        <v>513</v>
      </c>
      <c r="L48" s="87" t="s">
        <v>513</v>
      </c>
      <c r="M48" s="88" t="s">
        <v>513</v>
      </c>
    </row>
    <row r="49" spans="2:13" ht="27.75" customHeight="1">
      <c r="B49" s="1208"/>
      <c r="C49" s="1209"/>
      <c r="D49" s="85"/>
      <c r="E49" s="1210" t="s">
        <v>33</v>
      </c>
      <c r="F49" s="1210"/>
      <c r="G49" s="1210"/>
      <c r="H49" s="1211"/>
      <c r="I49" s="86" t="s">
        <v>513</v>
      </c>
      <c r="J49" s="87" t="s">
        <v>513</v>
      </c>
      <c r="K49" s="87" t="s">
        <v>513</v>
      </c>
      <c r="L49" s="87" t="s">
        <v>513</v>
      </c>
      <c r="M49" s="88" t="s">
        <v>513</v>
      </c>
    </row>
    <row r="50" spans="2:13" ht="27.75" customHeight="1">
      <c r="B50" s="1204" t="s">
        <v>34</v>
      </c>
      <c r="C50" s="1205"/>
      <c r="D50" s="91"/>
      <c r="E50" s="1210" t="s">
        <v>35</v>
      </c>
      <c r="F50" s="1210"/>
      <c r="G50" s="1210"/>
      <c r="H50" s="1211"/>
      <c r="I50" s="86">
        <v>15546</v>
      </c>
      <c r="J50" s="87">
        <v>15756</v>
      </c>
      <c r="K50" s="87">
        <v>16200</v>
      </c>
      <c r="L50" s="87">
        <v>16542</v>
      </c>
      <c r="M50" s="88">
        <v>16798</v>
      </c>
    </row>
    <row r="51" spans="2:13" ht="27.75" customHeight="1">
      <c r="B51" s="1206"/>
      <c r="C51" s="1207"/>
      <c r="D51" s="85"/>
      <c r="E51" s="1210" t="s">
        <v>36</v>
      </c>
      <c r="F51" s="1210"/>
      <c r="G51" s="1210"/>
      <c r="H51" s="1211"/>
      <c r="I51" s="86">
        <v>5040</v>
      </c>
      <c r="J51" s="87">
        <v>4912</v>
      </c>
      <c r="K51" s="87">
        <v>5074</v>
      </c>
      <c r="L51" s="87">
        <v>5074</v>
      </c>
      <c r="M51" s="88">
        <v>4740</v>
      </c>
    </row>
    <row r="52" spans="2:13" ht="27.75" customHeight="1">
      <c r="B52" s="1208"/>
      <c r="C52" s="1209"/>
      <c r="D52" s="85"/>
      <c r="E52" s="1210" t="s">
        <v>37</v>
      </c>
      <c r="F52" s="1210"/>
      <c r="G52" s="1210"/>
      <c r="H52" s="1211"/>
      <c r="I52" s="86">
        <v>18545</v>
      </c>
      <c r="J52" s="87">
        <v>18573</v>
      </c>
      <c r="K52" s="87">
        <v>18186</v>
      </c>
      <c r="L52" s="87">
        <v>17657</v>
      </c>
      <c r="M52" s="88">
        <v>17534</v>
      </c>
    </row>
    <row r="53" spans="2:13" ht="27.75" customHeight="1" thickBot="1">
      <c r="B53" s="1212" t="s">
        <v>38</v>
      </c>
      <c r="C53" s="1213"/>
      <c r="D53" s="92"/>
      <c r="E53" s="1214" t="s">
        <v>39</v>
      </c>
      <c r="F53" s="1214"/>
      <c r="G53" s="1214"/>
      <c r="H53" s="1215"/>
      <c r="I53" s="93">
        <v>-3543</v>
      </c>
      <c r="J53" s="94">
        <v>-4478</v>
      </c>
      <c r="K53" s="94">
        <v>-5024</v>
      </c>
      <c r="L53" s="94">
        <v>-5080</v>
      </c>
      <c r="M53" s="95">
        <v>-5428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kRy+mimarlTEF2umnb51RBIinpqSHGr9q2ZYkHVfBfvHVgzP85sjEJoSUu7J+3kUvnJjZxFQI3BzVn0etifTA==" saltValue="+M9ZwZFwDP4lpDr7FVs1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zoomScale="70" zoomScaleNormal="70" zoomScaleSheetLayoutView="7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31" t="s">
        <v>42</v>
      </c>
      <c r="D55" s="1231"/>
      <c r="E55" s="1232"/>
      <c r="F55" s="107">
        <v>3183</v>
      </c>
      <c r="G55" s="107">
        <v>3284</v>
      </c>
      <c r="H55" s="108">
        <v>3534</v>
      </c>
    </row>
    <row r="56" spans="2:8" ht="52.5" customHeight="1">
      <c r="B56" s="109"/>
      <c r="C56" s="1233" t="s">
        <v>43</v>
      </c>
      <c r="D56" s="1233"/>
      <c r="E56" s="1234"/>
      <c r="F56" s="110">
        <v>742</v>
      </c>
      <c r="G56" s="110">
        <v>763</v>
      </c>
      <c r="H56" s="111">
        <v>784</v>
      </c>
    </row>
    <row r="57" spans="2:8" ht="53.25" customHeight="1">
      <c r="B57" s="109"/>
      <c r="C57" s="1235" t="s">
        <v>44</v>
      </c>
      <c r="D57" s="1235"/>
      <c r="E57" s="1236"/>
      <c r="F57" s="112">
        <v>12507</v>
      </c>
      <c r="G57" s="112">
        <v>12704</v>
      </c>
      <c r="H57" s="113">
        <v>12678</v>
      </c>
    </row>
    <row r="58" spans="2:8" ht="45.75" customHeight="1">
      <c r="B58" s="114"/>
      <c r="C58" s="1223" t="s">
        <v>573</v>
      </c>
      <c r="D58" s="1224"/>
      <c r="E58" s="1225"/>
      <c r="F58" s="115">
        <v>7465</v>
      </c>
      <c r="G58" s="115">
        <v>7699</v>
      </c>
      <c r="H58" s="116">
        <v>7713</v>
      </c>
    </row>
    <row r="59" spans="2:8" ht="45.75" customHeight="1">
      <c r="B59" s="114"/>
      <c r="C59" s="1223" t="s">
        <v>574</v>
      </c>
      <c r="D59" s="1224"/>
      <c r="E59" s="1225"/>
      <c r="F59" s="115">
        <v>1705</v>
      </c>
      <c r="G59" s="115">
        <v>1705</v>
      </c>
      <c r="H59" s="116">
        <v>1705</v>
      </c>
    </row>
    <row r="60" spans="2:8" ht="45.75" customHeight="1">
      <c r="B60" s="114"/>
      <c r="C60" s="1223" t="s">
        <v>575</v>
      </c>
      <c r="D60" s="1224"/>
      <c r="E60" s="1225"/>
      <c r="F60" s="115">
        <v>1126</v>
      </c>
      <c r="G60" s="115">
        <v>1090</v>
      </c>
      <c r="H60" s="116">
        <v>1113</v>
      </c>
    </row>
    <row r="61" spans="2:8" ht="45.75" customHeight="1">
      <c r="B61" s="114"/>
      <c r="C61" s="1223" t="s">
        <v>576</v>
      </c>
      <c r="D61" s="1224"/>
      <c r="E61" s="1225"/>
      <c r="F61" s="115">
        <v>456</v>
      </c>
      <c r="G61" s="115">
        <v>456</v>
      </c>
      <c r="H61" s="116">
        <v>456</v>
      </c>
    </row>
    <row r="62" spans="2:8" ht="45.75" customHeight="1" thickBot="1">
      <c r="B62" s="117"/>
      <c r="C62" s="1226" t="s">
        <v>577</v>
      </c>
      <c r="D62" s="1227"/>
      <c r="E62" s="1228"/>
      <c r="F62" s="118">
        <v>466</v>
      </c>
      <c r="G62" s="118">
        <v>452</v>
      </c>
      <c r="H62" s="119">
        <v>437</v>
      </c>
    </row>
    <row r="63" spans="2:8" ht="52.5" customHeight="1" thickBot="1">
      <c r="B63" s="120"/>
      <c r="C63" s="1229" t="s">
        <v>45</v>
      </c>
      <c r="D63" s="1229"/>
      <c r="E63" s="1230"/>
      <c r="F63" s="121">
        <v>16433</v>
      </c>
      <c r="G63" s="121">
        <v>16751</v>
      </c>
      <c r="H63" s="122">
        <v>16996</v>
      </c>
    </row>
    <row r="64" spans="2:8" ht="15" customHeight="1"/>
    <row r="65" ht="0" hidden="1" customHeight="1"/>
    <row r="66" ht="0" hidden="1" customHeight="1"/>
  </sheetData>
  <sheetProtection algorithmName="SHA-512" hashValue="nuKAfFdP+1XGFD3MMpS4dy6dB6K7EO0z/G6ZymjH1wJe2HHmdx3acNewXVz8x0gNwulI8XEcNEqB/RPd/3A4fg==" saltValue="bsLcTIi/9u1btfMTODgy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604</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605</v>
      </c>
      <c r="AO51" s="1275"/>
      <c r="AP51" s="1275"/>
      <c r="AQ51" s="1275"/>
      <c r="AR51" s="1275"/>
      <c r="AS51" s="1275"/>
      <c r="AT51" s="1275"/>
      <c r="AU51" s="1275"/>
      <c r="AV51" s="1275"/>
      <c r="AW51" s="1275"/>
      <c r="AX51" s="1275"/>
      <c r="AY51" s="1275"/>
      <c r="AZ51" s="1275"/>
      <c r="BA51" s="1275"/>
      <c r="BB51" s="1275" t="s">
        <v>606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65.7</v>
      </c>
      <c r="CG53" s="1277"/>
      <c r="CH53" s="1277"/>
      <c r="CI53" s="1277"/>
      <c r="CJ53" s="1277"/>
      <c r="CK53" s="1277"/>
      <c r="CL53" s="1277"/>
      <c r="CM53" s="1277"/>
      <c r="CN53" s="1277">
        <v>66.900000000000006</v>
      </c>
      <c r="CO53" s="1277"/>
      <c r="CP53" s="1277"/>
      <c r="CQ53" s="1277"/>
      <c r="CR53" s="1277"/>
      <c r="CS53" s="1277"/>
      <c r="CT53" s="1277"/>
      <c r="CU53" s="1277"/>
      <c r="CV53" s="1277">
        <v>68.400000000000006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608</v>
      </c>
      <c r="AO55" s="1271"/>
      <c r="AP55" s="1271"/>
      <c r="AQ55" s="1271"/>
      <c r="AR55" s="1271"/>
      <c r="AS55" s="1271"/>
      <c r="AT55" s="1271"/>
      <c r="AU55" s="1271"/>
      <c r="AV55" s="1271"/>
      <c r="AW55" s="1271"/>
      <c r="AX55" s="1271"/>
      <c r="AY55" s="1271"/>
      <c r="AZ55" s="1271"/>
      <c r="BA55" s="1271"/>
      <c r="BB55" s="1275" t="s">
        <v>609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41.5</v>
      </c>
      <c r="CG55" s="1277"/>
      <c r="CH55" s="1277"/>
      <c r="CI55" s="1277"/>
      <c r="CJ55" s="1277"/>
      <c r="CK55" s="1277"/>
      <c r="CL55" s="1277"/>
      <c r="CM55" s="1277"/>
      <c r="CN55" s="1277">
        <v>36.6</v>
      </c>
      <c r="CO55" s="1277"/>
      <c r="CP55" s="1277"/>
      <c r="CQ55" s="1277"/>
      <c r="CR55" s="1277"/>
      <c r="CS55" s="1277"/>
      <c r="CT55" s="1277"/>
      <c r="CU55" s="1277"/>
      <c r="CV55" s="1277">
        <v>37.700000000000003</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607</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56.4</v>
      </c>
      <c r="CG57" s="1277"/>
      <c r="CH57" s="1277"/>
      <c r="CI57" s="1277"/>
      <c r="CJ57" s="1277"/>
      <c r="CK57" s="1277"/>
      <c r="CL57" s="1277"/>
      <c r="CM57" s="1277"/>
      <c r="CN57" s="1277">
        <v>58.8</v>
      </c>
      <c r="CO57" s="1277"/>
      <c r="CP57" s="1277"/>
      <c r="CQ57" s="1277"/>
      <c r="CR57" s="1277"/>
      <c r="CS57" s="1277"/>
      <c r="CT57" s="1277"/>
      <c r="CU57" s="1277"/>
      <c r="CV57" s="1277">
        <v>58.8</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610</v>
      </c>
    </row>
    <row r="64" spans="1:109">
      <c r="B64" s="1246"/>
      <c r="G64" s="1253"/>
      <c r="I64" s="1287"/>
      <c r="J64" s="1287"/>
      <c r="K64" s="1287"/>
      <c r="L64" s="1287"/>
      <c r="M64" s="1287"/>
      <c r="N64" s="1288"/>
      <c r="AM64" s="1253"/>
      <c r="AN64" s="1253" t="s">
        <v>602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604</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c r="B73" s="1246"/>
      <c r="G73" s="1272"/>
      <c r="H73" s="1272"/>
      <c r="I73" s="1272"/>
      <c r="J73" s="1272"/>
      <c r="K73" s="1294"/>
      <c r="L73" s="1294"/>
      <c r="M73" s="1294"/>
      <c r="N73" s="1294"/>
      <c r="AM73" s="1264"/>
      <c r="AN73" s="1275" t="s">
        <v>605</v>
      </c>
      <c r="AO73" s="1275"/>
      <c r="AP73" s="1275"/>
      <c r="AQ73" s="1275"/>
      <c r="AR73" s="1275"/>
      <c r="AS73" s="1275"/>
      <c r="AT73" s="1275"/>
      <c r="AU73" s="1275"/>
      <c r="AV73" s="1275"/>
      <c r="AW73" s="1275"/>
      <c r="AX73" s="1275"/>
      <c r="AY73" s="1275"/>
      <c r="AZ73" s="1275"/>
      <c r="BA73" s="1275"/>
      <c r="BB73" s="1275" t="s">
        <v>609</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612</v>
      </c>
      <c r="BC75" s="1275"/>
      <c r="BD75" s="1275"/>
      <c r="BE75" s="1275"/>
      <c r="BF75" s="1275"/>
      <c r="BG75" s="1275"/>
      <c r="BH75" s="1275"/>
      <c r="BI75" s="1275"/>
      <c r="BJ75" s="1275"/>
      <c r="BK75" s="1275"/>
      <c r="BL75" s="1275"/>
      <c r="BM75" s="1275"/>
      <c r="BN75" s="1275"/>
      <c r="BO75" s="1275"/>
      <c r="BP75" s="1277">
        <v>10.6</v>
      </c>
      <c r="BQ75" s="1277"/>
      <c r="BR75" s="1277"/>
      <c r="BS75" s="1277"/>
      <c r="BT75" s="1277"/>
      <c r="BU75" s="1277"/>
      <c r="BV75" s="1277"/>
      <c r="BW75" s="1277"/>
      <c r="BX75" s="1277">
        <v>9.4</v>
      </c>
      <c r="BY75" s="1277"/>
      <c r="BZ75" s="1277"/>
      <c r="CA75" s="1277"/>
      <c r="CB75" s="1277"/>
      <c r="CC75" s="1277"/>
      <c r="CD75" s="1277"/>
      <c r="CE75" s="1277"/>
      <c r="CF75" s="1277">
        <v>8.6</v>
      </c>
      <c r="CG75" s="1277"/>
      <c r="CH75" s="1277"/>
      <c r="CI75" s="1277"/>
      <c r="CJ75" s="1277"/>
      <c r="CK75" s="1277"/>
      <c r="CL75" s="1277"/>
      <c r="CM75" s="1277"/>
      <c r="CN75" s="1277">
        <v>8.3000000000000007</v>
      </c>
      <c r="CO75" s="1277"/>
      <c r="CP75" s="1277"/>
      <c r="CQ75" s="1277"/>
      <c r="CR75" s="1277"/>
      <c r="CS75" s="1277"/>
      <c r="CT75" s="1277"/>
      <c r="CU75" s="1277"/>
      <c r="CV75" s="1277">
        <v>8.1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608</v>
      </c>
      <c r="AO77" s="1271"/>
      <c r="AP77" s="1271"/>
      <c r="AQ77" s="1271"/>
      <c r="AR77" s="1271"/>
      <c r="AS77" s="1271"/>
      <c r="AT77" s="1271"/>
      <c r="AU77" s="1271"/>
      <c r="AV77" s="1271"/>
      <c r="AW77" s="1271"/>
      <c r="AX77" s="1271"/>
      <c r="AY77" s="1271"/>
      <c r="AZ77" s="1271"/>
      <c r="BA77" s="1271"/>
      <c r="BB77" s="1275" t="s">
        <v>609</v>
      </c>
      <c r="BC77" s="1275"/>
      <c r="BD77" s="1275"/>
      <c r="BE77" s="1275"/>
      <c r="BF77" s="1275"/>
      <c r="BG77" s="1275"/>
      <c r="BH77" s="1275"/>
      <c r="BI77" s="1275"/>
      <c r="BJ77" s="1275"/>
      <c r="BK77" s="1275"/>
      <c r="BL77" s="1275"/>
      <c r="BM77" s="1275"/>
      <c r="BN77" s="1275"/>
      <c r="BO77" s="1275"/>
      <c r="BP77" s="1277">
        <v>56.6</v>
      </c>
      <c r="BQ77" s="1277"/>
      <c r="BR77" s="1277"/>
      <c r="BS77" s="1277"/>
      <c r="BT77" s="1277"/>
      <c r="BU77" s="1277"/>
      <c r="BV77" s="1277"/>
      <c r="BW77" s="1277"/>
      <c r="BX77" s="1277">
        <v>61.3</v>
      </c>
      <c r="BY77" s="1277"/>
      <c r="BZ77" s="1277"/>
      <c r="CA77" s="1277"/>
      <c r="CB77" s="1277"/>
      <c r="CC77" s="1277"/>
      <c r="CD77" s="1277"/>
      <c r="CE77" s="1277"/>
      <c r="CF77" s="1277">
        <v>41.5</v>
      </c>
      <c r="CG77" s="1277"/>
      <c r="CH77" s="1277"/>
      <c r="CI77" s="1277"/>
      <c r="CJ77" s="1277"/>
      <c r="CK77" s="1277"/>
      <c r="CL77" s="1277"/>
      <c r="CM77" s="1277"/>
      <c r="CN77" s="1277">
        <v>36.6</v>
      </c>
      <c r="CO77" s="1277"/>
      <c r="CP77" s="1277"/>
      <c r="CQ77" s="1277"/>
      <c r="CR77" s="1277"/>
      <c r="CS77" s="1277"/>
      <c r="CT77" s="1277"/>
      <c r="CU77" s="1277"/>
      <c r="CV77" s="1277">
        <v>37.700000000000003</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612</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9.3000000000000007</v>
      </c>
      <c r="BY79" s="1277"/>
      <c r="BZ79" s="1277"/>
      <c r="CA79" s="1277"/>
      <c r="CB79" s="1277"/>
      <c r="CC79" s="1277"/>
      <c r="CD79" s="1277"/>
      <c r="CE79" s="1277"/>
      <c r="CF79" s="1277">
        <v>9.6</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jK6Zfnf2tultmdXgJtA3vmZb5q/qeCd72NsMLmsTcsKxx3Bf1PXxta2/8nJTvFiZNpnI8jfA5yThiy7fZqXtw==" saltValue="zYGZL/JImb5wbPtRCW5/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XUvA5gEq5DgCGLF5y1IqNnJyrf9a3YdGZGQ4qASI21Y7jLUuOi1BIdYe/DKgkBGP0Lm1GWohYm9jF4xcMr2Fg==" saltValue="QeXut87vvIlzKIDIbAyYrg=="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z4tE60h5TBL1hw3DXxPonyAUwrKuY1B+zMRRiKQimGiYcpJ91FwHr7VxkifWD1S6AYuGWBBHZAzC28y+riUFA==" saltValue="TFCDKxd35EMQikCl61TX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93923</v>
      </c>
      <c r="E3" s="141"/>
      <c r="F3" s="142">
        <v>62256</v>
      </c>
      <c r="G3" s="143"/>
      <c r="H3" s="144"/>
    </row>
    <row r="4" spans="1:8">
      <c r="A4" s="145"/>
      <c r="B4" s="146"/>
      <c r="C4" s="147"/>
      <c r="D4" s="148">
        <v>35566</v>
      </c>
      <c r="E4" s="149"/>
      <c r="F4" s="150">
        <v>24482</v>
      </c>
      <c r="G4" s="151"/>
      <c r="H4" s="152"/>
    </row>
    <row r="5" spans="1:8">
      <c r="A5" s="133" t="s">
        <v>547</v>
      </c>
      <c r="B5" s="138"/>
      <c r="C5" s="139"/>
      <c r="D5" s="140">
        <v>51047</v>
      </c>
      <c r="E5" s="141"/>
      <c r="F5" s="142">
        <v>53896</v>
      </c>
      <c r="G5" s="143"/>
      <c r="H5" s="144"/>
    </row>
    <row r="6" spans="1:8">
      <c r="A6" s="145"/>
      <c r="B6" s="146"/>
      <c r="C6" s="147"/>
      <c r="D6" s="148">
        <v>17310</v>
      </c>
      <c r="E6" s="149"/>
      <c r="F6" s="150">
        <v>20608</v>
      </c>
      <c r="G6" s="151"/>
      <c r="H6" s="152"/>
    </row>
    <row r="7" spans="1:8">
      <c r="A7" s="133" t="s">
        <v>548</v>
      </c>
      <c r="B7" s="138"/>
      <c r="C7" s="139"/>
      <c r="D7" s="140">
        <v>49383</v>
      </c>
      <c r="E7" s="141"/>
      <c r="F7" s="142">
        <v>63727</v>
      </c>
      <c r="G7" s="143"/>
      <c r="H7" s="144"/>
    </row>
    <row r="8" spans="1:8">
      <c r="A8" s="145"/>
      <c r="B8" s="146"/>
      <c r="C8" s="147"/>
      <c r="D8" s="148">
        <v>13918</v>
      </c>
      <c r="E8" s="149"/>
      <c r="F8" s="150">
        <v>34577</v>
      </c>
      <c r="G8" s="151"/>
      <c r="H8" s="152"/>
    </row>
    <row r="9" spans="1:8">
      <c r="A9" s="133" t="s">
        <v>549</v>
      </c>
      <c r="B9" s="138"/>
      <c r="C9" s="139"/>
      <c r="D9" s="140">
        <v>53745</v>
      </c>
      <c r="E9" s="141"/>
      <c r="F9" s="142">
        <v>66954</v>
      </c>
      <c r="G9" s="143"/>
      <c r="H9" s="144"/>
    </row>
    <row r="10" spans="1:8">
      <c r="A10" s="145"/>
      <c r="B10" s="146"/>
      <c r="C10" s="147"/>
      <c r="D10" s="148">
        <v>19163</v>
      </c>
      <c r="E10" s="149"/>
      <c r="F10" s="150">
        <v>37305</v>
      </c>
      <c r="G10" s="151"/>
      <c r="H10" s="152"/>
    </row>
    <row r="11" spans="1:8">
      <c r="A11" s="133" t="s">
        <v>550</v>
      </c>
      <c r="B11" s="138"/>
      <c r="C11" s="139"/>
      <c r="D11" s="140">
        <v>45075</v>
      </c>
      <c r="E11" s="141"/>
      <c r="F11" s="142">
        <v>72656</v>
      </c>
      <c r="G11" s="143"/>
      <c r="H11" s="144"/>
    </row>
    <row r="12" spans="1:8">
      <c r="A12" s="145"/>
      <c r="B12" s="146"/>
      <c r="C12" s="153"/>
      <c r="D12" s="148">
        <v>24068</v>
      </c>
      <c r="E12" s="149"/>
      <c r="F12" s="150">
        <v>36448</v>
      </c>
      <c r="G12" s="151"/>
      <c r="H12" s="152"/>
    </row>
    <row r="13" spans="1:8">
      <c r="A13" s="133"/>
      <c r="B13" s="138"/>
      <c r="C13" s="154"/>
      <c r="D13" s="155">
        <v>58635</v>
      </c>
      <c r="E13" s="156"/>
      <c r="F13" s="157">
        <v>63898</v>
      </c>
      <c r="G13" s="158"/>
      <c r="H13" s="144"/>
    </row>
    <row r="14" spans="1:8">
      <c r="A14" s="145"/>
      <c r="B14" s="146"/>
      <c r="C14" s="147"/>
      <c r="D14" s="148">
        <v>22005</v>
      </c>
      <c r="E14" s="149"/>
      <c r="F14" s="150">
        <v>30684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4.8099999999999996</v>
      </c>
      <c r="C19" s="159">
        <f>ROUND(VALUE(SUBSTITUTE(実質収支比率等に係る経年分析!G$48,"▲","-")),2)</f>
        <v>5.18</v>
      </c>
      <c r="D19" s="159">
        <f>ROUND(VALUE(SUBSTITUTE(実質収支比率等に係る経年分析!H$48,"▲","-")),2)</f>
        <v>6.02</v>
      </c>
      <c r="E19" s="159">
        <f>ROUND(VALUE(SUBSTITUTE(実質収支比率等に係る経年分析!I$48,"▲","-")),2)</f>
        <v>3.89</v>
      </c>
      <c r="F19" s="159">
        <f>ROUND(VALUE(SUBSTITUTE(実質収支比率等に係る経年分析!J$48,"▲","-")),2)</f>
        <v>5.15</v>
      </c>
    </row>
    <row r="20" spans="1:11">
      <c r="A20" s="159" t="s">
        <v>49</v>
      </c>
      <c r="B20" s="159">
        <f>ROUND(VALUE(SUBSTITUTE(実質収支比率等に係る経年分析!F$47,"▲","-")),2)</f>
        <v>19.989999999999998</v>
      </c>
      <c r="C20" s="159">
        <f>ROUND(VALUE(SUBSTITUTE(実質収支比率等に係る経年分析!G$47,"▲","-")),2)</f>
        <v>22.32</v>
      </c>
      <c r="D20" s="159">
        <f>ROUND(VALUE(SUBSTITUTE(実質収支比率等に係る経年分析!H$47,"▲","-")),2)</f>
        <v>24</v>
      </c>
      <c r="E20" s="159">
        <f>ROUND(VALUE(SUBSTITUTE(実質収支比率等に係る経年分析!I$47,"▲","-")),2)</f>
        <v>25.41</v>
      </c>
      <c r="F20" s="159">
        <f>ROUND(VALUE(SUBSTITUTE(実質収支比率等に係る経年分析!J$47,"▲","-")),2)</f>
        <v>26.79</v>
      </c>
    </row>
    <row r="21" spans="1:11">
      <c r="A21" s="159" t="s">
        <v>50</v>
      </c>
      <c r="B21" s="159">
        <f>IF(ISNUMBER(VALUE(SUBSTITUTE(実質収支比率等に係る経年分析!F$49,"▲","-"))),ROUND(VALUE(SUBSTITUTE(実質収支比率等に係る経年分析!F$49,"▲","-")),2),NA())</f>
        <v>-0.06</v>
      </c>
      <c r="C21" s="159">
        <f>IF(ISNUMBER(VALUE(SUBSTITUTE(実質収支比率等に係る経年分析!G$49,"▲","-"))),ROUND(VALUE(SUBSTITUTE(実質収支比率等に係る経年分析!G$49,"▲","-")),2),NA())</f>
        <v>0.38</v>
      </c>
      <c r="D21" s="159">
        <f>IF(ISNUMBER(VALUE(SUBSTITUTE(実質収支比率等に係る経年分析!H$49,"▲","-"))),ROUND(VALUE(SUBSTITUTE(実質収支比率等に係る経年分析!H$49,"▲","-")),2),NA())</f>
        <v>0.98</v>
      </c>
      <c r="E21" s="159">
        <f>IF(ISNUMBER(VALUE(SUBSTITUTE(実質収支比率等に係る経年分析!I$49,"▲","-"))),ROUND(VALUE(SUBSTITUTE(実質収支比率等に係る経年分析!I$49,"▲","-")),2),NA())</f>
        <v>-3.95</v>
      </c>
      <c r="F21" s="159">
        <f>IF(ISNUMBER(VALUE(SUBSTITUTE(実質収支比率等に係る経年分析!J$49,"▲","-"))),ROUND(VALUE(SUBSTITUTE(実質収支比率等に係る経年分析!J$49,"▲","-")),2),NA())</f>
        <v>1.35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田川市等三線沿線地域交通体系整備事業基金特別会計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0.42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0.28000000000000003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急患医療特別会計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0.38</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0.14000000000000001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0.11</v>
      </c>
      <c r="F33" s="160">
        <f>IF(ROUND(VALUE(SUBSTITUTE(連結実質赤字比率に係る赤字・黒字の構成分析!H$37,"▲", "-")), 2) &lt; 0, ABS(ROUND(VALUE(SUBSTITUTE(連結実質赤字比率に係る赤字・黒字の構成分析!H$37,"▲", "-")), 2)), NA())</f>
        <v>2.21</v>
      </c>
      <c r="G33" s="160" t="e">
        <f>IF(ROUND(VALUE(SUBSTITUTE(連結実質赤字比率に係る赤字・黒字の構成分析!H$37,"▲", "-")), 2) &gt;= 0, ABS(ROUND(VALUE(SUBSTITUTE(連結実質赤字比率に係る赤字・黒字の構成分析!H$37,"▲", "-")), 2)), NA())</f>
        <v>#N/A</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4.1500000000000004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4.63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4.74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3.78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4.9400000000000004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7.01</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4.4400000000000004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5.89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7.42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9.23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7.97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2355</v>
      </c>
      <c r="E42" s="161"/>
      <c r="F42" s="161"/>
      <c r="G42" s="161">
        <f>'実質公債費比率（分子）の構造'!L$52</f>
        <v>2322</v>
      </c>
      <c r="H42" s="161"/>
      <c r="I42" s="161"/>
      <c r="J42" s="161">
        <f>'実質公債費比率（分子）の構造'!M$52</f>
        <v>2251</v>
      </c>
      <c r="K42" s="161"/>
      <c r="L42" s="161"/>
      <c r="M42" s="161">
        <f>'実質公債費比率（分子）の構造'!N$52</f>
        <v>2286</v>
      </c>
      <c r="N42" s="161"/>
      <c r="O42" s="161"/>
      <c r="P42" s="161">
        <f>'実質公債費比率（分子）の構造'!O$52</f>
        <v>2255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45</v>
      </c>
      <c r="C44" s="161"/>
      <c r="D44" s="161"/>
      <c r="E44" s="161">
        <f>'実質公債費比率（分子）の構造'!L$50</f>
        <v>45</v>
      </c>
      <c r="F44" s="161"/>
      <c r="G44" s="161"/>
      <c r="H44" s="161">
        <f>'実質公債費比率（分子）の構造'!M$50</f>
        <v>44</v>
      </c>
      <c r="I44" s="161"/>
      <c r="J44" s="161"/>
      <c r="K44" s="161">
        <f>'実質公債費比率（分子）の構造'!N$50</f>
        <v>44</v>
      </c>
      <c r="L44" s="161"/>
      <c r="M44" s="161"/>
      <c r="N44" s="161">
        <f>'実質公債費比率（分子）の構造'!O$50</f>
        <v>43</v>
      </c>
      <c r="O44" s="161"/>
      <c r="P44" s="161"/>
    </row>
    <row r="45" spans="1:16">
      <c r="A45" s="161" t="s">
        <v>60</v>
      </c>
      <c r="B45" s="161">
        <f>'実質公債費比率（分子）の構造'!K$49</f>
        <v>91</v>
      </c>
      <c r="C45" s="161"/>
      <c r="D45" s="161"/>
      <c r="E45" s="161">
        <f>'実質公債費比率（分子）の構造'!L$49</f>
        <v>97</v>
      </c>
      <c r="F45" s="161"/>
      <c r="G45" s="161"/>
      <c r="H45" s="161">
        <f>'実質公債費比率（分子）の構造'!M$49</f>
        <v>209</v>
      </c>
      <c r="I45" s="161"/>
      <c r="J45" s="161"/>
      <c r="K45" s="161">
        <f>'実質公債費比率（分子）の構造'!N$49</f>
        <v>208</v>
      </c>
      <c r="L45" s="161"/>
      <c r="M45" s="161"/>
      <c r="N45" s="161">
        <f>'実質公債費比率（分子）の構造'!O$49</f>
        <v>170</v>
      </c>
      <c r="O45" s="161"/>
      <c r="P45" s="161"/>
    </row>
    <row r="46" spans="1:16">
      <c r="A46" s="161" t="s">
        <v>61</v>
      </c>
      <c r="B46" s="161">
        <f>'実質公債費比率（分子）の構造'!K$48</f>
        <v>417</v>
      </c>
      <c r="C46" s="161"/>
      <c r="D46" s="161"/>
      <c r="E46" s="161">
        <f>'実質公債費比率（分子）の構造'!L$48</f>
        <v>422</v>
      </c>
      <c r="F46" s="161"/>
      <c r="G46" s="161"/>
      <c r="H46" s="161">
        <f>'実質公債費比率（分子）の構造'!M$48</f>
        <v>490</v>
      </c>
      <c r="I46" s="161"/>
      <c r="J46" s="161"/>
      <c r="K46" s="161">
        <f>'実質公債費比率（分子）の構造'!N$48</f>
        <v>492</v>
      </c>
      <c r="L46" s="161"/>
      <c r="M46" s="161"/>
      <c r="N46" s="161">
        <f>'実質公債費比率（分子）の構造'!O$48</f>
        <v>503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2844</v>
      </c>
      <c r="C49" s="161"/>
      <c r="D49" s="161"/>
      <c r="E49" s="161">
        <f>'実質公債費比率（分子）の構造'!L$45</f>
        <v>2695</v>
      </c>
      <c r="F49" s="161"/>
      <c r="G49" s="161"/>
      <c r="H49" s="161">
        <f>'実質公債費比率（分子）の構造'!M$45</f>
        <v>2456</v>
      </c>
      <c r="I49" s="161"/>
      <c r="J49" s="161"/>
      <c r="K49" s="161">
        <f>'実質公債費比率（分子）の構造'!N$45</f>
        <v>2509</v>
      </c>
      <c r="L49" s="161"/>
      <c r="M49" s="161"/>
      <c r="N49" s="161">
        <f>'実質公債費比率（分子）の構造'!O$45</f>
        <v>2403</v>
      </c>
      <c r="O49" s="161"/>
      <c r="P49" s="161"/>
    </row>
    <row r="50" spans="1:16">
      <c r="A50" s="161" t="s">
        <v>65</v>
      </c>
      <c r="B50" s="161" t="e">
        <f>NA()</f>
        <v>#N/A</v>
      </c>
      <c r="C50" s="161">
        <f>IF(ISNUMBER('実質公債費比率（分子）の構造'!K$53),'実質公債費比率（分子）の構造'!K$53,NA())</f>
        <v>1042</v>
      </c>
      <c r="D50" s="161" t="e">
        <f>NA()</f>
        <v>#N/A</v>
      </c>
      <c r="E50" s="161" t="e">
        <f>NA()</f>
        <v>#N/A</v>
      </c>
      <c r="F50" s="161">
        <f>IF(ISNUMBER('実質公債費比率（分子）の構造'!L$53),'実質公債費比率（分子）の構造'!L$53,NA())</f>
        <v>937</v>
      </c>
      <c r="G50" s="161" t="e">
        <f>NA()</f>
        <v>#N/A</v>
      </c>
      <c r="H50" s="161" t="e">
        <f>NA()</f>
        <v>#N/A</v>
      </c>
      <c r="I50" s="161">
        <f>IF(ISNUMBER('実質公債費比率（分子）の構造'!M$53),'実質公債費比率（分子）の構造'!M$53,NA())</f>
        <v>948</v>
      </c>
      <c r="J50" s="161" t="e">
        <f>NA()</f>
        <v>#N/A</v>
      </c>
      <c r="K50" s="161" t="e">
        <f>NA()</f>
        <v>#N/A</v>
      </c>
      <c r="L50" s="161">
        <f>IF(ISNUMBER('実質公債費比率（分子）の構造'!N$53),'実質公債費比率（分子）の構造'!N$53,NA())</f>
        <v>967</v>
      </c>
      <c r="M50" s="161" t="e">
        <f>NA()</f>
        <v>#N/A</v>
      </c>
      <c r="N50" s="161" t="e">
        <f>NA()</f>
        <v>#N/A</v>
      </c>
      <c r="O50" s="161">
        <f>IF(ISNUMBER('実質公債費比率（分子）の構造'!O$53),'実質公債費比率（分子）の構造'!O$53,NA())</f>
        <v>864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18545</v>
      </c>
      <c r="E56" s="160"/>
      <c r="F56" s="160"/>
      <c r="G56" s="160">
        <f>'将来負担比率（分子）の構造'!J$52</f>
        <v>18573</v>
      </c>
      <c r="H56" s="160"/>
      <c r="I56" s="160"/>
      <c r="J56" s="160">
        <f>'将来負担比率（分子）の構造'!K$52</f>
        <v>18186</v>
      </c>
      <c r="K56" s="160"/>
      <c r="L56" s="160"/>
      <c r="M56" s="160">
        <f>'将来負担比率（分子）の構造'!L$52</f>
        <v>17657</v>
      </c>
      <c r="N56" s="160"/>
      <c r="O56" s="160"/>
      <c r="P56" s="160">
        <f>'将来負担比率（分子）の構造'!M$52</f>
        <v>17534</v>
      </c>
    </row>
    <row r="57" spans="1:16">
      <c r="A57" s="160" t="s">
        <v>36</v>
      </c>
      <c r="B57" s="160"/>
      <c r="C57" s="160"/>
      <c r="D57" s="160">
        <f>'将来負担比率（分子）の構造'!I$51</f>
        <v>5040</v>
      </c>
      <c r="E57" s="160"/>
      <c r="F57" s="160"/>
      <c r="G57" s="160">
        <f>'将来負担比率（分子）の構造'!J$51</f>
        <v>4912</v>
      </c>
      <c r="H57" s="160"/>
      <c r="I57" s="160"/>
      <c r="J57" s="160">
        <f>'将来負担比率（分子）の構造'!K$51</f>
        <v>5074</v>
      </c>
      <c r="K57" s="160"/>
      <c r="L57" s="160"/>
      <c r="M57" s="160">
        <f>'将来負担比率（分子）の構造'!L$51</f>
        <v>5074</v>
      </c>
      <c r="N57" s="160"/>
      <c r="O57" s="160"/>
      <c r="P57" s="160">
        <f>'将来負担比率（分子）の構造'!M$51</f>
        <v>4740</v>
      </c>
    </row>
    <row r="58" spans="1:16">
      <c r="A58" s="160" t="s">
        <v>35</v>
      </c>
      <c r="B58" s="160"/>
      <c r="C58" s="160"/>
      <c r="D58" s="160">
        <f>'将来負担比率（分子）の構造'!I$50</f>
        <v>15546</v>
      </c>
      <c r="E58" s="160"/>
      <c r="F58" s="160"/>
      <c r="G58" s="160">
        <f>'将来負担比率（分子）の構造'!J$50</f>
        <v>15756</v>
      </c>
      <c r="H58" s="160"/>
      <c r="I58" s="160"/>
      <c r="J58" s="160">
        <f>'将来負担比率（分子）の構造'!K$50</f>
        <v>16200</v>
      </c>
      <c r="K58" s="160"/>
      <c r="L58" s="160"/>
      <c r="M58" s="160">
        <f>'将来負担比率（分子）の構造'!L$50</f>
        <v>16542</v>
      </c>
      <c r="N58" s="160"/>
      <c r="O58" s="160"/>
      <c r="P58" s="160">
        <f>'将来負担比率（分子）の構造'!M$50</f>
        <v>16798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3154</v>
      </c>
      <c r="C62" s="160"/>
      <c r="D62" s="160"/>
      <c r="E62" s="160">
        <f>'将来負担比率（分子）の構造'!J$45</f>
        <v>2909</v>
      </c>
      <c r="F62" s="160"/>
      <c r="G62" s="160"/>
      <c r="H62" s="160">
        <f>'将来負担比率（分子）の構造'!K$45</f>
        <v>2866</v>
      </c>
      <c r="I62" s="160"/>
      <c r="J62" s="160"/>
      <c r="K62" s="160">
        <f>'将来負担比率（分子）の構造'!L$45</f>
        <v>3026</v>
      </c>
      <c r="L62" s="160"/>
      <c r="M62" s="160"/>
      <c r="N62" s="160">
        <f>'将来負担比率（分子）の構造'!M$45</f>
        <v>3087</v>
      </c>
      <c r="O62" s="160"/>
      <c r="P62" s="160"/>
    </row>
    <row r="63" spans="1:16">
      <c r="A63" s="160" t="s">
        <v>28</v>
      </c>
      <c r="B63" s="160">
        <f>'将来負担比率（分子）の構造'!I$44</f>
        <v>1204</v>
      </c>
      <c r="C63" s="160"/>
      <c r="D63" s="160"/>
      <c r="E63" s="160">
        <f>'将来負担比率（分子）の構造'!J$44</f>
        <v>1408</v>
      </c>
      <c r="F63" s="160"/>
      <c r="G63" s="160"/>
      <c r="H63" s="160">
        <f>'将来負担比率（分子）の構造'!K$44</f>
        <v>1211</v>
      </c>
      <c r="I63" s="160"/>
      <c r="J63" s="160"/>
      <c r="K63" s="160">
        <f>'将来負担比率（分子）の構造'!L$44</f>
        <v>1051</v>
      </c>
      <c r="L63" s="160"/>
      <c r="M63" s="160"/>
      <c r="N63" s="160">
        <f>'将来負担比率（分子）の構造'!M$44</f>
        <v>949</v>
      </c>
      <c r="O63" s="160"/>
      <c r="P63" s="160"/>
    </row>
    <row r="64" spans="1:16">
      <c r="A64" s="160" t="s">
        <v>27</v>
      </c>
      <c r="B64" s="160">
        <f>'将来負担比率（分子）の構造'!I$43</f>
        <v>5711</v>
      </c>
      <c r="C64" s="160"/>
      <c r="D64" s="160"/>
      <c r="E64" s="160">
        <f>'将来負担比率（分子）の構造'!J$43</f>
        <v>5324</v>
      </c>
      <c r="F64" s="160"/>
      <c r="G64" s="160"/>
      <c r="H64" s="160">
        <f>'将来負担比率（分子）の構造'!K$43</f>
        <v>4845</v>
      </c>
      <c r="I64" s="160"/>
      <c r="J64" s="160"/>
      <c r="K64" s="160">
        <f>'将来負担比率（分子）の構造'!L$43</f>
        <v>4473</v>
      </c>
      <c r="L64" s="160"/>
      <c r="M64" s="160"/>
      <c r="N64" s="160">
        <f>'将来負担比率（分子）の構造'!M$43</f>
        <v>4115</v>
      </c>
      <c r="O64" s="160"/>
      <c r="P64" s="160"/>
    </row>
    <row r="65" spans="1:16">
      <c r="A65" s="160" t="s">
        <v>26</v>
      </c>
      <c r="B65" s="160">
        <f>'将来負担比率（分子）の構造'!I$42</f>
        <v>509</v>
      </c>
      <c r="C65" s="160"/>
      <c r="D65" s="160"/>
      <c r="E65" s="160">
        <f>'将来負担比率（分子）の構造'!J$42</f>
        <v>465</v>
      </c>
      <c r="F65" s="160"/>
      <c r="G65" s="160"/>
      <c r="H65" s="160">
        <f>'将来負担比率（分子）の構造'!K$42</f>
        <v>420</v>
      </c>
      <c r="I65" s="160"/>
      <c r="J65" s="160"/>
      <c r="K65" s="160">
        <f>'将来負担比率（分子）の構造'!L$42</f>
        <v>377</v>
      </c>
      <c r="L65" s="160"/>
      <c r="M65" s="160"/>
      <c r="N65" s="160">
        <f>'将来負担比率（分子）の構造'!M$42</f>
        <v>333</v>
      </c>
      <c r="O65" s="160"/>
      <c r="P65" s="160"/>
    </row>
    <row r="66" spans="1:16">
      <c r="A66" s="160" t="s">
        <v>25</v>
      </c>
      <c r="B66" s="160">
        <f>'将来負担比率（分子）の構造'!I$41</f>
        <v>25008</v>
      </c>
      <c r="C66" s="160"/>
      <c r="D66" s="160"/>
      <c r="E66" s="160">
        <f>'将来負担比率（分子）の構造'!J$41</f>
        <v>24657</v>
      </c>
      <c r="F66" s="160"/>
      <c r="G66" s="160"/>
      <c r="H66" s="160">
        <f>'将来負担比率（分子）の構造'!K$41</f>
        <v>25093</v>
      </c>
      <c r="I66" s="160"/>
      <c r="J66" s="160"/>
      <c r="K66" s="160">
        <f>'将来負担比率（分子）の構造'!L$41</f>
        <v>25266</v>
      </c>
      <c r="L66" s="160"/>
      <c r="M66" s="160"/>
      <c r="N66" s="160">
        <f>'将来負担比率（分子）の構造'!M$41</f>
        <v>25160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3183</v>
      </c>
      <c r="C72" s="164">
        <f>基金残高に係る経年分析!G55</f>
        <v>3284</v>
      </c>
      <c r="D72" s="164">
        <f>基金残高に係る経年分析!H55</f>
        <v>3534</v>
      </c>
    </row>
    <row r="73" spans="1:16">
      <c r="A73" s="163" t="s">
        <v>72</v>
      </c>
      <c r="B73" s="164">
        <f>基金残高に係る経年分析!F56</f>
        <v>742</v>
      </c>
      <c r="C73" s="164">
        <f>基金残高に係る経年分析!G56</f>
        <v>763</v>
      </c>
      <c r="D73" s="164">
        <f>基金残高に係る経年分析!H56</f>
        <v>784</v>
      </c>
    </row>
    <row r="74" spans="1:16">
      <c r="A74" s="163" t="s">
        <v>73</v>
      </c>
      <c r="B74" s="164">
        <f>基金残高に係る経年分析!F57</f>
        <v>12507</v>
      </c>
      <c r="C74" s="164">
        <f>基金残高に係る経年分析!G57</f>
        <v>12704</v>
      </c>
      <c r="D74" s="164">
        <f>基金残高に係る経年分析!H57</f>
        <v>12678</v>
      </c>
    </row>
  </sheetData>
  <sheetProtection algorithmName="SHA-512" hashValue="+vnj79uNK+olkTIOGWdPWnEEyA8191+x3V8nhj4Ruc0YQl6glZnoRDBH5465iO7RqmI5WT6MgF48hF8HpHhqOg==" saltValue="tQNPI/3w5xvRQA4/CThP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5182055</v>
      </c>
      <c r="S5" s="669"/>
      <c r="T5" s="669"/>
      <c r="U5" s="669"/>
      <c r="V5" s="669"/>
      <c r="W5" s="669"/>
      <c r="X5" s="669"/>
      <c r="Y5" s="715"/>
      <c r="Z5" s="733">
        <v>18.2</v>
      </c>
      <c r="AA5" s="733"/>
      <c r="AB5" s="733"/>
      <c r="AC5" s="733"/>
      <c r="AD5" s="734">
        <v>5182055</v>
      </c>
      <c r="AE5" s="734"/>
      <c r="AF5" s="734"/>
      <c r="AG5" s="734"/>
      <c r="AH5" s="734"/>
      <c r="AI5" s="734"/>
      <c r="AJ5" s="734"/>
      <c r="AK5" s="734"/>
      <c r="AL5" s="716">
        <v>40.5</v>
      </c>
      <c r="AM5" s="685"/>
      <c r="AN5" s="685"/>
      <c r="AO5" s="717"/>
      <c r="AP5" s="702" t="s">
        <v>223</v>
      </c>
      <c r="AQ5" s="703"/>
      <c r="AR5" s="703"/>
      <c r="AS5" s="703"/>
      <c r="AT5" s="703"/>
      <c r="AU5" s="703"/>
      <c r="AV5" s="703"/>
      <c r="AW5" s="703"/>
      <c r="AX5" s="703"/>
      <c r="AY5" s="703"/>
      <c r="AZ5" s="703"/>
      <c r="BA5" s="703"/>
      <c r="BB5" s="703"/>
      <c r="BC5" s="703"/>
      <c r="BD5" s="703"/>
      <c r="BE5" s="703"/>
      <c r="BF5" s="704"/>
      <c r="BG5" s="603">
        <v>5182055</v>
      </c>
      <c r="BH5" s="606"/>
      <c r="BI5" s="606"/>
      <c r="BJ5" s="606"/>
      <c r="BK5" s="606"/>
      <c r="BL5" s="606"/>
      <c r="BM5" s="606"/>
      <c r="BN5" s="607"/>
      <c r="BO5" s="665">
        <v>100</v>
      </c>
      <c r="BP5" s="665"/>
      <c r="BQ5" s="665"/>
      <c r="BR5" s="665"/>
      <c r="BS5" s="666">
        <v>206715</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149922</v>
      </c>
      <c r="S6" s="606"/>
      <c r="T6" s="606"/>
      <c r="U6" s="606"/>
      <c r="V6" s="606"/>
      <c r="W6" s="606"/>
      <c r="X6" s="606"/>
      <c r="Y6" s="607"/>
      <c r="Z6" s="665">
        <v>0.5</v>
      </c>
      <c r="AA6" s="665"/>
      <c r="AB6" s="665"/>
      <c r="AC6" s="665"/>
      <c r="AD6" s="666">
        <v>149922</v>
      </c>
      <c r="AE6" s="666"/>
      <c r="AF6" s="666"/>
      <c r="AG6" s="666"/>
      <c r="AH6" s="666"/>
      <c r="AI6" s="666"/>
      <c r="AJ6" s="666"/>
      <c r="AK6" s="666"/>
      <c r="AL6" s="608">
        <v>1.2</v>
      </c>
      <c r="AM6" s="609"/>
      <c r="AN6" s="609"/>
      <c r="AO6" s="667"/>
      <c r="AP6" s="600" t="s">
        <v>228</v>
      </c>
      <c r="AQ6" s="601"/>
      <c r="AR6" s="601"/>
      <c r="AS6" s="601"/>
      <c r="AT6" s="601"/>
      <c r="AU6" s="601"/>
      <c r="AV6" s="601"/>
      <c r="AW6" s="601"/>
      <c r="AX6" s="601"/>
      <c r="AY6" s="601"/>
      <c r="AZ6" s="601"/>
      <c r="BA6" s="601"/>
      <c r="BB6" s="601"/>
      <c r="BC6" s="601"/>
      <c r="BD6" s="601"/>
      <c r="BE6" s="601"/>
      <c r="BF6" s="602"/>
      <c r="BG6" s="603">
        <v>5182055</v>
      </c>
      <c r="BH6" s="606"/>
      <c r="BI6" s="606"/>
      <c r="BJ6" s="606"/>
      <c r="BK6" s="606"/>
      <c r="BL6" s="606"/>
      <c r="BM6" s="606"/>
      <c r="BN6" s="607"/>
      <c r="BO6" s="665">
        <v>100</v>
      </c>
      <c r="BP6" s="665"/>
      <c r="BQ6" s="665"/>
      <c r="BR6" s="665"/>
      <c r="BS6" s="666">
        <v>206715</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225286</v>
      </c>
      <c r="CS6" s="606"/>
      <c r="CT6" s="606"/>
      <c r="CU6" s="606"/>
      <c r="CV6" s="606"/>
      <c r="CW6" s="606"/>
      <c r="CX6" s="606"/>
      <c r="CY6" s="607"/>
      <c r="CZ6" s="716">
        <v>0.8</v>
      </c>
      <c r="DA6" s="685"/>
      <c r="DB6" s="685"/>
      <c r="DC6" s="719"/>
      <c r="DD6" s="611" t="s">
        <v>230</v>
      </c>
      <c r="DE6" s="606"/>
      <c r="DF6" s="606"/>
      <c r="DG6" s="606"/>
      <c r="DH6" s="606"/>
      <c r="DI6" s="606"/>
      <c r="DJ6" s="606"/>
      <c r="DK6" s="606"/>
      <c r="DL6" s="606"/>
      <c r="DM6" s="606"/>
      <c r="DN6" s="606"/>
      <c r="DO6" s="606"/>
      <c r="DP6" s="607"/>
      <c r="DQ6" s="611">
        <v>225286</v>
      </c>
      <c r="DR6" s="606"/>
      <c r="DS6" s="606"/>
      <c r="DT6" s="606"/>
      <c r="DU6" s="606"/>
      <c r="DV6" s="606"/>
      <c r="DW6" s="606"/>
      <c r="DX6" s="606"/>
      <c r="DY6" s="606"/>
      <c r="DZ6" s="606"/>
      <c r="EA6" s="606"/>
      <c r="EB6" s="606"/>
      <c r="EC6" s="646"/>
    </row>
    <row r="7" spans="2:143" ht="11.25" customHeight="1">
      <c r="B7" s="600" t="s">
        <v>231</v>
      </c>
      <c r="C7" s="601"/>
      <c r="D7" s="601"/>
      <c r="E7" s="601"/>
      <c r="F7" s="601"/>
      <c r="G7" s="601"/>
      <c r="H7" s="601"/>
      <c r="I7" s="601"/>
      <c r="J7" s="601"/>
      <c r="K7" s="601"/>
      <c r="L7" s="601"/>
      <c r="M7" s="601"/>
      <c r="N7" s="601"/>
      <c r="O7" s="601"/>
      <c r="P7" s="601"/>
      <c r="Q7" s="602"/>
      <c r="R7" s="603">
        <v>7503</v>
      </c>
      <c r="S7" s="606"/>
      <c r="T7" s="606"/>
      <c r="U7" s="606"/>
      <c r="V7" s="606"/>
      <c r="W7" s="606"/>
      <c r="X7" s="606"/>
      <c r="Y7" s="607"/>
      <c r="Z7" s="665">
        <v>0</v>
      </c>
      <c r="AA7" s="665"/>
      <c r="AB7" s="665"/>
      <c r="AC7" s="665"/>
      <c r="AD7" s="666">
        <v>7503</v>
      </c>
      <c r="AE7" s="666"/>
      <c r="AF7" s="666"/>
      <c r="AG7" s="666"/>
      <c r="AH7" s="666"/>
      <c r="AI7" s="666"/>
      <c r="AJ7" s="666"/>
      <c r="AK7" s="666"/>
      <c r="AL7" s="608">
        <v>0.1</v>
      </c>
      <c r="AM7" s="609"/>
      <c r="AN7" s="609"/>
      <c r="AO7" s="667"/>
      <c r="AP7" s="600" t="s">
        <v>232</v>
      </c>
      <c r="AQ7" s="601"/>
      <c r="AR7" s="601"/>
      <c r="AS7" s="601"/>
      <c r="AT7" s="601"/>
      <c r="AU7" s="601"/>
      <c r="AV7" s="601"/>
      <c r="AW7" s="601"/>
      <c r="AX7" s="601"/>
      <c r="AY7" s="601"/>
      <c r="AZ7" s="601"/>
      <c r="BA7" s="601"/>
      <c r="BB7" s="601"/>
      <c r="BC7" s="601"/>
      <c r="BD7" s="601"/>
      <c r="BE7" s="601"/>
      <c r="BF7" s="602"/>
      <c r="BG7" s="603">
        <v>2032873</v>
      </c>
      <c r="BH7" s="606"/>
      <c r="BI7" s="606"/>
      <c r="BJ7" s="606"/>
      <c r="BK7" s="606"/>
      <c r="BL7" s="606"/>
      <c r="BM7" s="606"/>
      <c r="BN7" s="607"/>
      <c r="BO7" s="665">
        <v>39.200000000000003</v>
      </c>
      <c r="BP7" s="665"/>
      <c r="BQ7" s="665"/>
      <c r="BR7" s="665"/>
      <c r="BS7" s="666">
        <v>44310</v>
      </c>
      <c r="BT7" s="666"/>
      <c r="BU7" s="666"/>
      <c r="BV7" s="666"/>
      <c r="BW7" s="666"/>
      <c r="BX7" s="666"/>
      <c r="BY7" s="666"/>
      <c r="BZ7" s="666"/>
      <c r="CA7" s="666"/>
      <c r="CB7" s="707"/>
      <c r="CD7" s="647" t="s">
        <v>233</v>
      </c>
      <c r="CE7" s="644"/>
      <c r="CF7" s="644"/>
      <c r="CG7" s="644"/>
      <c r="CH7" s="644"/>
      <c r="CI7" s="644"/>
      <c r="CJ7" s="644"/>
      <c r="CK7" s="644"/>
      <c r="CL7" s="644"/>
      <c r="CM7" s="644"/>
      <c r="CN7" s="644"/>
      <c r="CO7" s="644"/>
      <c r="CP7" s="644"/>
      <c r="CQ7" s="645"/>
      <c r="CR7" s="603">
        <v>2259546</v>
      </c>
      <c r="CS7" s="606"/>
      <c r="CT7" s="606"/>
      <c r="CU7" s="606"/>
      <c r="CV7" s="606"/>
      <c r="CW7" s="606"/>
      <c r="CX7" s="606"/>
      <c r="CY7" s="607"/>
      <c r="CZ7" s="665">
        <v>8.1</v>
      </c>
      <c r="DA7" s="665"/>
      <c r="DB7" s="665"/>
      <c r="DC7" s="665"/>
      <c r="DD7" s="611">
        <v>57936</v>
      </c>
      <c r="DE7" s="606"/>
      <c r="DF7" s="606"/>
      <c r="DG7" s="606"/>
      <c r="DH7" s="606"/>
      <c r="DI7" s="606"/>
      <c r="DJ7" s="606"/>
      <c r="DK7" s="606"/>
      <c r="DL7" s="606"/>
      <c r="DM7" s="606"/>
      <c r="DN7" s="606"/>
      <c r="DO7" s="606"/>
      <c r="DP7" s="607"/>
      <c r="DQ7" s="611">
        <v>1793480</v>
      </c>
      <c r="DR7" s="606"/>
      <c r="DS7" s="606"/>
      <c r="DT7" s="606"/>
      <c r="DU7" s="606"/>
      <c r="DV7" s="606"/>
      <c r="DW7" s="606"/>
      <c r="DX7" s="606"/>
      <c r="DY7" s="606"/>
      <c r="DZ7" s="606"/>
      <c r="EA7" s="606"/>
      <c r="EB7" s="606"/>
      <c r="EC7" s="646"/>
    </row>
    <row r="8" spans="2:143" ht="11.25" customHeight="1">
      <c r="B8" s="600" t="s">
        <v>234</v>
      </c>
      <c r="C8" s="601"/>
      <c r="D8" s="601"/>
      <c r="E8" s="601"/>
      <c r="F8" s="601"/>
      <c r="G8" s="601"/>
      <c r="H8" s="601"/>
      <c r="I8" s="601"/>
      <c r="J8" s="601"/>
      <c r="K8" s="601"/>
      <c r="L8" s="601"/>
      <c r="M8" s="601"/>
      <c r="N8" s="601"/>
      <c r="O8" s="601"/>
      <c r="P8" s="601"/>
      <c r="Q8" s="602"/>
      <c r="R8" s="603">
        <v>19376</v>
      </c>
      <c r="S8" s="606"/>
      <c r="T8" s="606"/>
      <c r="U8" s="606"/>
      <c r="V8" s="606"/>
      <c r="W8" s="606"/>
      <c r="X8" s="606"/>
      <c r="Y8" s="607"/>
      <c r="Z8" s="665">
        <v>0.1</v>
      </c>
      <c r="AA8" s="665"/>
      <c r="AB8" s="665"/>
      <c r="AC8" s="665"/>
      <c r="AD8" s="666">
        <v>19376</v>
      </c>
      <c r="AE8" s="666"/>
      <c r="AF8" s="666"/>
      <c r="AG8" s="666"/>
      <c r="AH8" s="666"/>
      <c r="AI8" s="666"/>
      <c r="AJ8" s="666"/>
      <c r="AK8" s="666"/>
      <c r="AL8" s="608">
        <v>0.2</v>
      </c>
      <c r="AM8" s="609"/>
      <c r="AN8" s="609"/>
      <c r="AO8" s="667"/>
      <c r="AP8" s="600" t="s">
        <v>235</v>
      </c>
      <c r="AQ8" s="601"/>
      <c r="AR8" s="601"/>
      <c r="AS8" s="601"/>
      <c r="AT8" s="601"/>
      <c r="AU8" s="601"/>
      <c r="AV8" s="601"/>
      <c r="AW8" s="601"/>
      <c r="AX8" s="601"/>
      <c r="AY8" s="601"/>
      <c r="AZ8" s="601"/>
      <c r="BA8" s="601"/>
      <c r="BB8" s="601"/>
      <c r="BC8" s="601"/>
      <c r="BD8" s="601"/>
      <c r="BE8" s="601"/>
      <c r="BF8" s="602"/>
      <c r="BG8" s="603">
        <v>69190</v>
      </c>
      <c r="BH8" s="606"/>
      <c r="BI8" s="606"/>
      <c r="BJ8" s="606"/>
      <c r="BK8" s="606"/>
      <c r="BL8" s="606"/>
      <c r="BM8" s="606"/>
      <c r="BN8" s="607"/>
      <c r="BO8" s="665">
        <v>1.3</v>
      </c>
      <c r="BP8" s="665"/>
      <c r="BQ8" s="665"/>
      <c r="BR8" s="665"/>
      <c r="BS8" s="611" t="s">
        <v>230</v>
      </c>
      <c r="BT8" s="606"/>
      <c r="BU8" s="606"/>
      <c r="BV8" s="606"/>
      <c r="BW8" s="606"/>
      <c r="BX8" s="606"/>
      <c r="BY8" s="606"/>
      <c r="BZ8" s="606"/>
      <c r="CA8" s="606"/>
      <c r="CB8" s="646"/>
      <c r="CD8" s="647" t="s">
        <v>236</v>
      </c>
      <c r="CE8" s="644"/>
      <c r="CF8" s="644"/>
      <c r="CG8" s="644"/>
      <c r="CH8" s="644"/>
      <c r="CI8" s="644"/>
      <c r="CJ8" s="644"/>
      <c r="CK8" s="644"/>
      <c r="CL8" s="644"/>
      <c r="CM8" s="644"/>
      <c r="CN8" s="644"/>
      <c r="CO8" s="644"/>
      <c r="CP8" s="644"/>
      <c r="CQ8" s="645"/>
      <c r="CR8" s="603">
        <v>14207016</v>
      </c>
      <c r="CS8" s="606"/>
      <c r="CT8" s="606"/>
      <c r="CU8" s="606"/>
      <c r="CV8" s="606"/>
      <c r="CW8" s="606"/>
      <c r="CX8" s="606"/>
      <c r="CY8" s="607"/>
      <c r="CZ8" s="665">
        <v>51.2</v>
      </c>
      <c r="DA8" s="665"/>
      <c r="DB8" s="665"/>
      <c r="DC8" s="665"/>
      <c r="DD8" s="611">
        <v>53867</v>
      </c>
      <c r="DE8" s="606"/>
      <c r="DF8" s="606"/>
      <c r="DG8" s="606"/>
      <c r="DH8" s="606"/>
      <c r="DI8" s="606"/>
      <c r="DJ8" s="606"/>
      <c r="DK8" s="606"/>
      <c r="DL8" s="606"/>
      <c r="DM8" s="606"/>
      <c r="DN8" s="606"/>
      <c r="DO8" s="606"/>
      <c r="DP8" s="607"/>
      <c r="DQ8" s="611">
        <v>5278429</v>
      </c>
      <c r="DR8" s="606"/>
      <c r="DS8" s="606"/>
      <c r="DT8" s="606"/>
      <c r="DU8" s="606"/>
      <c r="DV8" s="606"/>
      <c r="DW8" s="606"/>
      <c r="DX8" s="606"/>
      <c r="DY8" s="606"/>
      <c r="DZ8" s="606"/>
      <c r="EA8" s="606"/>
      <c r="EB8" s="606"/>
      <c r="EC8" s="646"/>
    </row>
    <row r="9" spans="2:143" ht="11.25" customHeight="1">
      <c r="B9" s="600" t="s">
        <v>237</v>
      </c>
      <c r="C9" s="601"/>
      <c r="D9" s="601"/>
      <c r="E9" s="601"/>
      <c r="F9" s="601"/>
      <c r="G9" s="601"/>
      <c r="H9" s="601"/>
      <c r="I9" s="601"/>
      <c r="J9" s="601"/>
      <c r="K9" s="601"/>
      <c r="L9" s="601"/>
      <c r="M9" s="601"/>
      <c r="N9" s="601"/>
      <c r="O9" s="601"/>
      <c r="P9" s="601"/>
      <c r="Q9" s="602"/>
      <c r="R9" s="603">
        <v>20458</v>
      </c>
      <c r="S9" s="606"/>
      <c r="T9" s="606"/>
      <c r="U9" s="606"/>
      <c r="V9" s="606"/>
      <c r="W9" s="606"/>
      <c r="X9" s="606"/>
      <c r="Y9" s="607"/>
      <c r="Z9" s="665">
        <v>0.1</v>
      </c>
      <c r="AA9" s="665"/>
      <c r="AB9" s="665"/>
      <c r="AC9" s="665"/>
      <c r="AD9" s="666">
        <v>20458</v>
      </c>
      <c r="AE9" s="666"/>
      <c r="AF9" s="666"/>
      <c r="AG9" s="666"/>
      <c r="AH9" s="666"/>
      <c r="AI9" s="666"/>
      <c r="AJ9" s="666"/>
      <c r="AK9" s="666"/>
      <c r="AL9" s="608">
        <v>0.2</v>
      </c>
      <c r="AM9" s="609"/>
      <c r="AN9" s="609"/>
      <c r="AO9" s="667"/>
      <c r="AP9" s="600" t="s">
        <v>238</v>
      </c>
      <c r="AQ9" s="601"/>
      <c r="AR9" s="601"/>
      <c r="AS9" s="601"/>
      <c r="AT9" s="601"/>
      <c r="AU9" s="601"/>
      <c r="AV9" s="601"/>
      <c r="AW9" s="601"/>
      <c r="AX9" s="601"/>
      <c r="AY9" s="601"/>
      <c r="AZ9" s="601"/>
      <c r="BA9" s="601"/>
      <c r="BB9" s="601"/>
      <c r="BC9" s="601"/>
      <c r="BD9" s="601"/>
      <c r="BE9" s="601"/>
      <c r="BF9" s="602"/>
      <c r="BG9" s="603">
        <v>1621724</v>
      </c>
      <c r="BH9" s="606"/>
      <c r="BI9" s="606"/>
      <c r="BJ9" s="606"/>
      <c r="BK9" s="606"/>
      <c r="BL9" s="606"/>
      <c r="BM9" s="606"/>
      <c r="BN9" s="607"/>
      <c r="BO9" s="665">
        <v>31.3</v>
      </c>
      <c r="BP9" s="665"/>
      <c r="BQ9" s="665"/>
      <c r="BR9" s="665"/>
      <c r="BS9" s="611" t="s">
        <v>230</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2452334</v>
      </c>
      <c r="CS9" s="606"/>
      <c r="CT9" s="606"/>
      <c r="CU9" s="606"/>
      <c r="CV9" s="606"/>
      <c r="CW9" s="606"/>
      <c r="CX9" s="606"/>
      <c r="CY9" s="607"/>
      <c r="CZ9" s="665">
        <v>8.8000000000000007</v>
      </c>
      <c r="DA9" s="665"/>
      <c r="DB9" s="665"/>
      <c r="DC9" s="665"/>
      <c r="DD9" s="611">
        <v>92124</v>
      </c>
      <c r="DE9" s="606"/>
      <c r="DF9" s="606"/>
      <c r="DG9" s="606"/>
      <c r="DH9" s="606"/>
      <c r="DI9" s="606"/>
      <c r="DJ9" s="606"/>
      <c r="DK9" s="606"/>
      <c r="DL9" s="606"/>
      <c r="DM9" s="606"/>
      <c r="DN9" s="606"/>
      <c r="DO9" s="606"/>
      <c r="DP9" s="607"/>
      <c r="DQ9" s="611">
        <v>2004978</v>
      </c>
      <c r="DR9" s="606"/>
      <c r="DS9" s="606"/>
      <c r="DT9" s="606"/>
      <c r="DU9" s="606"/>
      <c r="DV9" s="606"/>
      <c r="DW9" s="606"/>
      <c r="DX9" s="606"/>
      <c r="DY9" s="606"/>
      <c r="DZ9" s="606"/>
      <c r="EA9" s="606"/>
      <c r="EB9" s="606"/>
      <c r="EC9" s="646"/>
    </row>
    <row r="10" spans="2:143" ht="11.25" customHeight="1">
      <c r="B10" s="600" t="s">
        <v>240</v>
      </c>
      <c r="C10" s="601"/>
      <c r="D10" s="601"/>
      <c r="E10" s="601"/>
      <c r="F10" s="601"/>
      <c r="G10" s="601"/>
      <c r="H10" s="601"/>
      <c r="I10" s="601"/>
      <c r="J10" s="601"/>
      <c r="K10" s="601"/>
      <c r="L10" s="601"/>
      <c r="M10" s="601"/>
      <c r="N10" s="601"/>
      <c r="O10" s="601"/>
      <c r="P10" s="601"/>
      <c r="Q10" s="602"/>
      <c r="R10" s="603" t="s">
        <v>230</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230</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120491</v>
      </c>
      <c r="BH10" s="606"/>
      <c r="BI10" s="606"/>
      <c r="BJ10" s="606"/>
      <c r="BK10" s="606"/>
      <c r="BL10" s="606"/>
      <c r="BM10" s="606"/>
      <c r="BN10" s="607"/>
      <c r="BO10" s="665">
        <v>2.2999999999999998</v>
      </c>
      <c r="BP10" s="665"/>
      <c r="BQ10" s="665"/>
      <c r="BR10" s="665"/>
      <c r="BS10" s="611" t="s">
        <v>123</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57020</v>
      </c>
      <c r="CS10" s="606"/>
      <c r="CT10" s="606"/>
      <c r="CU10" s="606"/>
      <c r="CV10" s="606"/>
      <c r="CW10" s="606"/>
      <c r="CX10" s="606"/>
      <c r="CY10" s="607"/>
      <c r="CZ10" s="665">
        <v>0.2</v>
      </c>
      <c r="DA10" s="665"/>
      <c r="DB10" s="665"/>
      <c r="DC10" s="665"/>
      <c r="DD10" s="611" t="s">
        <v>230</v>
      </c>
      <c r="DE10" s="606"/>
      <c r="DF10" s="606"/>
      <c r="DG10" s="606"/>
      <c r="DH10" s="606"/>
      <c r="DI10" s="606"/>
      <c r="DJ10" s="606"/>
      <c r="DK10" s="606"/>
      <c r="DL10" s="606"/>
      <c r="DM10" s="606"/>
      <c r="DN10" s="606"/>
      <c r="DO10" s="606"/>
      <c r="DP10" s="607"/>
      <c r="DQ10" s="611">
        <v>53388</v>
      </c>
      <c r="DR10" s="606"/>
      <c r="DS10" s="606"/>
      <c r="DT10" s="606"/>
      <c r="DU10" s="606"/>
      <c r="DV10" s="606"/>
      <c r="DW10" s="606"/>
      <c r="DX10" s="606"/>
      <c r="DY10" s="606"/>
      <c r="DZ10" s="606"/>
      <c r="EA10" s="606"/>
      <c r="EB10" s="606"/>
      <c r="EC10" s="646"/>
    </row>
    <row r="11" spans="2:143" ht="11.25" customHeight="1">
      <c r="B11" s="600" t="s">
        <v>243</v>
      </c>
      <c r="C11" s="601"/>
      <c r="D11" s="601"/>
      <c r="E11" s="601"/>
      <c r="F11" s="601"/>
      <c r="G11" s="601"/>
      <c r="H11" s="601"/>
      <c r="I11" s="601"/>
      <c r="J11" s="601"/>
      <c r="K11" s="601"/>
      <c r="L11" s="601"/>
      <c r="M11" s="601"/>
      <c r="N11" s="601"/>
      <c r="O11" s="601"/>
      <c r="P11" s="601"/>
      <c r="Q11" s="602"/>
      <c r="R11" s="603" t="s">
        <v>123</v>
      </c>
      <c r="S11" s="606"/>
      <c r="T11" s="606"/>
      <c r="U11" s="606"/>
      <c r="V11" s="606"/>
      <c r="W11" s="606"/>
      <c r="X11" s="606"/>
      <c r="Y11" s="607"/>
      <c r="Z11" s="665" t="s">
        <v>230</v>
      </c>
      <c r="AA11" s="665"/>
      <c r="AB11" s="665"/>
      <c r="AC11" s="665"/>
      <c r="AD11" s="666" t="s">
        <v>230</v>
      </c>
      <c r="AE11" s="666"/>
      <c r="AF11" s="666"/>
      <c r="AG11" s="666"/>
      <c r="AH11" s="666"/>
      <c r="AI11" s="666"/>
      <c r="AJ11" s="666"/>
      <c r="AK11" s="666"/>
      <c r="AL11" s="608" t="s">
        <v>230</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221468</v>
      </c>
      <c r="BH11" s="606"/>
      <c r="BI11" s="606"/>
      <c r="BJ11" s="606"/>
      <c r="BK11" s="606"/>
      <c r="BL11" s="606"/>
      <c r="BM11" s="606"/>
      <c r="BN11" s="607"/>
      <c r="BO11" s="665">
        <v>4.3</v>
      </c>
      <c r="BP11" s="665"/>
      <c r="BQ11" s="665"/>
      <c r="BR11" s="665"/>
      <c r="BS11" s="611">
        <v>44310</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503540</v>
      </c>
      <c r="CS11" s="606"/>
      <c r="CT11" s="606"/>
      <c r="CU11" s="606"/>
      <c r="CV11" s="606"/>
      <c r="CW11" s="606"/>
      <c r="CX11" s="606"/>
      <c r="CY11" s="607"/>
      <c r="CZ11" s="665">
        <v>1.8</v>
      </c>
      <c r="DA11" s="665"/>
      <c r="DB11" s="665"/>
      <c r="DC11" s="665"/>
      <c r="DD11" s="611">
        <v>253785</v>
      </c>
      <c r="DE11" s="606"/>
      <c r="DF11" s="606"/>
      <c r="DG11" s="606"/>
      <c r="DH11" s="606"/>
      <c r="DI11" s="606"/>
      <c r="DJ11" s="606"/>
      <c r="DK11" s="606"/>
      <c r="DL11" s="606"/>
      <c r="DM11" s="606"/>
      <c r="DN11" s="606"/>
      <c r="DO11" s="606"/>
      <c r="DP11" s="607"/>
      <c r="DQ11" s="611">
        <v>169722</v>
      </c>
      <c r="DR11" s="606"/>
      <c r="DS11" s="606"/>
      <c r="DT11" s="606"/>
      <c r="DU11" s="606"/>
      <c r="DV11" s="606"/>
      <c r="DW11" s="606"/>
      <c r="DX11" s="606"/>
      <c r="DY11" s="606"/>
      <c r="DZ11" s="606"/>
      <c r="EA11" s="606"/>
      <c r="EB11" s="606"/>
      <c r="EC11" s="646"/>
    </row>
    <row r="12" spans="2:143" ht="11.25" customHeight="1">
      <c r="B12" s="600" t="s">
        <v>246</v>
      </c>
      <c r="C12" s="601"/>
      <c r="D12" s="601"/>
      <c r="E12" s="601"/>
      <c r="F12" s="601"/>
      <c r="G12" s="601"/>
      <c r="H12" s="601"/>
      <c r="I12" s="601"/>
      <c r="J12" s="601"/>
      <c r="K12" s="601"/>
      <c r="L12" s="601"/>
      <c r="M12" s="601"/>
      <c r="N12" s="601"/>
      <c r="O12" s="601"/>
      <c r="P12" s="601"/>
      <c r="Q12" s="602"/>
      <c r="R12" s="603">
        <v>900886</v>
      </c>
      <c r="S12" s="606"/>
      <c r="T12" s="606"/>
      <c r="U12" s="606"/>
      <c r="V12" s="606"/>
      <c r="W12" s="606"/>
      <c r="X12" s="606"/>
      <c r="Y12" s="607"/>
      <c r="Z12" s="665">
        <v>3.2</v>
      </c>
      <c r="AA12" s="665"/>
      <c r="AB12" s="665"/>
      <c r="AC12" s="665"/>
      <c r="AD12" s="666">
        <v>900886</v>
      </c>
      <c r="AE12" s="666"/>
      <c r="AF12" s="666"/>
      <c r="AG12" s="666"/>
      <c r="AH12" s="666"/>
      <c r="AI12" s="666"/>
      <c r="AJ12" s="666"/>
      <c r="AK12" s="666"/>
      <c r="AL12" s="608">
        <v>7</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2490402</v>
      </c>
      <c r="BH12" s="606"/>
      <c r="BI12" s="606"/>
      <c r="BJ12" s="606"/>
      <c r="BK12" s="606"/>
      <c r="BL12" s="606"/>
      <c r="BM12" s="606"/>
      <c r="BN12" s="607"/>
      <c r="BO12" s="665">
        <v>48.1</v>
      </c>
      <c r="BP12" s="665"/>
      <c r="BQ12" s="665"/>
      <c r="BR12" s="665"/>
      <c r="BS12" s="611">
        <v>162405</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417530</v>
      </c>
      <c r="CS12" s="606"/>
      <c r="CT12" s="606"/>
      <c r="CU12" s="606"/>
      <c r="CV12" s="606"/>
      <c r="CW12" s="606"/>
      <c r="CX12" s="606"/>
      <c r="CY12" s="607"/>
      <c r="CZ12" s="665">
        <v>1.5</v>
      </c>
      <c r="DA12" s="665"/>
      <c r="DB12" s="665"/>
      <c r="DC12" s="665"/>
      <c r="DD12" s="611">
        <v>82174</v>
      </c>
      <c r="DE12" s="606"/>
      <c r="DF12" s="606"/>
      <c r="DG12" s="606"/>
      <c r="DH12" s="606"/>
      <c r="DI12" s="606"/>
      <c r="DJ12" s="606"/>
      <c r="DK12" s="606"/>
      <c r="DL12" s="606"/>
      <c r="DM12" s="606"/>
      <c r="DN12" s="606"/>
      <c r="DO12" s="606"/>
      <c r="DP12" s="607"/>
      <c r="DQ12" s="611">
        <v>202556</v>
      </c>
      <c r="DR12" s="606"/>
      <c r="DS12" s="606"/>
      <c r="DT12" s="606"/>
      <c r="DU12" s="606"/>
      <c r="DV12" s="606"/>
      <c r="DW12" s="606"/>
      <c r="DX12" s="606"/>
      <c r="DY12" s="606"/>
      <c r="DZ12" s="606"/>
      <c r="EA12" s="606"/>
      <c r="EB12" s="606"/>
      <c r="EC12" s="646"/>
    </row>
    <row r="13" spans="2:143" ht="11.25" customHeight="1">
      <c r="B13" s="600" t="s">
        <v>249</v>
      </c>
      <c r="C13" s="601"/>
      <c r="D13" s="601"/>
      <c r="E13" s="601"/>
      <c r="F13" s="601"/>
      <c r="G13" s="601"/>
      <c r="H13" s="601"/>
      <c r="I13" s="601"/>
      <c r="J13" s="601"/>
      <c r="K13" s="601"/>
      <c r="L13" s="601"/>
      <c r="M13" s="601"/>
      <c r="N13" s="601"/>
      <c r="O13" s="601"/>
      <c r="P13" s="601"/>
      <c r="Q13" s="602"/>
      <c r="R13" s="603" t="s">
        <v>230</v>
      </c>
      <c r="S13" s="606"/>
      <c r="T13" s="606"/>
      <c r="U13" s="606"/>
      <c r="V13" s="606"/>
      <c r="W13" s="606"/>
      <c r="X13" s="606"/>
      <c r="Y13" s="607"/>
      <c r="Z13" s="665" t="s">
        <v>230</v>
      </c>
      <c r="AA13" s="665"/>
      <c r="AB13" s="665"/>
      <c r="AC13" s="665"/>
      <c r="AD13" s="666" t="s">
        <v>230</v>
      </c>
      <c r="AE13" s="666"/>
      <c r="AF13" s="666"/>
      <c r="AG13" s="666"/>
      <c r="AH13" s="666"/>
      <c r="AI13" s="666"/>
      <c r="AJ13" s="666"/>
      <c r="AK13" s="666"/>
      <c r="AL13" s="608" t="s">
        <v>230</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2457987</v>
      </c>
      <c r="BH13" s="606"/>
      <c r="BI13" s="606"/>
      <c r="BJ13" s="606"/>
      <c r="BK13" s="606"/>
      <c r="BL13" s="606"/>
      <c r="BM13" s="606"/>
      <c r="BN13" s="607"/>
      <c r="BO13" s="665">
        <v>47.4</v>
      </c>
      <c r="BP13" s="665"/>
      <c r="BQ13" s="665"/>
      <c r="BR13" s="665"/>
      <c r="BS13" s="611">
        <v>162405</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2119501</v>
      </c>
      <c r="CS13" s="606"/>
      <c r="CT13" s="606"/>
      <c r="CU13" s="606"/>
      <c r="CV13" s="606"/>
      <c r="CW13" s="606"/>
      <c r="CX13" s="606"/>
      <c r="CY13" s="607"/>
      <c r="CZ13" s="665">
        <v>7.6</v>
      </c>
      <c r="DA13" s="665"/>
      <c r="DB13" s="665"/>
      <c r="DC13" s="665"/>
      <c r="DD13" s="611">
        <v>1105572</v>
      </c>
      <c r="DE13" s="606"/>
      <c r="DF13" s="606"/>
      <c r="DG13" s="606"/>
      <c r="DH13" s="606"/>
      <c r="DI13" s="606"/>
      <c r="DJ13" s="606"/>
      <c r="DK13" s="606"/>
      <c r="DL13" s="606"/>
      <c r="DM13" s="606"/>
      <c r="DN13" s="606"/>
      <c r="DO13" s="606"/>
      <c r="DP13" s="607"/>
      <c r="DQ13" s="611">
        <v>711732</v>
      </c>
      <c r="DR13" s="606"/>
      <c r="DS13" s="606"/>
      <c r="DT13" s="606"/>
      <c r="DU13" s="606"/>
      <c r="DV13" s="606"/>
      <c r="DW13" s="606"/>
      <c r="DX13" s="606"/>
      <c r="DY13" s="606"/>
      <c r="DZ13" s="606"/>
      <c r="EA13" s="606"/>
      <c r="EB13" s="606"/>
      <c r="EC13" s="646"/>
    </row>
    <row r="14" spans="2:143" ht="11.25" customHeight="1">
      <c r="B14" s="600" t="s">
        <v>252</v>
      </c>
      <c r="C14" s="601"/>
      <c r="D14" s="601"/>
      <c r="E14" s="601"/>
      <c r="F14" s="601"/>
      <c r="G14" s="601"/>
      <c r="H14" s="601"/>
      <c r="I14" s="601"/>
      <c r="J14" s="601"/>
      <c r="K14" s="601"/>
      <c r="L14" s="601"/>
      <c r="M14" s="601"/>
      <c r="N14" s="601"/>
      <c r="O14" s="601"/>
      <c r="P14" s="601"/>
      <c r="Q14" s="602"/>
      <c r="R14" s="603" t="s">
        <v>230</v>
      </c>
      <c r="S14" s="606"/>
      <c r="T14" s="606"/>
      <c r="U14" s="606"/>
      <c r="V14" s="606"/>
      <c r="W14" s="606"/>
      <c r="X14" s="606"/>
      <c r="Y14" s="607"/>
      <c r="Z14" s="665" t="s">
        <v>230</v>
      </c>
      <c r="AA14" s="665"/>
      <c r="AB14" s="665"/>
      <c r="AC14" s="665"/>
      <c r="AD14" s="666" t="s">
        <v>123</v>
      </c>
      <c r="AE14" s="666"/>
      <c r="AF14" s="666"/>
      <c r="AG14" s="666"/>
      <c r="AH14" s="666"/>
      <c r="AI14" s="666"/>
      <c r="AJ14" s="666"/>
      <c r="AK14" s="666"/>
      <c r="AL14" s="608" t="s">
        <v>230</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144633</v>
      </c>
      <c r="BH14" s="606"/>
      <c r="BI14" s="606"/>
      <c r="BJ14" s="606"/>
      <c r="BK14" s="606"/>
      <c r="BL14" s="606"/>
      <c r="BM14" s="606"/>
      <c r="BN14" s="607"/>
      <c r="BO14" s="665">
        <v>2.8</v>
      </c>
      <c r="BP14" s="665"/>
      <c r="BQ14" s="665"/>
      <c r="BR14" s="665"/>
      <c r="BS14" s="611" t="s">
        <v>230</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785436</v>
      </c>
      <c r="CS14" s="606"/>
      <c r="CT14" s="606"/>
      <c r="CU14" s="606"/>
      <c r="CV14" s="606"/>
      <c r="CW14" s="606"/>
      <c r="CX14" s="606"/>
      <c r="CY14" s="607"/>
      <c r="CZ14" s="665">
        <v>2.8</v>
      </c>
      <c r="DA14" s="665"/>
      <c r="DB14" s="665"/>
      <c r="DC14" s="665"/>
      <c r="DD14" s="611">
        <v>41086</v>
      </c>
      <c r="DE14" s="606"/>
      <c r="DF14" s="606"/>
      <c r="DG14" s="606"/>
      <c r="DH14" s="606"/>
      <c r="DI14" s="606"/>
      <c r="DJ14" s="606"/>
      <c r="DK14" s="606"/>
      <c r="DL14" s="606"/>
      <c r="DM14" s="606"/>
      <c r="DN14" s="606"/>
      <c r="DO14" s="606"/>
      <c r="DP14" s="607"/>
      <c r="DQ14" s="611">
        <v>736199</v>
      </c>
      <c r="DR14" s="606"/>
      <c r="DS14" s="606"/>
      <c r="DT14" s="606"/>
      <c r="DU14" s="606"/>
      <c r="DV14" s="606"/>
      <c r="DW14" s="606"/>
      <c r="DX14" s="606"/>
      <c r="DY14" s="606"/>
      <c r="DZ14" s="606"/>
      <c r="EA14" s="606"/>
      <c r="EB14" s="606"/>
      <c r="EC14" s="646"/>
    </row>
    <row r="15" spans="2:143" ht="11.25" customHeight="1">
      <c r="B15" s="600" t="s">
        <v>255</v>
      </c>
      <c r="C15" s="601"/>
      <c r="D15" s="601"/>
      <c r="E15" s="601"/>
      <c r="F15" s="601"/>
      <c r="G15" s="601"/>
      <c r="H15" s="601"/>
      <c r="I15" s="601"/>
      <c r="J15" s="601"/>
      <c r="K15" s="601"/>
      <c r="L15" s="601"/>
      <c r="M15" s="601"/>
      <c r="N15" s="601"/>
      <c r="O15" s="601"/>
      <c r="P15" s="601"/>
      <c r="Q15" s="602"/>
      <c r="R15" s="603">
        <v>55015</v>
      </c>
      <c r="S15" s="606"/>
      <c r="T15" s="606"/>
      <c r="U15" s="606"/>
      <c r="V15" s="606"/>
      <c r="W15" s="606"/>
      <c r="X15" s="606"/>
      <c r="Y15" s="607"/>
      <c r="Z15" s="665">
        <v>0.2</v>
      </c>
      <c r="AA15" s="665"/>
      <c r="AB15" s="665"/>
      <c r="AC15" s="665"/>
      <c r="AD15" s="666">
        <v>55015</v>
      </c>
      <c r="AE15" s="666"/>
      <c r="AF15" s="666"/>
      <c r="AG15" s="666"/>
      <c r="AH15" s="666"/>
      <c r="AI15" s="666"/>
      <c r="AJ15" s="666"/>
      <c r="AK15" s="666"/>
      <c r="AL15" s="608">
        <v>0.4</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510134</v>
      </c>
      <c r="BH15" s="606"/>
      <c r="BI15" s="606"/>
      <c r="BJ15" s="606"/>
      <c r="BK15" s="606"/>
      <c r="BL15" s="606"/>
      <c r="BM15" s="606"/>
      <c r="BN15" s="607"/>
      <c r="BO15" s="665">
        <v>9.8000000000000007</v>
      </c>
      <c r="BP15" s="665"/>
      <c r="BQ15" s="665"/>
      <c r="BR15" s="665"/>
      <c r="BS15" s="611" t="s">
        <v>123</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2299364</v>
      </c>
      <c r="CS15" s="606"/>
      <c r="CT15" s="606"/>
      <c r="CU15" s="606"/>
      <c r="CV15" s="606"/>
      <c r="CW15" s="606"/>
      <c r="CX15" s="606"/>
      <c r="CY15" s="607"/>
      <c r="CZ15" s="665">
        <v>8.3000000000000007</v>
      </c>
      <c r="DA15" s="665"/>
      <c r="DB15" s="665"/>
      <c r="DC15" s="665"/>
      <c r="DD15" s="611">
        <v>506053</v>
      </c>
      <c r="DE15" s="606"/>
      <c r="DF15" s="606"/>
      <c r="DG15" s="606"/>
      <c r="DH15" s="606"/>
      <c r="DI15" s="606"/>
      <c r="DJ15" s="606"/>
      <c r="DK15" s="606"/>
      <c r="DL15" s="606"/>
      <c r="DM15" s="606"/>
      <c r="DN15" s="606"/>
      <c r="DO15" s="606"/>
      <c r="DP15" s="607"/>
      <c r="DQ15" s="611">
        <v>1461672</v>
      </c>
      <c r="DR15" s="606"/>
      <c r="DS15" s="606"/>
      <c r="DT15" s="606"/>
      <c r="DU15" s="606"/>
      <c r="DV15" s="606"/>
      <c r="DW15" s="606"/>
      <c r="DX15" s="606"/>
      <c r="DY15" s="606"/>
      <c r="DZ15" s="606"/>
      <c r="EA15" s="606"/>
      <c r="EB15" s="606"/>
      <c r="EC15" s="646"/>
    </row>
    <row r="16" spans="2:143" ht="11.25" customHeight="1">
      <c r="B16" s="600" t="s">
        <v>258</v>
      </c>
      <c r="C16" s="601"/>
      <c r="D16" s="601"/>
      <c r="E16" s="601"/>
      <c r="F16" s="601"/>
      <c r="G16" s="601"/>
      <c r="H16" s="601"/>
      <c r="I16" s="601"/>
      <c r="J16" s="601"/>
      <c r="K16" s="601"/>
      <c r="L16" s="601"/>
      <c r="M16" s="601"/>
      <c r="N16" s="601"/>
      <c r="O16" s="601"/>
      <c r="P16" s="601"/>
      <c r="Q16" s="602"/>
      <c r="R16" s="603" t="s">
        <v>123</v>
      </c>
      <c r="S16" s="606"/>
      <c r="T16" s="606"/>
      <c r="U16" s="606"/>
      <c r="V16" s="606"/>
      <c r="W16" s="606"/>
      <c r="X16" s="606"/>
      <c r="Y16" s="607"/>
      <c r="Z16" s="665" t="s">
        <v>230</v>
      </c>
      <c r="AA16" s="665"/>
      <c r="AB16" s="665"/>
      <c r="AC16" s="665"/>
      <c r="AD16" s="666" t="s">
        <v>230</v>
      </c>
      <c r="AE16" s="666"/>
      <c r="AF16" s="666"/>
      <c r="AG16" s="666"/>
      <c r="AH16" s="666"/>
      <c r="AI16" s="666"/>
      <c r="AJ16" s="666"/>
      <c r="AK16" s="666"/>
      <c r="AL16" s="608" t="s">
        <v>123</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v>4013</v>
      </c>
      <c r="BH16" s="606"/>
      <c r="BI16" s="606"/>
      <c r="BJ16" s="606"/>
      <c r="BK16" s="606"/>
      <c r="BL16" s="606"/>
      <c r="BM16" s="606"/>
      <c r="BN16" s="607"/>
      <c r="BO16" s="665">
        <v>0.1</v>
      </c>
      <c r="BP16" s="665"/>
      <c r="BQ16" s="665"/>
      <c r="BR16" s="665"/>
      <c r="BS16" s="611" t="s">
        <v>230</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29464</v>
      </c>
      <c r="CS16" s="606"/>
      <c r="CT16" s="606"/>
      <c r="CU16" s="606"/>
      <c r="CV16" s="606"/>
      <c r="CW16" s="606"/>
      <c r="CX16" s="606"/>
      <c r="CY16" s="607"/>
      <c r="CZ16" s="665">
        <v>0.1</v>
      </c>
      <c r="DA16" s="665"/>
      <c r="DB16" s="665"/>
      <c r="DC16" s="665"/>
      <c r="DD16" s="611" t="s">
        <v>230</v>
      </c>
      <c r="DE16" s="606"/>
      <c r="DF16" s="606"/>
      <c r="DG16" s="606"/>
      <c r="DH16" s="606"/>
      <c r="DI16" s="606"/>
      <c r="DJ16" s="606"/>
      <c r="DK16" s="606"/>
      <c r="DL16" s="606"/>
      <c r="DM16" s="606"/>
      <c r="DN16" s="606"/>
      <c r="DO16" s="606"/>
      <c r="DP16" s="607"/>
      <c r="DQ16" s="611">
        <v>23545</v>
      </c>
      <c r="DR16" s="606"/>
      <c r="DS16" s="606"/>
      <c r="DT16" s="606"/>
      <c r="DU16" s="606"/>
      <c r="DV16" s="606"/>
      <c r="DW16" s="606"/>
      <c r="DX16" s="606"/>
      <c r="DY16" s="606"/>
      <c r="DZ16" s="606"/>
      <c r="EA16" s="606"/>
      <c r="EB16" s="606"/>
      <c r="EC16" s="646"/>
    </row>
    <row r="17" spans="2:133" ht="11.25" customHeight="1">
      <c r="B17" s="600" t="s">
        <v>261</v>
      </c>
      <c r="C17" s="601"/>
      <c r="D17" s="601"/>
      <c r="E17" s="601"/>
      <c r="F17" s="601"/>
      <c r="G17" s="601"/>
      <c r="H17" s="601"/>
      <c r="I17" s="601"/>
      <c r="J17" s="601"/>
      <c r="K17" s="601"/>
      <c r="L17" s="601"/>
      <c r="M17" s="601"/>
      <c r="N17" s="601"/>
      <c r="O17" s="601"/>
      <c r="P17" s="601"/>
      <c r="Q17" s="602"/>
      <c r="R17" s="603">
        <v>18909</v>
      </c>
      <c r="S17" s="606"/>
      <c r="T17" s="606"/>
      <c r="U17" s="606"/>
      <c r="V17" s="606"/>
      <c r="W17" s="606"/>
      <c r="X17" s="606"/>
      <c r="Y17" s="607"/>
      <c r="Z17" s="665">
        <v>0.1</v>
      </c>
      <c r="AA17" s="665"/>
      <c r="AB17" s="665"/>
      <c r="AC17" s="665"/>
      <c r="AD17" s="666">
        <v>18909</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230</v>
      </c>
      <c r="BH17" s="606"/>
      <c r="BI17" s="606"/>
      <c r="BJ17" s="606"/>
      <c r="BK17" s="606"/>
      <c r="BL17" s="606"/>
      <c r="BM17" s="606"/>
      <c r="BN17" s="607"/>
      <c r="BO17" s="665" t="s">
        <v>230</v>
      </c>
      <c r="BP17" s="665"/>
      <c r="BQ17" s="665"/>
      <c r="BR17" s="665"/>
      <c r="BS17" s="611" t="s">
        <v>230</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2402881</v>
      </c>
      <c r="CS17" s="606"/>
      <c r="CT17" s="606"/>
      <c r="CU17" s="606"/>
      <c r="CV17" s="606"/>
      <c r="CW17" s="606"/>
      <c r="CX17" s="606"/>
      <c r="CY17" s="607"/>
      <c r="CZ17" s="665">
        <v>8.6999999999999993</v>
      </c>
      <c r="DA17" s="665"/>
      <c r="DB17" s="665"/>
      <c r="DC17" s="665"/>
      <c r="DD17" s="611" t="s">
        <v>123</v>
      </c>
      <c r="DE17" s="606"/>
      <c r="DF17" s="606"/>
      <c r="DG17" s="606"/>
      <c r="DH17" s="606"/>
      <c r="DI17" s="606"/>
      <c r="DJ17" s="606"/>
      <c r="DK17" s="606"/>
      <c r="DL17" s="606"/>
      <c r="DM17" s="606"/>
      <c r="DN17" s="606"/>
      <c r="DO17" s="606"/>
      <c r="DP17" s="607"/>
      <c r="DQ17" s="611">
        <v>1883023</v>
      </c>
      <c r="DR17" s="606"/>
      <c r="DS17" s="606"/>
      <c r="DT17" s="606"/>
      <c r="DU17" s="606"/>
      <c r="DV17" s="606"/>
      <c r="DW17" s="606"/>
      <c r="DX17" s="606"/>
      <c r="DY17" s="606"/>
      <c r="DZ17" s="606"/>
      <c r="EA17" s="606"/>
      <c r="EB17" s="606"/>
      <c r="EC17" s="646"/>
    </row>
    <row r="18" spans="2:133" ht="11.25" customHeight="1">
      <c r="B18" s="600" t="s">
        <v>264</v>
      </c>
      <c r="C18" s="601"/>
      <c r="D18" s="601"/>
      <c r="E18" s="601"/>
      <c r="F18" s="601"/>
      <c r="G18" s="601"/>
      <c r="H18" s="601"/>
      <c r="I18" s="601"/>
      <c r="J18" s="601"/>
      <c r="K18" s="601"/>
      <c r="L18" s="601"/>
      <c r="M18" s="601"/>
      <c r="N18" s="601"/>
      <c r="O18" s="601"/>
      <c r="P18" s="601"/>
      <c r="Q18" s="602"/>
      <c r="R18" s="603">
        <v>7340598</v>
      </c>
      <c r="S18" s="606"/>
      <c r="T18" s="606"/>
      <c r="U18" s="606"/>
      <c r="V18" s="606"/>
      <c r="W18" s="606"/>
      <c r="X18" s="606"/>
      <c r="Y18" s="607"/>
      <c r="Z18" s="665">
        <v>25.7</v>
      </c>
      <c r="AA18" s="665"/>
      <c r="AB18" s="665"/>
      <c r="AC18" s="665"/>
      <c r="AD18" s="666">
        <v>6367840</v>
      </c>
      <c r="AE18" s="666"/>
      <c r="AF18" s="666"/>
      <c r="AG18" s="666"/>
      <c r="AH18" s="666"/>
      <c r="AI18" s="666"/>
      <c r="AJ18" s="666"/>
      <c r="AK18" s="666"/>
      <c r="AL18" s="608">
        <v>49.7</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123</v>
      </c>
      <c r="BP18" s="665"/>
      <c r="BQ18" s="665"/>
      <c r="BR18" s="665"/>
      <c r="BS18" s="611" t="s">
        <v>230</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230</v>
      </c>
      <c r="DA18" s="665"/>
      <c r="DB18" s="665"/>
      <c r="DC18" s="665"/>
      <c r="DD18" s="611" t="s">
        <v>123</v>
      </c>
      <c r="DE18" s="606"/>
      <c r="DF18" s="606"/>
      <c r="DG18" s="606"/>
      <c r="DH18" s="606"/>
      <c r="DI18" s="606"/>
      <c r="DJ18" s="606"/>
      <c r="DK18" s="606"/>
      <c r="DL18" s="606"/>
      <c r="DM18" s="606"/>
      <c r="DN18" s="606"/>
      <c r="DO18" s="606"/>
      <c r="DP18" s="607"/>
      <c r="DQ18" s="611" t="s">
        <v>230</v>
      </c>
      <c r="DR18" s="606"/>
      <c r="DS18" s="606"/>
      <c r="DT18" s="606"/>
      <c r="DU18" s="606"/>
      <c r="DV18" s="606"/>
      <c r="DW18" s="606"/>
      <c r="DX18" s="606"/>
      <c r="DY18" s="606"/>
      <c r="DZ18" s="606"/>
      <c r="EA18" s="606"/>
      <c r="EB18" s="606"/>
      <c r="EC18" s="646"/>
    </row>
    <row r="19" spans="2:133" ht="11.25" customHeight="1">
      <c r="B19" s="600" t="s">
        <v>267</v>
      </c>
      <c r="C19" s="601"/>
      <c r="D19" s="601"/>
      <c r="E19" s="601"/>
      <c r="F19" s="601"/>
      <c r="G19" s="601"/>
      <c r="H19" s="601"/>
      <c r="I19" s="601"/>
      <c r="J19" s="601"/>
      <c r="K19" s="601"/>
      <c r="L19" s="601"/>
      <c r="M19" s="601"/>
      <c r="N19" s="601"/>
      <c r="O19" s="601"/>
      <c r="P19" s="601"/>
      <c r="Q19" s="602"/>
      <c r="R19" s="603">
        <v>6367840</v>
      </c>
      <c r="S19" s="606"/>
      <c r="T19" s="606"/>
      <c r="U19" s="606"/>
      <c r="V19" s="606"/>
      <c r="W19" s="606"/>
      <c r="X19" s="606"/>
      <c r="Y19" s="607"/>
      <c r="Z19" s="665">
        <v>22.3</v>
      </c>
      <c r="AA19" s="665"/>
      <c r="AB19" s="665"/>
      <c r="AC19" s="665"/>
      <c r="AD19" s="666">
        <v>6367840</v>
      </c>
      <c r="AE19" s="666"/>
      <c r="AF19" s="666"/>
      <c r="AG19" s="666"/>
      <c r="AH19" s="666"/>
      <c r="AI19" s="666"/>
      <c r="AJ19" s="666"/>
      <c r="AK19" s="666"/>
      <c r="AL19" s="608">
        <v>49.7</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t="s">
        <v>230</v>
      </c>
      <c r="BH19" s="606"/>
      <c r="BI19" s="606"/>
      <c r="BJ19" s="606"/>
      <c r="BK19" s="606"/>
      <c r="BL19" s="606"/>
      <c r="BM19" s="606"/>
      <c r="BN19" s="607"/>
      <c r="BO19" s="665" t="s">
        <v>123</v>
      </c>
      <c r="BP19" s="665"/>
      <c r="BQ19" s="665"/>
      <c r="BR19" s="665"/>
      <c r="BS19" s="611" t="s">
        <v>123</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123</v>
      </c>
      <c r="CS19" s="606"/>
      <c r="CT19" s="606"/>
      <c r="CU19" s="606"/>
      <c r="CV19" s="606"/>
      <c r="CW19" s="606"/>
      <c r="CX19" s="606"/>
      <c r="CY19" s="607"/>
      <c r="CZ19" s="665" t="s">
        <v>230</v>
      </c>
      <c r="DA19" s="665"/>
      <c r="DB19" s="665"/>
      <c r="DC19" s="665"/>
      <c r="DD19" s="611" t="s">
        <v>123</v>
      </c>
      <c r="DE19" s="606"/>
      <c r="DF19" s="606"/>
      <c r="DG19" s="606"/>
      <c r="DH19" s="606"/>
      <c r="DI19" s="606"/>
      <c r="DJ19" s="606"/>
      <c r="DK19" s="606"/>
      <c r="DL19" s="606"/>
      <c r="DM19" s="606"/>
      <c r="DN19" s="606"/>
      <c r="DO19" s="606"/>
      <c r="DP19" s="607"/>
      <c r="DQ19" s="611" t="s">
        <v>230</v>
      </c>
      <c r="DR19" s="606"/>
      <c r="DS19" s="606"/>
      <c r="DT19" s="606"/>
      <c r="DU19" s="606"/>
      <c r="DV19" s="606"/>
      <c r="DW19" s="606"/>
      <c r="DX19" s="606"/>
      <c r="DY19" s="606"/>
      <c r="DZ19" s="606"/>
      <c r="EA19" s="606"/>
      <c r="EB19" s="606"/>
      <c r="EC19" s="646"/>
    </row>
    <row r="20" spans="2:133" ht="11.25" customHeight="1">
      <c r="B20" s="600" t="s">
        <v>270</v>
      </c>
      <c r="C20" s="601"/>
      <c r="D20" s="601"/>
      <c r="E20" s="601"/>
      <c r="F20" s="601"/>
      <c r="G20" s="601"/>
      <c r="H20" s="601"/>
      <c r="I20" s="601"/>
      <c r="J20" s="601"/>
      <c r="K20" s="601"/>
      <c r="L20" s="601"/>
      <c r="M20" s="601"/>
      <c r="N20" s="601"/>
      <c r="O20" s="601"/>
      <c r="P20" s="601"/>
      <c r="Q20" s="602"/>
      <c r="R20" s="603">
        <v>972758</v>
      </c>
      <c r="S20" s="606"/>
      <c r="T20" s="606"/>
      <c r="U20" s="606"/>
      <c r="V20" s="606"/>
      <c r="W20" s="606"/>
      <c r="X20" s="606"/>
      <c r="Y20" s="607"/>
      <c r="Z20" s="665">
        <v>3.4</v>
      </c>
      <c r="AA20" s="665"/>
      <c r="AB20" s="665"/>
      <c r="AC20" s="665"/>
      <c r="AD20" s="666" t="s">
        <v>230</v>
      </c>
      <c r="AE20" s="666"/>
      <c r="AF20" s="666"/>
      <c r="AG20" s="666"/>
      <c r="AH20" s="666"/>
      <c r="AI20" s="666"/>
      <c r="AJ20" s="666"/>
      <c r="AK20" s="666"/>
      <c r="AL20" s="608" t="s">
        <v>230</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t="s">
        <v>230</v>
      </c>
      <c r="BH20" s="606"/>
      <c r="BI20" s="606"/>
      <c r="BJ20" s="606"/>
      <c r="BK20" s="606"/>
      <c r="BL20" s="606"/>
      <c r="BM20" s="606"/>
      <c r="BN20" s="607"/>
      <c r="BO20" s="665" t="s">
        <v>123</v>
      </c>
      <c r="BP20" s="665"/>
      <c r="BQ20" s="665"/>
      <c r="BR20" s="665"/>
      <c r="BS20" s="611" t="s">
        <v>123</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27758918</v>
      </c>
      <c r="CS20" s="606"/>
      <c r="CT20" s="606"/>
      <c r="CU20" s="606"/>
      <c r="CV20" s="606"/>
      <c r="CW20" s="606"/>
      <c r="CX20" s="606"/>
      <c r="CY20" s="607"/>
      <c r="CZ20" s="665">
        <v>100</v>
      </c>
      <c r="DA20" s="665"/>
      <c r="DB20" s="665"/>
      <c r="DC20" s="665"/>
      <c r="DD20" s="611">
        <v>2192597</v>
      </c>
      <c r="DE20" s="606"/>
      <c r="DF20" s="606"/>
      <c r="DG20" s="606"/>
      <c r="DH20" s="606"/>
      <c r="DI20" s="606"/>
      <c r="DJ20" s="606"/>
      <c r="DK20" s="606"/>
      <c r="DL20" s="606"/>
      <c r="DM20" s="606"/>
      <c r="DN20" s="606"/>
      <c r="DO20" s="606"/>
      <c r="DP20" s="607"/>
      <c r="DQ20" s="611">
        <v>14544010</v>
      </c>
      <c r="DR20" s="606"/>
      <c r="DS20" s="606"/>
      <c r="DT20" s="606"/>
      <c r="DU20" s="606"/>
      <c r="DV20" s="606"/>
      <c r="DW20" s="606"/>
      <c r="DX20" s="606"/>
      <c r="DY20" s="606"/>
      <c r="DZ20" s="606"/>
      <c r="EA20" s="606"/>
      <c r="EB20" s="606"/>
      <c r="EC20" s="646"/>
    </row>
    <row r="21" spans="2:133" ht="11.25" customHeight="1">
      <c r="B21" s="600" t="s">
        <v>273</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230</v>
      </c>
      <c r="AA21" s="665"/>
      <c r="AB21" s="665"/>
      <c r="AC21" s="665"/>
      <c r="AD21" s="666" t="s">
        <v>123</v>
      </c>
      <c r="AE21" s="666"/>
      <c r="AF21" s="666"/>
      <c r="AG21" s="666"/>
      <c r="AH21" s="666"/>
      <c r="AI21" s="666"/>
      <c r="AJ21" s="666"/>
      <c r="AK21" s="666"/>
      <c r="AL21" s="608" t="s">
        <v>123</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t="s">
        <v>123</v>
      </c>
      <c r="BH21" s="606"/>
      <c r="BI21" s="606"/>
      <c r="BJ21" s="606"/>
      <c r="BK21" s="606"/>
      <c r="BL21" s="606"/>
      <c r="BM21" s="606"/>
      <c r="BN21" s="607"/>
      <c r="BO21" s="665" t="s">
        <v>230</v>
      </c>
      <c r="BP21" s="665"/>
      <c r="BQ21" s="665"/>
      <c r="BR21" s="665"/>
      <c r="BS21" s="611" t="s">
        <v>230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275</v>
      </c>
      <c r="C22" s="601"/>
      <c r="D22" s="601"/>
      <c r="E22" s="601"/>
      <c r="F22" s="601"/>
      <c r="G22" s="601"/>
      <c r="H22" s="601"/>
      <c r="I22" s="601"/>
      <c r="J22" s="601"/>
      <c r="K22" s="601"/>
      <c r="L22" s="601"/>
      <c r="M22" s="601"/>
      <c r="N22" s="601"/>
      <c r="O22" s="601"/>
      <c r="P22" s="601"/>
      <c r="Q22" s="602"/>
      <c r="R22" s="603">
        <v>13694722</v>
      </c>
      <c r="S22" s="606"/>
      <c r="T22" s="606"/>
      <c r="U22" s="606"/>
      <c r="V22" s="606"/>
      <c r="W22" s="606"/>
      <c r="X22" s="606"/>
      <c r="Y22" s="607"/>
      <c r="Z22" s="665">
        <v>48</v>
      </c>
      <c r="AA22" s="665"/>
      <c r="AB22" s="665"/>
      <c r="AC22" s="665"/>
      <c r="AD22" s="666">
        <v>12721964</v>
      </c>
      <c r="AE22" s="666"/>
      <c r="AF22" s="666"/>
      <c r="AG22" s="666"/>
      <c r="AH22" s="666"/>
      <c r="AI22" s="666"/>
      <c r="AJ22" s="666"/>
      <c r="AK22" s="666"/>
      <c r="AL22" s="608">
        <v>99.3</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230</v>
      </c>
      <c r="BH22" s="606"/>
      <c r="BI22" s="606"/>
      <c r="BJ22" s="606"/>
      <c r="BK22" s="606"/>
      <c r="BL22" s="606"/>
      <c r="BM22" s="606"/>
      <c r="BN22" s="607"/>
      <c r="BO22" s="665" t="s">
        <v>230</v>
      </c>
      <c r="BP22" s="665"/>
      <c r="BQ22" s="665"/>
      <c r="BR22" s="665"/>
      <c r="BS22" s="611" t="s">
        <v>123</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278</v>
      </c>
      <c r="C23" s="601"/>
      <c r="D23" s="601"/>
      <c r="E23" s="601"/>
      <c r="F23" s="601"/>
      <c r="G23" s="601"/>
      <c r="H23" s="601"/>
      <c r="I23" s="601"/>
      <c r="J23" s="601"/>
      <c r="K23" s="601"/>
      <c r="L23" s="601"/>
      <c r="M23" s="601"/>
      <c r="N23" s="601"/>
      <c r="O23" s="601"/>
      <c r="P23" s="601"/>
      <c r="Q23" s="602"/>
      <c r="R23" s="603">
        <v>11805</v>
      </c>
      <c r="S23" s="606"/>
      <c r="T23" s="606"/>
      <c r="U23" s="606"/>
      <c r="V23" s="606"/>
      <c r="W23" s="606"/>
      <c r="X23" s="606"/>
      <c r="Y23" s="607"/>
      <c r="Z23" s="665">
        <v>0</v>
      </c>
      <c r="AA23" s="665"/>
      <c r="AB23" s="665"/>
      <c r="AC23" s="665"/>
      <c r="AD23" s="666">
        <v>11805</v>
      </c>
      <c r="AE23" s="666"/>
      <c r="AF23" s="666"/>
      <c r="AG23" s="666"/>
      <c r="AH23" s="666"/>
      <c r="AI23" s="666"/>
      <c r="AJ23" s="666"/>
      <c r="AK23" s="666"/>
      <c r="AL23" s="608">
        <v>0.1</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230</v>
      </c>
      <c r="BH23" s="606"/>
      <c r="BI23" s="606"/>
      <c r="BJ23" s="606"/>
      <c r="BK23" s="606"/>
      <c r="BL23" s="606"/>
      <c r="BM23" s="606"/>
      <c r="BN23" s="607"/>
      <c r="BO23" s="665" t="s">
        <v>230</v>
      </c>
      <c r="BP23" s="665"/>
      <c r="BQ23" s="665"/>
      <c r="BR23" s="665"/>
      <c r="BS23" s="611" t="s">
        <v>230</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0" t="s">
        <v>285</v>
      </c>
      <c r="C24" s="601"/>
      <c r="D24" s="601"/>
      <c r="E24" s="601"/>
      <c r="F24" s="601"/>
      <c r="G24" s="601"/>
      <c r="H24" s="601"/>
      <c r="I24" s="601"/>
      <c r="J24" s="601"/>
      <c r="K24" s="601"/>
      <c r="L24" s="601"/>
      <c r="M24" s="601"/>
      <c r="N24" s="601"/>
      <c r="O24" s="601"/>
      <c r="P24" s="601"/>
      <c r="Q24" s="602"/>
      <c r="R24" s="603">
        <v>605198</v>
      </c>
      <c r="S24" s="606"/>
      <c r="T24" s="606"/>
      <c r="U24" s="606"/>
      <c r="V24" s="606"/>
      <c r="W24" s="606"/>
      <c r="X24" s="606"/>
      <c r="Y24" s="607"/>
      <c r="Z24" s="665">
        <v>2.1</v>
      </c>
      <c r="AA24" s="665"/>
      <c r="AB24" s="665"/>
      <c r="AC24" s="665"/>
      <c r="AD24" s="666" t="s">
        <v>123</v>
      </c>
      <c r="AE24" s="666"/>
      <c r="AF24" s="666"/>
      <c r="AG24" s="666"/>
      <c r="AH24" s="666"/>
      <c r="AI24" s="666"/>
      <c r="AJ24" s="666"/>
      <c r="AK24" s="666"/>
      <c r="AL24" s="608" t="s">
        <v>123</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230</v>
      </c>
      <c r="BH24" s="606"/>
      <c r="BI24" s="606"/>
      <c r="BJ24" s="606"/>
      <c r="BK24" s="606"/>
      <c r="BL24" s="606"/>
      <c r="BM24" s="606"/>
      <c r="BN24" s="607"/>
      <c r="BO24" s="665" t="s">
        <v>123</v>
      </c>
      <c r="BP24" s="665"/>
      <c r="BQ24" s="665"/>
      <c r="BR24" s="665"/>
      <c r="BS24" s="611" t="s">
        <v>123</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15872588</v>
      </c>
      <c r="CS24" s="669"/>
      <c r="CT24" s="669"/>
      <c r="CU24" s="669"/>
      <c r="CV24" s="669"/>
      <c r="CW24" s="669"/>
      <c r="CX24" s="669"/>
      <c r="CY24" s="715"/>
      <c r="CZ24" s="716">
        <v>57.2</v>
      </c>
      <c r="DA24" s="685"/>
      <c r="DB24" s="685"/>
      <c r="DC24" s="719"/>
      <c r="DD24" s="714">
        <v>7170763</v>
      </c>
      <c r="DE24" s="669"/>
      <c r="DF24" s="669"/>
      <c r="DG24" s="669"/>
      <c r="DH24" s="669"/>
      <c r="DI24" s="669"/>
      <c r="DJ24" s="669"/>
      <c r="DK24" s="715"/>
      <c r="DL24" s="714">
        <v>7065280</v>
      </c>
      <c r="DM24" s="669"/>
      <c r="DN24" s="669"/>
      <c r="DO24" s="669"/>
      <c r="DP24" s="669"/>
      <c r="DQ24" s="669"/>
      <c r="DR24" s="669"/>
      <c r="DS24" s="669"/>
      <c r="DT24" s="669"/>
      <c r="DU24" s="669"/>
      <c r="DV24" s="715"/>
      <c r="DW24" s="716">
        <v>52.4</v>
      </c>
      <c r="DX24" s="685"/>
      <c r="DY24" s="685"/>
      <c r="DZ24" s="685"/>
      <c r="EA24" s="685"/>
      <c r="EB24" s="685"/>
      <c r="EC24" s="717"/>
    </row>
    <row r="25" spans="2:133" ht="11.25" customHeight="1">
      <c r="B25" s="600" t="s">
        <v>288</v>
      </c>
      <c r="C25" s="601"/>
      <c r="D25" s="601"/>
      <c r="E25" s="601"/>
      <c r="F25" s="601"/>
      <c r="G25" s="601"/>
      <c r="H25" s="601"/>
      <c r="I25" s="601"/>
      <c r="J25" s="601"/>
      <c r="K25" s="601"/>
      <c r="L25" s="601"/>
      <c r="M25" s="601"/>
      <c r="N25" s="601"/>
      <c r="O25" s="601"/>
      <c r="P25" s="601"/>
      <c r="Q25" s="602"/>
      <c r="R25" s="603">
        <v>1235341</v>
      </c>
      <c r="S25" s="606"/>
      <c r="T25" s="606"/>
      <c r="U25" s="606"/>
      <c r="V25" s="606"/>
      <c r="W25" s="606"/>
      <c r="X25" s="606"/>
      <c r="Y25" s="607"/>
      <c r="Z25" s="665">
        <v>4.3</v>
      </c>
      <c r="AA25" s="665"/>
      <c r="AB25" s="665"/>
      <c r="AC25" s="665"/>
      <c r="AD25" s="666">
        <v>27910</v>
      </c>
      <c r="AE25" s="666"/>
      <c r="AF25" s="666"/>
      <c r="AG25" s="666"/>
      <c r="AH25" s="666"/>
      <c r="AI25" s="666"/>
      <c r="AJ25" s="666"/>
      <c r="AK25" s="666"/>
      <c r="AL25" s="608">
        <v>0.2</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230</v>
      </c>
      <c r="BH25" s="606"/>
      <c r="BI25" s="606"/>
      <c r="BJ25" s="606"/>
      <c r="BK25" s="606"/>
      <c r="BL25" s="606"/>
      <c r="BM25" s="606"/>
      <c r="BN25" s="607"/>
      <c r="BO25" s="665" t="s">
        <v>123</v>
      </c>
      <c r="BP25" s="665"/>
      <c r="BQ25" s="665"/>
      <c r="BR25" s="665"/>
      <c r="BS25" s="611" t="s">
        <v>230</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3239729</v>
      </c>
      <c r="CS25" s="604"/>
      <c r="CT25" s="604"/>
      <c r="CU25" s="604"/>
      <c r="CV25" s="604"/>
      <c r="CW25" s="604"/>
      <c r="CX25" s="604"/>
      <c r="CY25" s="605"/>
      <c r="CZ25" s="608">
        <v>11.7</v>
      </c>
      <c r="DA25" s="637"/>
      <c r="DB25" s="637"/>
      <c r="DC25" s="638"/>
      <c r="DD25" s="611">
        <v>3002880</v>
      </c>
      <c r="DE25" s="604"/>
      <c r="DF25" s="604"/>
      <c r="DG25" s="604"/>
      <c r="DH25" s="604"/>
      <c r="DI25" s="604"/>
      <c r="DJ25" s="604"/>
      <c r="DK25" s="605"/>
      <c r="DL25" s="611">
        <v>2897547</v>
      </c>
      <c r="DM25" s="604"/>
      <c r="DN25" s="604"/>
      <c r="DO25" s="604"/>
      <c r="DP25" s="604"/>
      <c r="DQ25" s="604"/>
      <c r="DR25" s="604"/>
      <c r="DS25" s="604"/>
      <c r="DT25" s="604"/>
      <c r="DU25" s="604"/>
      <c r="DV25" s="605"/>
      <c r="DW25" s="608">
        <v>21.5</v>
      </c>
      <c r="DX25" s="637"/>
      <c r="DY25" s="637"/>
      <c r="DZ25" s="637"/>
      <c r="EA25" s="637"/>
      <c r="EB25" s="637"/>
      <c r="EC25" s="639"/>
    </row>
    <row r="26" spans="2:133" ht="11.25" customHeight="1">
      <c r="B26" s="600" t="s">
        <v>291</v>
      </c>
      <c r="C26" s="601"/>
      <c r="D26" s="601"/>
      <c r="E26" s="601"/>
      <c r="F26" s="601"/>
      <c r="G26" s="601"/>
      <c r="H26" s="601"/>
      <c r="I26" s="601"/>
      <c r="J26" s="601"/>
      <c r="K26" s="601"/>
      <c r="L26" s="601"/>
      <c r="M26" s="601"/>
      <c r="N26" s="601"/>
      <c r="O26" s="601"/>
      <c r="P26" s="601"/>
      <c r="Q26" s="602"/>
      <c r="R26" s="603">
        <v>130071</v>
      </c>
      <c r="S26" s="606"/>
      <c r="T26" s="606"/>
      <c r="U26" s="606"/>
      <c r="V26" s="606"/>
      <c r="W26" s="606"/>
      <c r="X26" s="606"/>
      <c r="Y26" s="607"/>
      <c r="Z26" s="665">
        <v>0.5</v>
      </c>
      <c r="AA26" s="665"/>
      <c r="AB26" s="665"/>
      <c r="AC26" s="665"/>
      <c r="AD26" s="666" t="s">
        <v>230</v>
      </c>
      <c r="AE26" s="666"/>
      <c r="AF26" s="666"/>
      <c r="AG26" s="666"/>
      <c r="AH26" s="666"/>
      <c r="AI26" s="666"/>
      <c r="AJ26" s="666"/>
      <c r="AK26" s="666"/>
      <c r="AL26" s="608" t="s">
        <v>123</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230</v>
      </c>
      <c r="BP26" s="665"/>
      <c r="BQ26" s="665"/>
      <c r="BR26" s="665"/>
      <c r="BS26" s="611" t="s">
        <v>230</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2218111</v>
      </c>
      <c r="CS26" s="606"/>
      <c r="CT26" s="606"/>
      <c r="CU26" s="606"/>
      <c r="CV26" s="606"/>
      <c r="CW26" s="606"/>
      <c r="CX26" s="606"/>
      <c r="CY26" s="607"/>
      <c r="CZ26" s="608">
        <v>8</v>
      </c>
      <c r="DA26" s="637"/>
      <c r="DB26" s="637"/>
      <c r="DC26" s="638"/>
      <c r="DD26" s="611">
        <v>2004573</v>
      </c>
      <c r="DE26" s="606"/>
      <c r="DF26" s="606"/>
      <c r="DG26" s="606"/>
      <c r="DH26" s="606"/>
      <c r="DI26" s="606"/>
      <c r="DJ26" s="606"/>
      <c r="DK26" s="607"/>
      <c r="DL26" s="611" t="s">
        <v>230</v>
      </c>
      <c r="DM26" s="606"/>
      <c r="DN26" s="606"/>
      <c r="DO26" s="606"/>
      <c r="DP26" s="606"/>
      <c r="DQ26" s="606"/>
      <c r="DR26" s="606"/>
      <c r="DS26" s="606"/>
      <c r="DT26" s="606"/>
      <c r="DU26" s="606"/>
      <c r="DV26" s="607"/>
      <c r="DW26" s="608" t="s">
        <v>230</v>
      </c>
      <c r="DX26" s="637"/>
      <c r="DY26" s="637"/>
      <c r="DZ26" s="637"/>
      <c r="EA26" s="637"/>
      <c r="EB26" s="637"/>
      <c r="EC26" s="639"/>
    </row>
    <row r="27" spans="2:133" ht="11.25" customHeight="1">
      <c r="B27" s="600" t="s">
        <v>294</v>
      </c>
      <c r="C27" s="601"/>
      <c r="D27" s="601"/>
      <c r="E27" s="601"/>
      <c r="F27" s="601"/>
      <c r="G27" s="601"/>
      <c r="H27" s="601"/>
      <c r="I27" s="601"/>
      <c r="J27" s="601"/>
      <c r="K27" s="601"/>
      <c r="L27" s="601"/>
      <c r="M27" s="601"/>
      <c r="N27" s="601"/>
      <c r="O27" s="601"/>
      <c r="P27" s="601"/>
      <c r="Q27" s="602"/>
      <c r="R27" s="603">
        <v>7250733</v>
      </c>
      <c r="S27" s="606"/>
      <c r="T27" s="606"/>
      <c r="U27" s="606"/>
      <c r="V27" s="606"/>
      <c r="W27" s="606"/>
      <c r="X27" s="606"/>
      <c r="Y27" s="607"/>
      <c r="Z27" s="665">
        <v>25.4</v>
      </c>
      <c r="AA27" s="665"/>
      <c r="AB27" s="665"/>
      <c r="AC27" s="665"/>
      <c r="AD27" s="666" t="s">
        <v>123</v>
      </c>
      <c r="AE27" s="666"/>
      <c r="AF27" s="666"/>
      <c r="AG27" s="666"/>
      <c r="AH27" s="666"/>
      <c r="AI27" s="666"/>
      <c r="AJ27" s="666"/>
      <c r="AK27" s="666"/>
      <c r="AL27" s="608" t="s">
        <v>123</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5182055</v>
      </c>
      <c r="BH27" s="606"/>
      <c r="BI27" s="606"/>
      <c r="BJ27" s="606"/>
      <c r="BK27" s="606"/>
      <c r="BL27" s="606"/>
      <c r="BM27" s="606"/>
      <c r="BN27" s="607"/>
      <c r="BO27" s="665">
        <v>100</v>
      </c>
      <c r="BP27" s="665"/>
      <c r="BQ27" s="665"/>
      <c r="BR27" s="665"/>
      <c r="BS27" s="611">
        <v>206715</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10229978</v>
      </c>
      <c r="CS27" s="604"/>
      <c r="CT27" s="604"/>
      <c r="CU27" s="604"/>
      <c r="CV27" s="604"/>
      <c r="CW27" s="604"/>
      <c r="CX27" s="604"/>
      <c r="CY27" s="605"/>
      <c r="CZ27" s="608">
        <v>36.9</v>
      </c>
      <c r="DA27" s="637"/>
      <c r="DB27" s="637"/>
      <c r="DC27" s="638"/>
      <c r="DD27" s="611">
        <v>2284860</v>
      </c>
      <c r="DE27" s="604"/>
      <c r="DF27" s="604"/>
      <c r="DG27" s="604"/>
      <c r="DH27" s="604"/>
      <c r="DI27" s="604"/>
      <c r="DJ27" s="604"/>
      <c r="DK27" s="605"/>
      <c r="DL27" s="611">
        <v>2284710</v>
      </c>
      <c r="DM27" s="604"/>
      <c r="DN27" s="604"/>
      <c r="DO27" s="604"/>
      <c r="DP27" s="604"/>
      <c r="DQ27" s="604"/>
      <c r="DR27" s="604"/>
      <c r="DS27" s="604"/>
      <c r="DT27" s="604"/>
      <c r="DU27" s="604"/>
      <c r="DV27" s="605"/>
      <c r="DW27" s="608">
        <v>16.899999999999999</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3" t="s">
        <v>230</v>
      </c>
      <c r="S28" s="606"/>
      <c r="T28" s="606"/>
      <c r="U28" s="606"/>
      <c r="V28" s="606"/>
      <c r="W28" s="606"/>
      <c r="X28" s="606"/>
      <c r="Y28" s="607"/>
      <c r="Z28" s="665" t="s">
        <v>123</v>
      </c>
      <c r="AA28" s="665"/>
      <c r="AB28" s="665"/>
      <c r="AC28" s="665"/>
      <c r="AD28" s="666" t="s">
        <v>230</v>
      </c>
      <c r="AE28" s="666"/>
      <c r="AF28" s="666"/>
      <c r="AG28" s="666"/>
      <c r="AH28" s="666"/>
      <c r="AI28" s="666"/>
      <c r="AJ28" s="666"/>
      <c r="AK28" s="666"/>
      <c r="AL28" s="608" t="s">
        <v>123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2402881</v>
      </c>
      <c r="CS28" s="606"/>
      <c r="CT28" s="606"/>
      <c r="CU28" s="606"/>
      <c r="CV28" s="606"/>
      <c r="CW28" s="606"/>
      <c r="CX28" s="606"/>
      <c r="CY28" s="607"/>
      <c r="CZ28" s="608">
        <v>8.6999999999999993</v>
      </c>
      <c r="DA28" s="637"/>
      <c r="DB28" s="637"/>
      <c r="DC28" s="638"/>
      <c r="DD28" s="611">
        <v>1883023</v>
      </c>
      <c r="DE28" s="606"/>
      <c r="DF28" s="606"/>
      <c r="DG28" s="606"/>
      <c r="DH28" s="606"/>
      <c r="DI28" s="606"/>
      <c r="DJ28" s="606"/>
      <c r="DK28" s="607"/>
      <c r="DL28" s="611">
        <v>1883023</v>
      </c>
      <c r="DM28" s="606"/>
      <c r="DN28" s="606"/>
      <c r="DO28" s="606"/>
      <c r="DP28" s="606"/>
      <c r="DQ28" s="606"/>
      <c r="DR28" s="606"/>
      <c r="DS28" s="606"/>
      <c r="DT28" s="606"/>
      <c r="DU28" s="606"/>
      <c r="DV28" s="607"/>
      <c r="DW28" s="608">
        <v>14</v>
      </c>
      <c r="DX28" s="637"/>
      <c r="DY28" s="637"/>
      <c r="DZ28" s="637"/>
      <c r="EA28" s="637"/>
      <c r="EB28" s="637"/>
      <c r="EC28" s="639"/>
    </row>
    <row r="29" spans="2:133" ht="11.25" customHeight="1">
      <c r="B29" s="600" t="s">
        <v>299</v>
      </c>
      <c r="C29" s="601"/>
      <c r="D29" s="601"/>
      <c r="E29" s="601"/>
      <c r="F29" s="601"/>
      <c r="G29" s="601"/>
      <c r="H29" s="601"/>
      <c r="I29" s="601"/>
      <c r="J29" s="601"/>
      <c r="K29" s="601"/>
      <c r="L29" s="601"/>
      <c r="M29" s="601"/>
      <c r="N29" s="601"/>
      <c r="O29" s="601"/>
      <c r="P29" s="601"/>
      <c r="Q29" s="602"/>
      <c r="R29" s="603">
        <v>1886204</v>
      </c>
      <c r="S29" s="606"/>
      <c r="T29" s="606"/>
      <c r="U29" s="606"/>
      <c r="V29" s="606"/>
      <c r="W29" s="606"/>
      <c r="X29" s="606"/>
      <c r="Y29" s="607"/>
      <c r="Z29" s="665">
        <v>6.6</v>
      </c>
      <c r="AA29" s="665"/>
      <c r="AB29" s="665"/>
      <c r="AC29" s="665"/>
      <c r="AD29" s="666" t="s">
        <v>230</v>
      </c>
      <c r="AE29" s="666"/>
      <c r="AF29" s="666"/>
      <c r="AG29" s="666"/>
      <c r="AH29" s="666"/>
      <c r="AI29" s="666"/>
      <c r="AJ29" s="666"/>
      <c r="AK29" s="666"/>
      <c r="AL29" s="608" t="s">
        <v>123</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3">
        <v>2402768</v>
      </c>
      <c r="CS29" s="604"/>
      <c r="CT29" s="604"/>
      <c r="CU29" s="604"/>
      <c r="CV29" s="604"/>
      <c r="CW29" s="604"/>
      <c r="CX29" s="604"/>
      <c r="CY29" s="605"/>
      <c r="CZ29" s="608">
        <v>8.6999999999999993</v>
      </c>
      <c r="DA29" s="637"/>
      <c r="DB29" s="637"/>
      <c r="DC29" s="638"/>
      <c r="DD29" s="611">
        <v>1882910</v>
      </c>
      <c r="DE29" s="604"/>
      <c r="DF29" s="604"/>
      <c r="DG29" s="604"/>
      <c r="DH29" s="604"/>
      <c r="DI29" s="604"/>
      <c r="DJ29" s="604"/>
      <c r="DK29" s="605"/>
      <c r="DL29" s="611">
        <v>1882910</v>
      </c>
      <c r="DM29" s="604"/>
      <c r="DN29" s="604"/>
      <c r="DO29" s="604"/>
      <c r="DP29" s="604"/>
      <c r="DQ29" s="604"/>
      <c r="DR29" s="604"/>
      <c r="DS29" s="604"/>
      <c r="DT29" s="604"/>
      <c r="DU29" s="604"/>
      <c r="DV29" s="605"/>
      <c r="DW29" s="608">
        <v>14</v>
      </c>
      <c r="DX29" s="637"/>
      <c r="DY29" s="637"/>
      <c r="DZ29" s="637"/>
      <c r="EA29" s="637"/>
      <c r="EB29" s="637"/>
      <c r="EC29" s="639"/>
    </row>
    <row r="30" spans="2:133" ht="11.25" customHeight="1">
      <c r="B30" s="600" t="s">
        <v>304</v>
      </c>
      <c r="C30" s="601"/>
      <c r="D30" s="601"/>
      <c r="E30" s="601"/>
      <c r="F30" s="601"/>
      <c r="G30" s="601"/>
      <c r="H30" s="601"/>
      <c r="I30" s="601"/>
      <c r="J30" s="601"/>
      <c r="K30" s="601"/>
      <c r="L30" s="601"/>
      <c r="M30" s="601"/>
      <c r="N30" s="601"/>
      <c r="O30" s="601"/>
      <c r="P30" s="601"/>
      <c r="Q30" s="602"/>
      <c r="R30" s="603">
        <v>199754</v>
      </c>
      <c r="S30" s="606"/>
      <c r="T30" s="606"/>
      <c r="U30" s="606"/>
      <c r="V30" s="606"/>
      <c r="W30" s="606"/>
      <c r="X30" s="606"/>
      <c r="Y30" s="607"/>
      <c r="Z30" s="665">
        <v>0.7</v>
      </c>
      <c r="AA30" s="665"/>
      <c r="AB30" s="665"/>
      <c r="AC30" s="665"/>
      <c r="AD30" s="666">
        <v>41493</v>
      </c>
      <c r="AE30" s="666"/>
      <c r="AF30" s="666"/>
      <c r="AG30" s="666"/>
      <c r="AH30" s="666"/>
      <c r="AI30" s="666"/>
      <c r="AJ30" s="666"/>
      <c r="AK30" s="666"/>
      <c r="AL30" s="608">
        <v>0.3</v>
      </c>
      <c r="AM30" s="609"/>
      <c r="AN30" s="609"/>
      <c r="AO30" s="667"/>
      <c r="AP30" s="693" t="s">
        <v>305</v>
      </c>
      <c r="AQ30" s="694"/>
      <c r="AR30" s="694"/>
      <c r="AS30" s="694"/>
      <c r="AT30" s="699" t="s">
        <v>306</v>
      </c>
      <c r="AU30" s="210"/>
      <c r="AV30" s="210"/>
      <c r="AW30" s="210"/>
      <c r="AX30" s="702" t="s">
        <v>182</v>
      </c>
      <c r="AY30" s="703"/>
      <c r="AZ30" s="703"/>
      <c r="BA30" s="703"/>
      <c r="BB30" s="703"/>
      <c r="BC30" s="703"/>
      <c r="BD30" s="703"/>
      <c r="BE30" s="703"/>
      <c r="BF30" s="704"/>
      <c r="BG30" s="683">
        <v>98.7</v>
      </c>
      <c r="BH30" s="684"/>
      <c r="BI30" s="684"/>
      <c r="BJ30" s="684"/>
      <c r="BK30" s="684"/>
      <c r="BL30" s="684"/>
      <c r="BM30" s="685">
        <v>93.8</v>
      </c>
      <c r="BN30" s="684"/>
      <c r="BO30" s="684"/>
      <c r="BP30" s="684"/>
      <c r="BQ30" s="686"/>
      <c r="BR30" s="683">
        <v>98.5</v>
      </c>
      <c r="BS30" s="684"/>
      <c r="BT30" s="684"/>
      <c r="BU30" s="684"/>
      <c r="BV30" s="684"/>
      <c r="BW30" s="684"/>
      <c r="BX30" s="685">
        <v>93.4</v>
      </c>
      <c r="BY30" s="684"/>
      <c r="BZ30" s="684"/>
      <c r="CA30" s="684"/>
      <c r="CB30" s="686"/>
      <c r="CD30" s="689"/>
      <c r="CE30" s="690"/>
      <c r="CF30" s="647" t="s">
        <v>307</v>
      </c>
      <c r="CG30" s="644"/>
      <c r="CH30" s="644"/>
      <c r="CI30" s="644"/>
      <c r="CJ30" s="644"/>
      <c r="CK30" s="644"/>
      <c r="CL30" s="644"/>
      <c r="CM30" s="644"/>
      <c r="CN30" s="644"/>
      <c r="CO30" s="644"/>
      <c r="CP30" s="644"/>
      <c r="CQ30" s="645"/>
      <c r="CR30" s="603">
        <v>2168216</v>
      </c>
      <c r="CS30" s="606"/>
      <c r="CT30" s="606"/>
      <c r="CU30" s="606"/>
      <c r="CV30" s="606"/>
      <c r="CW30" s="606"/>
      <c r="CX30" s="606"/>
      <c r="CY30" s="607"/>
      <c r="CZ30" s="608">
        <v>7.8</v>
      </c>
      <c r="DA30" s="637"/>
      <c r="DB30" s="637"/>
      <c r="DC30" s="638"/>
      <c r="DD30" s="611">
        <v>1705770</v>
      </c>
      <c r="DE30" s="606"/>
      <c r="DF30" s="606"/>
      <c r="DG30" s="606"/>
      <c r="DH30" s="606"/>
      <c r="DI30" s="606"/>
      <c r="DJ30" s="606"/>
      <c r="DK30" s="607"/>
      <c r="DL30" s="611">
        <v>1705770</v>
      </c>
      <c r="DM30" s="606"/>
      <c r="DN30" s="606"/>
      <c r="DO30" s="606"/>
      <c r="DP30" s="606"/>
      <c r="DQ30" s="606"/>
      <c r="DR30" s="606"/>
      <c r="DS30" s="606"/>
      <c r="DT30" s="606"/>
      <c r="DU30" s="606"/>
      <c r="DV30" s="607"/>
      <c r="DW30" s="608">
        <v>12.7</v>
      </c>
      <c r="DX30" s="637"/>
      <c r="DY30" s="637"/>
      <c r="DZ30" s="637"/>
      <c r="EA30" s="637"/>
      <c r="EB30" s="637"/>
      <c r="EC30" s="639"/>
    </row>
    <row r="31" spans="2:133" ht="11.25" customHeight="1">
      <c r="B31" s="600" t="s">
        <v>308</v>
      </c>
      <c r="C31" s="601"/>
      <c r="D31" s="601"/>
      <c r="E31" s="601"/>
      <c r="F31" s="601"/>
      <c r="G31" s="601"/>
      <c r="H31" s="601"/>
      <c r="I31" s="601"/>
      <c r="J31" s="601"/>
      <c r="K31" s="601"/>
      <c r="L31" s="601"/>
      <c r="M31" s="601"/>
      <c r="N31" s="601"/>
      <c r="O31" s="601"/>
      <c r="P31" s="601"/>
      <c r="Q31" s="602"/>
      <c r="R31" s="603">
        <v>153649</v>
      </c>
      <c r="S31" s="606"/>
      <c r="T31" s="606"/>
      <c r="U31" s="606"/>
      <c r="V31" s="606"/>
      <c r="W31" s="606"/>
      <c r="X31" s="606"/>
      <c r="Y31" s="607"/>
      <c r="Z31" s="665">
        <v>0.5</v>
      </c>
      <c r="AA31" s="665"/>
      <c r="AB31" s="665"/>
      <c r="AC31" s="665"/>
      <c r="AD31" s="666" t="s">
        <v>230</v>
      </c>
      <c r="AE31" s="666"/>
      <c r="AF31" s="666"/>
      <c r="AG31" s="666"/>
      <c r="AH31" s="666"/>
      <c r="AI31" s="666"/>
      <c r="AJ31" s="666"/>
      <c r="AK31" s="666"/>
      <c r="AL31" s="608" t="s">
        <v>123</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99</v>
      </c>
      <c r="BH31" s="604"/>
      <c r="BI31" s="604"/>
      <c r="BJ31" s="604"/>
      <c r="BK31" s="604"/>
      <c r="BL31" s="604"/>
      <c r="BM31" s="609">
        <v>96.9</v>
      </c>
      <c r="BN31" s="682"/>
      <c r="BO31" s="682"/>
      <c r="BP31" s="682"/>
      <c r="BQ31" s="643"/>
      <c r="BR31" s="681">
        <v>98.7</v>
      </c>
      <c r="BS31" s="604"/>
      <c r="BT31" s="604"/>
      <c r="BU31" s="604"/>
      <c r="BV31" s="604"/>
      <c r="BW31" s="604"/>
      <c r="BX31" s="609">
        <v>96.4</v>
      </c>
      <c r="BY31" s="682"/>
      <c r="BZ31" s="682"/>
      <c r="CA31" s="682"/>
      <c r="CB31" s="643"/>
      <c r="CD31" s="689"/>
      <c r="CE31" s="690"/>
      <c r="CF31" s="647" t="s">
        <v>311</v>
      </c>
      <c r="CG31" s="644"/>
      <c r="CH31" s="644"/>
      <c r="CI31" s="644"/>
      <c r="CJ31" s="644"/>
      <c r="CK31" s="644"/>
      <c r="CL31" s="644"/>
      <c r="CM31" s="644"/>
      <c r="CN31" s="644"/>
      <c r="CO31" s="644"/>
      <c r="CP31" s="644"/>
      <c r="CQ31" s="645"/>
      <c r="CR31" s="603">
        <v>234552</v>
      </c>
      <c r="CS31" s="604"/>
      <c r="CT31" s="604"/>
      <c r="CU31" s="604"/>
      <c r="CV31" s="604"/>
      <c r="CW31" s="604"/>
      <c r="CX31" s="604"/>
      <c r="CY31" s="605"/>
      <c r="CZ31" s="608">
        <v>0.8</v>
      </c>
      <c r="DA31" s="637"/>
      <c r="DB31" s="637"/>
      <c r="DC31" s="638"/>
      <c r="DD31" s="611">
        <v>177140</v>
      </c>
      <c r="DE31" s="604"/>
      <c r="DF31" s="604"/>
      <c r="DG31" s="604"/>
      <c r="DH31" s="604"/>
      <c r="DI31" s="604"/>
      <c r="DJ31" s="604"/>
      <c r="DK31" s="605"/>
      <c r="DL31" s="611">
        <v>177140</v>
      </c>
      <c r="DM31" s="604"/>
      <c r="DN31" s="604"/>
      <c r="DO31" s="604"/>
      <c r="DP31" s="604"/>
      <c r="DQ31" s="604"/>
      <c r="DR31" s="604"/>
      <c r="DS31" s="604"/>
      <c r="DT31" s="604"/>
      <c r="DU31" s="604"/>
      <c r="DV31" s="605"/>
      <c r="DW31" s="608">
        <v>1.3</v>
      </c>
      <c r="DX31" s="637"/>
      <c r="DY31" s="637"/>
      <c r="DZ31" s="637"/>
      <c r="EA31" s="637"/>
      <c r="EB31" s="637"/>
      <c r="EC31" s="639"/>
    </row>
    <row r="32" spans="2:133" ht="11.25" customHeight="1">
      <c r="B32" s="600" t="s">
        <v>312</v>
      </c>
      <c r="C32" s="601"/>
      <c r="D32" s="601"/>
      <c r="E32" s="601"/>
      <c r="F32" s="601"/>
      <c r="G32" s="601"/>
      <c r="H32" s="601"/>
      <c r="I32" s="601"/>
      <c r="J32" s="601"/>
      <c r="K32" s="601"/>
      <c r="L32" s="601"/>
      <c r="M32" s="601"/>
      <c r="N32" s="601"/>
      <c r="O32" s="601"/>
      <c r="P32" s="601"/>
      <c r="Q32" s="602"/>
      <c r="R32" s="603">
        <v>187810</v>
      </c>
      <c r="S32" s="606"/>
      <c r="T32" s="606"/>
      <c r="U32" s="606"/>
      <c r="V32" s="606"/>
      <c r="W32" s="606"/>
      <c r="X32" s="606"/>
      <c r="Y32" s="607"/>
      <c r="Z32" s="665">
        <v>0.7</v>
      </c>
      <c r="AA32" s="665"/>
      <c r="AB32" s="665"/>
      <c r="AC32" s="665"/>
      <c r="AD32" s="666" t="s">
        <v>123</v>
      </c>
      <c r="AE32" s="666"/>
      <c r="AF32" s="666"/>
      <c r="AG32" s="666"/>
      <c r="AH32" s="666"/>
      <c r="AI32" s="666"/>
      <c r="AJ32" s="666"/>
      <c r="AK32" s="666"/>
      <c r="AL32" s="608" t="s">
        <v>230</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98.3</v>
      </c>
      <c r="BH32" s="619"/>
      <c r="BI32" s="619"/>
      <c r="BJ32" s="619"/>
      <c r="BK32" s="619"/>
      <c r="BL32" s="619"/>
      <c r="BM32" s="663">
        <v>90.5</v>
      </c>
      <c r="BN32" s="619"/>
      <c r="BO32" s="619"/>
      <c r="BP32" s="619"/>
      <c r="BQ32" s="656"/>
      <c r="BR32" s="680">
        <v>98.1</v>
      </c>
      <c r="BS32" s="619"/>
      <c r="BT32" s="619"/>
      <c r="BU32" s="619"/>
      <c r="BV32" s="619"/>
      <c r="BW32" s="619"/>
      <c r="BX32" s="663">
        <v>90</v>
      </c>
      <c r="BY32" s="619"/>
      <c r="BZ32" s="619"/>
      <c r="CA32" s="619"/>
      <c r="CB32" s="656"/>
      <c r="CD32" s="691"/>
      <c r="CE32" s="692"/>
      <c r="CF32" s="647" t="s">
        <v>314</v>
      </c>
      <c r="CG32" s="644"/>
      <c r="CH32" s="644"/>
      <c r="CI32" s="644"/>
      <c r="CJ32" s="644"/>
      <c r="CK32" s="644"/>
      <c r="CL32" s="644"/>
      <c r="CM32" s="644"/>
      <c r="CN32" s="644"/>
      <c r="CO32" s="644"/>
      <c r="CP32" s="644"/>
      <c r="CQ32" s="645"/>
      <c r="CR32" s="603">
        <v>113</v>
      </c>
      <c r="CS32" s="606"/>
      <c r="CT32" s="606"/>
      <c r="CU32" s="606"/>
      <c r="CV32" s="606"/>
      <c r="CW32" s="606"/>
      <c r="CX32" s="606"/>
      <c r="CY32" s="607"/>
      <c r="CZ32" s="608">
        <v>0</v>
      </c>
      <c r="DA32" s="637"/>
      <c r="DB32" s="637"/>
      <c r="DC32" s="638"/>
      <c r="DD32" s="611">
        <v>113</v>
      </c>
      <c r="DE32" s="606"/>
      <c r="DF32" s="606"/>
      <c r="DG32" s="606"/>
      <c r="DH32" s="606"/>
      <c r="DI32" s="606"/>
      <c r="DJ32" s="606"/>
      <c r="DK32" s="607"/>
      <c r="DL32" s="611">
        <v>113</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315</v>
      </c>
      <c r="C33" s="601"/>
      <c r="D33" s="601"/>
      <c r="E33" s="601"/>
      <c r="F33" s="601"/>
      <c r="G33" s="601"/>
      <c r="H33" s="601"/>
      <c r="I33" s="601"/>
      <c r="J33" s="601"/>
      <c r="K33" s="601"/>
      <c r="L33" s="601"/>
      <c r="M33" s="601"/>
      <c r="N33" s="601"/>
      <c r="O33" s="601"/>
      <c r="P33" s="601"/>
      <c r="Q33" s="602"/>
      <c r="R33" s="603">
        <v>310073</v>
      </c>
      <c r="S33" s="606"/>
      <c r="T33" s="606"/>
      <c r="U33" s="606"/>
      <c r="V33" s="606"/>
      <c r="W33" s="606"/>
      <c r="X33" s="606"/>
      <c r="Y33" s="607"/>
      <c r="Z33" s="665">
        <v>1.1000000000000001</v>
      </c>
      <c r="AA33" s="665"/>
      <c r="AB33" s="665"/>
      <c r="AC33" s="665"/>
      <c r="AD33" s="666" t="s">
        <v>123</v>
      </c>
      <c r="AE33" s="666"/>
      <c r="AF33" s="666"/>
      <c r="AG33" s="666"/>
      <c r="AH33" s="666"/>
      <c r="AI33" s="666"/>
      <c r="AJ33" s="666"/>
      <c r="AK33" s="666"/>
      <c r="AL33" s="608" t="s">
        <v>230</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9664269</v>
      </c>
      <c r="CS33" s="604"/>
      <c r="CT33" s="604"/>
      <c r="CU33" s="604"/>
      <c r="CV33" s="604"/>
      <c r="CW33" s="604"/>
      <c r="CX33" s="604"/>
      <c r="CY33" s="605"/>
      <c r="CZ33" s="608">
        <v>34.799999999999997</v>
      </c>
      <c r="DA33" s="637"/>
      <c r="DB33" s="637"/>
      <c r="DC33" s="638"/>
      <c r="DD33" s="611">
        <v>6950664</v>
      </c>
      <c r="DE33" s="604"/>
      <c r="DF33" s="604"/>
      <c r="DG33" s="604"/>
      <c r="DH33" s="604"/>
      <c r="DI33" s="604"/>
      <c r="DJ33" s="604"/>
      <c r="DK33" s="605"/>
      <c r="DL33" s="611">
        <v>6003443</v>
      </c>
      <c r="DM33" s="604"/>
      <c r="DN33" s="604"/>
      <c r="DO33" s="604"/>
      <c r="DP33" s="604"/>
      <c r="DQ33" s="604"/>
      <c r="DR33" s="604"/>
      <c r="DS33" s="604"/>
      <c r="DT33" s="604"/>
      <c r="DU33" s="604"/>
      <c r="DV33" s="605"/>
      <c r="DW33" s="608">
        <v>44.5</v>
      </c>
      <c r="DX33" s="637"/>
      <c r="DY33" s="637"/>
      <c r="DZ33" s="637"/>
      <c r="EA33" s="637"/>
      <c r="EB33" s="637"/>
      <c r="EC33" s="639"/>
    </row>
    <row r="34" spans="2:133" ht="11.25" customHeight="1">
      <c r="B34" s="600" t="s">
        <v>317</v>
      </c>
      <c r="C34" s="601"/>
      <c r="D34" s="601"/>
      <c r="E34" s="601"/>
      <c r="F34" s="601"/>
      <c r="G34" s="601"/>
      <c r="H34" s="601"/>
      <c r="I34" s="601"/>
      <c r="J34" s="601"/>
      <c r="K34" s="601"/>
      <c r="L34" s="601"/>
      <c r="M34" s="601"/>
      <c r="N34" s="601"/>
      <c r="O34" s="601"/>
      <c r="P34" s="601"/>
      <c r="Q34" s="602"/>
      <c r="R34" s="603">
        <v>800267</v>
      </c>
      <c r="S34" s="606"/>
      <c r="T34" s="606"/>
      <c r="U34" s="606"/>
      <c r="V34" s="606"/>
      <c r="W34" s="606"/>
      <c r="X34" s="606"/>
      <c r="Y34" s="607"/>
      <c r="Z34" s="665">
        <v>2.8</v>
      </c>
      <c r="AA34" s="665"/>
      <c r="AB34" s="665"/>
      <c r="AC34" s="665"/>
      <c r="AD34" s="666">
        <v>3450</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3315269</v>
      </c>
      <c r="CS34" s="606"/>
      <c r="CT34" s="606"/>
      <c r="CU34" s="606"/>
      <c r="CV34" s="606"/>
      <c r="CW34" s="606"/>
      <c r="CX34" s="606"/>
      <c r="CY34" s="607"/>
      <c r="CZ34" s="608">
        <v>11.9</v>
      </c>
      <c r="DA34" s="637"/>
      <c r="DB34" s="637"/>
      <c r="DC34" s="638"/>
      <c r="DD34" s="611">
        <v>1958316</v>
      </c>
      <c r="DE34" s="606"/>
      <c r="DF34" s="606"/>
      <c r="DG34" s="606"/>
      <c r="DH34" s="606"/>
      <c r="DI34" s="606"/>
      <c r="DJ34" s="606"/>
      <c r="DK34" s="607"/>
      <c r="DL34" s="611">
        <v>1813034</v>
      </c>
      <c r="DM34" s="606"/>
      <c r="DN34" s="606"/>
      <c r="DO34" s="606"/>
      <c r="DP34" s="606"/>
      <c r="DQ34" s="606"/>
      <c r="DR34" s="606"/>
      <c r="DS34" s="606"/>
      <c r="DT34" s="606"/>
      <c r="DU34" s="606"/>
      <c r="DV34" s="607"/>
      <c r="DW34" s="608">
        <v>13.4</v>
      </c>
      <c r="DX34" s="637"/>
      <c r="DY34" s="637"/>
      <c r="DZ34" s="637"/>
      <c r="EA34" s="637"/>
      <c r="EB34" s="637"/>
      <c r="EC34" s="639"/>
    </row>
    <row r="35" spans="2:133" ht="11.25" customHeight="1">
      <c r="B35" s="600" t="s">
        <v>321</v>
      </c>
      <c r="C35" s="601"/>
      <c r="D35" s="601"/>
      <c r="E35" s="601"/>
      <c r="F35" s="601"/>
      <c r="G35" s="601"/>
      <c r="H35" s="601"/>
      <c r="I35" s="601"/>
      <c r="J35" s="601"/>
      <c r="K35" s="601"/>
      <c r="L35" s="601"/>
      <c r="M35" s="601"/>
      <c r="N35" s="601"/>
      <c r="O35" s="601"/>
      <c r="P35" s="601"/>
      <c r="Q35" s="602"/>
      <c r="R35" s="603">
        <v>2062769</v>
      </c>
      <c r="S35" s="606"/>
      <c r="T35" s="606"/>
      <c r="U35" s="606"/>
      <c r="V35" s="606"/>
      <c r="W35" s="606"/>
      <c r="X35" s="606"/>
      <c r="Y35" s="607"/>
      <c r="Z35" s="665">
        <v>7.2</v>
      </c>
      <c r="AA35" s="665"/>
      <c r="AB35" s="665"/>
      <c r="AC35" s="665"/>
      <c r="AD35" s="666" t="s">
        <v>123</v>
      </c>
      <c r="AE35" s="666"/>
      <c r="AF35" s="666"/>
      <c r="AG35" s="666"/>
      <c r="AH35" s="666"/>
      <c r="AI35" s="666"/>
      <c r="AJ35" s="666"/>
      <c r="AK35" s="666"/>
      <c r="AL35" s="608" t="s">
        <v>123</v>
      </c>
      <c r="AM35" s="609"/>
      <c r="AN35" s="609"/>
      <c r="AO35" s="667"/>
      <c r="AP35" s="214"/>
      <c r="AQ35" s="671" t="s">
        <v>322</v>
      </c>
      <c r="AR35" s="672"/>
      <c r="AS35" s="672"/>
      <c r="AT35" s="672"/>
      <c r="AU35" s="672"/>
      <c r="AV35" s="672"/>
      <c r="AW35" s="672"/>
      <c r="AX35" s="672"/>
      <c r="AY35" s="673"/>
      <c r="AZ35" s="668">
        <v>3328576</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157603</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223035</v>
      </c>
      <c r="CS35" s="604"/>
      <c r="CT35" s="604"/>
      <c r="CU35" s="604"/>
      <c r="CV35" s="604"/>
      <c r="CW35" s="604"/>
      <c r="CX35" s="604"/>
      <c r="CY35" s="605"/>
      <c r="CZ35" s="608">
        <v>0.8</v>
      </c>
      <c r="DA35" s="637"/>
      <c r="DB35" s="637"/>
      <c r="DC35" s="638"/>
      <c r="DD35" s="611">
        <v>179250</v>
      </c>
      <c r="DE35" s="604"/>
      <c r="DF35" s="604"/>
      <c r="DG35" s="604"/>
      <c r="DH35" s="604"/>
      <c r="DI35" s="604"/>
      <c r="DJ35" s="604"/>
      <c r="DK35" s="605"/>
      <c r="DL35" s="611">
        <v>179250</v>
      </c>
      <c r="DM35" s="604"/>
      <c r="DN35" s="604"/>
      <c r="DO35" s="604"/>
      <c r="DP35" s="604"/>
      <c r="DQ35" s="604"/>
      <c r="DR35" s="604"/>
      <c r="DS35" s="604"/>
      <c r="DT35" s="604"/>
      <c r="DU35" s="604"/>
      <c r="DV35" s="605"/>
      <c r="DW35" s="608">
        <v>1.3</v>
      </c>
      <c r="DX35" s="637"/>
      <c r="DY35" s="637"/>
      <c r="DZ35" s="637"/>
      <c r="EA35" s="637"/>
      <c r="EB35" s="637"/>
      <c r="EC35" s="639"/>
    </row>
    <row r="36" spans="2:133" ht="11.25" customHeight="1">
      <c r="B36" s="600" t="s">
        <v>325</v>
      </c>
      <c r="C36" s="601"/>
      <c r="D36" s="601"/>
      <c r="E36" s="601"/>
      <c r="F36" s="601"/>
      <c r="G36" s="601"/>
      <c r="H36" s="601"/>
      <c r="I36" s="601"/>
      <c r="J36" s="601"/>
      <c r="K36" s="601"/>
      <c r="L36" s="601"/>
      <c r="M36" s="601"/>
      <c r="N36" s="601"/>
      <c r="O36" s="601"/>
      <c r="P36" s="601"/>
      <c r="Q36" s="602"/>
      <c r="R36" s="603" t="s">
        <v>230</v>
      </c>
      <c r="S36" s="606"/>
      <c r="T36" s="606"/>
      <c r="U36" s="606"/>
      <c r="V36" s="606"/>
      <c r="W36" s="606"/>
      <c r="X36" s="606"/>
      <c r="Y36" s="607"/>
      <c r="Z36" s="665" t="s">
        <v>230</v>
      </c>
      <c r="AA36" s="665"/>
      <c r="AB36" s="665"/>
      <c r="AC36" s="665"/>
      <c r="AD36" s="666" t="s">
        <v>123</v>
      </c>
      <c r="AE36" s="666"/>
      <c r="AF36" s="666"/>
      <c r="AG36" s="666"/>
      <c r="AH36" s="666"/>
      <c r="AI36" s="666"/>
      <c r="AJ36" s="666"/>
      <c r="AK36" s="666"/>
      <c r="AL36" s="608" t="s">
        <v>123</v>
      </c>
      <c r="AM36" s="609"/>
      <c r="AN36" s="609"/>
      <c r="AO36" s="667"/>
      <c r="AQ36" s="640" t="s">
        <v>326</v>
      </c>
      <c r="AR36" s="641"/>
      <c r="AS36" s="641"/>
      <c r="AT36" s="641"/>
      <c r="AU36" s="641"/>
      <c r="AV36" s="641"/>
      <c r="AW36" s="641"/>
      <c r="AX36" s="641"/>
      <c r="AY36" s="642"/>
      <c r="AZ36" s="603">
        <v>892553</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-17975</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3328039</v>
      </c>
      <c r="CS36" s="606"/>
      <c r="CT36" s="606"/>
      <c r="CU36" s="606"/>
      <c r="CV36" s="606"/>
      <c r="CW36" s="606"/>
      <c r="CX36" s="606"/>
      <c r="CY36" s="607"/>
      <c r="CZ36" s="608">
        <v>12</v>
      </c>
      <c r="DA36" s="637"/>
      <c r="DB36" s="637"/>
      <c r="DC36" s="638"/>
      <c r="DD36" s="611">
        <v>2917265</v>
      </c>
      <c r="DE36" s="606"/>
      <c r="DF36" s="606"/>
      <c r="DG36" s="606"/>
      <c r="DH36" s="606"/>
      <c r="DI36" s="606"/>
      <c r="DJ36" s="606"/>
      <c r="DK36" s="607"/>
      <c r="DL36" s="611">
        <v>2307144</v>
      </c>
      <c r="DM36" s="606"/>
      <c r="DN36" s="606"/>
      <c r="DO36" s="606"/>
      <c r="DP36" s="606"/>
      <c r="DQ36" s="606"/>
      <c r="DR36" s="606"/>
      <c r="DS36" s="606"/>
      <c r="DT36" s="606"/>
      <c r="DU36" s="606"/>
      <c r="DV36" s="607"/>
      <c r="DW36" s="608">
        <v>17.100000000000001</v>
      </c>
      <c r="DX36" s="637"/>
      <c r="DY36" s="637"/>
      <c r="DZ36" s="637"/>
      <c r="EA36" s="637"/>
      <c r="EB36" s="637"/>
      <c r="EC36" s="639"/>
    </row>
    <row r="37" spans="2:133" ht="11.25" customHeight="1">
      <c r="B37" s="600" t="s">
        <v>329</v>
      </c>
      <c r="C37" s="601"/>
      <c r="D37" s="601"/>
      <c r="E37" s="601"/>
      <c r="F37" s="601"/>
      <c r="G37" s="601"/>
      <c r="H37" s="601"/>
      <c r="I37" s="601"/>
      <c r="J37" s="601"/>
      <c r="K37" s="601"/>
      <c r="L37" s="601"/>
      <c r="M37" s="601"/>
      <c r="N37" s="601"/>
      <c r="O37" s="601"/>
      <c r="P37" s="601"/>
      <c r="Q37" s="602"/>
      <c r="R37" s="603">
        <v>674869</v>
      </c>
      <c r="S37" s="606"/>
      <c r="T37" s="606"/>
      <c r="U37" s="606"/>
      <c r="V37" s="606"/>
      <c r="W37" s="606"/>
      <c r="X37" s="606"/>
      <c r="Y37" s="607"/>
      <c r="Z37" s="665">
        <v>2.4</v>
      </c>
      <c r="AA37" s="665"/>
      <c r="AB37" s="665"/>
      <c r="AC37" s="665"/>
      <c r="AD37" s="666" t="s">
        <v>230</v>
      </c>
      <c r="AE37" s="666"/>
      <c r="AF37" s="666"/>
      <c r="AG37" s="666"/>
      <c r="AH37" s="666"/>
      <c r="AI37" s="666"/>
      <c r="AJ37" s="666"/>
      <c r="AK37" s="666"/>
      <c r="AL37" s="608" t="s">
        <v>230</v>
      </c>
      <c r="AM37" s="609"/>
      <c r="AN37" s="609"/>
      <c r="AO37" s="667"/>
      <c r="AQ37" s="640" t="s">
        <v>330</v>
      </c>
      <c r="AR37" s="641"/>
      <c r="AS37" s="641"/>
      <c r="AT37" s="641"/>
      <c r="AU37" s="641"/>
      <c r="AV37" s="641"/>
      <c r="AW37" s="641"/>
      <c r="AX37" s="641"/>
      <c r="AY37" s="642"/>
      <c r="AZ37" s="603">
        <v>118958</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6942</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1332544</v>
      </c>
      <c r="CS37" s="604"/>
      <c r="CT37" s="604"/>
      <c r="CU37" s="604"/>
      <c r="CV37" s="604"/>
      <c r="CW37" s="604"/>
      <c r="CX37" s="604"/>
      <c r="CY37" s="605"/>
      <c r="CZ37" s="608">
        <v>4.8</v>
      </c>
      <c r="DA37" s="637"/>
      <c r="DB37" s="637"/>
      <c r="DC37" s="638"/>
      <c r="DD37" s="611">
        <v>1315820</v>
      </c>
      <c r="DE37" s="604"/>
      <c r="DF37" s="604"/>
      <c r="DG37" s="604"/>
      <c r="DH37" s="604"/>
      <c r="DI37" s="604"/>
      <c r="DJ37" s="604"/>
      <c r="DK37" s="605"/>
      <c r="DL37" s="611">
        <v>1098723</v>
      </c>
      <c r="DM37" s="604"/>
      <c r="DN37" s="604"/>
      <c r="DO37" s="604"/>
      <c r="DP37" s="604"/>
      <c r="DQ37" s="604"/>
      <c r="DR37" s="604"/>
      <c r="DS37" s="604"/>
      <c r="DT37" s="604"/>
      <c r="DU37" s="604"/>
      <c r="DV37" s="605"/>
      <c r="DW37" s="608">
        <v>8.1</v>
      </c>
      <c r="DX37" s="637"/>
      <c r="DY37" s="637"/>
      <c r="DZ37" s="637"/>
      <c r="EA37" s="637"/>
      <c r="EB37" s="637"/>
      <c r="EC37" s="639"/>
    </row>
    <row r="38" spans="2:133" ht="11.25" customHeight="1">
      <c r="B38" s="615" t="s">
        <v>333</v>
      </c>
      <c r="C38" s="616"/>
      <c r="D38" s="616"/>
      <c r="E38" s="616"/>
      <c r="F38" s="616"/>
      <c r="G38" s="616"/>
      <c r="H38" s="616"/>
      <c r="I38" s="616"/>
      <c r="J38" s="616"/>
      <c r="K38" s="616"/>
      <c r="L38" s="616"/>
      <c r="M38" s="616"/>
      <c r="N38" s="616"/>
      <c r="O38" s="616"/>
      <c r="P38" s="616"/>
      <c r="Q38" s="617"/>
      <c r="R38" s="618">
        <v>28528396</v>
      </c>
      <c r="S38" s="655"/>
      <c r="T38" s="655"/>
      <c r="U38" s="655"/>
      <c r="V38" s="655"/>
      <c r="W38" s="655"/>
      <c r="X38" s="655"/>
      <c r="Y38" s="660"/>
      <c r="Z38" s="661">
        <v>100</v>
      </c>
      <c r="AA38" s="661"/>
      <c r="AB38" s="661"/>
      <c r="AC38" s="661"/>
      <c r="AD38" s="662">
        <v>12806622</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t="s">
        <v>230</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10860</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2317065</v>
      </c>
      <c r="CS38" s="606"/>
      <c r="CT38" s="606"/>
      <c r="CU38" s="606"/>
      <c r="CV38" s="606"/>
      <c r="CW38" s="606"/>
      <c r="CX38" s="606"/>
      <c r="CY38" s="607"/>
      <c r="CZ38" s="608">
        <v>8.3000000000000007</v>
      </c>
      <c r="DA38" s="637"/>
      <c r="DB38" s="637"/>
      <c r="DC38" s="638"/>
      <c r="DD38" s="611">
        <v>1861297</v>
      </c>
      <c r="DE38" s="606"/>
      <c r="DF38" s="606"/>
      <c r="DG38" s="606"/>
      <c r="DH38" s="606"/>
      <c r="DI38" s="606"/>
      <c r="DJ38" s="606"/>
      <c r="DK38" s="607"/>
      <c r="DL38" s="611">
        <v>1704015</v>
      </c>
      <c r="DM38" s="606"/>
      <c r="DN38" s="606"/>
      <c r="DO38" s="606"/>
      <c r="DP38" s="606"/>
      <c r="DQ38" s="606"/>
      <c r="DR38" s="606"/>
      <c r="DS38" s="606"/>
      <c r="DT38" s="606"/>
      <c r="DU38" s="606"/>
      <c r="DV38" s="607"/>
      <c r="DW38" s="608">
        <v>12.6</v>
      </c>
      <c r="DX38" s="637"/>
      <c r="DY38" s="637"/>
      <c r="DZ38" s="637"/>
      <c r="EA38" s="637"/>
      <c r="EB38" s="637"/>
      <c r="EC38" s="639"/>
    </row>
    <row r="39" spans="2:133" ht="11.25" customHeight="1">
      <c r="AQ39" s="640" t="s">
        <v>337</v>
      </c>
      <c r="AR39" s="641"/>
      <c r="AS39" s="641"/>
      <c r="AT39" s="641"/>
      <c r="AU39" s="641"/>
      <c r="AV39" s="641"/>
      <c r="AW39" s="641"/>
      <c r="AX39" s="641"/>
      <c r="AY39" s="642"/>
      <c r="AZ39" s="603" t="s">
        <v>230</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78</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182519</v>
      </c>
      <c r="CS39" s="604"/>
      <c r="CT39" s="604"/>
      <c r="CU39" s="604"/>
      <c r="CV39" s="604"/>
      <c r="CW39" s="604"/>
      <c r="CX39" s="604"/>
      <c r="CY39" s="605"/>
      <c r="CZ39" s="608">
        <v>0.7</v>
      </c>
      <c r="DA39" s="637"/>
      <c r="DB39" s="637"/>
      <c r="DC39" s="638"/>
      <c r="DD39" s="611">
        <v>32036</v>
      </c>
      <c r="DE39" s="604"/>
      <c r="DF39" s="604"/>
      <c r="DG39" s="604"/>
      <c r="DH39" s="604"/>
      <c r="DI39" s="604"/>
      <c r="DJ39" s="604"/>
      <c r="DK39" s="605"/>
      <c r="DL39" s="611" t="s">
        <v>230</v>
      </c>
      <c r="DM39" s="604"/>
      <c r="DN39" s="604"/>
      <c r="DO39" s="604"/>
      <c r="DP39" s="604"/>
      <c r="DQ39" s="604"/>
      <c r="DR39" s="604"/>
      <c r="DS39" s="604"/>
      <c r="DT39" s="604"/>
      <c r="DU39" s="604"/>
      <c r="DV39" s="605"/>
      <c r="DW39" s="608" t="s">
        <v>230</v>
      </c>
      <c r="DX39" s="637"/>
      <c r="DY39" s="637"/>
      <c r="DZ39" s="637"/>
      <c r="EA39" s="637"/>
      <c r="EB39" s="637"/>
      <c r="EC39" s="639"/>
    </row>
    <row r="40" spans="2:133" ht="11.25" customHeight="1">
      <c r="AQ40" s="640" t="s">
        <v>341</v>
      </c>
      <c r="AR40" s="641"/>
      <c r="AS40" s="641"/>
      <c r="AT40" s="641"/>
      <c r="AU40" s="641"/>
      <c r="AV40" s="641"/>
      <c r="AW40" s="641"/>
      <c r="AX40" s="641"/>
      <c r="AY40" s="642"/>
      <c r="AZ40" s="603">
        <v>638121</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151</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298342</v>
      </c>
      <c r="CS40" s="606"/>
      <c r="CT40" s="606"/>
      <c r="CU40" s="606"/>
      <c r="CV40" s="606"/>
      <c r="CW40" s="606"/>
      <c r="CX40" s="606"/>
      <c r="CY40" s="607"/>
      <c r="CZ40" s="608">
        <v>1.1000000000000001</v>
      </c>
      <c r="DA40" s="637"/>
      <c r="DB40" s="637"/>
      <c r="DC40" s="638"/>
      <c r="DD40" s="611">
        <v>2500</v>
      </c>
      <c r="DE40" s="606"/>
      <c r="DF40" s="606"/>
      <c r="DG40" s="606"/>
      <c r="DH40" s="606"/>
      <c r="DI40" s="606"/>
      <c r="DJ40" s="606"/>
      <c r="DK40" s="607"/>
      <c r="DL40" s="611" t="s">
        <v>230</v>
      </c>
      <c r="DM40" s="606"/>
      <c r="DN40" s="606"/>
      <c r="DO40" s="606"/>
      <c r="DP40" s="606"/>
      <c r="DQ40" s="606"/>
      <c r="DR40" s="606"/>
      <c r="DS40" s="606"/>
      <c r="DT40" s="606"/>
      <c r="DU40" s="606"/>
      <c r="DV40" s="607"/>
      <c r="DW40" s="608" t="s">
        <v>123</v>
      </c>
      <c r="DX40" s="637"/>
      <c r="DY40" s="637"/>
      <c r="DZ40" s="637"/>
      <c r="EA40" s="637"/>
      <c r="EB40" s="637"/>
      <c r="EC40" s="639"/>
    </row>
    <row r="41" spans="2:133" ht="11.25" customHeight="1">
      <c r="AQ41" s="652" t="s">
        <v>344</v>
      </c>
      <c r="AR41" s="653"/>
      <c r="AS41" s="653"/>
      <c r="AT41" s="653"/>
      <c r="AU41" s="653"/>
      <c r="AV41" s="653"/>
      <c r="AW41" s="653"/>
      <c r="AX41" s="653"/>
      <c r="AY41" s="654"/>
      <c r="AZ41" s="618">
        <v>1678944</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367</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230</v>
      </c>
      <c r="CS41" s="604"/>
      <c r="CT41" s="604"/>
      <c r="CU41" s="604"/>
      <c r="CV41" s="604"/>
      <c r="CW41" s="604"/>
      <c r="CX41" s="604"/>
      <c r="CY41" s="605"/>
      <c r="CZ41" s="608" t="s">
        <v>123</v>
      </c>
      <c r="DA41" s="637"/>
      <c r="DB41" s="637"/>
      <c r="DC41" s="638"/>
      <c r="DD41" s="611" t="s">
        <v>230</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2222061</v>
      </c>
      <c r="CS42" s="606"/>
      <c r="CT42" s="606"/>
      <c r="CU42" s="606"/>
      <c r="CV42" s="606"/>
      <c r="CW42" s="606"/>
      <c r="CX42" s="606"/>
      <c r="CY42" s="607"/>
      <c r="CZ42" s="608">
        <v>8</v>
      </c>
      <c r="DA42" s="609"/>
      <c r="DB42" s="609"/>
      <c r="DC42" s="610"/>
      <c r="DD42" s="611">
        <v>422583</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21223</v>
      </c>
      <c r="CS43" s="604"/>
      <c r="CT43" s="604"/>
      <c r="CU43" s="604"/>
      <c r="CV43" s="604"/>
      <c r="CW43" s="604"/>
      <c r="CX43" s="604"/>
      <c r="CY43" s="605"/>
      <c r="CZ43" s="608">
        <v>0.1</v>
      </c>
      <c r="DA43" s="637"/>
      <c r="DB43" s="637"/>
      <c r="DC43" s="638"/>
      <c r="DD43" s="611">
        <v>221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351</v>
      </c>
      <c r="CD44" s="631" t="s">
        <v>302</v>
      </c>
      <c r="CE44" s="632"/>
      <c r="CF44" s="600" t="s">
        <v>352</v>
      </c>
      <c r="CG44" s="601"/>
      <c r="CH44" s="601"/>
      <c r="CI44" s="601"/>
      <c r="CJ44" s="601"/>
      <c r="CK44" s="601"/>
      <c r="CL44" s="601"/>
      <c r="CM44" s="601"/>
      <c r="CN44" s="601"/>
      <c r="CO44" s="601"/>
      <c r="CP44" s="601"/>
      <c r="CQ44" s="602"/>
      <c r="CR44" s="603">
        <v>2192597</v>
      </c>
      <c r="CS44" s="606"/>
      <c r="CT44" s="606"/>
      <c r="CU44" s="606"/>
      <c r="CV44" s="606"/>
      <c r="CW44" s="606"/>
      <c r="CX44" s="606"/>
      <c r="CY44" s="607"/>
      <c r="CZ44" s="608">
        <v>7.9</v>
      </c>
      <c r="DA44" s="609"/>
      <c r="DB44" s="609"/>
      <c r="DC44" s="610"/>
      <c r="DD44" s="611">
        <v>399038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353</v>
      </c>
      <c r="CG45" s="601"/>
      <c r="CH45" s="601"/>
      <c r="CI45" s="601"/>
      <c r="CJ45" s="601"/>
      <c r="CK45" s="601"/>
      <c r="CL45" s="601"/>
      <c r="CM45" s="601"/>
      <c r="CN45" s="601"/>
      <c r="CO45" s="601"/>
      <c r="CP45" s="601"/>
      <c r="CQ45" s="602"/>
      <c r="CR45" s="603">
        <v>960920</v>
      </c>
      <c r="CS45" s="604"/>
      <c r="CT45" s="604"/>
      <c r="CU45" s="604"/>
      <c r="CV45" s="604"/>
      <c r="CW45" s="604"/>
      <c r="CX45" s="604"/>
      <c r="CY45" s="605"/>
      <c r="CZ45" s="608">
        <v>3.5</v>
      </c>
      <c r="DA45" s="637"/>
      <c r="DB45" s="637"/>
      <c r="DC45" s="638"/>
      <c r="DD45" s="611">
        <v>39196</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354</v>
      </c>
      <c r="CG46" s="601"/>
      <c r="CH46" s="601"/>
      <c r="CI46" s="601"/>
      <c r="CJ46" s="601"/>
      <c r="CK46" s="601"/>
      <c r="CL46" s="601"/>
      <c r="CM46" s="601"/>
      <c r="CN46" s="601"/>
      <c r="CO46" s="601"/>
      <c r="CP46" s="601"/>
      <c r="CQ46" s="602"/>
      <c r="CR46" s="603">
        <v>1170741</v>
      </c>
      <c r="CS46" s="606"/>
      <c r="CT46" s="606"/>
      <c r="CU46" s="606"/>
      <c r="CV46" s="606"/>
      <c r="CW46" s="606"/>
      <c r="CX46" s="606"/>
      <c r="CY46" s="607"/>
      <c r="CZ46" s="608">
        <v>4.2</v>
      </c>
      <c r="DA46" s="609"/>
      <c r="DB46" s="609"/>
      <c r="DC46" s="610"/>
      <c r="DD46" s="611">
        <v>351206</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355</v>
      </c>
      <c r="CG47" s="601"/>
      <c r="CH47" s="601"/>
      <c r="CI47" s="601"/>
      <c r="CJ47" s="601"/>
      <c r="CK47" s="601"/>
      <c r="CL47" s="601"/>
      <c r="CM47" s="601"/>
      <c r="CN47" s="601"/>
      <c r="CO47" s="601"/>
      <c r="CP47" s="601"/>
      <c r="CQ47" s="602"/>
      <c r="CR47" s="603">
        <v>29464</v>
      </c>
      <c r="CS47" s="604"/>
      <c r="CT47" s="604"/>
      <c r="CU47" s="604"/>
      <c r="CV47" s="604"/>
      <c r="CW47" s="604"/>
      <c r="CX47" s="604"/>
      <c r="CY47" s="605"/>
      <c r="CZ47" s="608">
        <v>0.1</v>
      </c>
      <c r="DA47" s="637"/>
      <c r="DB47" s="637"/>
      <c r="DC47" s="638"/>
      <c r="DD47" s="611">
        <v>23545</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356</v>
      </c>
      <c r="CG48" s="601"/>
      <c r="CH48" s="601"/>
      <c r="CI48" s="601"/>
      <c r="CJ48" s="601"/>
      <c r="CK48" s="601"/>
      <c r="CL48" s="601"/>
      <c r="CM48" s="601"/>
      <c r="CN48" s="601"/>
      <c r="CO48" s="601"/>
      <c r="CP48" s="601"/>
      <c r="CQ48" s="602"/>
      <c r="CR48" s="603" t="s">
        <v>230</v>
      </c>
      <c r="CS48" s="606"/>
      <c r="CT48" s="606"/>
      <c r="CU48" s="606"/>
      <c r="CV48" s="606"/>
      <c r="CW48" s="606"/>
      <c r="CX48" s="606"/>
      <c r="CY48" s="607"/>
      <c r="CZ48" s="608" t="s">
        <v>230</v>
      </c>
      <c r="DA48" s="609"/>
      <c r="DB48" s="609"/>
      <c r="DC48" s="610"/>
      <c r="DD48" s="611" t="s">
        <v>123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357</v>
      </c>
      <c r="CE49" s="616"/>
      <c r="CF49" s="616"/>
      <c r="CG49" s="616"/>
      <c r="CH49" s="616"/>
      <c r="CI49" s="616"/>
      <c r="CJ49" s="616"/>
      <c r="CK49" s="616"/>
      <c r="CL49" s="616"/>
      <c r="CM49" s="616"/>
      <c r="CN49" s="616"/>
      <c r="CO49" s="616"/>
      <c r="CP49" s="616"/>
      <c r="CQ49" s="617"/>
      <c r="CR49" s="618">
        <v>27758918</v>
      </c>
      <c r="CS49" s="619"/>
      <c r="CT49" s="619"/>
      <c r="CU49" s="619"/>
      <c r="CV49" s="619"/>
      <c r="CW49" s="619"/>
      <c r="CX49" s="619"/>
      <c r="CY49" s="620"/>
      <c r="CZ49" s="621">
        <v>100</v>
      </c>
      <c r="DA49" s="622"/>
      <c r="DB49" s="622"/>
      <c r="DC49" s="623"/>
      <c r="DD49" s="624">
        <v>14544010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V+xxkSYS/Adzx8jJErN482hAl30q+lwRg/gh6btieU4/NYz9mJ48+CUp1TNR6NRNTv4KoPr4kvU3vRCFd4VgiA==" saltValue="ps9JETo0+hFB2eKuMe4N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380</v>
      </c>
      <c r="C7" s="1082"/>
      <c r="D7" s="1082"/>
      <c r="E7" s="1082"/>
      <c r="F7" s="1082"/>
      <c r="G7" s="1082"/>
      <c r="H7" s="1082"/>
      <c r="I7" s="1082"/>
      <c r="J7" s="1082"/>
      <c r="K7" s="1082"/>
      <c r="L7" s="1082"/>
      <c r="M7" s="1082"/>
      <c r="N7" s="1082"/>
      <c r="O7" s="1082"/>
      <c r="P7" s="1083"/>
      <c r="Q7" s="1135">
        <v>28179</v>
      </c>
      <c r="R7" s="1136"/>
      <c r="S7" s="1136"/>
      <c r="T7" s="1136"/>
      <c r="U7" s="1136"/>
      <c r="V7" s="1136">
        <v>27463</v>
      </c>
      <c r="W7" s="1136"/>
      <c r="X7" s="1136"/>
      <c r="Y7" s="1136"/>
      <c r="Z7" s="1136"/>
      <c r="AA7" s="1136">
        <v>716</v>
      </c>
      <c r="AB7" s="1136"/>
      <c r="AC7" s="1136"/>
      <c r="AD7" s="1136"/>
      <c r="AE7" s="1137"/>
      <c r="AF7" s="1138">
        <v>626</v>
      </c>
      <c r="AG7" s="1139"/>
      <c r="AH7" s="1139"/>
      <c r="AI7" s="1139"/>
      <c r="AJ7" s="1140"/>
      <c r="AK7" s="1122">
        <v>159</v>
      </c>
      <c r="AL7" s="1123"/>
      <c r="AM7" s="1123"/>
      <c r="AN7" s="1123"/>
      <c r="AO7" s="1123"/>
      <c r="AP7" s="1123">
        <v>25125</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592</v>
      </c>
      <c r="BT7" s="1127"/>
      <c r="BU7" s="1127"/>
      <c r="BV7" s="1127"/>
      <c r="BW7" s="1127"/>
      <c r="BX7" s="1127"/>
      <c r="BY7" s="1127"/>
      <c r="BZ7" s="1127"/>
      <c r="CA7" s="1127"/>
      <c r="CB7" s="1127"/>
      <c r="CC7" s="1127"/>
      <c r="CD7" s="1127"/>
      <c r="CE7" s="1127"/>
      <c r="CF7" s="1127"/>
      <c r="CG7" s="1128"/>
      <c r="CH7" s="1119">
        <v>1</v>
      </c>
      <c r="CI7" s="1120"/>
      <c r="CJ7" s="1120"/>
      <c r="CK7" s="1120"/>
      <c r="CL7" s="1121"/>
      <c r="CM7" s="1119">
        <v>174</v>
      </c>
      <c r="CN7" s="1120"/>
      <c r="CO7" s="1120"/>
      <c r="CP7" s="1120"/>
      <c r="CQ7" s="1121"/>
      <c r="CR7" s="1119">
        <v>100</v>
      </c>
      <c r="CS7" s="1120"/>
      <c r="CT7" s="1120"/>
      <c r="CU7" s="1120"/>
      <c r="CV7" s="1121"/>
      <c r="CW7" s="1119" t="s">
        <v>596</v>
      </c>
      <c r="CX7" s="1120"/>
      <c r="CY7" s="1120"/>
      <c r="CZ7" s="1120"/>
      <c r="DA7" s="1121"/>
      <c r="DB7" s="1119" t="s">
        <v>596</v>
      </c>
      <c r="DC7" s="1120"/>
      <c r="DD7" s="1120"/>
      <c r="DE7" s="1120"/>
      <c r="DF7" s="1121"/>
      <c r="DG7" s="1119" t="s">
        <v>596</v>
      </c>
      <c r="DH7" s="1120"/>
      <c r="DI7" s="1120"/>
      <c r="DJ7" s="1120"/>
      <c r="DK7" s="1121"/>
      <c r="DL7" s="1119" t="s">
        <v>596</v>
      </c>
      <c r="DM7" s="1120"/>
      <c r="DN7" s="1120"/>
      <c r="DO7" s="1120"/>
      <c r="DP7" s="1121"/>
      <c r="DQ7" s="1119" t="s">
        <v>596</v>
      </c>
      <c r="DR7" s="1120"/>
      <c r="DS7" s="1120"/>
      <c r="DT7" s="1120"/>
      <c r="DU7" s="1121"/>
      <c r="DV7" s="1146"/>
      <c r="DW7" s="1147"/>
      <c r="DX7" s="1147"/>
      <c r="DY7" s="1147"/>
      <c r="DZ7" s="1148"/>
      <c r="EA7" s="234"/>
    </row>
    <row r="8" spans="1:131" s="235" customFormat="1" ht="26.25" customHeight="1">
      <c r="A8" s="241">
        <v>2</v>
      </c>
      <c r="B8" s="1068" t="s">
        <v>381</v>
      </c>
      <c r="C8" s="1069"/>
      <c r="D8" s="1069"/>
      <c r="E8" s="1069"/>
      <c r="F8" s="1069"/>
      <c r="G8" s="1069"/>
      <c r="H8" s="1069"/>
      <c r="I8" s="1069"/>
      <c r="J8" s="1069"/>
      <c r="K8" s="1069"/>
      <c r="L8" s="1069"/>
      <c r="M8" s="1069"/>
      <c r="N8" s="1069"/>
      <c r="O8" s="1069"/>
      <c r="P8" s="1070"/>
      <c r="Q8" s="1074">
        <v>226</v>
      </c>
      <c r="R8" s="1075"/>
      <c r="S8" s="1075"/>
      <c r="T8" s="1075"/>
      <c r="U8" s="1075"/>
      <c r="V8" s="1075">
        <v>175</v>
      </c>
      <c r="W8" s="1075"/>
      <c r="X8" s="1075"/>
      <c r="Y8" s="1075"/>
      <c r="Z8" s="1075"/>
      <c r="AA8" s="1075">
        <v>51</v>
      </c>
      <c r="AB8" s="1075"/>
      <c r="AC8" s="1075"/>
      <c r="AD8" s="1075"/>
      <c r="AE8" s="1076"/>
      <c r="AF8" s="1050">
        <v>51</v>
      </c>
      <c r="AG8" s="1051"/>
      <c r="AH8" s="1051"/>
      <c r="AI8" s="1051"/>
      <c r="AJ8" s="1052"/>
      <c r="AK8" s="1117">
        <v>36</v>
      </c>
      <c r="AL8" s="1118"/>
      <c r="AM8" s="1118"/>
      <c r="AN8" s="1118"/>
      <c r="AO8" s="1118"/>
      <c r="AP8" s="1118" t="s">
        <v>579</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597</v>
      </c>
      <c r="BT8" s="1046"/>
      <c r="BU8" s="1046"/>
      <c r="BV8" s="1046"/>
      <c r="BW8" s="1046"/>
      <c r="BX8" s="1046"/>
      <c r="BY8" s="1046"/>
      <c r="BZ8" s="1046"/>
      <c r="CA8" s="1046"/>
      <c r="CB8" s="1046"/>
      <c r="CC8" s="1046"/>
      <c r="CD8" s="1046"/>
      <c r="CE8" s="1046"/>
      <c r="CF8" s="1046"/>
      <c r="CG8" s="1047"/>
      <c r="CH8" s="1020">
        <v>-2</v>
      </c>
      <c r="CI8" s="1021"/>
      <c r="CJ8" s="1021"/>
      <c r="CK8" s="1021"/>
      <c r="CL8" s="1022"/>
      <c r="CM8" s="1020">
        <v>6</v>
      </c>
      <c r="CN8" s="1021"/>
      <c r="CO8" s="1021"/>
      <c r="CP8" s="1021"/>
      <c r="CQ8" s="1022"/>
      <c r="CR8" s="1020">
        <v>3</v>
      </c>
      <c r="CS8" s="1021"/>
      <c r="CT8" s="1021"/>
      <c r="CU8" s="1021"/>
      <c r="CV8" s="1022"/>
      <c r="CW8" s="1020" t="s">
        <v>598</v>
      </c>
      <c r="CX8" s="1021"/>
      <c r="CY8" s="1021"/>
      <c r="CZ8" s="1021"/>
      <c r="DA8" s="1022"/>
      <c r="DB8" s="1020" t="s">
        <v>598</v>
      </c>
      <c r="DC8" s="1021"/>
      <c r="DD8" s="1021"/>
      <c r="DE8" s="1021"/>
      <c r="DF8" s="1022"/>
      <c r="DG8" s="1020" t="s">
        <v>598</v>
      </c>
      <c r="DH8" s="1021"/>
      <c r="DI8" s="1021"/>
      <c r="DJ8" s="1021"/>
      <c r="DK8" s="1022"/>
      <c r="DL8" s="1020" t="s">
        <v>598</v>
      </c>
      <c r="DM8" s="1021"/>
      <c r="DN8" s="1021"/>
      <c r="DO8" s="1021"/>
      <c r="DP8" s="1022"/>
      <c r="DQ8" s="1020" t="s">
        <v>598</v>
      </c>
      <c r="DR8" s="1021"/>
      <c r="DS8" s="1021"/>
      <c r="DT8" s="1021"/>
      <c r="DU8" s="1022"/>
      <c r="DV8" s="1023"/>
      <c r="DW8" s="1024"/>
      <c r="DX8" s="1024"/>
      <c r="DY8" s="1024"/>
      <c r="DZ8" s="1025"/>
      <c r="EA8" s="234"/>
    </row>
    <row r="9" spans="1:131" s="235" customFormat="1" ht="26.25" customHeight="1">
      <c r="A9" s="241">
        <v>3</v>
      </c>
      <c r="B9" s="1068" t="s">
        <v>382</v>
      </c>
      <c r="C9" s="1069"/>
      <c r="D9" s="1069"/>
      <c r="E9" s="1069"/>
      <c r="F9" s="1069"/>
      <c r="G9" s="1069"/>
      <c r="H9" s="1069"/>
      <c r="I9" s="1069"/>
      <c r="J9" s="1069"/>
      <c r="K9" s="1069"/>
      <c r="L9" s="1069"/>
      <c r="M9" s="1069"/>
      <c r="N9" s="1069"/>
      <c r="O9" s="1069"/>
      <c r="P9" s="1070"/>
      <c r="Q9" s="1074">
        <v>174</v>
      </c>
      <c r="R9" s="1075"/>
      <c r="S9" s="1075"/>
      <c r="T9" s="1075"/>
      <c r="U9" s="1075"/>
      <c r="V9" s="1075">
        <v>174</v>
      </c>
      <c r="W9" s="1075"/>
      <c r="X9" s="1075"/>
      <c r="Y9" s="1075"/>
      <c r="Z9" s="1075"/>
      <c r="AA9" s="1075" t="s">
        <v>578</v>
      </c>
      <c r="AB9" s="1075"/>
      <c r="AC9" s="1075"/>
      <c r="AD9" s="1075"/>
      <c r="AE9" s="1076"/>
      <c r="AF9" s="1050" t="s">
        <v>123</v>
      </c>
      <c r="AG9" s="1051"/>
      <c r="AH9" s="1051"/>
      <c r="AI9" s="1051"/>
      <c r="AJ9" s="1052"/>
      <c r="AK9" s="1117">
        <v>64</v>
      </c>
      <c r="AL9" s="1118"/>
      <c r="AM9" s="1118"/>
      <c r="AN9" s="1118"/>
      <c r="AO9" s="1118"/>
      <c r="AP9" s="1118">
        <v>30</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t="s">
        <v>383</v>
      </c>
      <c r="C10" s="1069"/>
      <c r="D10" s="1069"/>
      <c r="E10" s="1069"/>
      <c r="F10" s="1069"/>
      <c r="G10" s="1069"/>
      <c r="H10" s="1069"/>
      <c r="I10" s="1069"/>
      <c r="J10" s="1069"/>
      <c r="K10" s="1069"/>
      <c r="L10" s="1069"/>
      <c r="M10" s="1069"/>
      <c r="N10" s="1069"/>
      <c r="O10" s="1069"/>
      <c r="P10" s="1070"/>
      <c r="Q10" s="1074">
        <v>30</v>
      </c>
      <c r="R10" s="1075"/>
      <c r="S10" s="1075"/>
      <c r="T10" s="1075"/>
      <c r="U10" s="1075"/>
      <c r="V10" s="1075">
        <v>27</v>
      </c>
      <c r="W10" s="1075"/>
      <c r="X10" s="1075"/>
      <c r="Y10" s="1075"/>
      <c r="Z10" s="1075"/>
      <c r="AA10" s="1075">
        <v>3</v>
      </c>
      <c r="AB10" s="1075"/>
      <c r="AC10" s="1075"/>
      <c r="AD10" s="1075"/>
      <c r="AE10" s="1076"/>
      <c r="AF10" s="1050">
        <v>3</v>
      </c>
      <c r="AG10" s="1051"/>
      <c r="AH10" s="1051"/>
      <c r="AI10" s="1051"/>
      <c r="AJ10" s="1052"/>
      <c r="AK10" s="1117">
        <v>9</v>
      </c>
      <c r="AL10" s="1118"/>
      <c r="AM10" s="1118"/>
      <c r="AN10" s="1118"/>
      <c r="AO10" s="1118"/>
      <c r="AP10" s="1118">
        <v>5</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384</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385</v>
      </c>
      <c r="B23" s="975" t="s">
        <v>386</v>
      </c>
      <c r="C23" s="976"/>
      <c r="D23" s="976"/>
      <c r="E23" s="976"/>
      <c r="F23" s="976"/>
      <c r="G23" s="976"/>
      <c r="H23" s="976"/>
      <c r="I23" s="976"/>
      <c r="J23" s="976"/>
      <c r="K23" s="976"/>
      <c r="L23" s="976"/>
      <c r="M23" s="976"/>
      <c r="N23" s="976"/>
      <c r="O23" s="976"/>
      <c r="P23" s="977"/>
      <c r="Q23" s="1099">
        <v>28528</v>
      </c>
      <c r="R23" s="1100"/>
      <c r="S23" s="1100"/>
      <c r="T23" s="1100"/>
      <c r="U23" s="1100"/>
      <c r="V23" s="1100">
        <v>27759</v>
      </c>
      <c r="W23" s="1100"/>
      <c r="X23" s="1100"/>
      <c r="Y23" s="1100"/>
      <c r="Z23" s="1100"/>
      <c r="AA23" s="1100">
        <v>769</v>
      </c>
      <c r="AB23" s="1100"/>
      <c r="AC23" s="1100"/>
      <c r="AD23" s="1100"/>
      <c r="AE23" s="1101"/>
      <c r="AF23" s="1102">
        <v>680</v>
      </c>
      <c r="AG23" s="1100"/>
      <c r="AH23" s="1100"/>
      <c r="AI23" s="1100"/>
      <c r="AJ23" s="1103"/>
      <c r="AK23" s="1104"/>
      <c r="AL23" s="1105"/>
      <c r="AM23" s="1105"/>
      <c r="AN23" s="1105"/>
      <c r="AO23" s="1105"/>
      <c r="AP23" s="1100">
        <v>25160</v>
      </c>
      <c r="AQ23" s="1100"/>
      <c r="AR23" s="1100"/>
      <c r="AS23" s="1100"/>
      <c r="AT23" s="1100"/>
      <c r="AU23" s="1106"/>
      <c r="AV23" s="1106"/>
      <c r="AW23" s="1106"/>
      <c r="AX23" s="1106"/>
      <c r="AY23" s="1107"/>
      <c r="AZ23" s="1096" t="s">
        <v>123</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363</v>
      </c>
      <c r="B26" s="1027"/>
      <c r="C26" s="1027"/>
      <c r="D26" s="1027"/>
      <c r="E26" s="1027"/>
      <c r="F26" s="1027"/>
      <c r="G26" s="1027"/>
      <c r="H26" s="1027"/>
      <c r="I26" s="1027"/>
      <c r="J26" s="1027"/>
      <c r="K26" s="1027"/>
      <c r="L26" s="1027"/>
      <c r="M26" s="1027"/>
      <c r="N26" s="1027"/>
      <c r="O26" s="1027"/>
      <c r="P26" s="1028"/>
      <c r="Q26" s="1032" t="s">
        <v>389</v>
      </c>
      <c r="R26" s="1033"/>
      <c r="S26" s="1033"/>
      <c r="T26" s="1033"/>
      <c r="U26" s="1034"/>
      <c r="V26" s="1032" t="s">
        <v>390</v>
      </c>
      <c r="W26" s="1033"/>
      <c r="X26" s="1033"/>
      <c r="Y26" s="1033"/>
      <c r="Z26" s="1034"/>
      <c r="AA26" s="1032" t="s">
        <v>391</v>
      </c>
      <c r="AB26" s="1033"/>
      <c r="AC26" s="1033"/>
      <c r="AD26" s="1033"/>
      <c r="AE26" s="1033"/>
      <c r="AF26" s="1090" t="s">
        <v>392</v>
      </c>
      <c r="AG26" s="1039"/>
      <c r="AH26" s="1039"/>
      <c r="AI26" s="1039"/>
      <c r="AJ26" s="1091"/>
      <c r="AK26" s="1033" t="s">
        <v>393</v>
      </c>
      <c r="AL26" s="1033"/>
      <c r="AM26" s="1033"/>
      <c r="AN26" s="1033"/>
      <c r="AO26" s="1034"/>
      <c r="AP26" s="1032" t="s">
        <v>394</v>
      </c>
      <c r="AQ26" s="1033"/>
      <c r="AR26" s="1033"/>
      <c r="AS26" s="1033"/>
      <c r="AT26" s="1034"/>
      <c r="AU26" s="1032" t="s">
        <v>395</v>
      </c>
      <c r="AV26" s="1033"/>
      <c r="AW26" s="1033"/>
      <c r="AX26" s="1033"/>
      <c r="AY26" s="1034"/>
      <c r="AZ26" s="1032" t="s">
        <v>396</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397</v>
      </c>
      <c r="C28" s="1082"/>
      <c r="D28" s="1082"/>
      <c r="E28" s="1082"/>
      <c r="F28" s="1082"/>
      <c r="G28" s="1082"/>
      <c r="H28" s="1082"/>
      <c r="I28" s="1082"/>
      <c r="J28" s="1082"/>
      <c r="K28" s="1082"/>
      <c r="L28" s="1082"/>
      <c r="M28" s="1082"/>
      <c r="N28" s="1082"/>
      <c r="O28" s="1082"/>
      <c r="P28" s="1083"/>
      <c r="Q28" s="1084">
        <v>6772</v>
      </c>
      <c r="R28" s="1085"/>
      <c r="S28" s="1085"/>
      <c r="T28" s="1085"/>
      <c r="U28" s="1085"/>
      <c r="V28" s="1085">
        <v>6614</v>
      </c>
      <c r="W28" s="1085"/>
      <c r="X28" s="1085"/>
      <c r="Y28" s="1085"/>
      <c r="Z28" s="1085"/>
      <c r="AA28" s="1085">
        <v>158</v>
      </c>
      <c r="AB28" s="1085"/>
      <c r="AC28" s="1085"/>
      <c r="AD28" s="1085"/>
      <c r="AE28" s="1086"/>
      <c r="AF28" s="1087">
        <v>158</v>
      </c>
      <c r="AG28" s="1085"/>
      <c r="AH28" s="1085"/>
      <c r="AI28" s="1085"/>
      <c r="AJ28" s="1088"/>
      <c r="AK28" s="1089">
        <v>638</v>
      </c>
      <c r="AL28" s="1077"/>
      <c r="AM28" s="1077"/>
      <c r="AN28" s="1077"/>
      <c r="AO28" s="1077"/>
      <c r="AP28" s="1077" t="s">
        <v>579</v>
      </c>
      <c r="AQ28" s="1077"/>
      <c r="AR28" s="1077"/>
      <c r="AS28" s="1077"/>
      <c r="AT28" s="1077"/>
      <c r="AU28" s="1077" t="s">
        <v>579</v>
      </c>
      <c r="AV28" s="1077"/>
      <c r="AW28" s="1077"/>
      <c r="AX28" s="1077"/>
      <c r="AY28" s="1077"/>
      <c r="AZ28" s="1078" t="s">
        <v>579</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398</v>
      </c>
      <c r="C29" s="1069"/>
      <c r="D29" s="1069"/>
      <c r="E29" s="1069"/>
      <c r="F29" s="1069"/>
      <c r="G29" s="1069"/>
      <c r="H29" s="1069"/>
      <c r="I29" s="1069"/>
      <c r="J29" s="1069"/>
      <c r="K29" s="1069"/>
      <c r="L29" s="1069"/>
      <c r="M29" s="1069"/>
      <c r="N29" s="1069"/>
      <c r="O29" s="1069"/>
      <c r="P29" s="1070"/>
      <c r="Q29" s="1074">
        <v>688</v>
      </c>
      <c r="R29" s="1075"/>
      <c r="S29" s="1075"/>
      <c r="T29" s="1075"/>
      <c r="U29" s="1075"/>
      <c r="V29" s="1075">
        <v>676</v>
      </c>
      <c r="W29" s="1075"/>
      <c r="X29" s="1075"/>
      <c r="Y29" s="1075"/>
      <c r="Z29" s="1075"/>
      <c r="AA29" s="1075">
        <v>12</v>
      </c>
      <c r="AB29" s="1075"/>
      <c r="AC29" s="1075"/>
      <c r="AD29" s="1075"/>
      <c r="AE29" s="1076"/>
      <c r="AF29" s="1050">
        <v>12</v>
      </c>
      <c r="AG29" s="1051"/>
      <c r="AH29" s="1051"/>
      <c r="AI29" s="1051"/>
      <c r="AJ29" s="1052"/>
      <c r="AK29" s="1011">
        <v>237</v>
      </c>
      <c r="AL29" s="1002"/>
      <c r="AM29" s="1002"/>
      <c r="AN29" s="1002"/>
      <c r="AO29" s="1002"/>
      <c r="AP29" s="1002" t="s">
        <v>579</v>
      </c>
      <c r="AQ29" s="1002"/>
      <c r="AR29" s="1002"/>
      <c r="AS29" s="1002"/>
      <c r="AT29" s="1002"/>
      <c r="AU29" s="1002" t="s">
        <v>578</v>
      </c>
      <c r="AV29" s="1002"/>
      <c r="AW29" s="1002"/>
      <c r="AX29" s="1002"/>
      <c r="AY29" s="1002"/>
      <c r="AZ29" s="1073" t="s">
        <v>579</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399</v>
      </c>
      <c r="C30" s="1069"/>
      <c r="D30" s="1069"/>
      <c r="E30" s="1069"/>
      <c r="F30" s="1069"/>
      <c r="G30" s="1069"/>
      <c r="H30" s="1069"/>
      <c r="I30" s="1069"/>
      <c r="J30" s="1069"/>
      <c r="K30" s="1069"/>
      <c r="L30" s="1069"/>
      <c r="M30" s="1069"/>
      <c r="N30" s="1069"/>
      <c r="O30" s="1069"/>
      <c r="P30" s="1070"/>
      <c r="Q30" s="1074">
        <v>1089</v>
      </c>
      <c r="R30" s="1075"/>
      <c r="S30" s="1075"/>
      <c r="T30" s="1075"/>
      <c r="U30" s="1075"/>
      <c r="V30" s="1075">
        <v>931</v>
      </c>
      <c r="W30" s="1075"/>
      <c r="X30" s="1075"/>
      <c r="Y30" s="1075"/>
      <c r="Z30" s="1075"/>
      <c r="AA30" s="1075">
        <v>158</v>
      </c>
      <c r="AB30" s="1075"/>
      <c r="AC30" s="1075"/>
      <c r="AD30" s="1075"/>
      <c r="AE30" s="1076"/>
      <c r="AF30" s="1050">
        <v>925</v>
      </c>
      <c r="AG30" s="1051"/>
      <c r="AH30" s="1051"/>
      <c r="AI30" s="1051"/>
      <c r="AJ30" s="1052"/>
      <c r="AK30" s="1011">
        <v>1</v>
      </c>
      <c r="AL30" s="1002"/>
      <c r="AM30" s="1002"/>
      <c r="AN30" s="1002"/>
      <c r="AO30" s="1002"/>
      <c r="AP30" s="1002">
        <v>1566</v>
      </c>
      <c r="AQ30" s="1002"/>
      <c r="AR30" s="1002"/>
      <c r="AS30" s="1002"/>
      <c r="AT30" s="1002"/>
      <c r="AU30" s="1002" t="s">
        <v>579</v>
      </c>
      <c r="AV30" s="1002"/>
      <c r="AW30" s="1002"/>
      <c r="AX30" s="1002"/>
      <c r="AY30" s="1002"/>
      <c r="AZ30" s="1073" t="s">
        <v>579</v>
      </c>
      <c r="BA30" s="1073"/>
      <c r="BB30" s="1073"/>
      <c r="BC30" s="1073"/>
      <c r="BD30" s="1073"/>
      <c r="BE30" s="1063" t="s">
        <v>400</v>
      </c>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401</v>
      </c>
      <c r="C31" s="1069"/>
      <c r="D31" s="1069"/>
      <c r="E31" s="1069"/>
      <c r="F31" s="1069"/>
      <c r="G31" s="1069"/>
      <c r="H31" s="1069"/>
      <c r="I31" s="1069"/>
      <c r="J31" s="1069"/>
      <c r="K31" s="1069"/>
      <c r="L31" s="1069"/>
      <c r="M31" s="1069"/>
      <c r="N31" s="1069"/>
      <c r="O31" s="1069"/>
      <c r="P31" s="1070"/>
      <c r="Q31" s="1074">
        <v>6192</v>
      </c>
      <c r="R31" s="1075"/>
      <c r="S31" s="1075"/>
      <c r="T31" s="1075"/>
      <c r="U31" s="1075"/>
      <c r="V31" s="1075">
        <v>5876</v>
      </c>
      <c r="W31" s="1075"/>
      <c r="X31" s="1075"/>
      <c r="Y31" s="1075"/>
      <c r="Z31" s="1075"/>
      <c r="AA31" s="1075">
        <v>316</v>
      </c>
      <c r="AB31" s="1075"/>
      <c r="AC31" s="1075"/>
      <c r="AD31" s="1075"/>
      <c r="AE31" s="1076"/>
      <c r="AF31" s="1050">
        <v>1052</v>
      </c>
      <c r="AG31" s="1051"/>
      <c r="AH31" s="1051"/>
      <c r="AI31" s="1051"/>
      <c r="AJ31" s="1052"/>
      <c r="AK31" s="1011">
        <v>893</v>
      </c>
      <c r="AL31" s="1002"/>
      <c r="AM31" s="1002"/>
      <c r="AN31" s="1002"/>
      <c r="AO31" s="1002"/>
      <c r="AP31" s="1002">
        <v>6215</v>
      </c>
      <c r="AQ31" s="1002"/>
      <c r="AR31" s="1002"/>
      <c r="AS31" s="1002"/>
      <c r="AT31" s="1002"/>
      <c r="AU31" s="1002">
        <v>4115</v>
      </c>
      <c r="AV31" s="1002"/>
      <c r="AW31" s="1002"/>
      <c r="AX31" s="1002"/>
      <c r="AY31" s="1002"/>
      <c r="AZ31" s="1073" t="s">
        <v>579</v>
      </c>
      <c r="BA31" s="1073"/>
      <c r="BB31" s="1073"/>
      <c r="BC31" s="1073"/>
      <c r="BD31" s="1073"/>
      <c r="BE31" s="1063" t="s">
        <v>402</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c r="C32" s="1069"/>
      <c r="D32" s="1069"/>
      <c r="E32" s="1069"/>
      <c r="F32" s="1069"/>
      <c r="G32" s="1069"/>
      <c r="H32" s="1069"/>
      <c r="I32" s="1069"/>
      <c r="J32" s="1069"/>
      <c r="K32" s="1069"/>
      <c r="L32" s="1069"/>
      <c r="M32" s="1069"/>
      <c r="N32" s="1069"/>
      <c r="O32" s="1069"/>
      <c r="P32" s="1070"/>
      <c r="Q32" s="1074"/>
      <c r="R32" s="1075"/>
      <c r="S32" s="1075"/>
      <c r="T32" s="1075"/>
      <c r="U32" s="1075"/>
      <c r="V32" s="1075"/>
      <c r="W32" s="1075"/>
      <c r="X32" s="1075"/>
      <c r="Y32" s="1075"/>
      <c r="Z32" s="1075"/>
      <c r="AA32" s="1075"/>
      <c r="AB32" s="1075"/>
      <c r="AC32" s="1075"/>
      <c r="AD32" s="1075"/>
      <c r="AE32" s="1076"/>
      <c r="AF32" s="1050"/>
      <c r="AG32" s="1051"/>
      <c r="AH32" s="1051"/>
      <c r="AI32" s="1051"/>
      <c r="AJ32" s="1052"/>
      <c r="AK32" s="1011"/>
      <c r="AL32" s="1002"/>
      <c r="AM32" s="1002"/>
      <c r="AN32" s="1002"/>
      <c r="AO32" s="1002"/>
      <c r="AP32" s="1002"/>
      <c r="AQ32" s="1002"/>
      <c r="AR32" s="1002"/>
      <c r="AS32" s="1002"/>
      <c r="AT32" s="1002"/>
      <c r="AU32" s="1002"/>
      <c r="AV32" s="1002"/>
      <c r="AW32" s="1002"/>
      <c r="AX32" s="1002"/>
      <c r="AY32" s="1002"/>
      <c r="AZ32" s="1073"/>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403</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385</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2147</v>
      </c>
      <c r="AG63" s="990"/>
      <c r="AH63" s="990"/>
      <c r="AI63" s="990"/>
      <c r="AJ63" s="1061"/>
      <c r="AK63" s="1062"/>
      <c r="AL63" s="994"/>
      <c r="AM63" s="994"/>
      <c r="AN63" s="994"/>
      <c r="AO63" s="994"/>
      <c r="AP63" s="990">
        <v>7782</v>
      </c>
      <c r="AQ63" s="990"/>
      <c r="AR63" s="990"/>
      <c r="AS63" s="990"/>
      <c r="AT63" s="990"/>
      <c r="AU63" s="990">
        <v>4115</v>
      </c>
      <c r="AV63" s="990"/>
      <c r="AW63" s="990"/>
      <c r="AX63" s="990"/>
      <c r="AY63" s="990"/>
      <c r="AZ63" s="1056"/>
      <c r="BA63" s="1056"/>
      <c r="BB63" s="1056"/>
      <c r="BC63" s="1056"/>
      <c r="BD63" s="1056"/>
      <c r="BE63" s="991"/>
      <c r="BF63" s="991"/>
      <c r="BG63" s="991"/>
      <c r="BH63" s="991"/>
      <c r="BI63" s="992"/>
      <c r="BJ63" s="1057" t="s">
        <v>123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406</v>
      </c>
      <c r="B66" s="1027"/>
      <c r="C66" s="1027"/>
      <c r="D66" s="1027"/>
      <c r="E66" s="1027"/>
      <c r="F66" s="1027"/>
      <c r="G66" s="1027"/>
      <c r="H66" s="1027"/>
      <c r="I66" s="1027"/>
      <c r="J66" s="1027"/>
      <c r="K66" s="1027"/>
      <c r="L66" s="1027"/>
      <c r="M66" s="1027"/>
      <c r="N66" s="1027"/>
      <c r="O66" s="1027"/>
      <c r="P66" s="1028"/>
      <c r="Q66" s="1032" t="s">
        <v>389</v>
      </c>
      <c r="R66" s="1033"/>
      <c r="S66" s="1033"/>
      <c r="T66" s="1033"/>
      <c r="U66" s="1034"/>
      <c r="V66" s="1032" t="s">
        <v>407</v>
      </c>
      <c r="W66" s="1033"/>
      <c r="X66" s="1033"/>
      <c r="Y66" s="1033"/>
      <c r="Z66" s="1034"/>
      <c r="AA66" s="1032" t="s">
        <v>408</v>
      </c>
      <c r="AB66" s="1033"/>
      <c r="AC66" s="1033"/>
      <c r="AD66" s="1033"/>
      <c r="AE66" s="1034"/>
      <c r="AF66" s="1038" t="s">
        <v>409</v>
      </c>
      <c r="AG66" s="1039"/>
      <c r="AH66" s="1039"/>
      <c r="AI66" s="1039"/>
      <c r="AJ66" s="1040"/>
      <c r="AK66" s="1032" t="s">
        <v>393</v>
      </c>
      <c r="AL66" s="1027"/>
      <c r="AM66" s="1027"/>
      <c r="AN66" s="1027"/>
      <c r="AO66" s="1028"/>
      <c r="AP66" s="1032" t="s">
        <v>394</v>
      </c>
      <c r="AQ66" s="1033"/>
      <c r="AR66" s="1033"/>
      <c r="AS66" s="1033"/>
      <c r="AT66" s="1034"/>
      <c r="AU66" s="1032" t="s">
        <v>410</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580</v>
      </c>
      <c r="C68" s="1017"/>
      <c r="D68" s="1017"/>
      <c r="E68" s="1017"/>
      <c r="F68" s="1017"/>
      <c r="G68" s="1017"/>
      <c r="H68" s="1017"/>
      <c r="I68" s="1017"/>
      <c r="J68" s="1017"/>
      <c r="K68" s="1017"/>
      <c r="L68" s="1017"/>
      <c r="M68" s="1017"/>
      <c r="N68" s="1017"/>
      <c r="O68" s="1017"/>
      <c r="P68" s="1018"/>
      <c r="Q68" s="1019">
        <v>1962</v>
      </c>
      <c r="R68" s="1013"/>
      <c r="S68" s="1013"/>
      <c r="T68" s="1013"/>
      <c r="U68" s="1013"/>
      <c r="V68" s="1013">
        <v>1960</v>
      </c>
      <c r="W68" s="1013"/>
      <c r="X68" s="1013"/>
      <c r="Y68" s="1013"/>
      <c r="Z68" s="1013"/>
      <c r="AA68" s="1013">
        <v>2</v>
      </c>
      <c r="AB68" s="1013"/>
      <c r="AC68" s="1013"/>
      <c r="AD68" s="1013"/>
      <c r="AE68" s="1013"/>
      <c r="AF68" s="1013">
        <v>2</v>
      </c>
      <c r="AG68" s="1013"/>
      <c r="AH68" s="1013"/>
      <c r="AI68" s="1013"/>
      <c r="AJ68" s="1013"/>
      <c r="AK68" s="1013">
        <v>4</v>
      </c>
      <c r="AL68" s="1013"/>
      <c r="AM68" s="1013"/>
      <c r="AN68" s="1013"/>
      <c r="AO68" s="1013"/>
      <c r="AP68" s="1013">
        <v>1220</v>
      </c>
      <c r="AQ68" s="1013"/>
      <c r="AR68" s="1013"/>
      <c r="AS68" s="1013"/>
      <c r="AT68" s="1013"/>
      <c r="AU68" s="1013">
        <v>465</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581</v>
      </c>
      <c r="C69" s="1006"/>
      <c r="D69" s="1006"/>
      <c r="E69" s="1006"/>
      <c r="F69" s="1006"/>
      <c r="G69" s="1006"/>
      <c r="H69" s="1006"/>
      <c r="I69" s="1006"/>
      <c r="J69" s="1006"/>
      <c r="K69" s="1006"/>
      <c r="L69" s="1006"/>
      <c r="M69" s="1006"/>
      <c r="N69" s="1006"/>
      <c r="O69" s="1006"/>
      <c r="P69" s="1007"/>
      <c r="Q69" s="1008">
        <v>170</v>
      </c>
      <c r="R69" s="1002"/>
      <c r="S69" s="1002"/>
      <c r="T69" s="1002"/>
      <c r="U69" s="1002"/>
      <c r="V69" s="1002">
        <v>161</v>
      </c>
      <c r="W69" s="1002"/>
      <c r="X69" s="1002"/>
      <c r="Y69" s="1002"/>
      <c r="Z69" s="1002"/>
      <c r="AA69" s="1002">
        <v>9</v>
      </c>
      <c r="AB69" s="1002"/>
      <c r="AC69" s="1002"/>
      <c r="AD69" s="1002"/>
      <c r="AE69" s="1002"/>
      <c r="AF69" s="1002">
        <v>9</v>
      </c>
      <c r="AG69" s="1002"/>
      <c r="AH69" s="1002"/>
      <c r="AI69" s="1002"/>
      <c r="AJ69" s="1002"/>
      <c r="AK69" s="1002">
        <v>15</v>
      </c>
      <c r="AL69" s="1002"/>
      <c r="AM69" s="1002"/>
      <c r="AN69" s="1002"/>
      <c r="AO69" s="1002"/>
      <c r="AP69" s="1002" t="s">
        <v>594</v>
      </c>
      <c r="AQ69" s="1002"/>
      <c r="AR69" s="1002"/>
      <c r="AS69" s="1002"/>
      <c r="AT69" s="1002"/>
      <c r="AU69" s="1002" t="s">
        <v>595</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582</v>
      </c>
      <c r="C70" s="1006"/>
      <c r="D70" s="1006"/>
      <c r="E70" s="1006"/>
      <c r="F70" s="1006"/>
      <c r="G70" s="1006"/>
      <c r="H70" s="1006"/>
      <c r="I70" s="1006"/>
      <c r="J70" s="1006"/>
      <c r="K70" s="1006"/>
      <c r="L70" s="1006"/>
      <c r="M70" s="1006"/>
      <c r="N70" s="1006"/>
      <c r="O70" s="1006"/>
      <c r="P70" s="1007"/>
      <c r="Q70" s="1008">
        <v>862</v>
      </c>
      <c r="R70" s="1002"/>
      <c r="S70" s="1002"/>
      <c r="T70" s="1002"/>
      <c r="U70" s="1002"/>
      <c r="V70" s="1002">
        <v>843</v>
      </c>
      <c r="W70" s="1002"/>
      <c r="X70" s="1002"/>
      <c r="Y70" s="1002"/>
      <c r="Z70" s="1002"/>
      <c r="AA70" s="1002">
        <v>19</v>
      </c>
      <c r="AB70" s="1002"/>
      <c r="AC70" s="1002"/>
      <c r="AD70" s="1002"/>
      <c r="AE70" s="1002"/>
      <c r="AF70" s="1002">
        <v>19</v>
      </c>
      <c r="AG70" s="1002"/>
      <c r="AH70" s="1002"/>
      <c r="AI70" s="1002"/>
      <c r="AJ70" s="1002"/>
      <c r="AK70" s="1002" t="s">
        <v>593</v>
      </c>
      <c r="AL70" s="1002"/>
      <c r="AM70" s="1002"/>
      <c r="AN70" s="1002"/>
      <c r="AO70" s="1002"/>
      <c r="AP70" s="1002">
        <v>654</v>
      </c>
      <c r="AQ70" s="1002"/>
      <c r="AR70" s="1002"/>
      <c r="AS70" s="1002"/>
      <c r="AT70" s="1002"/>
      <c r="AU70" s="1002">
        <v>468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583</v>
      </c>
      <c r="C71" s="1006"/>
      <c r="D71" s="1006"/>
      <c r="E71" s="1006"/>
      <c r="F71" s="1006"/>
      <c r="G71" s="1006"/>
      <c r="H71" s="1006"/>
      <c r="I71" s="1006"/>
      <c r="J71" s="1006"/>
      <c r="K71" s="1006"/>
      <c r="L71" s="1006"/>
      <c r="M71" s="1006"/>
      <c r="N71" s="1006"/>
      <c r="O71" s="1006"/>
      <c r="P71" s="1007"/>
      <c r="Q71" s="1008">
        <v>437</v>
      </c>
      <c r="R71" s="1002"/>
      <c r="S71" s="1002"/>
      <c r="T71" s="1002"/>
      <c r="U71" s="1002"/>
      <c r="V71" s="1002">
        <v>378</v>
      </c>
      <c r="W71" s="1002"/>
      <c r="X71" s="1002"/>
      <c r="Y71" s="1002"/>
      <c r="Z71" s="1002"/>
      <c r="AA71" s="1002">
        <v>59</v>
      </c>
      <c r="AB71" s="1002"/>
      <c r="AC71" s="1002"/>
      <c r="AD71" s="1002"/>
      <c r="AE71" s="1002"/>
      <c r="AF71" s="1002">
        <v>59</v>
      </c>
      <c r="AG71" s="1002"/>
      <c r="AH71" s="1002"/>
      <c r="AI71" s="1002"/>
      <c r="AJ71" s="1002"/>
      <c r="AK71" s="1002" t="s">
        <v>593</v>
      </c>
      <c r="AL71" s="1002"/>
      <c r="AM71" s="1002"/>
      <c r="AN71" s="1002"/>
      <c r="AO71" s="1002"/>
      <c r="AP71" s="1002">
        <v>47</v>
      </c>
      <c r="AQ71" s="1002"/>
      <c r="AR71" s="1002"/>
      <c r="AS71" s="1002"/>
      <c r="AT71" s="1002"/>
      <c r="AU71" s="1002">
        <v>16</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584</v>
      </c>
      <c r="C72" s="1006"/>
      <c r="D72" s="1006"/>
      <c r="E72" s="1006"/>
      <c r="F72" s="1006"/>
      <c r="G72" s="1006"/>
      <c r="H72" s="1006"/>
      <c r="I72" s="1006"/>
      <c r="J72" s="1006"/>
      <c r="K72" s="1006"/>
      <c r="L72" s="1006"/>
      <c r="M72" s="1006"/>
      <c r="N72" s="1006"/>
      <c r="O72" s="1006"/>
      <c r="P72" s="1007"/>
      <c r="Q72" s="1008">
        <v>1219</v>
      </c>
      <c r="R72" s="1002"/>
      <c r="S72" s="1002"/>
      <c r="T72" s="1002"/>
      <c r="U72" s="1002"/>
      <c r="V72" s="1002">
        <v>1210</v>
      </c>
      <c r="W72" s="1002"/>
      <c r="X72" s="1002"/>
      <c r="Y72" s="1002"/>
      <c r="Z72" s="1002"/>
      <c r="AA72" s="1002">
        <v>9</v>
      </c>
      <c r="AB72" s="1002"/>
      <c r="AC72" s="1002"/>
      <c r="AD72" s="1002"/>
      <c r="AE72" s="1002"/>
      <c r="AF72" s="1002">
        <v>1949</v>
      </c>
      <c r="AG72" s="1002"/>
      <c r="AH72" s="1002"/>
      <c r="AI72" s="1002"/>
      <c r="AJ72" s="1002"/>
      <c r="AK72" s="1002">
        <v>22</v>
      </c>
      <c r="AL72" s="1002"/>
      <c r="AM72" s="1002"/>
      <c r="AN72" s="1002"/>
      <c r="AO72" s="1002"/>
      <c r="AP72" s="1002">
        <v>2145</v>
      </c>
      <c r="AQ72" s="1002"/>
      <c r="AR72" s="1002"/>
      <c r="AS72" s="1002"/>
      <c r="AT72" s="1002"/>
      <c r="AU72" s="1002" t="s">
        <v>578</v>
      </c>
      <c r="AV72" s="1002"/>
      <c r="AW72" s="1002"/>
      <c r="AX72" s="1002"/>
      <c r="AY72" s="1002"/>
      <c r="AZ72" s="1003" t="s">
        <v>591</v>
      </c>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585</v>
      </c>
      <c r="C73" s="1006"/>
      <c r="D73" s="1006"/>
      <c r="E73" s="1006"/>
      <c r="F73" s="1006"/>
      <c r="G73" s="1006"/>
      <c r="H73" s="1006"/>
      <c r="I73" s="1006"/>
      <c r="J73" s="1006"/>
      <c r="K73" s="1006"/>
      <c r="L73" s="1006"/>
      <c r="M73" s="1006"/>
      <c r="N73" s="1006"/>
      <c r="O73" s="1006"/>
      <c r="P73" s="1007"/>
      <c r="Q73" s="1008">
        <v>1054</v>
      </c>
      <c r="R73" s="1002"/>
      <c r="S73" s="1002"/>
      <c r="T73" s="1002"/>
      <c r="U73" s="1002"/>
      <c r="V73" s="1002">
        <v>1025</v>
      </c>
      <c r="W73" s="1002"/>
      <c r="X73" s="1002"/>
      <c r="Y73" s="1002"/>
      <c r="Z73" s="1002"/>
      <c r="AA73" s="1002">
        <v>29</v>
      </c>
      <c r="AB73" s="1002"/>
      <c r="AC73" s="1002"/>
      <c r="AD73" s="1002"/>
      <c r="AE73" s="1002"/>
      <c r="AF73" s="1002">
        <v>29</v>
      </c>
      <c r="AG73" s="1002"/>
      <c r="AH73" s="1002"/>
      <c r="AI73" s="1002"/>
      <c r="AJ73" s="1002"/>
      <c r="AK73" s="1002" t="s">
        <v>593</v>
      </c>
      <c r="AL73" s="1002"/>
      <c r="AM73" s="1002"/>
      <c r="AN73" s="1002"/>
      <c r="AO73" s="1002"/>
      <c r="AP73" s="1002" t="s">
        <v>593</v>
      </c>
      <c r="AQ73" s="1002"/>
      <c r="AR73" s="1002"/>
      <c r="AS73" s="1002"/>
      <c r="AT73" s="1002"/>
      <c r="AU73" s="1002" t="s">
        <v>578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586</v>
      </c>
      <c r="C74" s="1006"/>
      <c r="D74" s="1006"/>
      <c r="E74" s="1006"/>
      <c r="F74" s="1006"/>
      <c r="G74" s="1006"/>
      <c r="H74" s="1006"/>
      <c r="I74" s="1006"/>
      <c r="J74" s="1006"/>
      <c r="K74" s="1006"/>
      <c r="L74" s="1006"/>
      <c r="M74" s="1006"/>
      <c r="N74" s="1006"/>
      <c r="O74" s="1006"/>
      <c r="P74" s="1007"/>
      <c r="Q74" s="1008">
        <v>68421</v>
      </c>
      <c r="R74" s="1002"/>
      <c r="S74" s="1002"/>
      <c r="T74" s="1002"/>
      <c r="U74" s="1002"/>
      <c r="V74" s="1002">
        <v>65798</v>
      </c>
      <c r="W74" s="1002"/>
      <c r="X74" s="1002"/>
      <c r="Y74" s="1002"/>
      <c r="Z74" s="1002"/>
      <c r="AA74" s="1002">
        <v>2623</v>
      </c>
      <c r="AB74" s="1002"/>
      <c r="AC74" s="1002"/>
      <c r="AD74" s="1002"/>
      <c r="AE74" s="1002"/>
      <c r="AF74" s="1002">
        <v>2623</v>
      </c>
      <c r="AG74" s="1002"/>
      <c r="AH74" s="1002"/>
      <c r="AI74" s="1002"/>
      <c r="AJ74" s="1002"/>
      <c r="AK74" s="1002">
        <v>499</v>
      </c>
      <c r="AL74" s="1002"/>
      <c r="AM74" s="1002"/>
      <c r="AN74" s="1002"/>
      <c r="AO74" s="1002"/>
      <c r="AP74" s="1002" t="s">
        <v>593</v>
      </c>
      <c r="AQ74" s="1002"/>
      <c r="AR74" s="1002"/>
      <c r="AS74" s="1002"/>
      <c r="AT74" s="1002"/>
      <c r="AU74" s="1002" t="s">
        <v>578</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587</v>
      </c>
      <c r="C75" s="1006"/>
      <c r="D75" s="1006"/>
      <c r="E75" s="1006"/>
      <c r="F75" s="1006"/>
      <c r="G75" s="1006"/>
      <c r="H75" s="1006"/>
      <c r="I75" s="1006"/>
      <c r="J75" s="1006"/>
      <c r="K75" s="1006"/>
      <c r="L75" s="1006"/>
      <c r="M75" s="1006"/>
      <c r="N75" s="1006"/>
      <c r="O75" s="1006"/>
      <c r="P75" s="1007"/>
      <c r="Q75" s="1009">
        <v>247</v>
      </c>
      <c r="R75" s="1010"/>
      <c r="S75" s="1010"/>
      <c r="T75" s="1010"/>
      <c r="U75" s="1011"/>
      <c r="V75" s="1012">
        <v>205</v>
      </c>
      <c r="W75" s="1010"/>
      <c r="X75" s="1010"/>
      <c r="Y75" s="1010"/>
      <c r="Z75" s="1011"/>
      <c r="AA75" s="1012">
        <v>42</v>
      </c>
      <c r="AB75" s="1010"/>
      <c r="AC75" s="1010"/>
      <c r="AD75" s="1010"/>
      <c r="AE75" s="1011"/>
      <c r="AF75" s="1012">
        <v>42</v>
      </c>
      <c r="AG75" s="1010"/>
      <c r="AH75" s="1010"/>
      <c r="AI75" s="1010"/>
      <c r="AJ75" s="1011"/>
      <c r="AK75" s="1012">
        <v>53</v>
      </c>
      <c r="AL75" s="1010"/>
      <c r="AM75" s="1010"/>
      <c r="AN75" s="1010"/>
      <c r="AO75" s="1011"/>
      <c r="AP75" s="1002" t="s">
        <v>593</v>
      </c>
      <c r="AQ75" s="1002"/>
      <c r="AR75" s="1002"/>
      <c r="AS75" s="1002"/>
      <c r="AT75" s="1002"/>
      <c r="AU75" s="1002" t="s">
        <v>578</v>
      </c>
      <c r="AV75" s="1002"/>
      <c r="AW75" s="1002"/>
      <c r="AX75" s="1002"/>
      <c r="AY75" s="1002"/>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588</v>
      </c>
      <c r="C76" s="1006"/>
      <c r="D76" s="1006"/>
      <c r="E76" s="1006"/>
      <c r="F76" s="1006"/>
      <c r="G76" s="1006"/>
      <c r="H76" s="1006"/>
      <c r="I76" s="1006"/>
      <c r="J76" s="1006"/>
      <c r="K76" s="1006"/>
      <c r="L76" s="1006"/>
      <c r="M76" s="1006"/>
      <c r="N76" s="1006"/>
      <c r="O76" s="1006"/>
      <c r="P76" s="1007"/>
      <c r="Q76" s="1009">
        <v>758744</v>
      </c>
      <c r="R76" s="1010"/>
      <c r="S76" s="1010"/>
      <c r="T76" s="1010"/>
      <c r="U76" s="1011"/>
      <c r="V76" s="1012">
        <v>730814</v>
      </c>
      <c r="W76" s="1010"/>
      <c r="X76" s="1010"/>
      <c r="Y76" s="1010"/>
      <c r="Z76" s="1011"/>
      <c r="AA76" s="1012">
        <v>27930</v>
      </c>
      <c r="AB76" s="1010"/>
      <c r="AC76" s="1010"/>
      <c r="AD76" s="1010"/>
      <c r="AE76" s="1011"/>
      <c r="AF76" s="1012">
        <v>27930</v>
      </c>
      <c r="AG76" s="1010"/>
      <c r="AH76" s="1010"/>
      <c r="AI76" s="1010"/>
      <c r="AJ76" s="1011"/>
      <c r="AK76" s="1002" t="s">
        <v>593</v>
      </c>
      <c r="AL76" s="1002"/>
      <c r="AM76" s="1002"/>
      <c r="AN76" s="1002"/>
      <c r="AO76" s="1002"/>
      <c r="AP76" s="1002" t="s">
        <v>593</v>
      </c>
      <c r="AQ76" s="1002"/>
      <c r="AR76" s="1002"/>
      <c r="AS76" s="1002"/>
      <c r="AT76" s="1002"/>
      <c r="AU76" s="1002" t="s">
        <v>578</v>
      </c>
      <c r="AV76" s="1002"/>
      <c r="AW76" s="1002"/>
      <c r="AX76" s="1002"/>
      <c r="AY76" s="1002"/>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589</v>
      </c>
      <c r="C77" s="1006"/>
      <c r="D77" s="1006"/>
      <c r="E77" s="1006"/>
      <c r="F77" s="1006"/>
      <c r="G77" s="1006"/>
      <c r="H77" s="1006"/>
      <c r="I77" s="1006"/>
      <c r="J77" s="1006"/>
      <c r="K77" s="1006"/>
      <c r="L77" s="1006"/>
      <c r="M77" s="1006"/>
      <c r="N77" s="1006"/>
      <c r="O77" s="1006"/>
      <c r="P77" s="1007"/>
      <c r="Q77" s="1009">
        <v>204</v>
      </c>
      <c r="R77" s="1010"/>
      <c r="S77" s="1010"/>
      <c r="T77" s="1010"/>
      <c r="U77" s="1011"/>
      <c r="V77" s="1012">
        <v>195</v>
      </c>
      <c r="W77" s="1010"/>
      <c r="X77" s="1010"/>
      <c r="Y77" s="1010"/>
      <c r="Z77" s="1011"/>
      <c r="AA77" s="1012">
        <v>9</v>
      </c>
      <c r="AB77" s="1010"/>
      <c r="AC77" s="1010"/>
      <c r="AD77" s="1010"/>
      <c r="AE77" s="1011"/>
      <c r="AF77" s="1012">
        <v>9</v>
      </c>
      <c r="AG77" s="1010"/>
      <c r="AH77" s="1010"/>
      <c r="AI77" s="1010"/>
      <c r="AJ77" s="1011"/>
      <c r="AK77" s="1012">
        <v>16</v>
      </c>
      <c r="AL77" s="1010"/>
      <c r="AM77" s="1010"/>
      <c r="AN77" s="1010"/>
      <c r="AO77" s="1011"/>
      <c r="AP77" s="1002" t="s">
        <v>594</v>
      </c>
      <c r="AQ77" s="1002"/>
      <c r="AR77" s="1002"/>
      <c r="AS77" s="1002"/>
      <c r="AT77" s="1002"/>
      <c r="AU77" s="1002" t="s">
        <v>594</v>
      </c>
      <c r="AV77" s="1002"/>
      <c r="AW77" s="1002"/>
      <c r="AX77" s="1002"/>
      <c r="AY77" s="1002"/>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590</v>
      </c>
      <c r="C78" s="1006"/>
      <c r="D78" s="1006"/>
      <c r="E78" s="1006"/>
      <c r="F78" s="1006"/>
      <c r="G78" s="1006"/>
      <c r="H78" s="1006"/>
      <c r="I78" s="1006"/>
      <c r="J78" s="1006"/>
      <c r="K78" s="1006"/>
      <c r="L78" s="1006"/>
      <c r="M78" s="1006"/>
      <c r="N78" s="1006"/>
      <c r="O78" s="1006"/>
      <c r="P78" s="1007"/>
      <c r="Q78" s="1008">
        <v>66</v>
      </c>
      <c r="R78" s="1002"/>
      <c r="S78" s="1002"/>
      <c r="T78" s="1002"/>
      <c r="U78" s="1002"/>
      <c r="V78" s="1002">
        <v>66</v>
      </c>
      <c r="W78" s="1002"/>
      <c r="X78" s="1002"/>
      <c r="Y78" s="1002"/>
      <c r="Z78" s="1002"/>
      <c r="AA78" s="1002" t="s">
        <v>594</v>
      </c>
      <c r="AB78" s="1002"/>
      <c r="AC78" s="1002"/>
      <c r="AD78" s="1002"/>
      <c r="AE78" s="1002"/>
      <c r="AF78" s="1002" t="s">
        <v>594</v>
      </c>
      <c r="AG78" s="1002"/>
      <c r="AH78" s="1002"/>
      <c r="AI78" s="1002"/>
      <c r="AJ78" s="1002"/>
      <c r="AK78" s="1002" t="s">
        <v>594</v>
      </c>
      <c r="AL78" s="1002"/>
      <c r="AM78" s="1002"/>
      <c r="AN78" s="1002"/>
      <c r="AO78" s="1002"/>
      <c r="AP78" s="1002" t="s">
        <v>594</v>
      </c>
      <c r="AQ78" s="1002"/>
      <c r="AR78" s="1002"/>
      <c r="AS78" s="1002"/>
      <c r="AT78" s="1002"/>
      <c r="AU78" s="1002" t="s">
        <v>594</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385</v>
      </c>
      <c r="B88" s="975" t="s">
        <v>411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32672</v>
      </c>
      <c r="AG88" s="990"/>
      <c r="AH88" s="990"/>
      <c r="AI88" s="990"/>
      <c r="AJ88" s="990"/>
      <c r="AK88" s="994"/>
      <c r="AL88" s="994"/>
      <c r="AM88" s="994"/>
      <c r="AN88" s="994"/>
      <c r="AO88" s="994"/>
      <c r="AP88" s="990">
        <v>4066</v>
      </c>
      <c r="AQ88" s="990"/>
      <c r="AR88" s="990"/>
      <c r="AS88" s="990"/>
      <c r="AT88" s="990"/>
      <c r="AU88" s="990">
        <v>949</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975" t="s">
        <v>412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103</v>
      </c>
      <c r="CS102" s="982"/>
      <c r="CT102" s="982"/>
      <c r="CU102" s="982"/>
      <c r="CV102" s="983"/>
      <c r="CW102" s="981" t="s">
        <v>599</v>
      </c>
      <c r="CX102" s="982"/>
      <c r="CY102" s="982"/>
      <c r="CZ102" s="982"/>
      <c r="DA102" s="983"/>
      <c r="DB102" s="981" t="s">
        <v>599</v>
      </c>
      <c r="DC102" s="982"/>
      <c r="DD102" s="982"/>
      <c r="DE102" s="982"/>
      <c r="DF102" s="983"/>
      <c r="DG102" s="981" t="s">
        <v>599</v>
      </c>
      <c r="DH102" s="982"/>
      <c r="DI102" s="982"/>
      <c r="DJ102" s="982"/>
      <c r="DK102" s="983"/>
      <c r="DL102" s="981" t="s">
        <v>599</v>
      </c>
      <c r="DM102" s="982"/>
      <c r="DN102" s="982"/>
      <c r="DO102" s="982"/>
      <c r="DP102" s="983"/>
      <c r="DQ102" s="981" t="s">
        <v>599</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420</v>
      </c>
      <c r="AB109" s="925"/>
      <c r="AC109" s="925"/>
      <c r="AD109" s="925"/>
      <c r="AE109" s="926"/>
      <c r="AF109" s="927" t="s">
        <v>301</v>
      </c>
      <c r="AG109" s="925"/>
      <c r="AH109" s="925"/>
      <c r="AI109" s="925"/>
      <c r="AJ109" s="926"/>
      <c r="AK109" s="927" t="s">
        <v>300</v>
      </c>
      <c r="AL109" s="925"/>
      <c r="AM109" s="925"/>
      <c r="AN109" s="925"/>
      <c r="AO109" s="926"/>
      <c r="AP109" s="927" t="s">
        <v>421</v>
      </c>
      <c r="AQ109" s="925"/>
      <c r="AR109" s="925"/>
      <c r="AS109" s="925"/>
      <c r="AT109" s="956"/>
      <c r="AU109" s="924" t="s">
        <v>419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420</v>
      </c>
      <c r="BR109" s="925"/>
      <c r="BS109" s="925"/>
      <c r="BT109" s="925"/>
      <c r="BU109" s="926"/>
      <c r="BV109" s="927" t="s">
        <v>301</v>
      </c>
      <c r="BW109" s="925"/>
      <c r="BX109" s="925"/>
      <c r="BY109" s="925"/>
      <c r="BZ109" s="926"/>
      <c r="CA109" s="927" t="s">
        <v>300</v>
      </c>
      <c r="CB109" s="925"/>
      <c r="CC109" s="925"/>
      <c r="CD109" s="925"/>
      <c r="CE109" s="926"/>
      <c r="CF109" s="963" t="s">
        <v>421</v>
      </c>
      <c r="CG109" s="963"/>
      <c r="CH109" s="963"/>
      <c r="CI109" s="963"/>
      <c r="CJ109" s="963"/>
      <c r="CK109" s="927" t="s">
        <v>422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420</v>
      </c>
      <c r="DH109" s="925"/>
      <c r="DI109" s="925"/>
      <c r="DJ109" s="925"/>
      <c r="DK109" s="926"/>
      <c r="DL109" s="927" t="s">
        <v>301</v>
      </c>
      <c r="DM109" s="925"/>
      <c r="DN109" s="925"/>
      <c r="DO109" s="925"/>
      <c r="DP109" s="926"/>
      <c r="DQ109" s="927" t="s">
        <v>300</v>
      </c>
      <c r="DR109" s="925"/>
      <c r="DS109" s="925"/>
      <c r="DT109" s="925"/>
      <c r="DU109" s="926"/>
      <c r="DV109" s="927" t="s">
        <v>421</v>
      </c>
      <c r="DW109" s="925"/>
      <c r="DX109" s="925"/>
      <c r="DY109" s="925"/>
      <c r="DZ109" s="956"/>
    </row>
    <row r="110" spans="1:131" s="226" customFormat="1" ht="26.25" customHeight="1">
      <c r="A110" s="827" t="s">
        <v>423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2456064</v>
      </c>
      <c r="AB110" s="918"/>
      <c r="AC110" s="918"/>
      <c r="AD110" s="918"/>
      <c r="AE110" s="919"/>
      <c r="AF110" s="920">
        <v>2509134</v>
      </c>
      <c r="AG110" s="918"/>
      <c r="AH110" s="918"/>
      <c r="AI110" s="918"/>
      <c r="AJ110" s="919"/>
      <c r="AK110" s="920">
        <v>2402768</v>
      </c>
      <c r="AL110" s="918"/>
      <c r="AM110" s="918"/>
      <c r="AN110" s="918"/>
      <c r="AO110" s="919"/>
      <c r="AP110" s="921">
        <v>21</v>
      </c>
      <c r="AQ110" s="922"/>
      <c r="AR110" s="922"/>
      <c r="AS110" s="922"/>
      <c r="AT110" s="923"/>
      <c r="AU110" s="957" t="s">
        <v>67</v>
      </c>
      <c r="AV110" s="958"/>
      <c r="AW110" s="958"/>
      <c r="AX110" s="958"/>
      <c r="AY110" s="958"/>
      <c r="AZ110" s="883" t="s">
        <v>424</v>
      </c>
      <c r="BA110" s="828"/>
      <c r="BB110" s="828"/>
      <c r="BC110" s="828"/>
      <c r="BD110" s="828"/>
      <c r="BE110" s="828"/>
      <c r="BF110" s="828"/>
      <c r="BG110" s="828"/>
      <c r="BH110" s="828"/>
      <c r="BI110" s="828"/>
      <c r="BJ110" s="828"/>
      <c r="BK110" s="828"/>
      <c r="BL110" s="828"/>
      <c r="BM110" s="828"/>
      <c r="BN110" s="828"/>
      <c r="BO110" s="828"/>
      <c r="BP110" s="829"/>
      <c r="BQ110" s="884">
        <v>25093193</v>
      </c>
      <c r="BR110" s="865"/>
      <c r="BS110" s="865"/>
      <c r="BT110" s="865"/>
      <c r="BU110" s="865"/>
      <c r="BV110" s="865">
        <v>25265878</v>
      </c>
      <c r="BW110" s="865"/>
      <c r="BX110" s="865"/>
      <c r="BY110" s="865"/>
      <c r="BZ110" s="865"/>
      <c r="CA110" s="865">
        <v>25160433</v>
      </c>
      <c r="CB110" s="865"/>
      <c r="CC110" s="865"/>
      <c r="CD110" s="865"/>
      <c r="CE110" s="865"/>
      <c r="CF110" s="889">
        <v>219.6</v>
      </c>
      <c r="CG110" s="890"/>
      <c r="CH110" s="890"/>
      <c r="CI110" s="890"/>
      <c r="CJ110" s="890"/>
      <c r="CK110" s="953" t="s">
        <v>425</v>
      </c>
      <c r="CL110" s="839"/>
      <c r="CM110" s="914" t="s">
        <v>426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427</v>
      </c>
      <c r="DH110" s="865"/>
      <c r="DI110" s="865"/>
      <c r="DJ110" s="865"/>
      <c r="DK110" s="865"/>
      <c r="DL110" s="865" t="s">
        <v>123</v>
      </c>
      <c r="DM110" s="865"/>
      <c r="DN110" s="865"/>
      <c r="DO110" s="865"/>
      <c r="DP110" s="865"/>
      <c r="DQ110" s="865" t="s">
        <v>427</v>
      </c>
      <c r="DR110" s="865"/>
      <c r="DS110" s="865"/>
      <c r="DT110" s="865"/>
      <c r="DU110" s="865"/>
      <c r="DV110" s="866" t="s">
        <v>428</v>
      </c>
      <c r="DW110" s="866"/>
      <c r="DX110" s="866"/>
      <c r="DY110" s="866"/>
      <c r="DZ110" s="867"/>
    </row>
    <row r="111" spans="1:131" s="226" customFormat="1" ht="26.25" customHeight="1">
      <c r="A111" s="794" t="s">
        <v>429</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430</v>
      </c>
      <c r="AB111" s="946"/>
      <c r="AC111" s="946"/>
      <c r="AD111" s="946"/>
      <c r="AE111" s="947"/>
      <c r="AF111" s="948" t="s">
        <v>428</v>
      </c>
      <c r="AG111" s="946"/>
      <c r="AH111" s="946"/>
      <c r="AI111" s="946"/>
      <c r="AJ111" s="947"/>
      <c r="AK111" s="948" t="s">
        <v>123</v>
      </c>
      <c r="AL111" s="946"/>
      <c r="AM111" s="946"/>
      <c r="AN111" s="946"/>
      <c r="AO111" s="947"/>
      <c r="AP111" s="949" t="s">
        <v>123</v>
      </c>
      <c r="AQ111" s="950"/>
      <c r="AR111" s="950"/>
      <c r="AS111" s="950"/>
      <c r="AT111" s="951"/>
      <c r="AU111" s="959"/>
      <c r="AV111" s="960"/>
      <c r="AW111" s="960"/>
      <c r="AX111" s="960"/>
      <c r="AY111" s="960"/>
      <c r="AZ111" s="835" t="s">
        <v>431</v>
      </c>
      <c r="BA111" s="770"/>
      <c r="BB111" s="770"/>
      <c r="BC111" s="770"/>
      <c r="BD111" s="770"/>
      <c r="BE111" s="770"/>
      <c r="BF111" s="770"/>
      <c r="BG111" s="770"/>
      <c r="BH111" s="770"/>
      <c r="BI111" s="770"/>
      <c r="BJ111" s="770"/>
      <c r="BK111" s="770"/>
      <c r="BL111" s="770"/>
      <c r="BM111" s="770"/>
      <c r="BN111" s="770"/>
      <c r="BO111" s="770"/>
      <c r="BP111" s="771"/>
      <c r="BQ111" s="836">
        <v>420461</v>
      </c>
      <c r="BR111" s="837"/>
      <c r="BS111" s="837"/>
      <c r="BT111" s="837"/>
      <c r="BU111" s="837"/>
      <c r="BV111" s="837">
        <v>376612</v>
      </c>
      <c r="BW111" s="837"/>
      <c r="BX111" s="837"/>
      <c r="BY111" s="837"/>
      <c r="BZ111" s="837"/>
      <c r="CA111" s="837">
        <v>333166</v>
      </c>
      <c r="CB111" s="837"/>
      <c r="CC111" s="837"/>
      <c r="CD111" s="837"/>
      <c r="CE111" s="837"/>
      <c r="CF111" s="898">
        <v>2.9</v>
      </c>
      <c r="CG111" s="899"/>
      <c r="CH111" s="899"/>
      <c r="CI111" s="899"/>
      <c r="CJ111" s="899"/>
      <c r="CK111" s="954"/>
      <c r="CL111" s="841"/>
      <c r="CM111" s="844" t="s">
        <v>432</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123</v>
      </c>
      <c r="DH111" s="837"/>
      <c r="DI111" s="837"/>
      <c r="DJ111" s="837"/>
      <c r="DK111" s="837"/>
      <c r="DL111" s="837" t="s">
        <v>430</v>
      </c>
      <c r="DM111" s="837"/>
      <c r="DN111" s="837"/>
      <c r="DO111" s="837"/>
      <c r="DP111" s="837"/>
      <c r="DQ111" s="837" t="s">
        <v>123</v>
      </c>
      <c r="DR111" s="837"/>
      <c r="DS111" s="837"/>
      <c r="DT111" s="837"/>
      <c r="DU111" s="837"/>
      <c r="DV111" s="814" t="s">
        <v>123</v>
      </c>
      <c r="DW111" s="814"/>
      <c r="DX111" s="814"/>
      <c r="DY111" s="814"/>
      <c r="DZ111" s="815"/>
    </row>
    <row r="112" spans="1:131" s="226" customFormat="1" ht="26.25" customHeight="1">
      <c r="A112" s="939" t="s">
        <v>433</v>
      </c>
      <c r="B112" s="940"/>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435</v>
      </c>
      <c r="AB112" s="800"/>
      <c r="AC112" s="800"/>
      <c r="AD112" s="800"/>
      <c r="AE112" s="801"/>
      <c r="AF112" s="802" t="s">
        <v>428</v>
      </c>
      <c r="AG112" s="800"/>
      <c r="AH112" s="800"/>
      <c r="AI112" s="800"/>
      <c r="AJ112" s="801"/>
      <c r="AK112" s="802" t="s">
        <v>427</v>
      </c>
      <c r="AL112" s="800"/>
      <c r="AM112" s="800"/>
      <c r="AN112" s="800"/>
      <c r="AO112" s="801"/>
      <c r="AP112" s="847" t="s">
        <v>430</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4845236</v>
      </c>
      <c r="BR112" s="837"/>
      <c r="BS112" s="837"/>
      <c r="BT112" s="837"/>
      <c r="BU112" s="837"/>
      <c r="BV112" s="837">
        <v>4473114</v>
      </c>
      <c r="BW112" s="837"/>
      <c r="BX112" s="837"/>
      <c r="BY112" s="837"/>
      <c r="BZ112" s="837"/>
      <c r="CA112" s="837">
        <v>4114584</v>
      </c>
      <c r="CB112" s="837"/>
      <c r="CC112" s="837"/>
      <c r="CD112" s="837"/>
      <c r="CE112" s="837"/>
      <c r="CF112" s="898">
        <v>35.9</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435</v>
      </c>
      <c r="DH112" s="837"/>
      <c r="DI112" s="837"/>
      <c r="DJ112" s="837"/>
      <c r="DK112" s="837"/>
      <c r="DL112" s="837" t="s">
        <v>435</v>
      </c>
      <c r="DM112" s="837"/>
      <c r="DN112" s="837"/>
      <c r="DO112" s="837"/>
      <c r="DP112" s="837"/>
      <c r="DQ112" s="837" t="s">
        <v>435</v>
      </c>
      <c r="DR112" s="837"/>
      <c r="DS112" s="837"/>
      <c r="DT112" s="837"/>
      <c r="DU112" s="837"/>
      <c r="DV112" s="814" t="s">
        <v>428</v>
      </c>
      <c r="DW112" s="814"/>
      <c r="DX112" s="814"/>
      <c r="DY112" s="814"/>
      <c r="DZ112" s="815"/>
    </row>
    <row r="113" spans="1:130" s="226" customFormat="1" ht="26.25" customHeight="1">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489728</v>
      </c>
      <c r="AB113" s="946"/>
      <c r="AC113" s="946"/>
      <c r="AD113" s="946"/>
      <c r="AE113" s="947"/>
      <c r="AF113" s="948">
        <v>492394</v>
      </c>
      <c r="AG113" s="946"/>
      <c r="AH113" s="946"/>
      <c r="AI113" s="946"/>
      <c r="AJ113" s="947"/>
      <c r="AK113" s="948">
        <v>503110</v>
      </c>
      <c r="AL113" s="946"/>
      <c r="AM113" s="946"/>
      <c r="AN113" s="946"/>
      <c r="AO113" s="947"/>
      <c r="AP113" s="949">
        <v>4.4000000000000004</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1210657</v>
      </c>
      <c r="BR113" s="837"/>
      <c r="BS113" s="837"/>
      <c r="BT113" s="837"/>
      <c r="BU113" s="837"/>
      <c r="BV113" s="837">
        <v>1050511</v>
      </c>
      <c r="BW113" s="837"/>
      <c r="BX113" s="837"/>
      <c r="BY113" s="837"/>
      <c r="BZ113" s="837"/>
      <c r="CA113" s="837">
        <v>949342</v>
      </c>
      <c r="CB113" s="837"/>
      <c r="CC113" s="837"/>
      <c r="CD113" s="837"/>
      <c r="CE113" s="837"/>
      <c r="CF113" s="898">
        <v>8.3000000000000007</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435</v>
      </c>
      <c r="DH113" s="800"/>
      <c r="DI113" s="800"/>
      <c r="DJ113" s="800"/>
      <c r="DK113" s="801"/>
      <c r="DL113" s="802" t="s">
        <v>123</v>
      </c>
      <c r="DM113" s="800"/>
      <c r="DN113" s="800"/>
      <c r="DO113" s="800"/>
      <c r="DP113" s="801"/>
      <c r="DQ113" s="802" t="s">
        <v>430</v>
      </c>
      <c r="DR113" s="800"/>
      <c r="DS113" s="800"/>
      <c r="DT113" s="800"/>
      <c r="DU113" s="801"/>
      <c r="DV113" s="847" t="s">
        <v>428</v>
      </c>
      <c r="DW113" s="848"/>
      <c r="DX113" s="848"/>
      <c r="DY113" s="848"/>
      <c r="DZ113" s="849"/>
    </row>
    <row r="114" spans="1:130" s="226" customFormat="1" ht="26.25" customHeight="1">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209293</v>
      </c>
      <c r="AB114" s="800"/>
      <c r="AC114" s="800"/>
      <c r="AD114" s="800"/>
      <c r="AE114" s="801"/>
      <c r="AF114" s="802">
        <v>207578</v>
      </c>
      <c r="AG114" s="800"/>
      <c r="AH114" s="800"/>
      <c r="AI114" s="800"/>
      <c r="AJ114" s="801"/>
      <c r="AK114" s="802">
        <v>169819</v>
      </c>
      <c r="AL114" s="800"/>
      <c r="AM114" s="800"/>
      <c r="AN114" s="800"/>
      <c r="AO114" s="801"/>
      <c r="AP114" s="847">
        <v>1.5</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2866271</v>
      </c>
      <c r="BR114" s="837"/>
      <c r="BS114" s="837"/>
      <c r="BT114" s="837"/>
      <c r="BU114" s="837"/>
      <c r="BV114" s="837">
        <v>3026195</v>
      </c>
      <c r="BW114" s="837"/>
      <c r="BX114" s="837"/>
      <c r="BY114" s="837"/>
      <c r="BZ114" s="837"/>
      <c r="CA114" s="837">
        <v>3087261</v>
      </c>
      <c r="CB114" s="837"/>
      <c r="CC114" s="837"/>
      <c r="CD114" s="837"/>
      <c r="CE114" s="837"/>
      <c r="CF114" s="898">
        <v>26.9</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435</v>
      </c>
      <c r="DH114" s="800"/>
      <c r="DI114" s="800"/>
      <c r="DJ114" s="800"/>
      <c r="DK114" s="801"/>
      <c r="DL114" s="802" t="s">
        <v>123</v>
      </c>
      <c r="DM114" s="800"/>
      <c r="DN114" s="800"/>
      <c r="DO114" s="800"/>
      <c r="DP114" s="801"/>
      <c r="DQ114" s="802" t="s">
        <v>428</v>
      </c>
      <c r="DR114" s="800"/>
      <c r="DS114" s="800"/>
      <c r="DT114" s="800"/>
      <c r="DU114" s="801"/>
      <c r="DV114" s="847" t="s">
        <v>428</v>
      </c>
      <c r="DW114" s="848"/>
      <c r="DX114" s="848"/>
      <c r="DY114" s="848"/>
      <c r="DZ114" s="849"/>
    </row>
    <row r="115" spans="1:130" s="226" customFormat="1" ht="26.25" customHeight="1">
      <c r="A115" s="941"/>
      <c r="B115" s="942"/>
      <c r="C115" s="770" t="s">
        <v>444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44247</v>
      </c>
      <c r="AB115" s="946"/>
      <c r="AC115" s="946"/>
      <c r="AD115" s="946"/>
      <c r="AE115" s="947"/>
      <c r="AF115" s="948">
        <v>43846</v>
      </c>
      <c r="AG115" s="946"/>
      <c r="AH115" s="946"/>
      <c r="AI115" s="946"/>
      <c r="AJ115" s="947"/>
      <c r="AK115" s="948">
        <v>43443</v>
      </c>
      <c r="AL115" s="946"/>
      <c r="AM115" s="946"/>
      <c r="AN115" s="946"/>
      <c r="AO115" s="947"/>
      <c r="AP115" s="949">
        <v>0.4</v>
      </c>
      <c r="AQ115" s="950"/>
      <c r="AR115" s="950"/>
      <c r="AS115" s="950"/>
      <c r="AT115" s="951"/>
      <c r="AU115" s="959"/>
      <c r="AV115" s="960"/>
      <c r="AW115" s="960"/>
      <c r="AX115" s="960"/>
      <c r="AY115" s="960"/>
      <c r="AZ115" s="835" t="s">
        <v>445</v>
      </c>
      <c r="BA115" s="770"/>
      <c r="BB115" s="770"/>
      <c r="BC115" s="770"/>
      <c r="BD115" s="770"/>
      <c r="BE115" s="770"/>
      <c r="BF115" s="770"/>
      <c r="BG115" s="770"/>
      <c r="BH115" s="770"/>
      <c r="BI115" s="770"/>
      <c r="BJ115" s="770"/>
      <c r="BK115" s="770"/>
      <c r="BL115" s="770"/>
      <c r="BM115" s="770"/>
      <c r="BN115" s="770"/>
      <c r="BO115" s="770"/>
      <c r="BP115" s="771"/>
      <c r="BQ115" s="836" t="s">
        <v>428</v>
      </c>
      <c r="BR115" s="837"/>
      <c r="BS115" s="837"/>
      <c r="BT115" s="837"/>
      <c r="BU115" s="837"/>
      <c r="BV115" s="837" t="s">
        <v>430</v>
      </c>
      <c r="BW115" s="837"/>
      <c r="BX115" s="837"/>
      <c r="BY115" s="837"/>
      <c r="BZ115" s="837"/>
      <c r="CA115" s="837" t="s">
        <v>123</v>
      </c>
      <c r="CB115" s="837"/>
      <c r="CC115" s="837"/>
      <c r="CD115" s="837"/>
      <c r="CE115" s="837"/>
      <c r="CF115" s="898" t="s">
        <v>435</v>
      </c>
      <c r="CG115" s="899"/>
      <c r="CH115" s="899"/>
      <c r="CI115" s="899"/>
      <c r="CJ115" s="899"/>
      <c r="CK115" s="954"/>
      <c r="CL115" s="841"/>
      <c r="CM115" s="835" t="s">
        <v>446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428</v>
      </c>
      <c r="DH115" s="800"/>
      <c r="DI115" s="800"/>
      <c r="DJ115" s="800"/>
      <c r="DK115" s="801"/>
      <c r="DL115" s="802" t="s">
        <v>123</v>
      </c>
      <c r="DM115" s="800"/>
      <c r="DN115" s="800"/>
      <c r="DO115" s="800"/>
      <c r="DP115" s="801"/>
      <c r="DQ115" s="802" t="s">
        <v>435</v>
      </c>
      <c r="DR115" s="800"/>
      <c r="DS115" s="800"/>
      <c r="DT115" s="800"/>
      <c r="DU115" s="801"/>
      <c r="DV115" s="847" t="s">
        <v>427</v>
      </c>
      <c r="DW115" s="848"/>
      <c r="DX115" s="848"/>
      <c r="DY115" s="848"/>
      <c r="DZ115" s="849"/>
    </row>
    <row r="116" spans="1:130" s="226" customFormat="1" ht="26.25" customHeight="1">
      <c r="A116" s="943"/>
      <c r="B116" s="944"/>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428</v>
      </c>
      <c r="AB116" s="800"/>
      <c r="AC116" s="800"/>
      <c r="AD116" s="800"/>
      <c r="AE116" s="801"/>
      <c r="AF116" s="802" t="s">
        <v>428</v>
      </c>
      <c r="AG116" s="800"/>
      <c r="AH116" s="800"/>
      <c r="AI116" s="800"/>
      <c r="AJ116" s="801"/>
      <c r="AK116" s="802" t="s">
        <v>430</v>
      </c>
      <c r="AL116" s="800"/>
      <c r="AM116" s="800"/>
      <c r="AN116" s="800"/>
      <c r="AO116" s="801"/>
      <c r="AP116" s="847" t="s">
        <v>428</v>
      </c>
      <c r="AQ116" s="848"/>
      <c r="AR116" s="848"/>
      <c r="AS116" s="848"/>
      <c r="AT116" s="849"/>
      <c r="AU116" s="959"/>
      <c r="AV116" s="960"/>
      <c r="AW116" s="960"/>
      <c r="AX116" s="960"/>
      <c r="AY116" s="960"/>
      <c r="AZ116" s="886" t="s">
        <v>448</v>
      </c>
      <c r="BA116" s="887"/>
      <c r="BB116" s="887"/>
      <c r="BC116" s="887"/>
      <c r="BD116" s="887"/>
      <c r="BE116" s="887"/>
      <c r="BF116" s="887"/>
      <c r="BG116" s="887"/>
      <c r="BH116" s="887"/>
      <c r="BI116" s="887"/>
      <c r="BJ116" s="887"/>
      <c r="BK116" s="887"/>
      <c r="BL116" s="887"/>
      <c r="BM116" s="887"/>
      <c r="BN116" s="887"/>
      <c r="BO116" s="887"/>
      <c r="BP116" s="888"/>
      <c r="BQ116" s="836" t="s">
        <v>435</v>
      </c>
      <c r="BR116" s="837"/>
      <c r="BS116" s="837"/>
      <c r="BT116" s="837"/>
      <c r="BU116" s="837"/>
      <c r="BV116" s="837" t="s">
        <v>428</v>
      </c>
      <c r="BW116" s="837"/>
      <c r="BX116" s="837"/>
      <c r="BY116" s="837"/>
      <c r="BZ116" s="837"/>
      <c r="CA116" s="837" t="s">
        <v>430</v>
      </c>
      <c r="CB116" s="837"/>
      <c r="CC116" s="837"/>
      <c r="CD116" s="837"/>
      <c r="CE116" s="837"/>
      <c r="CF116" s="898" t="s">
        <v>123</v>
      </c>
      <c r="CG116" s="899"/>
      <c r="CH116" s="899"/>
      <c r="CI116" s="899"/>
      <c r="CJ116" s="899"/>
      <c r="CK116" s="954"/>
      <c r="CL116" s="841"/>
      <c r="CM116" s="844" t="s">
        <v>449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435</v>
      </c>
      <c r="DH116" s="800"/>
      <c r="DI116" s="800"/>
      <c r="DJ116" s="800"/>
      <c r="DK116" s="801"/>
      <c r="DL116" s="802" t="s">
        <v>123</v>
      </c>
      <c r="DM116" s="800"/>
      <c r="DN116" s="800"/>
      <c r="DO116" s="800"/>
      <c r="DP116" s="801"/>
      <c r="DQ116" s="802" t="s">
        <v>430</v>
      </c>
      <c r="DR116" s="800"/>
      <c r="DS116" s="800"/>
      <c r="DT116" s="800"/>
      <c r="DU116" s="801"/>
      <c r="DV116" s="847" t="s">
        <v>123</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450</v>
      </c>
      <c r="Z117" s="926"/>
      <c r="AA117" s="931">
        <v>3199332</v>
      </c>
      <c r="AB117" s="932"/>
      <c r="AC117" s="932"/>
      <c r="AD117" s="932"/>
      <c r="AE117" s="933"/>
      <c r="AF117" s="934">
        <v>3252952</v>
      </c>
      <c r="AG117" s="932"/>
      <c r="AH117" s="932"/>
      <c r="AI117" s="932"/>
      <c r="AJ117" s="933"/>
      <c r="AK117" s="934">
        <v>3119140</v>
      </c>
      <c r="AL117" s="932"/>
      <c r="AM117" s="932"/>
      <c r="AN117" s="932"/>
      <c r="AO117" s="933"/>
      <c r="AP117" s="935"/>
      <c r="AQ117" s="936"/>
      <c r="AR117" s="936"/>
      <c r="AS117" s="936"/>
      <c r="AT117" s="937"/>
      <c r="AU117" s="959"/>
      <c r="AV117" s="960"/>
      <c r="AW117" s="960"/>
      <c r="AX117" s="960"/>
      <c r="AY117" s="960"/>
      <c r="AZ117" s="886" t="s">
        <v>451</v>
      </c>
      <c r="BA117" s="887"/>
      <c r="BB117" s="887"/>
      <c r="BC117" s="887"/>
      <c r="BD117" s="887"/>
      <c r="BE117" s="887"/>
      <c r="BF117" s="887"/>
      <c r="BG117" s="887"/>
      <c r="BH117" s="887"/>
      <c r="BI117" s="887"/>
      <c r="BJ117" s="887"/>
      <c r="BK117" s="887"/>
      <c r="BL117" s="887"/>
      <c r="BM117" s="887"/>
      <c r="BN117" s="887"/>
      <c r="BO117" s="887"/>
      <c r="BP117" s="888"/>
      <c r="BQ117" s="836" t="s">
        <v>123</v>
      </c>
      <c r="BR117" s="837"/>
      <c r="BS117" s="837"/>
      <c r="BT117" s="837"/>
      <c r="BU117" s="837"/>
      <c r="BV117" s="837" t="s">
        <v>452</v>
      </c>
      <c r="BW117" s="837"/>
      <c r="BX117" s="837"/>
      <c r="BY117" s="837"/>
      <c r="BZ117" s="837"/>
      <c r="CA117" s="837" t="s">
        <v>453</v>
      </c>
      <c r="CB117" s="837"/>
      <c r="CC117" s="837"/>
      <c r="CD117" s="837"/>
      <c r="CE117" s="837"/>
      <c r="CF117" s="898" t="s">
        <v>454</v>
      </c>
      <c r="CG117" s="899"/>
      <c r="CH117" s="899"/>
      <c r="CI117" s="899"/>
      <c r="CJ117" s="899"/>
      <c r="CK117" s="954"/>
      <c r="CL117" s="841"/>
      <c r="CM117" s="844" t="s">
        <v>455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456</v>
      </c>
      <c r="DH117" s="800"/>
      <c r="DI117" s="800"/>
      <c r="DJ117" s="800"/>
      <c r="DK117" s="801"/>
      <c r="DL117" s="802" t="s">
        <v>456</v>
      </c>
      <c r="DM117" s="800"/>
      <c r="DN117" s="800"/>
      <c r="DO117" s="800"/>
      <c r="DP117" s="801"/>
      <c r="DQ117" s="802" t="s">
        <v>123</v>
      </c>
      <c r="DR117" s="800"/>
      <c r="DS117" s="800"/>
      <c r="DT117" s="800"/>
      <c r="DU117" s="801"/>
      <c r="DV117" s="847" t="s">
        <v>123</v>
      </c>
      <c r="DW117" s="848"/>
      <c r="DX117" s="848"/>
      <c r="DY117" s="848"/>
      <c r="DZ117" s="849"/>
    </row>
    <row r="118" spans="1:130" s="226" customFormat="1" ht="26.25" customHeight="1">
      <c r="A118" s="924" t="s">
        <v>422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420</v>
      </c>
      <c r="AB118" s="925"/>
      <c r="AC118" s="925"/>
      <c r="AD118" s="925"/>
      <c r="AE118" s="926"/>
      <c r="AF118" s="927" t="s">
        <v>301</v>
      </c>
      <c r="AG118" s="925"/>
      <c r="AH118" s="925"/>
      <c r="AI118" s="925"/>
      <c r="AJ118" s="926"/>
      <c r="AK118" s="927" t="s">
        <v>300</v>
      </c>
      <c r="AL118" s="925"/>
      <c r="AM118" s="925"/>
      <c r="AN118" s="925"/>
      <c r="AO118" s="926"/>
      <c r="AP118" s="928" t="s">
        <v>421</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453</v>
      </c>
      <c r="BR118" s="868"/>
      <c r="BS118" s="868"/>
      <c r="BT118" s="868"/>
      <c r="BU118" s="868"/>
      <c r="BV118" s="868" t="s">
        <v>453</v>
      </c>
      <c r="BW118" s="868"/>
      <c r="BX118" s="868"/>
      <c r="BY118" s="868"/>
      <c r="BZ118" s="868"/>
      <c r="CA118" s="868" t="s">
        <v>458</v>
      </c>
      <c r="CB118" s="868"/>
      <c r="CC118" s="868"/>
      <c r="CD118" s="868"/>
      <c r="CE118" s="868"/>
      <c r="CF118" s="898" t="s">
        <v>123</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453</v>
      </c>
      <c r="DH118" s="800"/>
      <c r="DI118" s="800"/>
      <c r="DJ118" s="800"/>
      <c r="DK118" s="801"/>
      <c r="DL118" s="802" t="s">
        <v>454</v>
      </c>
      <c r="DM118" s="800"/>
      <c r="DN118" s="800"/>
      <c r="DO118" s="800"/>
      <c r="DP118" s="801"/>
      <c r="DQ118" s="802" t="s">
        <v>452</v>
      </c>
      <c r="DR118" s="800"/>
      <c r="DS118" s="800"/>
      <c r="DT118" s="800"/>
      <c r="DU118" s="801"/>
      <c r="DV118" s="847" t="s">
        <v>452</v>
      </c>
      <c r="DW118" s="848"/>
      <c r="DX118" s="848"/>
      <c r="DY118" s="848"/>
      <c r="DZ118" s="849"/>
    </row>
    <row r="119" spans="1:130" s="226" customFormat="1" ht="26.25" customHeight="1">
      <c r="A119" s="838" t="s">
        <v>425</v>
      </c>
      <c r="B119" s="839"/>
      <c r="C119" s="914" t="s">
        <v>426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452</v>
      </c>
      <c r="AB119" s="918"/>
      <c r="AC119" s="918"/>
      <c r="AD119" s="918"/>
      <c r="AE119" s="919"/>
      <c r="AF119" s="920" t="s">
        <v>452</v>
      </c>
      <c r="AG119" s="918"/>
      <c r="AH119" s="918"/>
      <c r="AI119" s="918"/>
      <c r="AJ119" s="919"/>
      <c r="AK119" s="920" t="s">
        <v>452</v>
      </c>
      <c r="AL119" s="918"/>
      <c r="AM119" s="918"/>
      <c r="AN119" s="918"/>
      <c r="AO119" s="919"/>
      <c r="AP119" s="921" t="s">
        <v>460</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461</v>
      </c>
      <c r="BP119" s="901"/>
      <c r="BQ119" s="905">
        <v>34435818</v>
      </c>
      <c r="BR119" s="868"/>
      <c r="BS119" s="868"/>
      <c r="BT119" s="868"/>
      <c r="BU119" s="868"/>
      <c r="BV119" s="868">
        <v>34192310</v>
      </c>
      <c r="BW119" s="868"/>
      <c r="BX119" s="868"/>
      <c r="BY119" s="868"/>
      <c r="BZ119" s="868"/>
      <c r="CA119" s="868">
        <v>33644786</v>
      </c>
      <c r="CB119" s="868"/>
      <c r="CC119" s="868"/>
      <c r="CD119" s="868"/>
      <c r="CE119" s="868"/>
      <c r="CF119" s="766"/>
      <c r="CG119" s="767"/>
      <c r="CH119" s="767"/>
      <c r="CI119" s="767"/>
      <c r="CJ119" s="857"/>
      <c r="CK119" s="955"/>
      <c r="CL119" s="843"/>
      <c r="CM119" s="861" t="s">
        <v>462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420461</v>
      </c>
      <c r="DH119" s="783"/>
      <c r="DI119" s="783"/>
      <c r="DJ119" s="783"/>
      <c r="DK119" s="784"/>
      <c r="DL119" s="785">
        <v>376612</v>
      </c>
      <c r="DM119" s="783"/>
      <c r="DN119" s="783"/>
      <c r="DO119" s="783"/>
      <c r="DP119" s="784"/>
      <c r="DQ119" s="785">
        <v>333166</v>
      </c>
      <c r="DR119" s="783"/>
      <c r="DS119" s="783"/>
      <c r="DT119" s="783"/>
      <c r="DU119" s="784"/>
      <c r="DV119" s="871">
        <v>2.9</v>
      </c>
      <c r="DW119" s="872"/>
      <c r="DX119" s="872"/>
      <c r="DY119" s="872"/>
      <c r="DZ119" s="873"/>
    </row>
    <row r="120" spans="1:130" s="226" customFormat="1" ht="26.25" customHeight="1">
      <c r="A120" s="840"/>
      <c r="B120" s="841"/>
      <c r="C120" s="844" t="s">
        <v>432</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452</v>
      </c>
      <c r="AB120" s="800"/>
      <c r="AC120" s="800"/>
      <c r="AD120" s="800"/>
      <c r="AE120" s="801"/>
      <c r="AF120" s="802" t="s">
        <v>463</v>
      </c>
      <c r="AG120" s="800"/>
      <c r="AH120" s="800"/>
      <c r="AI120" s="800"/>
      <c r="AJ120" s="801"/>
      <c r="AK120" s="802" t="s">
        <v>463</v>
      </c>
      <c r="AL120" s="800"/>
      <c r="AM120" s="800"/>
      <c r="AN120" s="800"/>
      <c r="AO120" s="801"/>
      <c r="AP120" s="847" t="s">
        <v>452</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16199543</v>
      </c>
      <c r="BR120" s="865"/>
      <c r="BS120" s="865"/>
      <c r="BT120" s="865"/>
      <c r="BU120" s="865"/>
      <c r="BV120" s="865">
        <v>16541785</v>
      </c>
      <c r="BW120" s="865"/>
      <c r="BX120" s="865"/>
      <c r="BY120" s="865"/>
      <c r="BZ120" s="865"/>
      <c r="CA120" s="865">
        <v>16798199</v>
      </c>
      <c r="CB120" s="865"/>
      <c r="CC120" s="865"/>
      <c r="CD120" s="865"/>
      <c r="CE120" s="865"/>
      <c r="CF120" s="889">
        <v>146.6</v>
      </c>
      <c r="CG120" s="890"/>
      <c r="CH120" s="890"/>
      <c r="CI120" s="890"/>
      <c r="CJ120" s="890"/>
      <c r="CK120" s="891" t="s">
        <v>466</v>
      </c>
      <c r="CL120" s="875"/>
      <c r="CM120" s="875"/>
      <c r="CN120" s="875"/>
      <c r="CO120" s="876"/>
      <c r="CP120" s="895" t="s">
        <v>401</v>
      </c>
      <c r="CQ120" s="896"/>
      <c r="CR120" s="896"/>
      <c r="CS120" s="896"/>
      <c r="CT120" s="896"/>
      <c r="CU120" s="896"/>
      <c r="CV120" s="896"/>
      <c r="CW120" s="896"/>
      <c r="CX120" s="896"/>
      <c r="CY120" s="896"/>
      <c r="CZ120" s="896"/>
      <c r="DA120" s="896"/>
      <c r="DB120" s="896"/>
      <c r="DC120" s="896"/>
      <c r="DD120" s="896"/>
      <c r="DE120" s="896"/>
      <c r="DF120" s="897"/>
      <c r="DG120" s="884">
        <v>4845236</v>
      </c>
      <c r="DH120" s="865"/>
      <c r="DI120" s="865"/>
      <c r="DJ120" s="865"/>
      <c r="DK120" s="865"/>
      <c r="DL120" s="865">
        <v>4473114</v>
      </c>
      <c r="DM120" s="865"/>
      <c r="DN120" s="865"/>
      <c r="DO120" s="865"/>
      <c r="DP120" s="865"/>
      <c r="DQ120" s="865">
        <v>4114584</v>
      </c>
      <c r="DR120" s="865"/>
      <c r="DS120" s="865"/>
      <c r="DT120" s="865"/>
      <c r="DU120" s="865"/>
      <c r="DV120" s="866">
        <v>35.9</v>
      </c>
      <c r="DW120" s="866"/>
      <c r="DX120" s="866"/>
      <c r="DY120" s="866"/>
      <c r="DZ120" s="867"/>
    </row>
    <row r="121" spans="1:130" s="226" customFormat="1" ht="26.25" customHeight="1">
      <c r="A121" s="840"/>
      <c r="B121" s="841"/>
      <c r="C121" s="886" t="s">
        <v>467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468</v>
      </c>
      <c r="AB121" s="800"/>
      <c r="AC121" s="800"/>
      <c r="AD121" s="800"/>
      <c r="AE121" s="801"/>
      <c r="AF121" s="802" t="s">
        <v>123</v>
      </c>
      <c r="AG121" s="800"/>
      <c r="AH121" s="800"/>
      <c r="AI121" s="800"/>
      <c r="AJ121" s="801"/>
      <c r="AK121" s="802" t="s">
        <v>452</v>
      </c>
      <c r="AL121" s="800"/>
      <c r="AM121" s="800"/>
      <c r="AN121" s="800"/>
      <c r="AO121" s="801"/>
      <c r="AP121" s="847" t="s">
        <v>428</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5073620</v>
      </c>
      <c r="BR121" s="837"/>
      <c r="BS121" s="837"/>
      <c r="BT121" s="837"/>
      <c r="BU121" s="837"/>
      <c r="BV121" s="837">
        <v>5074365</v>
      </c>
      <c r="BW121" s="837"/>
      <c r="BX121" s="837"/>
      <c r="BY121" s="837"/>
      <c r="BZ121" s="837"/>
      <c r="CA121" s="837">
        <v>4740285</v>
      </c>
      <c r="CB121" s="837"/>
      <c r="CC121" s="837"/>
      <c r="CD121" s="837"/>
      <c r="CE121" s="837"/>
      <c r="CF121" s="898">
        <v>41.4</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t="s">
        <v>471</v>
      </c>
      <c r="DH121" s="837"/>
      <c r="DI121" s="837"/>
      <c r="DJ121" s="837"/>
      <c r="DK121" s="837"/>
      <c r="DL121" s="837" t="s">
        <v>123</v>
      </c>
      <c r="DM121" s="837"/>
      <c r="DN121" s="837"/>
      <c r="DO121" s="837"/>
      <c r="DP121" s="837"/>
      <c r="DQ121" s="837" t="s">
        <v>454</v>
      </c>
      <c r="DR121" s="837"/>
      <c r="DS121" s="837"/>
      <c r="DT121" s="837"/>
      <c r="DU121" s="837"/>
      <c r="DV121" s="814" t="s">
        <v>428</v>
      </c>
      <c r="DW121" s="814"/>
      <c r="DX121" s="814"/>
      <c r="DY121" s="814"/>
      <c r="DZ121" s="815"/>
    </row>
    <row r="122" spans="1:130" s="226" customFormat="1" ht="26.25" customHeight="1">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454</v>
      </c>
      <c r="AB122" s="800"/>
      <c r="AC122" s="800"/>
      <c r="AD122" s="800"/>
      <c r="AE122" s="801"/>
      <c r="AF122" s="802" t="s">
        <v>458</v>
      </c>
      <c r="AG122" s="800"/>
      <c r="AH122" s="800"/>
      <c r="AI122" s="800"/>
      <c r="AJ122" s="801"/>
      <c r="AK122" s="802" t="s">
        <v>428</v>
      </c>
      <c r="AL122" s="800"/>
      <c r="AM122" s="800"/>
      <c r="AN122" s="800"/>
      <c r="AO122" s="801"/>
      <c r="AP122" s="847" t="s">
        <v>458</v>
      </c>
      <c r="AQ122" s="848"/>
      <c r="AR122" s="848"/>
      <c r="AS122" s="848"/>
      <c r="AT122" s="849"/>
      <c r="AU122" s="909"/>
      <c r="AV122" s="910"/>
      <c r="AW122" s="910"/>
      <c r="AX122" s="910"/>
      <c r="AY122" s="911"/>
      <c r="AZ122" s="902" t="s">
        <v>472</v>
      </c>
      <c r="BA122" s="903"/>
      <c r="BB122" s="903"/>
      <c r="BC122" s="903"/>
      <c r="BD122" s="903"/>
      <c r="BE122" s="903"/>
      <c r="BF122" s="903"/>
      <c r="BG122" s="903"/>
      <c r="BH122" s="903"/>
      <c r="BI122" s="903"/>
      <c r="BJ122" s="903"/>
      <c r="BK122" s="903"/>
      <c r="BL122" s="903"/>
      <c r="BM122" s="903"/>
      <c r="BN122" s="903"/>
      <c r="BO122" s="903"/>
      <c r="BP122" s="904"/>
      <c r="BQ122" s="905">
        <v>18186218</v>
      </c>
      <c r="BR122" s="868"/>
      <c r="BS122" s="868"/>
      <c r="BT122" s="868"/>
      <c r="BU122" s="868"/>
      <c r="BV122" s="868">
        <v>17656560</v>
      </c>
      <c r="BW122" s="868"/>
      <c r="BX122" s="868"/>
      <c r="BY122" s="868"/>
      <c r="BZ122" s="868"/>
      <c r="CA122" s="868">
        <v>17533986</v>
      </c>
      <c r="CB122" s="868"/>
      <c r="CC122" s="868"/>
      <c r="CD122" s="868"/>
      <c r="CE122" s="868"/>
      <c r="CF122" s="869">
        <v>153</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c r="A123" s="840"/>
      <c r="B123" s="841"/>
      <c r="C123" s="844" t="s">
        <v>449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471</v>
      </c>
      <c r="AB123" s="800"/>
      <c r="AC123" s="800"/>
      <c r="AD123" s="800"/>
      <c r="AE123" s="801"/>
      <c r="AF123" s="802" t="s">
        <v>458</v>
      </c>
      <c r="AG123" s="800"/>
      <c r="AH123" s="800"/>
      <c r="AI123" s="800"/>
      <c r="AJ123" s="801"/>
      <c r="AK123" s="802" t="s">
        <v>452</v>
      </c>
      <c r="AL123" s="800"/>
      <c r="AM123" s="800"/>
      <c r="AN123" s="800"/>
      <c r="AO123" s="801"/>
      <c r="AP123" s="847" t="s">
        <v>452</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473</v>
      </c>
      <c r="BP123" s="901"/>
      <c r="BQ123" s="855">
        <v>39459381</v>
      </c>
      <c r="BR123" s="856"/>
      <c r="BS123" s="856"/>
      <c r="BT123" s="856"/>
      <c r="BU123" s="856"/>
      <c r="BV123" s="856">
        <v>39272710</v>
      </c>
      <c r="BW123" s="856"/>
      <c r="BX123" s="856"/>
      <c r="BY123" s="856"/>
      <c r="BZ123" s="856"/>
      <c r="CA123" s="856">
        <v>39072470</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455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453</v>
      </c>
      <c r="AB124" s="800"/>
      <c r="AC124" s="800"/>
      <c r="AD124" s="800"/>
      <c r="AE124" s="801"/>
      <c r="AF124" s="802" t="s">
        <v>453</v>
      </c>
      <c r="AG124" s="800"/>
      <c r="AH124" s="800"/>
      <c r="AI124" s="800"/>
      <c r="AJ124" s="801"/>
      <c r="AK124" s="802" t="s">
        <v>458</v>
      </c>
      <c r="AL124" s="800"/>
      <c r="AM124" s="800"/>
      <c r="AN124" s="800"/>
      <c r="AO124" s="801"/>
      <c r="AP124" s="847" t="s">
        <v>123</v>
      </c>
      <c r="AQ124" s="848"/>
      <c r="AR124" s="848"/>
      <c r="AS124" s="848"/>
      <c r="AT124" s="849"/>
      <c r="AU124" s="850" t="s">
        <v>474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471</v>
      </c>
      <c r="BR124" s="854"/>
      <c r="BS124" s="854"/>
      <c r="BT124" s="854"/>
      <c r="BU124" s="854"/>
      <c r="BV124" s="854" t="s">
        <v>123</v>
      </c>
      <c r="BW124" s="854"/>
      <c r="BX124" s="854"/>
      <c r="BY124" s="854"/>
      <c r="BZ124" s="854"/>
      <c r="CA124" s="854" t="s">
        <v>123</v>
      </c>
      <c r="CB124" s="854"/>
      <c r="CC124" s="854"/>
      <c r="CD124" s="854"/>
      <c r="CE124" s="854"/>
      <c r="CF124" s="744"/>
      <c r="CG124" s="745"/>
      <c r="CH124" s="745"/>
      <c r="CI124" s="745"/>
      <c r="CJ124" s="885"/>
      <c r="CK124" s="893"/>
      <c r="CL124" s="893"/>
      <c r="CM124" s="893"/>
      <c r="CN124" s="893"/>
      <c r="CO124" s="894"/>
      <c r="CP124" s="858" t="s">
        <v>475</v>
      </c>
      <c r="CQ124" s="859"/>
      <c r="CR124" s="859"/>
      <c r="CS124" s="859"/>
      <c r="CT124" s="859"/>
      <c r="CU124" s="859"/>
      <c r="CV124" s="859"/>
      <c r="CW124" s="859"/>
      <c r="CX124" s="859"/>
      <c r="CY124" s="859"/>
      <c r="CZ124" s="859"/>
      <c r="DA124" s="859"/>
      <c r="DB124" s="859"/>
      <c r="DC124" s="859"/>
      <c r="DD124" s="859"/>
      <c r="DE124" s="859"/>
      <c r="DF124" s="860"/>
      <c r="DG124" s="782" t="s">
        <v>428</v>
      </c>
      <c r="DH124" s="783"/>
      <c r="DI124" s="783"/>
      <c r="DJ124" s="783"/>
      <c r="DK124" s="784"/>
      <c r="DL124" s="785" t="s">
        <v>452</v>
      </c>
      <c r="DM124" s="783"/>
      <c r="DN124" s="783"/>
      <c r="DO124" s="783"/>
      <c r="DP124" s="784"/>
      <c r="DQ124" s="785" t="s">
        <v>452</v>
      </c>
      <c r="DR124" s="783"/>
      <c r="DS124" s="783"/>
      <c r="DT124" s="783"/>
      <c r="DU124" s="784"/>
      <c r="DV124" s="871" t="s">
        <v>452</v>
      </c>
      <c r="DW124" s="872"/>
      <c r="DX124" s="872"/>
      <c r="DY124" s="872"/>
      <c r="DZ124" s="873"/>
    </row>
    <row r="125" spans="1:130" s="226" customFormat="1" ht="26.25" customHeight="1">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452</v>
      </c>
      <c r="AB125" s="800"/>
      <c r="AC125" s="800"/>
      <c r="AD125" s="800"/>
      <c r="AE125" s="801"/>
      <c r="AF125" s="802" t="s">
        <v>428</v>
      </c>
      <c r="AG125" s="800"/>
      <c r="AH125" s="800"/>
      <c r="AI125" s="800"/>
      <c r="AJ125" s="801"/>
      <c r="AK125" s="802" t="s">
        <v>123</v>
      </c>
      <c r="AL125" s="800"/>
      <c r="AM125" s="800"/>
      <c r="AN125" s="800"/>
      <c r="AO125" s="801"/>
      <c r="AP125" s="847" t="s">
        <v>456</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476</v>
      </c>
      <c r="CL125" s="875"/>
      <c r="CM125" s="875"/>
      <c r="CN125" s="875"/>
      <c r="CO125" s="876"/>
      <c r="CP125" s="883" t="s">
        <v>477</v>
      </c>
      <c r="CQ125" s="828"/>
      <c r="CR125" s="828"/>
      <c r="CS125" s="828"/>
      <c r="CT125" s="828"/>
      <c r="CU125" s="828"/>
      <c r="CV125" s="828"/>
      <c r="CW125" s="828"/>
      <c r="CX125" s="828"/>
      <c r="CY125" s="828"/>
      <c r="CZ125" s="828"/>
      <c r="DA125" s="828"/>
      <c r="DB125" s="828"/>
      <c r="DC125" s="828"/>
      <c r="DD125" s="828"/>
      <c r="DE125" s="828"/>
      <c r="DF125" s="829"/>
      <c r="DG125" s="884" t="s">
        <v>123</v>
      </c>
      <c r="DH125" s="865"/>
      <c r="DI125" s="865"/>
      <c r="DJ125" s="865"/>
      <c r="DK125" s="865"/>
      <c r="DL125" s="865" t="s">
        <v>123</v>
      </c>
      <c r="DM125" s="865"/>
      <c r="DN125" s="865"/>
      <c r="DO125" s="865"/>
      <c r="DP125" s="865"/>
      <c r="DQ125" s="865" t="s">
        <v>428</v>
      </c>
      <c r="DR125" s="865"/>
      <c r="DS125" s="865"/>
      <c r="DT125" s="865"/>
      <c r="DU125" s="865"/>
      <c r="DV125" s="866" t="s">
        <v>452</v>
      </c>
      <c r="DW125" s="866"/>
      <c r="DX125" s="866"/>
      <c r="DY125" s="866"/>
      <c r="DZ125" s="867"/>
    </row>
    <row r="126" spans="1:130" s="226" customFormat="1" ht="26.25" customHeight="1" thickBot="1">
      <c r="A126" s="840"/>
      <c r="B126" s="841"/>
      <c r="C126" s="844" t="s">
        <v>462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44242</v>
      </c>
      <c r="AB126" s="800"/>
      <c r="AC126" s="800"/>
      <c r="AD126" s="800"/>
      <c r="AE126" s="801"/>
      <c r="AF126" s="802">
        <v>43843</v>
      </c>
      <c r="AG126" s="800"/>
      <c r="AH126" s="800"/>
      <c r="AI126" s="800"/>
      <c r="AJ126" s="801"/>
      <c r="AK126" s="802">
        <v>43443</v>
      </c>
      <c r="AL126" s="800"/>
      <c r="AM126" s="800"/>
      <c r="AN126" s="800"/>
      <c r="AO126" s="801"/>
      <c r="AP126" s="847">
        <v>0.4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478</v>
      </c>
      <c r="CQ126" s="770"/>
      <c r="CR126" s="770"/>
      <c r="CS126" s="770"/>
      <c r="CT126" s="770"/>
      <c r="CU126" s="770"/>
      <c r="CV126" s="770"/>
      <c r="CW126" s="770"/>
      <c r="CX126" s="770"/>
      <c r="CY126" s="770"/>
      <c r="CZ126" s="770"/>
      <c r="DA126" s="770"/>
      <c r="DB126" s="770"/>
      <c r="DC126" s="770"/>
      <c r="DD126" s="770"/>
      <c r="DE126" s="770"/>
      <c r="DF126" s="771"/>
      <c r="DG126" s="836" t="s">
        <v>458</v>
      </c>
      <c r="DH126" s="837"/>
      <c r="DI126" s="837"/>
      <c r="DJ126" s="837"/>
      <c r="DK126" s="837"/>
      <c r="DL126" s="837" t="s">
        <v>452</v>
      </c>
      <c r="DM126" s="837"/>
      <c r="DN126" s="837"/>
      <c r="DO126" s="837"/>
      <c r="DP126" s="837"/>
      <c r="DQ126" s="837" t="s">
        <v>452</v>
      </c>
      <c r="DR126" s="837"/>
      <c r="DS126" s="837"/>
      <c r="DT126" s="837"/>
      <c r="DU126" s="837"/>
      <c r="DV126" s="814" t="s">
        <v>452</v>
      </c>
      <c r="DW126" s="814"/>
      <c r="DX126" s="814"/>
      <c r="DY126" s="814"/>
      <c r="DZ126" s="815"/>
    </row>
    <row r="127" spans="1:130" s="226" customFormat="1" ht="26.25" customHeight="1">
      <c r="A127" s="842"/>
      <c r="B127" s="843"/>
      <c r="C127" s="861" t="s">
        <v>479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5</v>
      </c>
      <c r="AB127" s="800"/>
      <c r="AC127" s="800"/>
      <c r="AD127" s="800"/>
      <c r="AE127" s="801"/>
      <c r="AF127" s="802">
        <v>3</v>
      </c>
      <c r="AG127" s="800"/>
      <c r="AH127" s="800"/>
      <c r="AI127" s="800"/>
      <c r="AJ127" s="801"/>
      <c r="AK127" s="802" t="s">
        <v>123</v>
      </c>
      <c r="AL127" s="800"/>
      <c r="AM127" s="800"/>
      <c r="AN127" s="800"/>
      <c r="AO127" s="801"/>
      <c r="AP127" s="847" t="s">
        <v>458</v>
      </c>
      <c r="AQ127" s="848"/>
      <c r="AR127" s="848"/>
      <c r="AS127" s="848"/>
      <c r="AT127" s="849"/>
      <c r="AU127" s="262"/>
      <c r="AV127" s="262"/>
      <c r="AW127" s="262"/>
      <c r="AX127" s="864" t="s">
        <v>480</v>
      </c>
      <c r="AY127" s="832"/>
      <c r="AZ127" s="832"/>
      <c r="BA127" s="832"/>
      <c r="BB127" s="832"/>
      <c r="BC127" s="832"/>
      <c r="BD127" s="832"/>
      <c r="BE127" s="833"/>
      <c r="BF127" s="831" t="s">
        <v>481</v>
      </c>
      <c r="BG127" s="832"/>
      <c r="BH127" s="832"/>
      <c r="BI127" s="832"/>
      <c r="BJ127" s="832"/>
      <c r="BK127" s="832"/>
      <c r="BL127" s="833"/>
      <c r="BM127" s="831" t="s">
        <v>482</v>
      </c>
      <c r="BN127" s="832"/>
      <c r="BO127" s="832"/>
      <c r="BP127" s="832"/>
      <c r="BQ127" s="832"/>
      <c r="BR127" s="832"/>
      <c r="BS127" s="833"/>
      <c r="BT127" s="831" t="s">
        <v>483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484</v>
      </c>
      <c r="CQ127" s="770"/>
      <c r="CR127" s="770"/>
      <c r="CS127" s="770"/>
      <c r="CT127" s="770"/>
      <c r="CU127" s="770"/>
      <c r="CV127" s="770"/>
      <c r="CW127" s="770"/>
      <c r="CX127" s="770"/>
      <c r="CY127" s="770"/>
      <c r="CZ127" s="770"/>
      <c r="DA127" s="770"/>
      <c r="DB127" s="770"/>
      <c r="DC127" s="770"/>
      <c r="DD127" s="770"/>
      <c r="DE127" s="770"/>
      <c r="DF127" s="771"/>
      <c r="DG127" s="836" t="s">
        <v>471</v>
      </c>
      <c r="DH127" s="837"/>
      <c r="DI127" s="837"/>
      <c r="DJ127" s="837"/>
      <c r="DK127" s="837"/>
      <c r="DL127" s="837" t="s">
        <v>428</v>
      </c>
      <c r="DM127" s="837"/>
      <c r="DN127" s="837"/>
      <c r="DO127" s="837"/>
      <c r="DP127" s="837"/>
      <c r="DQ127" s="837" t="s">
        <v>454</v>
      </c>
      <c r="DR127" s="837"/>
      <c r="DS127" s="837"/>
      <c r="DT127" s="837"/>
      <c r="DU127" s="837"/>
      <c r="DV127" s="814" t="s">
        <v>453</v>
      </c>
      <c r="DW127" s="814"/>
      <c r="DX127" s="814"/>
      <c r="DY127" s="814"/>
      <c r="DZ127" s="815"/>
    </row>
    <row r="128" spans="1:130" s="226" customFormat="1" ht="26.25" customHeight="1" thickBot="1">
      <c r="A128" s="816" t="s">
        <v>485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486</v>
      </c>
      <c r="X128" s="818"/>
      <c r="Y128" s="818"/>
      <c r="Z128" s="819"/>
      <c r="AA128" s="820">
        <v>575281</v>
      </c>
      <c r="AB128" s="821"/>
      <c r="AC128" s="821"/>
      <c r="AD128" s="821"/>
      <c r="AE128" s="822"/>
      <c r="AF128" s="823">
        <v>553800</v>
      </c>
      <c r="AG128" s="821"/>
      <c r="AH128" s="821"/>
      <c r="AI128" s="821"/>
      <c r="AJ128" s="822"/>
      <c r="AK128" s="823">
        <v>519858</v>
      </c>
      <c r="AL128" s="821"/>
      <c r="AM128" s="821"/>
      <c r="AN128" s="821"/>
      <c r="AO128" s="822"/>
      <c r="AP128" s="824"/>
      <c r="AQ128" s="825"/>
      <c r="AR128" s="825"/>
      <c r="AS128" s="825"/>
      <c r="AT128" s="826"/>
      <c r="AU128" s="262"/>
      <c r="AV128" s="262"/>
      <c r="AW128" s="262"/>
      <c r="AX128" s="827" t="s">
        <v>487</v>
      </c>
      <c r="AY128" s="828"/>
      <c r="AZ128" s="828"/>
      <c r="BA128" s="828"/>
      <c r="BB128" s="828"/>
      <c r="BC128" s="828"/>
      <c r="BD128" s="828"/>
      <c r="BE128" s="829"/>
      <c r="BF128" s="806" t="s">
        <v>488</v>
      </c>
      <c r="BG128" s="807"/>
      <c r="BH128" s="807"/>
      <c r="BI128" s="807"/>
      <c r="BJ128" s="807"/>
      <c r="BK128" s="807"/>
      <c r="BL128" s="830"/>
      <c r="BM128" s="806">
        <v>12.93</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t="s">
        <v>454</v>
      </c>
      <c r="DH128" s="811"/>
      <c r="DI128" s="811"/>
      <c r="DJ128" s="811"/>
      <c r="DK128" s="811"/>
      <c r="DL128" s="811" t="s">
        <v>452</v>
      </c>
      <c r="DM128" s="811"/>
      <c r="DN128" s="811"/>
      <c r="DO128" s="811"/>
      <c r="DP128" s="811"/>
      <c r="DQ128" s="811" t="s">
        <v>123</v>
      </c>
      <c r="DR128" s="811"/>
      <c r="DS128" s="811"/>
      <c r="DT128" s="811"/>
      <c r="DU128" s="811"/>
      <c r="DV128" s="812" t="s">
        <v>454</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13266853</v>
      </c>
      <c r="AB129" s="800"/>
      <c r="AC129" s="800"/>
      <c r="AD129" s="800"/>
      <c r="AE129" s="801"/>
      <c r="AF129" s="802">
        <v>12923951</v>
      </c>
      <c r="AG129" s="800"/>
      <c r="AH129" s="800"/>
      <c r="AI129" s="800"/>
      <c r="AJ129" s="801"/>
      <c r="AK129" s="802">
        <v>13192288</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452</v>
      </c>
      <c r="BG129" s="790"/>
      <c r="BH129" s="790"/>
      <c r="BI129" s="790"/>
      <c r="BJ129" s="790"/>
      <c r="BK129" s="790"/>
      <c r="BL129" s="791"/>
      <c r="BM129" s="789">
        <v>17.93</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1676497</v>
      </c>
      <c r="AB130" s="800"/>
      <c r="AC130" s="800"/>
      <c r="AD130" s="800"/>
      <c r="AE130" s="801"/>
      <c r="AF130" s="802">
        <v>1732095</v>
      </c>
      <c r="AG130" s="800"/>
      <c r="AH130" s="800"/>
      <c r="AI130" s="800"/>
      <c r="AJ130" s="801"/>
      <c r="AK130" s="802">
        <v>1735310</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8.1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11590356</v>
      </c>
      <c r="AB131" s="783"/>
      <c r="AC131" s="783"/>
      <c r="AD131" s="783"/>
      <c r="AE131" s="784"/>
      <c r="AF131" s="785">
        <v>11191856</v>
      </c>
      <c r="AG131" s="783"/>
      <c r="AH131" s="783"/>
      <c r="AI131" s="783"/>
      <c r="AJ131" s="784"/>
      <c r="AK131" s="785">
        <v>11456978</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t="s">
        <v>452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8.1753657949999994</v>
      </c>
      <c r="AB132" s="763"/>
      <c r="AC132" s="763"/>
      <c r="AD132" s="763"/>
      <c r="AE132" s="764"/>
      <c r="AF132" s="765">
        <v>8.6407205380000001</v>
      </c>
      <c r="AG132" s="763"/>
      <c r="AH132" s="763"/>
      <c r="AI132" s="763"/>
      <c r="AJ132" s="764"/>
      <c r="AK132" s="765">
        <v>7.5410112509999996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8.6</v>
      </c>
      <c r="AB133" s="742"/>
      <c r="AC133" s="742"/>
      <c r="AD133" s="742"/>
      <c r="AE133" s="743"/>
      <c r="AF133" s="741">
        <v>8.3000000000000007</v>
      </c>
      <c r="AG133" s="742"/>
      <c r="AH133" s="742"/>
      <c r="AI133" s="742"/>
      <c r="AJ133" s="743"/>
      <c r="AK133" s="741">
        <v>8.1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vTplaYqiNcwADGFWbOsHKhspl4grKrIk/beAbnTkoUbzPY6T11pETtkaDrcBTFdqzOypH8FITkISSU/Sim3uQ==" saltValue="INZOzOT0nfp8q5mGESs4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KmldjUivQA1R5Jp9izmDoAhD0Nsk05Ldz6IMR/xwpuL+GGW8PCX9Iaa0fpzqqwSJ9c8yn4fms0glRwGVZTzzA==" saltValue="Z1+xoXaTsjdA34uecmyf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RHxz0NRuaDh81gES4mgM3j414v0i5HIIo/BblniVx3zVd3NF1keHXWMB9WgvVV3goJe449sTAgBYVdU360ubg==" saltValue="OG1FIps1B76gsDpbyjLs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508</v>
      </c>
      <c r="AL9" s="1169"/>
      <c r="AM9" s="1169"/>
      <c r="AN9" s="1170"/>
      <c r="AO9" s="292">
        <v>3239729</v>
      </c>
      <c r="AP9" s="292">
        <v>66602</v>
      </c>
      <c r="AQ9" s="293">
        <v>84559</v>
      </c>
      <c r="AR9" s="294">
        <v>-21.2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509</v>
      </c>
      <c r="AL10" s="1169"/>
      <c r="AM10" s="1169"/>
      <c r="AN10" s="1170"/>
      <c r="AO10" s="295">
        <v>635531</v>
      </c>
      <c r="AP10" s="295">
        <v>13065</v>
      </c>
      <c r="AQ10" s="296">
        <v>6564</v>
      </c>
      <c r="AR10" s="297">
        <v>99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510</v>
      </c>
      <c r="AL11" s="1169"/>
      <c r="AM11" s="1169"/>
      <c r="AN11" s="1170"/>
      <c r="AO11" s="295">
        <v>644448</v>
      </c>
      <c r="AP11" s="295">
        <v>13249</v>
      </c>
      <c r="AQ11" s="296">
        <v>9731</v>
      </c>
      <c r="AR11" s="297">
        <v>36.200000000000003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511</v>
      </c>
      <c r="AL12" s="1169"/>
      <c r="AM12" s="1169"/>
      <c r="AN12" s="1170"/>
      <c r="AO12" s="295">
        <v>201435</v>
      </c>
      <c r="AP12" s="295">
        <v>4141</v>
      </c>
      <c r="AQ12" s="296">
        <v>1056</v>
      </c>
      <c r="AR12" s="297">
        <v>292.10000000000002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512</v>
      </c>
      <c r="AL13" s="1169"/>
      <c r="AM13" s="1169"/>
      <c r="AN13" s="1170"/>
      <c r="AO13" s="295" t="s">
        <v>513</v>
      </c>
      <c r="AP13" s="295" t="s">
        <v>513</v>
      </c>
      <c r="AQ13" s="296" t="s">
        <v>513</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514</v>
      </c>
      <c r="AL14" s="1169"/>
      <c r="AM14" s="1169"/>
      <c r="AN14" s="1170"/>
      <c r="AO14" s="295">
        <v>89859</v>
      </c>
      <c r="AP14" s="295">
        <v>1847</v>
      </c>
      <c r="AQ14" s="296">
        <v>3766</v>
      </c>
      <c r="AR14" s="297">
        <v>-51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515</v>
      </c>
      <c r="AL15" s="1169"/>
      <c r="AM15" s="1169"/>
      <c r="AN15" s="1170"/>
      <c r="AO15" s="295">
        <v>21223</v>
      </c>
      <c r="AP15" s="295">
        <v>436</v>
      </c>
      <c r="AQ15" s="296">
        <v>1689</v>
      </c>
      <c r="AR15" s="297">
        <v>-74.2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516</v>
      </c>
      <c r="AL16" s="1172"/>
      <c r="AM16" s="1172"/>
      <c r="AN16" s="1173"/>
      <c r="AO16" s="295">
        <v>-288990</v>
      </c>
      <c r="AP16" s="295">
        <v>-5941</v>
      </c>
      <c r="AQ16" s="296">
        <v>-7440</v>
      </c>
      <c r="AR16" s="297">
        <v>-20.100000000000001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4543235</v>
      </c>
      <c r="AP17" s="295">
        <v>93400</v>
      </c>
      <c r="AQ17" s="296">
        <v>99925</v>
      </c>
      <c r="AR17" s="297">
        <v>-6.5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521</v>
      </c>
      <c r="AL21" s="1166"/>
      <c r="AM21" s="1166"/>
      <c r="AN21" s="1167"/>
      <c r="AO21" s="307">
        <v>7.71</v>
      </c>
      <c r="AP21" s="308">
        <v>9.35</v>
      </c>
      <c r="AQ21" s="309">
        <v>-1.64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522</v>
      </c>
      <c r="AL22" s="1166"/>
      <c r="AM22" s="1166"/>
      <c r="AN22" s="1167"/>
      <c r="AO22" s="312">
        <v>97</v>
      </c>
      <c r="AP22" s="313">
        <v>97.3</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527</v>
      </c>
      <c r="AL32" s="1157"/>
      <c r="AM32" s="1157"/>
      <c r="AN32" s="1158"/>
      <c r="AO32" s="322">
        <v>2402768</v>
      </c>
      <c r="AP32" s="322">
        <v>49396</v>
      </c>
      <c r="AQ32" s="323">
        <v>59906</v>
      </c>
      <c r="AR32" s="324">
        <v>-17.5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528</v>
      </c>
      <c r="AL33" s="1157"/>
      <c r="AM33" s="1157"/>
      <c r="AN33" s="1158"/>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529</v>
      </c>
      <c r="AL34" s="1157"/>
      <c r="AM34" s="1157"/>
      <c r="AN34" s="1158"/>
      <c r="AO34" s="322" t="s">
        <v>513</v>
      </c>
      <c r="AP34" s="322" t="s">
        <v>513</v>
      </c>
      <c r="AQ34" s="323">
        <v>8</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530</v>
      </c>
      <c r="AL35" s="1157"/>
      <c r="AM35" s="1157"/>
      <c r="AN35" s="1158"/>
      <c r="AO35" s="322">
        <v>503110</v>
      </c>
      <c r="AP35" s="322">
        <v>10343</v>
      </c>
      <c r="AQ35" s="323">
        <v>16952</v>
      </c>
      <c r="AR35" s="324">
        <v>-39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531</v>
      </c>
      <c r="AL36" s="1157"/>
      <c r="AM36" s="1157"/>
      <c r="AN36" s="1158"/>
      <c r="AO36" s="322">
        <v>169819</v>
      </c>
      <c r="AP36" s="322">
        <v>3491</v>
      </c>
      <c r="AQ36" s="323">
        <v>2747</v>
      </c>
      <c r="AR36" s="324">
        <v>27.1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532</v>
      </c>
      <c r="AL37" s="1157"/>
      <c r="AM37" s="1157"/>
      <c r="AN37" s="1158"/>
      <c r="AO37" s="322">
        <v>43443</v>
      </c>
      <c r="AP37" s="322">
        <v>893</v>
      </c>
      <c r="AQ37" s="323">
        <v>414</v>
      </c>
      <c r="AR37" s="324">
        <v>115.7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533</v>
      </c>
      <c r="AL38" s="1160"/>
      <c r="AM38" s="1160"/>
      <c r="AN38" s="1161"/>
      <c r="AO38" s="325" t="s">
        <v>513</v>
      </c>
      <c r="AP38" s="325" t="s">
        <v>513</v>
      </c>
      <c r="AQ38" s="326">
        <v>2</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534</v>
      </c>
      <c r="AL39" s="1160"/>
      <c r="AM39" s="1160"/>
      <c r="AN39" s="1161"/>
      <c r="AO39" s="322">
        <v>-519858</v>
      </c>
      <c r="AP39" s="322">
        <v>-10687</v>
      </c>
      <c r="AQ39" s="323">
        <v>-5842</v>
      </c>
      <c r="AR39" s="324">
        <v>82.9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535</v>
      </c>
      <c r="AL40" s="1157"/>
      <c r="AM40" s="1157"/>
      <c r="AN40" s="1158"/>
      <c r="AO40" s="322">
        <v>-1735310</v>
      </c>
      <c r="AP40" s="322">
        <v>-35674</v>
      </c>
      <c r="AQ40" s="323">
        <v>-51758</v>
      </c>
      <c r="AR40" s="324">
        <v>-31.1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863972</v>
      </c>
      <c r="AP41" s="322">
        <v>17761</v>
      </c>
      <c r="AQ41" s="323">
        <v>22430</v>
      </c>
      <c r="AR41" s="324">
        <v>-20.8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503</v>
      </c>
      <c r="AN49" s="1151" t="s">
        <v>539</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4706780</v>
      </c>
      <c r="AN51" s="344">
        <v>93923</v>
      </c>
      <c r="AO51" s="345">
        <v>280</v>
      </c>
      <c r="AP51" s="346">
        <v>62256</v>
      </c>
      <c r="AQ51" s="347">
        <v>71.099999999999994</v>
      </c>
      <c r="AR51" s="348">
        <v>208.9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1782295</v>
      </c>
      <c r="AN52" s="352">
        <v>35566</v>
      </c>
      <c r="AO52" s="353">
        <v>221.9</v>
      </c>
      <c r="AP52" s="354">
        <v>24482</v>
      </c>
      <c r="AQ52" s="355">
        <v>28.5</v>
      </c>
      <c r="AR52" s="356">
        <v>193.4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2543691</v>
      </c>
      <c r="AN53" s="344">
        <v>51047</v>
      </c>
      <c r="AO53" s="345">
        <v>-45.7</v>
      </c>
      <c r="AP53" s="346">
        <v>53896</v>
      </c>
      <c r="AQ53" s="347">
        <v>-13.4</v>
      </c>
      <c r="AR53" s="348">
        <v>-32.299999999999997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862549</v>
      </c>
      <c r="AN54" s="352">
        <v>17310</v>
      </c>
      <c r="AO54" s="353">
        <v>-51.3</v>
      </c>
      <c r="AP54" s="354">
        <v>20608</v>
      </c>
      <c r="AQ54" s="355">
        <v>-15.8</v>
      </c>
      <c r="AR54" s="356">
        <v>-35.5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2442039</v>
      </c>
      <c r="AN55" s="344">
        <v>49383</v>
      </c>
      <c r="AO55" s="345">
        <v>-3.3</v>
      </c>
      <c r="AP55" s="346">
        <v>63727</v>
      </c>
      <c r="AQ55" s="347">
        <v>18.2</v>
      </c>
      <c r="AR55" s="348">
        <v>-21.5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688250</v>
      </c>
      <c r="AN56" s="352">
        <v>13918</v>
      </c>
      <c r="AO56" s="353">
        <v>-19.600000000000001</v>
      </c>
      <c r="AP56" s="354">
        <v>34577</v>
      </c>
      <c r="AQ56" s="355">
        <v>67.8</v>
      </c>
      <c r="AR56" s="356">
        <v>-87.4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2643789</v>
      </c>
      <c r="AN57" s="344">
        <v>53745</v>
      </c>
      <c r="AO57" s="345">
        <v>8.8000000000000007</v>
      </c>
      <c r="AP57" s="346">
        <v>66954</v>
      </c>
      <c r="AQ57" s="347">
        <v>5.0999999999999996</v>
      </c>
      <c r="AR57" s="348">
        <v>3.7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942652</v>
      </c>
      <c r="AN58" s="352">
        <v>19163</v>
      </c>
      <c r="AO58" s="353">
        <v>37.700000000000003</v>
      </c>
      <c r="AP58" s="354">
        <v>37305</v>
      </c>
      <c r="AQ58" s="355">
        <v>7.9</v>
      </c>
      <c r="AR58" s="356">
        <v>29.8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2192597</v>
      </c>
      <c r="AN59" s="344">
        <v>45075</v>
      </c>
      <c r="AO59" s="345">
        <v>-16.100000000000001</v>
      </c>
      <c r="AP59" s="346">
        <v>72656</v>
      </c>
      <c r="AQ59" s="347">
        <v>8.5</v>
      </c>
      <c r="AR59" s="348">
        <v>-24.6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1170741</v>
      </c>
      <c r="AN60" s="352">
        <v>24068</v>
      </c>
      <c r="AO60" s="353">
        <v>25.6</v>
      </c>
      <c r="AP60" s="354">
        <v>36448</v>
      </c>
      <c r="AQ60" s="355">
        <v>-2.2999999999999998</v>
      </c>
      <c r="AR60" s="356">
        <v>27.9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2905779</v>
      </c>
      <c r="AN61" s="359">
        <v>58635</v>
      </c>
      <c r="AO61" s="360">
        <v>44.7</v>
      </c>
      <c r="AP61" s="361">
        <v>63898</v>
      </c>
      <c r="AQ61" s="362">
        <v>17.899999999999999</v>
      </c>
      <c r="AR61" s="348">
        <v>26.8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1089297</v>
      </c>
      <c r="AN62" s="352">
        <v>22005</v>
      </c>
      <c r="AO62" s="353">
        <v>42.9</v>
      </c>
      <c r="AP62" s="354">
        <v>30684</v>
      </c>
      <c r="AQ62" s="355">
        <v>17.2</v>
      </c>
      <c r="AR62" s="356">
        <v>25.7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0lRKlOb/HK/JpfDP0++tlFC4+kv/ijKr/jJq08Zsa09qeEv8btMpg41OTQtqVwRDWLFIScWvcjA/4RrAjLonNA==" saltValue="VTHHK6Cbj6xTmcotHauf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HndQt5VoQcuSWlDvEIQeXP659mdQdwReJFP2c5bkQc3iGjPyg9XFZJrE8LI4BvFCZyOftqmnmeeFMTrxv98eQ==" saltValue="GIwAAYLio60Q5HxoCcS/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qkgDiUe72dwdww2CokBIAbjcZVginFhGGJ8plZ9hdVCTGdM0iFZTwLBAbC0P+dKGD+1yEPmBSRI+dHqYC713w==" saltValue="1DaA3AD3jKbKw34/0VSv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74" t="s">
        <v>3</v>
      </c>
      <c r="D47" s="1174"/>
      <c r="E47" s="1175"/>
      <c r="F47" s="11">
        <v>19.989999999999998</v>
      </c>
      <c r="G47" s="12">
        <v>22.32</v>
      </c>
      <c r="H47" s="12">
        <v>24</v>
      </c>
      <c r="I47" s="12">
        <v>25.41</v>
      </c>
      <c r="J47" s="13">
        <v>26.79</v>
      </c>
    </row>
    <row r="48" spans="2:10" ht="57.75" customHeight="1">
      <c r="B48" s="14"/>
      <c r="C48" s="1176" t="s">
        <v>4</v>
      </c>
      <c r="D48" s="1176"/>
      <c r="E48" s="1177"/>
      <c r="F48" s="15">
        <v>4.8099999999999996</v>
      </c>
      <c r="G48" s="16">
        <v>5.18</v>
      </c>
      <c r="H48" s="16">
        <v>6.02</v>
      </c>
      <c r="I48" s="16">
        <v>3.89</v>
      </c>
      <c r="J48" s="17">
        <v>5.15</v>
      </c>
    </row>
    <row r="49" spans="2:10" ht="57.75" customHeight="1" thickBot="1">
      <c r="B49" s="18"/>
      <c r="C49" s="1178" t="s">
        <v>5</v>
      </c>
      <c r="D49" s="1178"/>
      <c r="E49" s="1179"/>
      <c r="F49" s="19" t="s">
        <v>560</v>
      </c>
      <c r="G49" s="20">
        <v>0.38</v>
      </c>
      <c r="H49" s="20">
        <v>0.98</v>
      </c>
      <c r="I49" s="20" t="s">
        <v>561</v>
      </c>
      <c r="J49" s="21">
        <v>1.35</v>
      </c>
    </row>
    <row r="50" spans="2:10" ht="13.5" customHeight="1"/>
    <row r="51" spans="2:10" ht="13.5" hidden="1" customHeight="1"/>
    <row r="52" spans="2:10" ht="13.5" hidden="1" customHeight="1"/>
    <row r="53" spans="2:10" ht="13.5" hidden="1" customHeight="1"/>
  </sheetData>
  <sheetProtection algorithmName="SHA-512" hashValue="RkiZXcCABfxJajpLHEkMOsvpEhtTUbEjU7OgIQhKwusGDrq61D2OvbPnAVBUqs2h5dScuY6a8vwqV0x0XfMu1A==" saltValue="EIAqPkMp3foBEk4nHN9G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2019-03-20T02:31:43Z</cp:lastPrinted>
  <dcterms:created xsi:type="dcterms:W3CDTF">2019-02-14T04:45:56Z</dcterms:created>
  <dcterms:modified xsi:type="dcterms:W3CDTF">2019-10-28T02:39:47Z</dcterms:modified>
  <cp:category/>
</cp:coreProperties>
</file>