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AO34" i="9"/>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36"/>
  <c r="BE35"/>
  <c r="AM35"/>
  <c r="CO34"/>
  <c r="CO35" s="1"/>
  <c r="BW34"/>
  <c r="BW35" s="1"/>
  <c r="BW36" s="1"/>
  <c r="BW37" s="1"/>
  <c r="BW38" s="1"/>
  <c r="BW39" s="1"/>
  <c r="BW40" s="1"/>
  <c r="BW41" s="1"/>
  <c r="BW42" s="1"/>
  <c r="BW43" s="1"/>
  <c r="BE34"/>
  <c r="C34"/>
  <c r="C35" l="1"/>
  <c r="U34" s="1"/>
  <c r="U35" s="1"/>
  <c r="U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alcChain>
</file>

<file path=xl/sharedStrings.xml><?xml version="1.0" encoding="utf-8"?>
<sst xmlns="http://schemas.openxmlformats.org/spreadsheetml/2006/main" count="1082" uniqueCount="561">
  <si>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</si>
  <si>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</si>
  <si>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</si>
  <si>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</si>
  <si>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</si>
  <si>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</si>
  <si>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</si>
  <si>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</si>
  <si>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</si>
  <si>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</si>
  <si>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</si>
  <si>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</si>
  <si>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</si>
  <si>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</si>
  <si>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</si>
  <si>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</si>
  <si>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</si>
  <si>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</si>
  <si>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</si>
  <si>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</si>
  <si>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</si>
  <si>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</si>
  <si>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</si>
  <si>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</si>
  <si>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</si>
  <si>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</si>
  <si>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</si>
  <si>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</si>
  <si>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</si>
  <si>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</si>
  <si>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</si>
  <si>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</si>
  <si>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</si>
  <si>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</si>
  <si>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</si>
  <si>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</si>
  <si>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</si>
  <si>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</si>
  <si>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</si>
  <si>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</si>
  <si>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</si>
  <si>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</si>
  <si>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</si>
  <si>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</si>
  <si>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</si>
  <si>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</si>
  <si>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</si>
  <si>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</si>
  <si>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</si>
  <si>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</si>
  <si>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</si>
  <si>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</si>
  <si>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</si>
  <si>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</si>
  <si>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</si>
  <si>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</si>
  <si>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</si>
  <si>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</si>
  <si>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</si>
  <si>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</si>
  <si>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</si>
  <si>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</si>
  <si>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</si>
  <si>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</si>
  <si>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</si>
  <si>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</si>
  <si>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</si>
  <si>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</si>
  <si>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</si>
  <si>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</si>
  <si>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</si>
  <si>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</si>
  <si>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</si>
  <si>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</si>
  <si>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</si>
  <si>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</si>
  <si>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</si>
  <si>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</si>
  <si>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</si>
  <si>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</si>
  <si>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</si>
  <si>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</si>
  <si>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</si>
  <si>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</si>
  <si>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</si>
  <si>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</si>
  <si>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</si>
  <si>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</si>
  <si>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</si>
  <si>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</si>
  <si>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</si>
  <si>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</si>
  <si>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</si>
  <si>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</si>
  <si>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</si>
  <si>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</si>
  <si>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</si>
  <si>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</si>
  <si>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</si>
  <si>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</si>
  <si>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</si>
  <si>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</si>
  <si>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</si>
  <si>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</si>
  <si>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</si>
  <si>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</si>
  <si>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</si>
  <si>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</si>
  <si>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</si>
  <si>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</si>
  <si>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</si>
  <si>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</si>
  <si>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</si>
  <si>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</si>
  <si>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</si>
  <si>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</si>
  <si>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</si>
  <si>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</si>
  <si>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</si>
  <si>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</si>
  <si>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</si>
  <si>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</si>
  <si>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</si>
  <si>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</si>
  <si>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</si>
  <si>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</si>
  <si>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</si>
  <si>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</si>
  <si>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</si>
  <si>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</si>
  <si>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</si>
  <si>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</si>
  <si>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</si>
  <si>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</si>
  <si>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</si>
  <si>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</si>
  <si>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</si>
  <si>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</si>
  <si>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</si>
  <si>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</si>
  <si>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</si>
  <si>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</si>
  <si>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</si>
  <si>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</si>
  <si>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</si>
  <si>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</si>
  <si>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</si>
  <si>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</si>
  <si>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</si>
  <si>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</si>
  <si>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</si>
  <si>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</si>
  <si>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</si>
  <si>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</si>
  <si>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</si>
  <si>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</si>
  <si>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</si>
  <si>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</si>
  <si>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</si>
  <si>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</si>
  <si>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</si>
  <si>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</si>
  <si>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</si>
  <si>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</si>
  <si>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</si>
  <si>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</si>
  <si>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</si>
  <si>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</si>
  <si>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</si>
  <si>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</si>
  <si>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</si>
  <si>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</si>
  <si>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</si>
  <si>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</si>
  <si>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</si>
  <si>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</si>
  <si>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</si>
  <si>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</si>
  <si>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</si>
  <si>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</si>
  <si>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</si>
  <si>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</si>
  <si>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</si>
  <si>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</si>
  <si>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</si>
  <si>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</si>
  <si>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</si>
  <si>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</si>
  <si>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</si>
  <si>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</si>
  <si>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</si>
  <si>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</si>
  <si>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福岡県福智町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</si>
  <si>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</si>
  <si>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</si>
  <si>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</si>
  <si>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</si>
  <si>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</si>
  <si>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</si>
  <si>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</si>
  <si>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</si>
  <si>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</si>
  <si>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</si>
  <si>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</si>
  <si>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</si>
  <si>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</si>
  <si>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</si>
  <si>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</si>
  <si>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</si>
  <si>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</si>
  <si>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</si>
  <si>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</si>
  <si>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</si>
  <si>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</si>
  <si>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</si>
  <si>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</si>
  <si>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</si>
  <si>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</si>
  <si>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</si>
  <si>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</si>
  <si>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</si>
  <si>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</si>
  <si>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</si>
  <si>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</si>
  <si>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</si>
  <si>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</si>
  <si>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</si>
  <si>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</si>
  <si>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</si>
  <si>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</si>
  <si>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</si>
  <si>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</si>
  <si>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</si>
  <si>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</si>
  <si>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</si>
  <si>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</si>
  <si>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</si>
  <si>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</si>
  <si>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</si>
  <si>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</si>
  <si>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</si>
  <si>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</si>
  <si>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</si>
  <si>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</si>
  <si>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</si>
  <si>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</si>
  <si>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</si>
  <si>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</si>
  <si>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</si>
  <si>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</si>
  <si>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</si>
  <si>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</si>
  <si>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</si>
  <si>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</si>
  <si>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</si>
  <si>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</si>
  <si>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</si>
  <si>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</si>
  <si>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</si>
  <si>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</si>
  <si>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</si>
  <si>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</si>
  <si>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</si>
  <si>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</si>
  <si>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</si>
  <si>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</si>
  <si>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</si>
  <si>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</si>
  <si>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</si>
  <si>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</si>
  <si>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</si>
  <si>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</si>
  <si>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</si>
  <si>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</si>
  <si>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</si>
  <si>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</si>
  <si>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</si>
  <si>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</si>
  <si>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</si>
  <si>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</si>
  <si>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</si>
  <si>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</si>
  <si>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</si>
  <si>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</si>
  <si>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</si>
  <si>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</si>
  <si>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</si>
  <si>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</si>
  <si>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</si>
  <si>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</si>
  <si>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</si>
  <si>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</si>
  <si>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</si>
  <si>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</si>
  <si>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</si>
  <si>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</si>
  <si>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</si>
  <si>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</si>
  <si>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</si>
  <si>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</si>
  <si>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</si>
  <si>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</si>
  <si>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</si>
  <si>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</si>
  <si>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</si>
  <si>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</si>
  <si>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</si>
  <si>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</si>
  <si>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</si>
  <si>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</si>
  <si>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</si>
  <si>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</si>
  <si>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</si>
  <si>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</si>
  <si>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</si>
  <si>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</si>
  <si>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</si>
  <si>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</si>
  <si>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</si>
  <si>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</si>
  <si>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</si>
  <si>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</si>
  <si>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</si>
  <si>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</si>
  <si>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</si>
  <si>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</si>
  <si>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</si>
  <si>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</si>
  <si>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</si>
  <si>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</si>
  <si>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</si>
  <si>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</si>
  <si>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</si>
  <si>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</si>
  <si>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</si>
  <si>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</si>
  <si>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</si>
  <si>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</si>
  <si>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</si>
  <si>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</si>
  <si>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福岡県福智町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</si>
  <si>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</si>
  <si>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</si>
  <si>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</si>
  <si>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</si>
  <si>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</si>
  <si>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</si>
  <si>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</si>
  <si>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</si>
  <si>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</si>
  <si>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</si>
  <si>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</si>
  <si>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</si>
  <si>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</si>
  <si>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</si>
  <si>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</si>
  <si>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</si>
  <si>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</si>
  <si>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</si>
  <si>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</si>
  <si>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</si>
  <si>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</si>
  <si>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</si>
  <si>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</si>
  <si>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</si>
  <si>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</si>
  <si>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</si>
  <si>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</si>
  <si>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</si>
  <si>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</si>
  <si>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</si>
  <si>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</si>
  <si>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</si>
  <si>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</si>
  <si>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</si>
  <si>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</si>
  <si>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</si>
  <si>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</si>
  <si>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</si>
  <si>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</si>
  <si>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</si>
  <si>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</si>
  <si>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</si>
  <si>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</si>
  <si>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</si>
  <si>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</si>
  <si>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</si>
  <si>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</si>
  <si>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</si>
  <si>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</si>
  <si>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</si>
  <si>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</si>
  <si>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</si>
  <si>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</si>
  <si>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</si>
  <si>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</si>
  <si>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</si>
  <si>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</si>
  <si>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</si>
  <si>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</si>
  <si>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</si>
  <si>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</si>
  <si>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</si>
  <si>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</si>
  <si>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</si>
  <si>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</si>
  <si>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</si>
  <si>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</si>
  <si>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</si>
  <si>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</si>
  <si>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</si>
  <si>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</si>
  <si>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</si>
  <si>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</si>
  <si>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</si>
  <si>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</si>
  <si>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</si>
  <si>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</si>
  <si>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</si>
  <si>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</si>
  <si>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</si>
  <si>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</si>
  <si>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</si>
  <si>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</si>
  <si>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</si>
  <si>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</si>
  <si>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</si>
  <si>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</si>
  <si>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</si>
  <si>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</si>
  <si>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</si>
  <si>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</si>
  <si>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</si>
  <si>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</si>
  <si>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</si>
  <si>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</si>
  <si>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</si>
  <si>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</si>
  <si>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</si>
  <si>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</si>
  <si>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</si>
  <si>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</si>
  <si>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</si>
  <si>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</si>
  <si>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</si>
  <si>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</si>
  <si>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</si>
  <si>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</si>
  <si>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</si>
  <si>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</si>
  <si>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</si>
  <si>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</si>
  <si>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</si>
  <si>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</si>
  <si>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</si>
  <si>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</si>
  <si>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</si>
  <si>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</si>
  <si>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</si>
  <si>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</si>
  <si>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</si>
  <si>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</si>
  <si>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</si>
  <si>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</si>
  <si>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</si>
  <si>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</si>
  <si>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</si>
  <si>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</si>
  <si>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</si>
  <si>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</si>
  <si>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</si>
  <si>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</si>
  <si>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</si>
  <si>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</si>
  <si>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</si>
  <si>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</si>
  <si>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</si>
  <si>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</si>
  <si>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</si>
  <si>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</si>
  <si>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</si>
  <si>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</si>
  <si>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</si>
  <si>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</si>
  <si>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</si>
  <si>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</si>
  <si>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</si>
  <si>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</si>
  <si>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</si>
  <si>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</si>
  <si>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</si>
  <si>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</si>
  <si>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</si>
  <si>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</si>
  <si>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</si>
  <si>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</si>
  <si>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</si>
  <si>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</si>
  <si>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</si>
  <si>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</si>
  <si>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</si>
  <si>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</si>
  <si>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</si>
  <si>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</si>
  <si>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</si>
  <si>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</si>
  <si>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</si>
  <si>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</si>
  <si>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</si>
  <si>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</si>
  <si>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</si>
  <si>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</si>
  <si>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</si>
  <si>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</si>
  <si>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3.71</t>
  </si>
  <si>
    <t>国民健康保険福智町立診療所特別会計</t>
  </si>
  <si>
    <t>▲ 3.87</t>
  </si>
  <si>
    <t>▲ 4.41</t>
  </si>
  <si>
    <t>▲ 4.85</t>
  </si>
  <si>
    <t>▲ 5.73</t>
  </si>
  <si>
    <t>▲ 6.45</t>
  </si>
  <si>
    <t>国民健康保険特別会計</t>
  </si>
  <si>
    <t>▲ 10.65</t>
  </si>
  <si>
    <t>▲ 13.01</t>
  </si>
  <si>
    <t>▲ 14.09</t>
  </si>
  <si>
    <t>▲ 17.12</t>
  </si>
  <si>
    <t>▲ 4.82</t>
  </si>
  <si>
    <t>一般会計</t>
  </si>
  <si>
    <t>水道事業会計</t>
  </si>
  <si>
    <t>住宅新築資金貸付事業特別会計</t>
  </si>
  <si>
    <t>後期高齢者医療特別会計</t>
  </si>
  <si>
    <t>その他会計（赤字）</t>
  </si>
  <si>
    <t>その他会計（黒字）</t>
  </si>
  <si>
    <t>福岡県市町村消防団員等公務災害補償組合（一般会計）</t>
  </si>
  <si>
    <t>福岡県市町村職員退職手当組合（一般会計）</t>
  </si>
  <si>
    <t>福岡県市町村職員退職手当組合（基金特別会計）</t>
  </si>
  <si>
    <t>福岡県自治会館管理組合（一般会計）</t>
  </si>
  <si>
    <t>福岡県田川地区消防組合（一般会計）</t>
  </si>
  <si>
    <t>田川地区斎場組合（一般会計）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</si>
  <si>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</si>
  <si>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</si>
  <si>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</si>
  <si>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</si>
  <si>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</si>
  <si>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</si>
  <si>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下田川清掃施設組合（一般会計）</t>
    <rPh sb="3" eb="5">
      <t>セイソウ</t>
    </rPh>
    <rPh sb="5" eb="7">
      <t>シセツ</t>
    </rPh>
    <rPh sb="7" eb="9">
      <t>クミアイ</t>
    </rPh>
    <phoneticPr fontId="2"/>
  </si>
  <si>
    <t>田川地区水道企業団(田川地区水道企業団水道用水供給事業会計)</t>
    <rPh sb="10" eb="12">
      <t>タガワ</t>
    </rPh>
    <rPh sb="12" eb="14">
      <t>チク</t>
    </rPh>
    <rPh sb="14" eb="16">
      <t>スイドウ</t>
    </rPh>
    <rPh sb="16" eb="18">
      <t>キギョウ</t>
    </rPh>
    <rPh sb="18" eb="19">
      <t>ダン</t>
    </rPh>
    <phoneticPr fontId="2"/>
  </si>
  <si>
    <t>福智町健康交流体験協会</t>
  </si>
  <si>
    <t>方城振興開発</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</si>
  <si>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</si>
  <si>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</si>
  <si>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</si>
  <si>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</si>
  <si>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</si>
  <si>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</si>
  <si>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</si>
  <si>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</si>
  <si>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</si>
  <si>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</si>
  <si>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</si>
  <si>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平成23年度時点では類似団体より比率が大きかったが、平成24年度の公債費繰上償還が功を奏して徐々に低くなり、平成27年度では類似団体を下回っている状況である。また、平成28年度末に約10億円の繰上償還を行うため、平成28年度も低い比率が維持できる見込みである。
　将来負担比率は平成21年度以降全ての年度において、将来負担額を充当可能財源等が上回っている状況である。今後もその比率は維持できる見込みである。</t>
    <rPh sb="1" eb="3">
      <t>ジッシツ</t>
    </rPh>
    <rPh sb="3" eb="6">
      <t>コウサイヒ</t>
    </rPh>
    <rPh sb="6" eb="8">
      <t>ヒリツ</t>
    </rPh>
    <rPh sb="10" eb="12">
      <t>ヘイセイ</t>
    </rPh>
    <rPh sb="14" eb="16">
      <t>ネンド</t>
    </rPh>
    <rPh sb="16" eb="18">
      <t>ジテン</t>
    </rPh>
    <rPh sb="20" eb="22">
      <t>ルイジ</t>
    </rPh>
    <rPh sb="22" eb="24">
      <t>ダンタイ</t>
    </rPh>
    <rPh sb="26" eb="28">
      <t>ヒリツ</t>
    </rPh>
    <rPh sb="29" eb="30">
      <t>オオ</t>
    </rPh>
    <rPh sb="36" eb="38">
      <t>ヘイセイ</t>
    </rPh>
    <rPh sb="40" eb="42">
      <t>ネンド</t>
    </rPh>
    <rPh sb="43" eb="46">
      <t>コウサイヒ</t>
    </rPh>
    <rPh sb="46" eb="48">
      <t>クリアゲ</t>
    </rPh>
    <rPh sb="48" eb="50">
      <t>ショウカン</t>
    </rPh>
    <rPh sb="51" eb="52">
      <t>コウ</t>
    </rPh>
    <rPh sb="53" eb="54">
      <t>ソウ</t>
    </rPh>
    <rPh sb="56" eb="58">
      <t>ジョジョ</t>
    </rPh>
    <rPh sb="59" eb="60">
      <t>ヒク</t>
    </rPh>
    <rPh sb="64" eb="66">
      <t>ヘイセイ</t>
    </rPh>
    <rPh sb="68" eb="70">
      <t>ネンド</t>
    </rPh>
    <rPh sb="72" eb="74">
      <t>ルイジ</t>
    </rPh>
    <rPh sb="74" eb="76">
      <t>ダンタイ</t>
    </rPh>
    <rPh sb="77" eb="79">
      <t>シタマワ</t>
    </rPh>
    <rPh sb="83" eb="85">
      <t>ジョウキョウ</t>
    </rPh>
    <rPh sb="92" eb="94">
      <t>ヘイセイ</t>
    </rPh>
    <rPh sb="96" eb="98">
      <t>ネンド</t>
    </rPh>
    <rPh sb="98" eb="99">
      <t>マツ</t>
    </rPh>
    <rPh sb="100" eb="101">
      <t>ヤク</t>
    </rPh>
    <rPh sb="103" eb="105">
      <t>オクエン</t>
    </rPh>
    <rPh sb="106" eb="108">
      <t>クリアゲ</t>
    </rPh>
    <rPh sb="108" eb="110">
      <t>ショウカン</t>
    </rPh>
    <rPh sb="111" eb="112">
      <t>オコナ</t>
    </rPh>
    <rPh sb="116" eb="118">
      <t>ヘイセイ</t>
    </rPh>
    <rPh sb="120" eb="122">
      <t>ネンド</t>
    </rPh>
    <rPh sb="123" eb="124">
      <t>ヒク</t>
    </rPh>
    <rPh sb="125" eb="127">
      <t>ヒリツ</t>
    </rPh>
    <rPh sb="128" eb="130">
      <t>イジ</t>
    </rPh>
    <rPh sb="133" eb="135">
      <t>ミコ</t>
    </rPh>
    <rPh sb="142" eb="144">
      <t>ショウライ</t>
    </rPh>
    <rPh sb="144" eb="146">
      <t>フタン</t>
    </rPh>
    <rPh sb="146" eb="148">
      <t>ヒリツ</t>
    </rPh>
    <rPh sb="193" eb="195">
      <t>コンゴ</t>
    </rPh>
    <rPh sb="198" eb="200">
      <t>ヒリツ</t>
    </rPh>
    <rPh sb="201" eb="203">
      <t>イジ</t>
    </rPh>
    <rPh sb="206" eb="208">
      <t>ミコ</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</si>
</sst>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121528</c:v>
                </c:pt>
                <c:pt idx="1">
                  <c:v>93520</c:v>
                </c:pt>
                <c:pt idx="2">
                  <c:v>116165</c:v>
                </c:pt>
                <c:pt idx="3">
                  <c:v>67423</c:v>
                </c:pt>
                <c:pt idx="4">
                  <c:v>81563</c:v>
                </c:pt>
              </c:numCache>
            </c:numRef>
          </c:val>
        </c:ser>
        <c:marker val="1"/>
        <c:axId val="84113664"/>
        <c:axId val="94361856"/>
      </c:lineChart>
      <c:catAx>
        <c:axId val="8411366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361856"/>
        <c:crosses val="autoZero"/>
        <c:auto val="1"/>
        <c:lblAlgn val="ctr"/>
        <c:lblOffset val="100"/>
        <c:tickLblSkip val="1"/>
        <c:tickMarkSkip val="1"/>
      </c:catAx>
      <c:valAx>
        <c:axId val="94361856"/>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1366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17.39</c:v>
                </c:pt>
                <c:pt idx="1">
                  <c:v>13.37</c:v>
                </c:pt>
                <c:pt idx="2">
                  <c:v>14.4</c:v>
                </c:pt>
                <c:pt idx="3">
                  <c:v>17.34</c:v>
                </c:pt>
                <c:pt idx="4">
                  <c:v>13.24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7.41</c:v>
                </c:pt>
                <c:pt idx="1">
                  <c:v>14.72</c:v>
                </c:pt>
                <c:pt idx="2">
                  <c:v>14.6</c:v>
                </c:pt>
                <c:pt idx="3">
                  <c:v>14.82</c:v>
                </c:pt>
                <c:pt idx="4">
                  <c:v>14.71</c:v>
                </c:pt>
              </c:numCache>
            </c:numRef>
          </c:val>
        </c:ser>
        <c:gapWidth val="250"/>
        <c:overlap val="100"/>
        <c:axId val="104121472"/>
        <c:axId val="10412300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1.1200000000000001</c:v>
                </c:pt>
                <c:pt idx="1">
                  <c:v>18.64</c:v>
                </c:pt>
                <c:pt idx="2">
                  <c:v>1.1599999999999999</c:v>
                </c:pt>
                <c:pt idx="3">
                  <c:v>2.86</c:v>
                </c:pt>
                <c:pt idx="4">
                  <c:v>-3.71</c:v>
                </c:pt>
              </c:numCache>
            </c:numRef>
          </c:val>
        </c:ser>
        <c:marker val="1"/>
        <c:axId val="104121472"/>
        <c:axId val="104123008"/>
      </c:lineChart>
      <c:catAx>
        <c:axId val="10412147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123008"/>
        <c:crosses val="autoZero"/>
        <c:auto val="1"/>
        <c:lblAlgn val="ctr"/>
        <c:lblOffset val="100"/>
        <c:tickLblSkip val="1"/>
        <c:tickMarkSkip val="1"/>
      </c:catAx>
      <c:valAx>
        <c:axId val="10412300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12147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0.03</c:v>
                </c:pt>
                <c:pt idx="4">
                  <c:v>#N/A</c:v>
                </c:pt>
                <c:pt idx="5">
                  <c:v>0.03</c:v>
                </c:pt>
                <c:pt idx="6">
                  <c:v>#N/A</c:v>
                </c:pt>
                <c:pt idx="7">
                  <c:v>0.03</c:v>
                </c:pt>
                <c:pt idx="8">
                  <c:v>#N/A</c:v>
                </c:pt>
                <c:pt idx="9">
                  <c:v>0.04</c:v>
                </c:pt>
              </c:numCache>
            </c:numRef>
          </c:val>
        </c:ser>
        <c:ser>
          <c:idx val="5"/>
          <c:order val="5"/>
          <c:tx>
            <c:strRef>
              <c:f>データシート!$A$32</c:f>
              <c:strCache>
                <c:ptCount val="1"/>
                <c:pt idx="0">
                  <c:v>住宅新築資金貸付事業特別会計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0.68</c:v>
                </c:pt>
                <c:pt idx="2">
                  <c:v>#N/A</c:v>
                </c:pt>
                <c:pt idx="3">
                  <c:v>0.32</c:v>
                </c:pt>
                <c:pt idx="4">
                  <c:v>#N/A</c:v>
                </c:pt>
                <c:pt idx="5">
                  <c:v>0.24</c:v>
                </c:pt>
                <c:pt idx="6">
                  <c:v>#N/A</c:v>
                </c:pt>
                <c:pt idx="7">
                  <c:v>0.28000000000000003</c:v>
                </c:pt>
                <c:pt idx="8">
                  <c:v>#N/A</c:v>
                </c:pt>
                <c:pt idx="9">
                  <c:v>0.27</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6.11</c:v>
                </c:pt>
                <c:pt idx="2">
                  <c:v>#N/A</c:v>
                </c:pt>
                <c:pt idx="3">
                  <c:v>6.1</c:v>
                </c:pt>
                <c:pt idx="4">
                  <c:v>#N/A</c:v>
                </c:pt>
                <c:pt idx="5">
                  <c:v>6.05</c:v>
                </c:pt>
                <c:pt idx="6">
                  <c:v>#N/A</c:v>
                </c:pt>
                <c:pt idx="7">
                  <c:v>5.65</c:v>
                </c:pt>
                <c:pt idx="8">
                  <c:v>#N/A</c:v>
                </c:pt>
                <c:pt idx="9">
                  <c:v>5.25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16.7</c:v>
                </c:pt>
                <c:pt idx="2">
                  <c:v>#N/A</c:v>
                </c:pt>
                <c:pt idx="3">
                  <c:v>13.04</c:v>
                </c:pt>
                <c:pt idx="4">
                  <c:v>#N/A</c:v>
                </c:pt>
                <c:pt idx="5">
                  <c:v>14.16</c:v>
                </c:pt>
                <c:pt idx="6">
                  <c:v>#N/A</c:v>
                </c:pt>
                <c:pt idx="7">
                  <c:v>17.05</c:v>
                </c:pt>
                <c:pt idx="8">
                  <c:v>#N/A</c:v>
                </c:pt>
                <c:pt idx="9">
                  <c:v>12.96</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10.65</c:v>
                </c:pt>
                <c:pt idx="1">
                  <c:v>#N/A</c:v>
                </c:pt>
                <c:pt idx="2">
                  <c:v>13.01</c:v>
                </c:pt>
                <c:pt idx="3">
                  <c:v>#N/A</c:v>
                </c:pt>
                <c:pt idx="4">
                  <c:v>14.09</c:v>
                </c:pt>
                <c:pt idx="5">
                  <c:v>#N/A</c:v>
                </c:pt>
                <c:pt idx="6">
                  <c:v>17.12</c:v>
                </c:pt>
                <c:pt idx="7">
                  <c:v>#N/A</c:v>
                </c:pt>
                <c:pt idx="8">
                  <c:v>4.82</c:v>
                </c:pt>
                <c:pt idx="9">
                  <c:v>#N/A</c:v>
                </c:pt>
              </c:numCache>
            </c:numRef>
          </c:val>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3.87</c:v>
                </c:pt>
                <c:pt idx="1">
                  <c:v>#N/A</c:v>
                </c:pt>
                <c:pt idx="2">
                  <c:v>4.41</c:v>
                </c:pt>
                <c:pt idx="3">
                  <c:v>#N/A</c:v>
                </c:pt>
                <c:pt idx="4">
                  <c:v>4.8499999999999996</c:v>
                </c:pt>
                <c:pt idx="5">
                  <c:v>#N/A</c:v>
                </c:pt>
                <c:pt idx="6">
                  <c:v>5.73</c:v>
                </c:pt>
                <c:pt idx="7">
                  <c:v>#N/A</c:v>
                </c:pt>
                <c:pt idx="8">
                  <c:v>6.45</c:v>
                </c:pt>
                <c:pt idx="9">
                  <c:v>#N/A</c:v>
                </c:pt>
              </c:numCache>
            </c:numRef>
          </c:val>
        </c:ser>
        <c:overlap val="100"/>
        <c:axId val="96336896"/>
        <c:axId val="96502528"/>
      </c:barChart>
      <c:catAx>
        <c:axId val="963368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502528"/>
        <c:crosses val="autoZero"/>
        <c:auto val="1"/>
        <c:lblAlgn val="ctr"/>
        <c:lblOffset val="100"/>
        <c:tickLblSkip val="1"/>
        <c:tickMarkSkip val="1"/>
      </c:catAx>
      <c:valAx>
        <c:axId val="965025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33689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1869</c:v>
                </c:pt>
                <c:pt idx="5">
                  <c:v>1882</c:v>
                </c:pt>
                <c:pt idx="8">
                  <c:v>1951</c:v>
                </c:pt>
                <c:pt idx="11">
                  <c:v>1993</c:v>
                </c:pt>
                <c:pt idx="14">
                  <c:v>1996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108</c:v>
                </c:pt>
                <c:pt idx="3">
                  <c:v>166</c:v>
                </c:pt>
                <c:pt idx="6">
                  <c:v>166</c:v>
                </c:pt>
                <c:pt idx="9">
                  <c:v>166</c:v>
                </c:pt>
                <c:pt idx="12">
                  <c:v>166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c:v>
                </c:pt>
                <c:pt idx="3">
                  <c:v>17</c:v>
                </c:pt>
                <c:pt idx="6">
                  <c:v>15</c:v>
                </c:pt>
                <c:pt idx="9">
                  <c:v>17</c:v>
                </c:pt>
                <c:pt idx="12">
                  <c:v>28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c:v>
                </c:pt>
                <c:pt idx="3">
                  <c:v>8</c:v>
                </c:pt>
                <c:pt idx="6">
                  <c:v>7</c:v>
                </c:pt>
                <c:pt idx="9">
                  <c:v>5</c:v>
                </c:pt>
                <c:pt idx="12">
                  <c:v>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2593</c:v>
                </c:pt>
                <c:pt idx="3">
                  <c:v>2423</c:v>
                </c:pt>
                <c:pt idx="6">
                  <c:v>2116</c:v>
                </c:pt>
                <c:pt idx="9">
                  <c:v>2079</c:v>
                </c:pt>
                <c:pt idx="12">
                  <c:v>2106</c:v>
                </c:pt>
              </c:numCache>
            </c:numRef>
          </c:val>
        </c:ser>
        <c:gapWidth val="100"/>
        <c:overlap val="100"/>
        <c:axId val="98102656"/>
        <c:axId val="9819046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868</c:v>
                </c:pt>
                <c:pt idx="2">
                  <c:v>#N/A</c:v>
                </c:pt>
                <c:pt idx="3">
                  <c:v>#N/A</c:v>
                </c:pt>
                <c:pt idx="4">
                  <c:v>732</c:v>
                </c:pt>
                <c:pt idx="5">
                  <c:v>#N/A</c:v>
                </c:pt>
                <c:pt idx="6">
                  <c:v>#N/A</c:v>
                </c:pt>
                <c:pt idx="7">
                  <c:v>353</c:v>
                </c:pt>
                <c:pt idx="8">
                  <c:v>#N/A</c:v>
                </c:pt>
                <c:pt idx="9">
                  <c:v>#N/A</c:v>
                </c:pt>
                <c:pt idx="10">
                  <c:v>274</c:v>
                </c:pt>
                <c:pt idx="11">
                  <c:v>#N/A</c:v>
                </c:pt>
                <c:pt idx="12">
                  <c:v>#N/A</c:v>
                </c:pt>
                <c:pt idx="13">
                  <c:v>311</c:v>
                </c:pt>
                <c:pt idx="14">
                  <c:v>#N/A</c:v>
                </c:pt>
              </c:numCache>
            </c:numRef>
          </c:val>
        </c:ser>
        <c:marker val="1"/>
        <c:axId val="98102656"/>
        <c:axId val="98190464"/>
      </c:lineChart>
      <c:catAx>
        <c:axId val="981026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190464"/>
        <c:crosses val="autoZero"/>
        <c:auto val="1"/>
        <c:lblAlgn val="ctr"/>
        <c:lblOffset val="100"/>
        <c:tickLblSkip val="1"/>
        <c:tickMarkSkip val="1"/>
      </c:catAx>
      <c:valAx>
        <c:axId val="981904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10265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15806</c:v>
                </c:pt>
                <c:pt idx="5">
                  <c:v>15790</c:v>
                </c:pt>
                <c:pt idx="8">
                  <c:v>15887</c:v>
                </c:pt>
                <c:pt idx="11">
                  <c:v>15548</c:v>
                </c:pt>
                <c:pt idx="14">
                  <c:v>15119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3480</c:v>
                </c:pt>
                <c:pt idx="5">
                  <c:v>3434</c:v>
                </c:pt>
                <c:pt idx="8">
                  <c:v>3239</c:v>
                </c:pt>
                <c:pt idx="11">
                  <c:v>3080</c:v>
                </c:pt>
                <c:pt idx="14">
                  <c:v>3074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13237</c:v>
                </c:pt>
                <c:pt idx="5">
                  <c:v>14122</c:v>
                </c:pt>
                <c:pt idx="8">
                  <c:v>15264</c:v>
                </c:pt>
                <c:pt idx="11">
                  <c:v>16465</c:v>
                </c:pt>
                <c:pt idx="14">
                  <c:v>17494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2962</c:v>
                </c:pt>
                <c:pt idx="3">
                  <c:v>2993</c:v>
                </c:pt>
                <c:pt idx="6">
                  <c:v>2891</c:v>
                </c:pt>
                <c:pt idx="9">
                  <c:v>2739</c:v>
                </c:pt>
                <c:pt idx="12">
                  <c:v>2557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1082</c:v>
                </c:pt>
                <c:pt idx="3">
                  <c:v>927</c:v>
                </c:pt>
                <c:pt idx="6">
                  <c:v>147</c:v>
                </c:pt>
                <c:pt idx="9">
                  <c:v>276</c:v>
                </c:pt>
                <c:pt idx="12">
                  <c:v>249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91</c:v>
                </c:pt>
                <c:pt idx="3">
                  <c:v>87</c:v>
                </c:pt>
                <c:pt idx="6">
                  <c:v>83</c:v>
                </c:pt>
                <c:pt idx="9">
                  <c:v>70</c:v>
                </c:pt>
                <c:pt idx="12">
                  <c:v>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22572</c:v>
                </c:pt>
                <c:pt idx="3">
                  <c:v>21307</c:v>
                </c:pt>
                <c:pt idx="6">
                  <c:v>21669</c:v>
                </c:pt>
                <c:pt idx="9">
                  <c:v>21356</c:v>
                </c:pt>
                <c:pt idx="12">
                  <c:v>21061</c:v>
                </c:pt>
              </c:numCache>
            </c:numRef>
          </c:val>
        </c:ser>
        <c:gapWidth val="100"/>
        <c:overlap val="100"/>
        <c:axId val="98530432"/>
        <c:axId val="9853196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98530432"/>
        <c:axId val="98531968"/>
      </c:lineChart>
      <c:catAx>
        <c:axId val="985304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8531968"/>
        <c:crosses val="autoZero"/>
        <c:auto val="1"/>
        <c:lblAlgn val="ctr"/>
        <c:lblOffset val="100"/>
        <c:tickLblSkip val="1"/>
        <c:tickMarkSkip val="1"/>
      </c:catAx>
      <c:valAx>
        <c:axId val="985319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53043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98700672"/>
        <c:axId val="98731520"/>
      </c:scatterChart>
      <c:valAx>
        <c:axId val="98700672"/>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731520"/>
        <c:crosses val="autoZero"/>
        <c:crossBetween val="midCat"/>
      </c:valAx>
      <c:valAx>
        <c:axId val="9873152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870067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14.4</c:v>
                </c:pt>
                <c:pt idx="1">
                  <c:v>13.6</c:v>
                </c:pt>
                <c:pt idx="2">
                  <c:v>10.9</c:v>
                </c:pt>
                <c:pt idx="3">
                  <c:v>7.6</c:v>
                </c:pt>
                <c:pt idx="4">
                  <c:v>5.3</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axId val="98855168"/>
        <c:axId val="98881920"/>
      </c:scatterChart>
      <c:valAx>
        <c:axId val="98855168"/>
        <c:scaling>
          <c:orientation val="minMax"/>
          <c:max val="10.4"/>
          <c:min val="6.6"/>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881920"/>
        <c:crosses val="autoZero"/>
        <c:crossBetween val="midCat"/>
      </c:valAx>
      <c:valAx>
        <c:axId val="98881920"/>
        <c:scaling>
          <c:orientation val="minMax"/>
          <c:max val="45"/>
          <c:min val="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885516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実質公債費比率の分子については、平成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年度以来、年々増加傾向にあったが、平成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年度に実施した繰上償還の効果により、元利償還額が減少に転じた。</a:t>
          </a:r>
          <a:endParaRPr lang="ja-JP" altLang="ja-JP" sz="1400">
            <a:effectLst/>
          </a:endParaRPr>
        </a:p>
        <a:p>
          <a:pPr rtl="0"/>
          <a:r>
            <a:rPr lang="ja-JP" altLang="ja-JP" sz="1100" b="0" i="0" baseline="0">
              <a:solidFill>
                <a:schemeClr val="dk1"/>
              </a:solidFill>
              <a:effectLst/>
              <a:latin typeface="+mn-lt"/>
              <a:ea typeface="+mn-ea"/>
              <a:cs typeface="+mn-cs"/>
            </a:rPr>
            <a:t>   ただ、平成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年度からは新たに過疎地域指定を受け、今後も過疎対策事業債の発行が見込まれることから、合併特例債及び公営住宅建設事業債等を含めた地方債全体の、計画的発行を図る必要がある。</a:t>
          </a:r>
          <a:endParaRPr lang="ja-JP" altLang="ja-JP" sz="1400">
            <a:effectLst/>
          </a:endParaRPr>
        </a:p>
        <a:p>
          <a:pPr rtl="0"/>
          <a:r>
            <a:rPr lang="ja-JP" altLang="ja-JP" sz="1100" b="0" i="0" baseline="0">
              <a:solidFill>
                <a:schemeClr val="dk1"/>
              </a:solidFill>
              <a:effectLst/>
              <a:latin typeface="+mn-lt"/>
              <a:ea typeface="+mn-ea"/>
              <a:cs typeface="+mn-cs"/>
            </a:rPr>
            <a:t>   さらに、後年度負担の更なる軽減のため、平成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a:t>
          </a:r>
          <a:r>
            <a:rPr lang="en-US" altLang="ja-JP" sz="1100" b="0" i="0" baseline="0">
              <a:solidFill>
                <a:schemeClr val="dk1"/>
              </a:solidFill>
              <a:effectLst/>
              <a:latin typeface="+mn-lt"/>
              <a:ea typeface="+mn-ea"/>
              <a:cs typeface="+mn-cs"/>
            </a:rPr>
            <a:t>1,183</a:t>
          </a:r>
          <a:r>
            <a:rPr lang="ja-JP" altLang="ja-JP" sz="1100" b="0" i="0" baseline="0">
              <a:solidFill>
                <a:schemeClr val="dk1"/>
              </a:solidFill>
              <a:effectLst/>
              <a:latin typeface="+mn-lt"/>
              <a:ea typeface="+mn-ea"/>
              <a:cs typeface="+mn-cs"/>
            </a:rPr>
            <a:t>百万円の繰上償還を実施した。また、平成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年度末に</a:t>
          </a:r>
          <a:r>
            <a:rPr lang="en-US" altLang="ja-JP" sz="1100" b="0" i="0" baseline="0">
              <a:solidFill>
                <a:schemeClr val="dk1"/>
              </a:solidFill>
              <a:effectLst/>
              <a:latin typeface="+mn-lt"/>
              <a:ea typeface="+mn-ea"/>
              <a:cs typeface="+mn-cs"/>
            </a:rPr>
            <a:t>1,036</a:t>
          </a:r>
          <a:r>
            <a:rPr lang="ja-JP" altLang="ja-JP" sz="1100" b="0" i="0" baseline="0">
              <a:solidFill>
                <a:schemeClr val="dk1"/>
              </a:solidFill>
              <a:effectLst/>
              <a:latin typeface="+mn-lt"/>
              <a:ea typeface="+mn-ea"/>
              <a:cs typeface="+mn-cs"/>
            </a:rPr>
            <a:t>百万円の繰上償還を予定している。</a:t>
          </a:r>
          <a:endParaRPr lang="ja-JP" altLang="ja-JP" sz="1400">
            <a:effectLst/>
          </a:endParaRPr>
        </a:p>
        <a:p>
          <a:pPr rtl="0"/>
          <a:r>
            <a:rPr lang="ja-JP" altLang="ja-JP" sz="1100" b="0" i="0" baseline="0">
              <a:solidFill>
                <a:schemeClr val="dk1"/>
              </a:solidFill>
              <a:effectLst/>
              <a:latin typeface="+mn-lt"/>
              <a:ea typeface="+mn-ea"/>
              <a:cs typeface="+mn-cs"/>
            </a:rPr>
            <a:t>   なお、後年度普通交付税に算入される額を含む、算入公債費等の額については、毎年度元利償還金に対する</a:t>
          </a:r>
          <a:r>
            <a:rPr lang="en-US" altLang="ja-JP" sz="1100" b="0" i="0" baseline="0">
              <a:solidFill>
                <a:schemeClr val="dk1"/>
              </a:solidFill>
              <a:effectLst/>
              <a:latin typeface="+mn-lt"/>
              <a:ea typeface="+mn-ea"/>
              <a:cs typeface="+mn-cs"/>
            </a:rPr>
            <a:t>65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70%</a:t>
          </a:r>
          <a:r>
            <a:rPr lang="ja-JP" altLang="ja-JP" sz="1100" b="0" i="0" baseline="0">
              <a:solidFill>
                <a:schemeClr val="dk1"/>
              </a:solidFill>
              <a:effectLst/>
              <a:latin typeface="+mn-lt"/>
              <a:ea typeface="+mn-ea"/>
              <a:cs typeface="+mn-cs"/>
            </a:rPr>
            <a:t>以上が算入されており、次年度以降についてもこの算入率は維持できる見込みである。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将来負担比率（分母）については、平成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年度以降全ての年度において、将来負担額を充当可能財源等が上回っている状況である。</a:t>
          </a:r>
          <a:endParaRPr lang="ja-JP" altLang="ja-JP" sz="1400">
            <a:effectLst/>
          </a:endParaRPr>
        </a:p>
        <a:p>
          <a:pPr rtl="0"/>
          <a:r>
            <a:rPr lang="ja-JP" altLang="ja-JP" sz="1100" b="0" i="0" baseline="0">
              <a:solidFill>
                <a:schemeClr val="dk1"/>
              </a:solidFill>
              <a:effectLst/>
              <a:latin typeface="+mn-lt"/>
              <a:ea typeface="+mn-ea"/>
              <a:cs typeface="+mn-cs"/>
            </a:rPr>
            <a:t>　特に、一般会計等に係る地方債現在高は、横這いか減少傾向にある。平成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年度末の現在高は繰上償還の効果もあり</a:t>
          </a:r>
          <a:r>
            <a:rPr lang="en-US" altLang="ja-JP" sz="1100" b="0" i="0" baseline="0">
              <a:solidFill>
                <a:schemeClr val="dk1"/>
              </a:solidFill>
              <a:effectLst/>
              <a:latin typeface="+mn-lt"/>
              <a:ea typeface="+mn-ea"/>
              <a:cs typeface="+mn-cs"/>
            </a:rPr>
            <a:t>213</a:t>
          </a:r>
          <a:r>
            <a:rPr lang="ja-JP" altLang="ja-JP" sz="1100" b="0" i="0" baseline="0">
              <a:solidFill>
                <a:schemeClr val="dk1"/>
              </a:solidFill>
              <a:effectLst/>
              <a:latin typeface="+mn-lt"/>
              <a:ea typeface="+mn-ea"/>
              <a:cs typeface="+mn-cs"/>
            </a:rPr>
            <a:t>億円にまでに減少したが、平成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年度末現在高は、新規発行額の増により上昇した。</a:t>
          </a:r>
          <a:endParaRPr lang="ja-JP" altLang="ja-JP" sz="1400">
            <a:effectLst/>
          </a:endParaRPr>
        </a:p>
        <a:p>
          <a:pPr rtl="0"/>
          <a:r>
            <a:rPr lang="ja-JP" altLang="ja-JP" sz="1100" b="0" i="0" baseline="0">
              <a:solidFill>
                <a:schemeClr val="dk1"/>
              </a:solidFill>
              <a:effectLst/>
              <a:latin typeface="+mn-lt"/>
              <a:ea typeface="+mn-ea"/>
              <a:cs typeface="+mn-cs"/>
            </a:rPr>
            <a:t>　これに対し充当可能財源等については、特定目的基金を含む充当可能基金が年々増加し、さらに基準財政需要額算入見込額についても、</a:t>
          </a:r>
          <a:r>
            <a:rPr lang="en-US" altLang="ja-JP" sz="1100" b="0" i="0" baseline="0">
              <a:solidFill>
                <a:schemeClr val="dk1"/>
              </a:solidFill>
              <a:effectLst/>
              <a:latin typeface="+mn-lt"/>
              <a:ea typeface="+mn-ea"/>
              <a:cs typeface="+mn-cs"/>
            </a:rPr>
            <a:t>151</a:t>
          </a:r>
          <a:r>
            <a:rPr lang="ja-JP" altLang="ja-JP" sz="1100" b="0" i="0" baseline="0">
              <a:solidFill>
                <a:schemeClr val="dk1"/>
              </a:solidFill>
              <a:effectLst/>
              <a:latin typeface="+mn-lt"/>
              <a:ea typeface="+mn-ea"/>
              <a:cs typeface="+mn-cs"/>
            </a:rPr>
            <a:t>億円となっており、地方債残高の</a:t>
          </a:r>
          <a:r>
            <a:rPr lang="en-US" altLang="ja-JP" sz="1100" b="0" i="0" baseline="0">
              <a:solidFill>
                <a:schemeClr val="dk1"/>
              </a:solidFill>
              <a:effectLst/>
              <a:latin typeface="+mn-lt"/>
              <a:ea typeface="+mn-ea"/>
              <a:cs typeface="+mn-cs"/>
            </a:rPr>
            <a:t>72%</a:t>
          </a:r>
          <a:r>
            <a:rPr lang="ja-JP" altLang="ja-JP" sz="1100" b="0" i="0" baseline="0">
              <a:solidFill>
                <a:schemeClr val="dk1"/>
              </a:solidFill>
              <a:effectLst/>
              <a:latin typeface="+mn-lt"/>
              <a:ea typeface="+mn-ea"/>
              <a:cs typeface="+mn-cs"/>
            </a:rPr>
            <a:t>を占めている。</a:t>
          </a:r>
          <a:endParaRPr lang="ja-JP" altLang="ja-JP" sz="1400">
            <a:effectLst/>
          </a:endParaRPr>
        </a:p>
        <a:p>
          <a:pPr rtl="0"/>
          <a:r>
            <a:rPr lang="ja-JP" altLang="ja-JP" sz="1100" b="0" i="0" baseline="0">
              <a:solidFill>
                <a:schemeClr val="dk1"/>
              </a:solidFill>
              <a:effectLst/>
              <a:latin typeface="+mn-lt"/>
              <a:ea typeface="+mn-ea"/>
              <a:cs typeface="+mn-cs"/>
            </a:rPr>
            <a:t>　今後も、この数値は大きな変動はないと見込まれる。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23,841
23,718
42.06
17,161,834
16,029,468
1,014,968
7,666,178
21,060,839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23,841
23,718
42.06
17,161,834
16,029,468
1,014,968
7,666,178
21,060,839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23,841
23,718
42.06
17,161,834
16,029,468
1,014,968
7,666,178
21,060,839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23,841
23,718
42.06
17,161,834
16,029,468
1,014,968
7,666,178
21,060,839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町内に中心となる産業がないこと等により、財政基盤が弱く、類似団体平均をかなり下回っている。平成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日合併により福智町となり、合併による財政基盤の強化が図られたところである。</a:t>
          </a:r>
          <a:endParaRPr lang="ja-JP" altLang="ja-JP" sz="1400">
            <a:effectLst/>
          </a:endParaRPr>
        </a:p>
        <a:p>
          <a:r>
            <a:rPr lang="ja-JP" altLang="ja-JP" sz="1100" b="0" i="0" baseline="0">
              <a:solidFill>
                <a:schemeClr val="dk1"/>
              </a:solidFill>
              <a:effectLst/>
              <a:latin typeface="+mn-lt"/>
              <a:ea typeface="+mn-ea"/>
              <a:cs typeface="+mn-cs"/>
            </a:rPr>
            <a:t>　今後は、組織のスリム化等歳出の徹底的な見直しを行い、地方税の徴収強化等の取り組み、産業の強化、雇用創出・雇用対策に重点を置き、より一層の財政基盤の強化に努める。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127705</xdr:rowOff>
    </xdr:from>
    <xdr:to>
      <xdr:col>7</xdr:col>
      <xdr:colOff>152400</xdr:colOff>
      <xdr:row>45</xdr:row>
      <xdr:rowOff>127705</xdr:rowOff>
    </xdr:to>
    <xdr:cxnSp macro="">
      <xdr:nvCxnSpPr>
        <xdr:cNvPr id="68" name="直線コネクタ 67"/>
        <xdr:cNvCxnSpPr/>
      </xdr:nvCxnSpPr>
      <xdr:spPr>
        <a:xfrm>
          <a:off x="4114800" y="7842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127705</xdr:rowOff>
    </xdr:from>
    <xdr:to>
      <xdr:col>6</xdr:col>
      <xdr:colOff>0</xdr:colOff>
      <xdr:row>45</xdr:row>
      <xdr:rowOff>127705</xdr:rowOff>
    </xdr:to>
    <xdr:cxnSp macro="">
      <xdr:nvCxnSpPr>
        <xdr:cNvPr id="71" name="直線コネクタ 70"/>
        <xdr:cNvCxnSpPr/>
      </xdr:nvCxnSpPr>
      <xdr:spPr>
        <a:xfrm>
          <a:off x="3225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127705</xdr:rowOff>
    </xdr:from>
    <xdr:to>
      <xdr:col>4</xdr:col>
      <xdr:colOff>482600</xdr:colOff>
      <xdr:row>45</xdr:row>
      <xdr:rowOff>141111</xdr:rowOff>
    </xdr:to>
    <xdr:cxnSp macro="">
      <xdr:nvCxnSpPr>
        <xdr:cNvPr id="74" name="直線コネクタ 73"/>
        <xdr:cNvCxnSpPr/>
      </xdr:nvCxnSpPr>
      <xdr:spPr>
        <a:xfrm flipV="1">
          <a:off x="2336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127705</xdr:rowOff>
    </xdr:from>
    <xdr:to>
      <xdr:col>3</xdr:col>
      <xdr:colOff>279400</xdr:colOff>
      <xdr:row>45</xdr:row>
      <xdr:rowOff>141111</xdr:rowOff>
    </xdr:to>
    <xdr:cxnSp macro="">
      <xdr:nvCxnSpPr>
        <xdr:cNvPr id="77" name="直線コネクタ 76"/>
        <xdr:cNvCxnSpPr/>
      </xdr:nvCxnSpPr>
      <xdr:spPr>
        <a:xfrm>
          <a:off x="1447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45</xdr:row>
      <xdr:rowOff>76905</xdr:rowOff>
    </xdr:from>
    <xdr:to>
      <xdr:col>7</xdr:col>
      <xdr:colOff>203200</xdr:colOff>
      <xdr:row>46</xdr:row>
      <xdr:rowOff>7055</xdr:rowOff>
    </xdr:to>
    <xdr:sp macro="" textlink="">
      <xdr:nvSpPr>
        <xdr:cNvPr id="87" name="円/楕円 86"/>
        <xdr:cNvSpPr/>
      </xdr:nvSpPr>
      <xdr:spPr>
        <a:xfrm>
          <a:off x="49022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144232</xdr:rowOff>
    </xdr:from>
    <xdr:ext cx="762000" cy="259045"/>
    <xdr:sp macro="" textlink="">
      <xdr:nvSpPr>
        <xdr:cNvPr id="88" name="財政力該当値テキスト"/>
        <xdr:cNvSpPr txBox="1"/>
      </xdr:nvSpPr>
      <xdr:spPr>
        <a:xfrm>
          <a:off x="5041900" y="768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76905</xdr:rowOff>
    </xdr:from>
    <xdr:to>
      <xdr:col>6</xdr:col>
      <xdr:colOff>50800</xdr:colOff>
      <xdr:row>46</xdr:row>
      <xdr:rowOff>7055</xdr:rowOff>
    </xdr:to>
    <xdr:sp macro="" textlink="">
      <xdr:nvSpPr>
        <xdr:cNvPr id="89" name="円/楕円 88"/>
        <xdr:cNvSpPr/>
      </xdr:nvSpPr>
      <xdr:spPr>
        <a:xfrm>
          <a:off x="4064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163282</xdr:rowOff>
    </xdr:from>
    <xdr:ext cx="736600" cy="259045"/>
    <xdr:sp macro="" textlink="">
      <xdr:nvSpPr>
        <xdr:cNvPr id="90" name="テキスト ボックス 89"/>
        <xdr:cNvSpPr txBox="1"/>
      </xdr:nvSpPr>
      <xdr:spPr>
        <a:xfrm>
          <a:off x="3733800" y="787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76905</xdr:rowOff>
    </xdr:from>
    <xdr:to>
      <xdr:col>4</xdr:col>
      <xdr:colOff>533400</xdr:colOff>
      <xdr:row>46</xdr:row>
      <xdr:rowOff>7055</xdr:rowOff>
    </xdr:to>
    <xdr:sp macro="" textlink="">
      <xdr:nvSpPr>
        <xdr:cNvPr id="91" name="円/楕円 90"/>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163282</xdr:rowOff>
    </xdr:from>
    <xdr:ext cx="762000" cy="259045"/>
    <xdr:sp macro="" textlink="">
      <xdr:nvSpPr>
        <xdr:cNvPr id="92" name="テキスト ボックス 91"/>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90311</xdr:rowOff>
    </xdr:from>
    <xdr:to>
      <xdr:col>3</xdr:col>
      <xdr:colOff>330200</xdr:colOff>
      <xdr:row>46</xdr:row>
      <xdr:rowOff>20461</xdr:rowOff>
    </xdr:to>
    <xdr:sp macro="" textlink="">
      <xdr:nvSpPr>
        <xdr:cNvPr id="93" name="円/楕円 92"/>
        <xdr:cNvSpPr/>
      </xdr:nvSpPr>
      <xdr:spPr>
        <a:xfrm>
          <a:off x="2286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46</xdr:row>
      <xdr:rowOff>5238</xdr:rowOff>
    </xdr:from>
    <xdr:ext cx="762000" cy="259045"/>
    <xdr:sp macro="" textlink="">
      <xdr:nvSpPr>
        <xdr:cNvPr id="94" name="テキスト ボックス 93"/>
        <xdr:cNvSpPr txBox="1"/>
      </xdr:nvSpPr>
      <xdr:spPr>
        <a:xfrm>
          <a:off x="1955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76905</xdr:rowOff>
    </xdr:from>
    <xdr:to>
      <xdr:col>2</xdr:col>
      <xdr:colOff>127000</xdr:colOff>
      <xdr:row>46</xdr:row>
      <xdr:rowOff>7055</xdr:rowOff>
    </xdr:to>
    <xdr:sp macro="" textlink="">
      <xdr:nvSpPr>
        <xdr:cNvPr id="95" name="円/楕円 94"/>
        <xdr:cNvSpPr/>
      </xdr:nvSpPr>
      <xdr:spPr>
        <a:xfrm>
          <a:off x="1397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163282</xdr:rowOff>
    </xdr:from>
    <xdr:ext cx="762000" cy="259045"/>
    <xdr:sp macro="" textlink="">
      <xdr:nvSpPr>
        <xdr:cNvPr id="96" name="テキスト ボックス 95"/>
        <xdr:cNvSpPr txBox="1"/>
      </xdr:nvSpPr>
      <xdr:spPr>
        <a:xfrm>
          <a:off x="1066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経常一般財源収入（臨財債含む）の対前年度は、普通交付税</a:t>
          </a:r>
          <a:r>
            <a:rPr lang="en-US" altLang="ja-JP" sz="1100">
              <a:solidFill>
                <a:schemeClr val="dk1"/>
              </a:solidFill>
              <a:effectLst/>
              <a:latin typeface="+mn-lt"/>
              <a:ea typeface="+mn-ea"/>
              <a:cs typeface="+mn-cs"/>
            </a:rPr>
            <a:t>+24,972</a:t>
          </a:r>
          <a:r>
            <a:rPr lang="ja-JP" altLang="ja-JP" sz="1100">
              <a:solidFill>
                <a:schemeClr val="dk1"/>
              </a:solidFill>
              <a:effectLst/>
              <a:latin typeface="+mn-lt"/>
              <a:ea typeface="+mn-ea"/>
              <a:cs typeface="+mn-cs"/>
            </a:rPr>
            <a:t>千円・町税等▲</a:t>
          </a:r>
          <a:r>
            <a:rPr lang="en-US" altLang="ja-JP" sz="1100">
              <a:solidFill>
                <a:schemeClr val="dk1"/>
              </a:solidFill>
              <a:effectLst/>
              <a:latin typeface="+mn-lt"/>
              <a:ea typeface="+mn-ea"/>
              <a:cs typeface="+mn-cs"/>
            </a:rPr>
            <a:t>19,596</a:t>
          </a:r>
          <a:r>
            <a:rPr lang="ja-JP" altLang="ja-JP" sz="1100">
              <a:solidFill>
                <a:schemeClr val="dk1"/>
              </a:solidFill>
              <a:effectLst/>
              <a:latin typeface="+mn-lt"/>
              <a:ea typeface="+mn-ea"/>
              <a:cs typeface="+mn-cs"/>
            </a:rPr>
            <a:t>千円となったが、臨財債▲</a:t>
          </a:r>
          <a:r>
            <a:rPr lang="en-US" altLang="ja-JP" sz="1100">
              <a:solidFill>
                <a:schemeClr val="dk1"/>
              </a:solidFill>
              <a:effectLst/>
              <a:latin typeface="+mn-lt"/>
              <a:ea typeface="+mn-ea"/>
              <a:cs typeface="+mn-cs"/>
            </a:rPr>
            <a:t>24,197</a:t>
          </a:r>
          <a:r>
            <a:rPr lang="ja-JP" altLang="ja-JP" sz="1100">
              <a:solidFill>
                <a:schemeClr val="dk1"/>
              </a:solidFill>
              <a:effectLst/>
              <a:latin typeface="+mn-lt"/>
              <a:ea typeface="+mn-ea"/>
              <a:cs typeface="+mn-cs"/>
            </a:rPr>
            <a:t>千円、地方消費税交付金</a:t>
          </a:r>
          <a:r>
            <a:rPr lang="en-US" altLang="ja-JP" sz="1100">
              <a:solidFill>
                <a:schemeClr val="dk1"/>
              </a:solidFill>
              <a:effectLst/>
              <a:latin typeface="+mn-lt"/>
              <a:ea typeface="+mn-ea"/>
              <a:cs typeface="+mn-cs"/>
            </a:rPr>
            <a:t>+180,216</a:t>
          </a:r>
          <a:r>
            <a:rPr lang="ja-JP" altLang="ja-JP" sz="1100">
              <a:solidFill>
                <a:schemeClr val="dk1"/>
              </a:solidFill>
              <a:effectLst/>
              <a:latin typeface="+mn-lt"/>
              <a:ea typeface="+mn-ea"/>
              <a:cs typeface="+mn-cs"/>
            </a:rPr>
            <a:t>千円等の影響で、</a:t>
          </a:r>
          <a:r>
            <a:rPr lang="en-US" altLang="ja-JP" sz="1100">
              <a:solidFill>
                <a:schemeClr val="dk1"/>
              </a:solidFill>
              <a:effectLst/>
              <a:latin typeface="+mn-lt"/>
              <a:ea typeface="+mn-ea"/>
              <a:cs typeface="+mn-cs"/>
            </a:rPr>
            <a:t>+180,201</a:t>
          </a:r>
          <a:r>
            <a:rPr lang="ja-JP" altLang="ja-JP" sz="1100">
              <a:solidFill>
                <a:schemeClr val="dk1"/>
              </a:solidFill>
              <a:effectLst/>
              <a:latin typeface="+mn-lt"/>
              <a:ea typeface="+mn-ea"/>
              <a:cs typeface="+mn-cs"/>
            </a:rPr>
            <a:t>千円となった。</a:t>
          </a:r>
          <a:endParaRPr lang="ja-JP" altLang="ja-JP" sz="1400">
            <a:effectLst/>
          </a:endParaRPr>
        </a:p>
        <a:p>
          <a:pPr rtl="0"/>
          <a:r>
            <a:rPr lang="ja-JP" altLang="ja-JP" sz="1100">
              <a:solidFill>
                <a:schemeClr val="dk1"/>
              </a:solidFill>
              <a:effectLst/>
              <a:latin typeface="+mn-lt"/>
              <a:ea typeface="+mn-ea"/>
              <a:cs typeface="+mn-cs"/>
            </a:rPr>
            <a:t>　経常収支比率対前年度比は▲</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％となり若干改善された。その要因は、維持補修費及び公債費である。維持補修費は、修繕では対応できない改修等による普通建設事業費が増えたことから、平成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年度より減少している。また公債費については、今後も新発債の抑制が課題となる。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12700</xdr:rowOff>
    </xdr:from>
    <xdr:to>
      <xdr:col>7</xdr:col>
      <xdr:colOff>152400</xdr:colOff>
      <xdr:row>65</xdr:row>
      <xdr:rowOff>65786</xdr:rowOff>
    </xdr:to>
    <xdr:cxnSp macro="">
      <xdr:nvCxnSpPr>
        <xdr:cNvPr id="129" name="直線コネクタ 128"/>
        <xdr:cNvCxnSpPr/>
      </xdr:nvCxnSpPr>
      <xdr:spPr>
        <a:xfrm flipV="1">
          <a:off x="4114800" y="1115695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65786</xdr:rowOff>
    </xdr:from>
    <xdr:to>
      <xdr:col>6</xdr:col>
      <xdr:colOff>0</xdr:colOff>
      <xdr:row>65</xdr:row>
      <xdr:rowOff>70612</xdr:rowOff>
    </xdr:to>
    <xdr:cxnSp macro="">
      <xdr:nvCxnSpPr>
        <xdr:cNvPr id="132" name="直線コネクタ 131"/>
        <xdr:cNvCxnSpPr/>
      </xdr:nvCxnSpPr>
      <xdr:spPr>
        <a:xfrm flipV="1">
          <a:off x="3225800" y="112100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70612</xdr:rowOff>
    </xdr:from>
    <xdr:to>
      <xdr:col>4</xdr:col>
      <xdr:colOff>482600</xdr:colOff>
      <xdr:row>65</xdr:row>
      <xdr:rowOff>152654</xdr:rowOff>
    </xdr:to>
    <xdr:cxnSp macro="">
      <xdr:nvCxnSpPr>
        <xdr:cNvPr id="135" name="直線コネクタ 134"/>
        <xdr:cNvCxnSpPr/>
      </xdr:nvCxnSpPr>
      <xdr:spPr>
        <a:xfrm flipV="1">
          <a:off x="2336800" y="1121486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152654</xdr:rowOff>
    </xdr:from>
    <xdr:to>
      <xdr:col>3</xdr:col>
      <xdr:colOff>279400</xdr:colOff>
      <xdr:row>66</xdr:row>
      <xdr:rowOff>19812</xdr:rowOff>
    </xdr:to>
    <xdr:cxnSp macro="">
      <xdr:nvCxnSpPr>
        <xdr:cNvPr id="138" name="直線コネクタ 137"/>
        <xdr:cNvCxnSpPr/>
      </xdr:nvCxnSpPr>
      <xdr:spPr>
        <a:xfrm flipV="1">
          <a:off x="1447800" y="112969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133350</xdr:rowOff>
    </xdr:from>
    <xdr:to>
      <xdr:col>7</xdr:col>
      <xdr:colOff>203200</xdr:colOff>
      <xdr:row>65</xdr:row>
      <xdr:rowOff>63500</xdr:rowOff>
    </xdr:to>
    <xdr:sp macro="" textlink="">
      <xdr:nvSpPr>
        <xdr:cNvPr id="148" name="円/楕円 147"/>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105427</xdr:rowOff>
    </xdr:from>
    <xdr:ext cx="762000" cy="259045"/>
    <xdr:sp macro="" textlink="">
      <xdr:nvSpPr>
        <xdr:cNvPr id="149"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14986</xdr:rowOff>
    </xdr:from>
    <xdr:to>
      <xdr:col>6</xdr:col>
      <xdr:colOff>50800</xdr:colOff>
      <xdr:row>65</xdr:row>
      <xdr:rowOff>116586</xdr:rowOff>
    </xdr:to>
    <xdr:sp macro="" textlink="">
      <xdr:nvSpPr>
        <xdr:cNvPr id="150" name="円/楕円 149"/>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101363</xdr:rowOff>
    </xdr:from>
    <xdr:ext cx="736600" cy="259045"/>
    <xdr:sp macro="" textlink="">
      <xdr:nvSpPr>
        <xdr:cNvPr id="151" name="テキスト ボックス 150"/>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19812</xdr:rowOff>
    </xdr:from>
    <xdr:to>
      <xdr:col>4</xdr:col>
      <xdr:colOff>533400</xdr:colOff>
      <xdr:row>65</xdr:row>
      <xdr:rowOff>121412</xdr:rowOff>
    </xdr:to>
    <xdr:sp macro="" textlink="">
      <xdr:nvSpPr>
        <xdr:cNvPr id="152" name="円/楕円 151"/>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106189</xdr:rowOff>
    </xdr:from>
    <xdr:ext cx="762000" cy="259045"/>
    <xdr:sp macro="" textlink="">
      <xdr:nvSpPr>
        <xdr:cNvPr id="153" name="テキスト ボックス 152"/>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101854</xdr:rowOff>
    </xdr:from>
    <xdr:to>
      <xdr:col>3</xdr:col>
      <xdr:colOff>330200</xdr:colOff>
      <xdr:row>66</xdr:row>
      <xdr:rowOff>32004</xdr:rowOff>
    </xdr:to>
    <xdr:sp macro="" textlink="">
      <xdr:nvSpPr>
        <xdr:cNvPr id="154" name="円/楕円 153"/>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16781</xdr:rowOff>
    </xdr:from>
    <xdr:ext cx="762000" cy="259045"/>
    <xdr:sp macro="" textlink="">
      <xdr:nvSpPr>
        <xdr:cNvPr id="155" name="テキスト ボックス 154"/>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140462</xdr:rowOff>
    </xdr:from>
    <xdr:to>
      <xdr:col>2</xdr:col>
      <xdr:colOff>127000</xdr:colOff>
      <xdr:row>66</xdr:row>
      <xdr:rowOff>70612</xdr:rowOff>
    </xdr:to>
    <xdr:sp macro="" textlink="">
      <xdr:nvSpPr>
        <xdr:cNvPr id="156" name="円/楕円 155"/>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55389</xdr:rowOff>
    </xdr:from>
    <xdr:ext cx="762000" cy="259045"/>
    <xdr:sp macro="" textlink="">
      <xdr:nvSpPr>
        <xdr:cNvPr id="157" name="テキスト ボックス 156"/>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[158,391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に比べ高くなっているのは、主に人件費が要因となっている。これは主に合併に伴い職員数が類似団体と比較して多くなっているためである。今後は、職員の新規採用数の抑制に努め、人件費の削減を行う。</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760</xdr:rowOff>
    </xdr:from>
    <xdr:to>
      <xdr:col>7</xdr:col>
      <xdr:colOff>152400</xdr:colOff>
      <xdr:row>86</xdr:row>
      <xdr:rowOff>129074</xdr:rowOff>
    </xdr:to>
    <xdr:cxnSp macro="">
      <xdr:nvCxnSpPr>
        <xdr:cNvPr id="194" name="直線コネクタ 193"/>
        <xdr:cNvCxnSpPr/>
      </xdr:nvCxnSpPr>
      <xdr:spPr>
        <a:xfrm>
          <a:off x="4114800" y="14745460"/>
          <a:ext cx="838200" cy="1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36695</xdr:rowOff>
    </xdr:from>
    <xdr:ext cx="762000" cy="259045"/>
    <xdr:sp macro="" textlink="">
      <xdr:nvSpPr>
        <xdr:cNvPr id="195" name="人件費・物件費等の状況平均値テキスト"/>
        <xdr:cNvSpPr txBox="1"/>
      </xdr:nvSpPr>
      <xdr:spPr>
        <a:xfrm>
          <a:off x="5041900" y="1409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760</xdr:rowOff>
    </xdr:from>
    <xdr:to>
      <xdr:col>6</xdr:col>
      <xdr:colOff>0</xdr:colOff>
      <xdr:row>86</xdr:row>
      <xdr:rowOff>41608</xdr:rowOff>
    </xdr:to>
    <xdr:cxnSp macro="">
      <xdr:nvCxnSpPr>
        <xdr:cNvPr id="197" name="直線コネクタ 196"/>
        <xdr:cNvCxnSpPr/>
      </xdr:nvCxnSpPr>
      <xdr:spPr>
        <a:xfrm flipV="1">
          <a:off x="3225800" y="14745460"/>
          <a:ext cx="889000" cy="4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11754</xdr:rowOff>
    </xdr:from>
    <xdr:ext cx="736600" cy="259045"/>
    <xdr:sp macro="" textlink="">
      <xdr:nvSpPr>
        <xdr:cNvPr id="199" name="テキスト ボックス 198"/>
        <xdr:cNvSpPr txBox="1"/>
      </xdr:nvSpPr>
      <xdr:spPr>
        <a:xfrm>
          <a:off x="3733800" y="1407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150320</xdr:rowOff>
    </xdr:from>
    <xdr:to>
      <xdr:col>4</xdr:col>
      <xdr:colOff>482600</xdr:colOff>
      <xdr:row>86</xdr:row>
      <xdr:rowOff>41608</xdr:rowOff>
    </xdr:to>
    <xdr:cxnSp macro="">
      <xdr:nvCxnSpPr>
        <xdr:cNvPr id="200" name="直線コネクタ 199"/>
        <xdr:cNvCxnSpPr/>
      </xdr:nvCxnSpPr>
      <xdr:spPr>
        <a:xfrm>
          <a:off x="2336800" y="1472357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132049</xdr:rowOff>
    </xdr:from>
    <xdr:ext cx="762000" cy="259045"/>
    <xdr:sp macro="" textlink="">
      <xdr:nvSpPr>
        <xdr:cNvPr id="202" name="テキスト ボックス 201"/>
        <xdr:cNvSpPr txBox="1"/>
      </xdr:nvSpPr>
      <xdr:spPr>
        <a:xfrm>
          <a:off x="2844800" y="140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150320</xdr:rowOff>
    </xdr:from>
    <xdr:to>
      <xdr:col>3</xdr:col>
      <xdr:colOff>279400</xdr:colOff>
      <xdr:row>86</xdr:row>
      <xdr:rowOff>64601</xdr:rowOff>
    </xdr:to>
    <xdr:cxnSp macro="">
      <xdr:nvCxnSpPr>
        <xdr:cNvPr id="203" name="直線コネクタ 202"/>
        <xdr:cNvCxnSpPr/>
      </xdr:nvCxnSpPr>
      <xdr:spPr>
        <a:xfrm flipV="1">
          <a:off x="1447800" y="14723570"/>
          <a:ext cx="889000" cy="8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136898</xdr:rowOff>
    </xdr:from>
    <xdr:ext cx="762000" cy="259045"/>
    <xdr:sp macro="" textlink="">
      <xdr:nvSpPr>
        <xdr:cNvPr id="205" name="テキスト ボックス 204"/>
        <xdr:cNvSpPr txBox="1"/>
      </xdr:nvSpPr>
      <xdr:spPr>
        <a:xfrm>
          <a:off x="1955800" y="140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3918</xdr:rowOff>
    </xdr:from>
    <xdr:ext cx="762000" cy="259045"/>
    <xdr:sp macro="" textlink="">
      <xdr:nvSpPr>
        <xdr:cNvPr id="207" name="テキスト ボックス 206"/>
        <xdr:cNvSpPr txBox="1"/>
      </xdr:nvSpPr>
      <xdr:spPr>
        <a:xfrm>
          <a:off x="1066800" y="1406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78274</xdr:rowOff>
    </xdr:from>
    <xdr:to>
      <xdr:col>7</xdr:col>
      <xdr:colOff>203200</xdr:colOff>
      <xdr:row>87</xdr:row>
      <xdr:rowOff>8424</xdr:rowOff>
    </xdr:to>
    <xdr:sp macro="" textlink="">
      <xdr:nvSpPr>
        <xdr:cNvPr id="213" name="円/楕円 212"/>
        <xdr:cNvSpPr/>
      </xdr:nvSpPr>
      <xdr:spPr>
        <a:xfrm>
          <a:off x="4902200" y="148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50351</xdr:rowOff>
    </xdr:from>
    <xdr:ext cx="762000" cy="259045"/>
    <xdr:sp macro="" textlink="">
      <xdr:nvSpPr>
        <xdr:cNvPr id="214" name="人件費・物件費等の状況該当値テキスト"/>
        <xdr:cNvSpPr txBox="1"/>
      </xdr:nvSpPr>
      <xdr:spPr>
        <a:xfrm>
          <a:off x="5041900" y="1479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158,391</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121410</xdr:rowOff>
    </xdr:from>
    <xdr:to>
      <xdr:col>6</xdr:col>
      <xdr:colOff>50800</xdr:colOff>
      <xdr:row>86</xdr:row>
      <xdr:rowOff>51560</xdr:rowOff>
    </xdr:to>
    <xdr:sp macro="" textlink="">
      <xdr:nvSpPr>
        <xdr:cNvPr id="215" name="円/楕円 214"/>
        <xdr:cNvSpPr/>
      </xdr:nvSpPr>
      <xdr:spPr>
        <a:xfrm>
          <a:off x="4064000" y="146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36337</xdr:rowOff>
    </xdr:from>
    <xdr:ext cx="736600" cy="259045"/>
    <xdr:sp macro="" textlink="">
      <xdr:nvSpPr>
        <xdr:cNvPr id="216" name="テキスト ボックス 215"/>
        <xdr:cNvSpPr txBox="1"/>
      </xdr:nvSpPr>
      <xdr:spPr>
        <a:xfrm>
          <a:off x="3733800" y="147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147,224</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162258</xdr:rowOff>
    </xdr:from>
    <xdr:to>
      <xdr:col>4</xdr:col>
      <xdr:colOff>533400</xdr:colOff>
      <xdr:row>86</xdr:row>
      <xdr:rowOff>92408</xdr:rowOff>
    </xdr:to>
    <xdr:sp macro="" textlink="">
      <xdr:nvSpPr>
        <xdr:cNvPr id="217" name="円/楕円 216"/>
        <xdr:cNvSpPr/>
      </xdr:nvSpPr>
      <xdr:spPr>
        <a:xfrm>
          <a:off x="3175000" y="147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77185</xdr:rowOff>
    </xdr:from>
    <xdr:ext cx="762000" cy="259045"/>
    <xdr:sp macro="" textlink="">
      <xdr:nvSpPr>
        <xdr:cNvPr id="218" name="テキスト ボックス 217"/>
        <xdr:cNvSpPr txBox="1"/>
      </xdr:nvSpPr>
      <xdr:spPr>
        <a:xfrm>
          <a:off x="2844800" y="148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150,779</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99520</xdr:rowOff>
    </xdr:from>
    <xdr:to>
      <xdr:col>3</xdr:col>
      <xdr:colOff>330200</xdr:colOff>
      <xdr:row>86</xdr:row>
      <xdr:rowOff>29670</xdr:rowOff>
    </xdr:to>
    <xdr:sp macro="" textlink="">
      <xdr:nvSpPr>
        <xdr:cNvPr id="219" name="円/楕円 218"/>
        <xdr:cNvSpPr/>
      </xdr:nvSpPr>
      <xdr:spPr>
        <a:xfrm>
          <a:off x="2286000" y="14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14447</xdr:rowOff>
    </xdr:from>
    <xdr:ext cx="762000" cy="259045"/>
    <xdr:sp macro="" textlink="">
      <xdr:nvSpPr>
        <xdr:cNvPr id="220" name="テキスト ボックス 219"/>
        <xdr:cNvSpPr txBox="1"/>
      </xdr:nvSpPr>
      <xdr:spPr>
        <a:xfrm>
          <a:off x="1955800" y="1475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145,319</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13801</xdr:rowOff>
    </xdr:from>
    <xdr:to>
      <xdr:col>2</xdr:col>
      <xdr:colOff>127000</xdr:colOff>
      <xdr:row>86</xdr:row>
      <xdr:rowOff>115401</xdr:rowOff>
    </xdr:to>
    <xdr:sp macro="" textlink="">
      <xdr:nvSpPr>
        <xdr:cNvPr id="221" name="円/楕円 220"/>
        <xdr:cNvSpPr/>
      </xdr:nvSpPr>
      <xdr:spPr>
        <a:xfrm>
          <a:off x="1397000" y="147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100178</xdr:rowOff>
    </xdr:from>
    <xdr:ext cx="762000" cy="259045"/>
    <xdr:sp macro="" textlink="">
      <xdr:nvSpPr>
        <xdr:cNvPr id="222" name="テキスト ボックス 221"/>
        <xdr:cNvSpPr txBox="1"/>
      </xdr:nvSpPr>
      <xdr:spPr>
        <a:xfrm>
          <a:off x="1066800" y="1484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水準であるが、今後ラスパイレス指数の上昇を抑えるため次の策を講じる。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間の給与表水準の重なりの縮小の措置を行う。</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111277</xdr:rowOff>
    </xdr:from>
    <xdr:to>
      <xdr:col>24</xdr:col>
      <xdr:colOff>558800</xdr:colOff>
      <xdr:row>84</xdr:row>
      <xdr:rowOff>145748</xdr:rowOff>
    </xdr:to>
    <xdr:cxnSp macro="">
      <xdr:nvCxnSpPr>
        <xdr:cNvPr id="258" name="直線コネクタ 257"/>
        <xdr:cNvCxnSpPr/>
      </xdr:nvCxnSpPr>
      <xdr:spPr>
        <a:xfrm>
          <a:off x="16179800" y="1451307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88295</xdr:rowOff>
    </xdr:from>
    <xdr:to>
      <xdr:col>23</xdr:col>
      <xdr:colOff>406400</xdr:colOff>
      <xdr:row>84</xdr:row>
      <xdr:rowOff>111277</xdr:rowOff>
    </xdr:to>
    <xdr:cxnSp macro="">
      <xdr:nvCxnSpPr>
        <xdr:cNvPr id="261" name="直線コネクタ 260"/>
        <xdr:cNvCxnSpPr/>
      </xdr:nvCxnSpPr>
      <xdr:spPr>
        <a:xfrm>
          <a:off x="15290800" y="144900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88295</xdr:rowOff>
    </xdr:from>
    <xdr:to>
      <xdr:col>22</xdr:col>
      <xdr:colOff>203200</xdr:colOff>
      <xdr:row>89</xdr:row>
      <xdr:rowOff>138793</xdr:rowOff>
    </xdr:to>
    <xdr:cxnSp macro="">
      <xdr:nvCxnSpPr>
        <xdr:cNvPr id="264" name="直線コネクタ 263"/>
        <xdr:cNvCxnSpPr/>
      </xdr:nvCxnSpPr>
      <xdr:spPr>
        <a:xfrm flipV="1">
          <a:off x="14401800" y="14490095"/>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92832</xdr:rowOff>
    </xdr:from>
    <xdr:to>
      <xdr:col>21</xdr:col>
      <xdr:colOff>0</xdr:colOff>
      <xdr:row>89</xdr:row>
      <xdr:rowOff>138793</xdr:rowOff>
    </xdr:to>
    <xdr:cxnSp macro="">
      <xdr:nvCxnSpPr>
        <xdr:cNvPr id="267" name="直線コネクタ 266"/>
        <xdr:cNvCxnSpPr/>
      </xdr:nvCxnSpPr>
      <xdr:spPr>
        <a:xfrm>
          <a:off x="13512800" y="153518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77" name="円/楕円 276"/>
        <xdr:cNvSpPr/>
      </xdr:nvSpPr>
      <xdr:spPr>
        <a:xfrm>
          <a:off x="169672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111475</xdr:rowOff>
    </xdr:from>
    <xdr:ext cx="762000" cy="259045"/>
    <xdr:sp macro="" textlink="">
      <xdr:nvSpPr>
        <xdr:cNvPr id="278" name="給与水準   （国との比較）該当値テキスト"/>
        <xdr:cNvSpPr txBox="1"/>
      </xdr:nvSpPr>
      <xdr:spPr>
        <a:xfrm>
          <a:off x="171069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79" name="円/楕円 278"/>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80" name="テキスト ボックス 279"/>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37495</xdr:rowOff>
    </xdr:from>
    <xdr:to>
      <xdr:col>22</xdr:col>
      <xdr:colOff>254000</xdr:colOff>
      <xdr:row>84</xdr:row>
      <xdr:rowOff>139095</xdr:rowOff>
    </xdr:to>
    <xdr:sp macro="" textlink="">
      <xdr:nvSpPr>
        <xdr:cNvPr id="281" name="円/楕円 280"/>
        <xdr:cNvSpPr/>
      </xdr:nvSpPr>
      <xdr:spPr>
        <a:xfrm>
          <a:off x="15240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149272</xdr:rowOff>
    </xdr:from>
    <xdr:ext cx="762000" cy="259045"/>
    <xdr:sp macro="" textlink="">
      <xdr:nvSpPr>
        <xdr:cNvPr id="282" name="テキスト ボックス 281"/>
        <xdr:cNvSpPr txBox="1"/>
      </xdr:nvSpPr>
      <xdr:spPr>
        <a:xfrm>
          <a:off x="14909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87993</xdr:rowOff>
    </xdr:from>
    <xdr:to>
      <xdr:col>21</xdr:col>
      <xdr:colOff>50800</xdr:colOff>
      <xdr:row>90</xdr:row>
      <xdr:rowOff>18143</xdr:rowOff>
    </xdr:to>
    <xdr:sp macro="" textlink="">
      <xdr:nvSpPr>
        <xdr:cNvPr id="283" name="円/楕円 282"/>
        <xdr:cNvSpPr/>
      </xdr:nvSpPr>
      <xdr:spPr>
        <a:xfrm>
          <a:off x="14351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28320</xdr:rowOff>
    </xdr:from>
    <xdr:ext cx="762000" cy="259045"/>
    <xdr:sp macro="" textlink="">
      <xdr:nvSpPr>
        <xdr:cNvPr id="284" name="テキスト ボックス 283"/>
        <xdr:cNvSpPr txBox="1"/>
      </xdr:nvSpPr>
      <xdr:spPr>
        <a:xfrm>
          <a:off x="14020800" y="1511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42032</xdr:rowOff>
    </xdr:from>
    <xdr:to>
      <xdr:col>19</xdr:col>
      <xdr:colOff>533400</xdr:colOff>
      <xdr:row>89</xdr:row>
      <xdr:rowOff>143632</xdr:rowOff>
    </xdr:to>
    <xdr:sp macro="" textlink="">
      <xdr:nvSpPr>
        <xdr:cNvPr id="285" name="円/楕円 284"/>
        <xdr:cNvSpPr/>
      </xdr:nvSpPr>
      <xdr:spPr>
        <a:xfrm>
          <a:off x="13462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153809</xdr:rowOff>
    </xdr:from>
    <xdr:ext cx="762000" cy="259045"/>
    <xdr:sp macro="" textlink="">
      <xdr:nvSpPr>
        <xdr:cNvPr id="286" name="テキスト ボックス 285"/>
        <xdr:cNvSpPr txBox="1"/>
      </xdr:nvSpPr>
      <xdr:spPr>
        <a:xfrm>
          <a:off x="13131800" y="1506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年度の合併に伴い、類似団体平均を上回っている。</a:t>
          </a:r>
          <a:endParaRPr lang="ja-JP" altLang="ja-JP" sz="1400">
            <a:effectLst/>
          </a:endParaRPr>
        </a:p>
        <a:p>
          <a:pPr rtl="0"/>
          <a:r>
            <a:rPr lang="ja-JP" altLang="ja-JP" sz="1100" b="0" i="0" baseline="0">
              <a:solidFill>
                <a:schemeClr val="dk1"/>
              </a:solidFill>
              <a:effectLst/>
              <a:latin typeface="+mn-lt"/>
              <a:ea typeface="+mn-ea"/>
              <a:cs typeface="+mn-cs"/>
            </a:rPr>
            <a:t>　今後、事務事業の見直しや新規採用の抑制により類似団体平均の水準まで削減を行い、適切な定員管理に努める。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63409</xdr:rowOff>
    </xdr:from>
    <xdr:to>
      <xdr:col>24</xdr:col>
      <xdr:colOff>558800</xdr:colOff>
      <xdr:row>62</xdr:row>
      <xdr:rowOff>96157</xdr:rowOff>
    </xdr:to>
    <xdr:cxnSp macro="">
      <xdr:nvCxnSpPr>
        <xdr:cNvPr id="323" name="直線コネクタ 322"/>
        <xdr:cNvCxnSpPr/>
      </xdr:nvCxnSpPr>
      <xdr:spPr>
        <a:xfrm>
          <a:off x="16179800" y="10693309"/>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3192</xdr:rowOff>
    </xdr:from>
    <xdr:ext cx="762000" cy="259045"/>
    <xdr:sp macro="" textlink="">
      <xdr:nvSpPr>
        <xdr:cNvPr id="324" name="定員管理の状況平均値テキスト"/>
        <xdr:cNvSpPr txBox="1"/>
      </xdr:nvSpPr>
      <xdr:spPr>
        <a:xfrm>
          <a:off x="17106900" y="1011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30662</xdr:rowOff>
    </xdr:from>
    <xdr:to>
      <xdr:col>23</xdr:col>
      <xdr:colOff>406400</xdr:colOff>
      <xdr:row>62</xdr:row>
      <xdr:rowOff>63409</xdr:rowOff>
    </xdr:to>
    <xdr:cxnSp macro="">
      <xdr:nvCxnSpPr>
        <xdr:cNvPr id="326" name="直線コネクタ 325"/>
        <xdr:cNvCxnSpPr/>
      </xdr:nvCxnSpPr>
      <xdr:spPr>
        <a:xfrm>
          <a:off x="15290800" y="1066056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8" name="テキスト ボックス 327"/>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30662</xdr:rowOff>
    </xdr:from>
    <xdr:to>
      <xdr:col>22</xdr:col>
      <xdr:colOff>203200</xdr:colOff>
      <xdr:row>62</xdr:row>
      <xdr:rowOff>120287</xdr:rowOff>
    </xdr:to>
    <xdr:cxnSp macro="">
      <xdr:nvCxnSpPr>
        <xdr:cNvPr id="329" name="直線コネクタ 328"/>
        <xdr:cNvCxnSpPr/>
      </xdr:nvCxnSpPr>
      <xdr:spPr>
        <a:xfrm flipV="1">
          <a:off x="14401800" y="1066056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31" name="テキスト ボックス 330"/>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120287</xdr:rowOff>
    </xdr:from>
    <xdr:to>
      <xdr:col>21</xdr:col>
      <xdr:colOff>0</xdr:colOff>
      <xdr:row>62</xdr:row>
      <xdr:rowOff>154759</xdr:rowOff>
    </xdr:to>
    <xdr:cxnSp macro="">
      <xdr:nvCxnSpPr>
        <xdr:cNvPr id="332" name="直線コネクタ 331"/>
        <xdr:cNvCxnSpPr/>
      </xdr:nvCxnSpPr>
      <xdr:spPr>
        <a:xfrm flipV="1">
          <a:off x="13512800" y="1075018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4" name="テキスト ボックス 333"/>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6" name="テキスト ボックス 335"/>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45357</xdr:rowOff>
    </xdr:from>
    <xdr:to>
      <xdr:col>24</xdr:col>
      <xdr:colOff>609600</xdr:colOff>
      <xdr:row>62</xdr:row>
      <xdr:rowOff>146957</xdr:rowOff>
    </xdr:to>
    <xdr:sp macro="" textlink="">
      <xdr:nvSpPr>
        <xdr:cNvPr id="342" name="円/楕円 341"/>
        <xdr:cNvSpPr/>
      </xdr:nvSpPr>
      <xdr:spPr>
        <a:xfrm>
          <a:off x="16967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17434</xdr:rowOff>
    </xdr:from>
    <xdr:ext cx="762000" cy="259045"/>
    <xdr:sp macro="" textlink="">
      <xdr:nvSpPr>
        <xdr:cNvPr id="343" name="定員管理の状況該当値テキスト"/>
        <xdr:cNvSpPr txBox="1"/>
      </xdr:nvSpPr>
      <xdr:spPr>
        <a:xfrm>
          <a:off x="17106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12609</xdr:rowOff>
    </xdr:from>
    <xdr:to>
      <xdr:col>23</xdr:col>
      <xdr:colOff>457200</xdr:colOff>
      <xdr:row>62</xdr:row>
      <xdr:rowOff>114209</xdr:rowOff>
    </xdr:to>
    <xdr:sp macro="" textlink="">
      <xdr:nvSpPr>
        <xdr:cNvPr id="344" name="円/楕円 343"/>
        <xdr:cNvSpPr/>
      </xdr:nvSpPr>
      <xdr:spPr>
        <a:xfrm>
          <a:off x="16129000" y="106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98986</xdr:rowOff>
    </xdr:from>
    <xdr:ext cx="736600" cy="259045"/>
    <xdr:sp macro="" textlink="">
      <xdr:nvSpPr>
        <xdr:cNvPr id="345" name="テキスト ボックス 344"/>
        <xdr:cNvSpPr txBox="1"/>
      </xdr:nvSpPr>
      <xdr:spPr>
        <a:xfrm>
          <a:off x="15798800" y="1072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151312</xdr:rowOff>
    </xdr:from>
    <xdr:to>
      <xdr:col>22</xdr:col>
      <xdr:colOff>254000</xdr:colOff>
      <xdr:row>62</xdr:row>
      <xdr:rowOff>81462</xdr:rowOff>
    </xdr:to>
    <xdr:sp macro="" textlink="">
      <xdr:nvSpPr>
        <xdr:cNvPr id="346" name="円/楕円 345"/>
        <xdr:cNvSpPr/>
      </xdr:nvSpPr>
      <xdr:spPr>
        <a:xfrm>
          <a:off x="15240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66239</xdr:rowOff>
    </xdr:from>
    <xdr:ext cx="762000" cy="259045"/>
    <xdr:sp macro="" textlink="">
      <xdr:nvSpPr>
        <xdr:cNvPr id="347" name="テキスト ボックス 346"/>
        <xdr:cNvSpPr txBox="1"/>
      </xdr:nvSpPr>
      <xdr:spPr>
        <a:xfrm>
          <a:off x="14909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69487</xdr:rowOff>
    </xdr:from>
    <xdr:to>
      <xdr:col>21</xdr:col>
      <xdr:colOff>50800</xdr:colOff>
      <xdr:row>62</xdr:row>
      <xdr:rowOff>171087</xdr:rowOff>
    </xdr:to>
    <xdr:sp macro="" textlink="">
      <xdr:nvSpPr>
        <xdr:cNvPr id="348" name="円/楕円 347"/>
        <xdr:cNvSpPr/>
      </xdr:nvSpPr>
      <xdr:spPr>
        <a:xfrm>
          <a:off x="14351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155864</xdr:rowOff>
    </xdr:from>
    <xdr:ext cx="762000" cy="259045"/>
    <xdr:sp macro="" textlink="">
      <xdr:nvSpPr>
        <xdr:cNvPr id="349" name="テキスト ボックス 348"/>
        <xdr:cNvSpPr txBox="1"/>
      </xdr:nvSpPr>
      <xdr:spPr>
        <a:xfrm>
          <a:off x="14020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103959</xdr:rowOff>
    </xdr:from>
    <xdr:to>
      <xdr:col>19</xdr:col>
      <xdr:colOff>533400</xdr:colOff>
      <xdr:row>63</xdr:row>
      <xdr:rowOff>34109</xdr:rowOff>
    </xdr:to>
    <xdr:sp macro="" textlink="">
      <xdr:nvSpPr>
        <xdr:cNvPr id="350" name="円/楕円 349"/>
        <xdr:cNvSpPr/>
      </xdr:nvSpPr>
      <xdr:spPr>
        <a:xfrm>
          <a:off x="13462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18886</xdr:rowOff>
    </xdr:from>
    <xdr:ext cx="762000" cy="259045"/>
    <xdr:sp macro="" textlink="">
      <xdr:nvSpPr>
        <xdr:cNvPr id="351" name="テキスト ボックス 350"/>
        <xdr:cNvSpPr txBox="1"/>
      </xdr:nvSpPr>
      <xdr:spPr>
        <a:xfrm>
          <a:off x="131318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合併年度（平成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年度）には合併推進事業が著しく増加し、また平成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年度には合併振興基金事業等を含む合併特例債を約</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億円発行したため、その元利償還が開始されていること等により実質公債費比率が上昇した。</a:t>
          </a:r>
          <a:endParaRPr lang="ja-JP" altLang="ja-JP" sz="1400">
            <a:effectLst/>
          </a:endParaRPr>
        </a:p>
        <a:p>
          <a:pPr rtl="0"/>
          <a:r>
            <a:rPr lang="ja-JP" altLang="ja-JP" sz="1100" b="0" i="0" baseline="0">
              <a:solidFill>
                <a:schemeClr val="dk1"/>
              </a:solidFill>
              <a:effectLst/>
              <a:latin typeface="+mn-lt"/>
              <a:ea typeface="+mn-ea"/>
              <a:cs typeface="+mn-cs"/>
            </a:rPr>
            <a:t>　過去の繰上償還の実施により償還ピークが平成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年度となっており、それ以降の償還額は減少しつつあり、平成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年度の繰上償還によりさらに減少している。平成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年度も繰上償還を予定しており、今後も改善に努めるとともに、実質公債費比率の抑制を図っていきたい。</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151130</xdr:rowOff>
    </xdr:from>
    <xdr:to>
      <xdr:col>24</xdr:col>
      <xdr:colOff>558800</xdr:colOff>
      <xdr:row>41</xdr:row>
      <xdr:rowOff>164677</xdr:rowOff>
    </xdr:to>
    <xdr:cxnSp macro="">
      <xdr:nvCxnSpPr>
        <xdr:cNvPr id="384" name="直線コネクタ 383"/>
        <xdr:cNvCxnSpPr/>
      </xdr:nvCxnSpPr>
      <xdr:spPr>
        <a:xfrm flipV="1">
          <a:off x="16179800" y="7009130"/>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164677</xdr:rowOff>
    </xdr:from>
    <xdr:to>
      <xdr:col>23</xdr:col>
      <xdr:colOff>406400</xdr:colOff>
      <xdr:row>43</xdr:row>
      <xdr:rowOff>87206</xdr:rowOff>
    </xdr:to>
    <xdr:cxnSp macro="">
      <xdr:nvCxnSpPr>
        <xdr:cNvPr id="387" name="直線コネクタ 386"/>
        <xdr:cNvCxnSpPr/>
      </xdr:nvCxnSpPr>
      <xdr:spPr>
        <a:xfrm flipV="1">
          <a:off x="15290800" y="7194127"/>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9" name="テキスト ボックス 388"/>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87206</xdr:rowOff>
    </xdr:from>
    <xdr:to>
      <xdr:col>22</xdr:col>
      <xdr:colOff>203200</xdr:colOff>
      <xdr:row>44</xdr:row>
      <xdr:rowOff>132927</xdr:rowOff>
    </xdr:to>
    <xdr:cxnSp macro="">
      <xdr:nvCxnSpPr>
        <xdr:cNvPr id="390" name="直線コネクタ 389"/>
        <xdr:cNvCxnSpPr/>
      </xdr:nvCxnSpPr>
      <xdr:spPr>
        <a:xfrm flipV="1">
          <a:off x="14401800" y="745955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2" name="テキスト ボックス 391"/>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132927</xdr:rowOff>
    </xdr:from>
    <xdr:to>
      <xdr:col>21</xdr:col>
      <xdr:colOff>0</xdr:colOff>
      <xdr:row>45</xdr:row>
      <xdr:rowOff>25823</xdr:rowOff>
    </xdr:to>
    <xdr:cxnSp macro="">
      <xdr:nvCxnSpPr>
        <xdr:cNvPr id="393" name="直線コネクタ 392"/>
        <xdr:cNvCxnSpPr/>
      </xdr:nvCxnSpPr>
      <xdr:spPr>
        <a:xfrm flipV="1">
          <a:off x="13512800" y="76767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5" name="テキスト ボックス 394"/>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7" name="テキスト ボックス 396"/>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100330</xdr:rowOff>
    </xdr:from>
    <xdr:to>
      <xdr:col>24</xdr:col>
      <xdr:colOff>609600</xdr:colOff>
      <xdr:row>41</xdr:row>
      <xdr:rowOff>30480</xdr:rowOff>
    </xdr:to>
    <xdr:sp macro="" textlink="">
      <xdr:nvSpPr>
        <xdr:cNvPr id="403" name="円/楕円 402"/>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116857</xdr:rowOff>
    </xdr:from>
    <xdr:ext cx="762000" cy="259045"/>
    <xdr:sp macro="" textlink="">
      <xdr:nvSpPr>
        <xdr:cNvPr id="404"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113877</xdr:rowOff>
    </xdr:from>
    <xdr:to>
      <xdr:col>23</xdr:col>
      <xdr:colOff>457200</xdr:colOff>
      <xdr:row>42</xdr:row>
      <xdr:rowOff>44027</xdr:rowOff>
    </xdr:to>
    <xdr:sp macro="" textlink="">
      <xdr:nvSpPr>
        <xdr:cNvPr id="405" name="円/楕円 404"/>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54204</xdr:rowOff>
    </xdr:from>
    <xdr:ext cx="736600" cy="259045"/>
    <xdr:sp macro="" textlink="">
      <xdr:nvSpPr>
        <xdr:cNvPr id="406" name="テキスト ボックス 405"/>
        <xdr:cNvSpPr txBox="1"/>
      </xdr:nvSpPr>
      <xdr:spPr>
        <a:xfrm>
          <a:off x="15798800" y="691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36406</xdr:rowOff>
    </xdr:from>
    <xdr:to>
      <xdr:col>22</xdr:col>
      <xdr:colOff>254000</xdr:colOff>
      <xdr:row>43</xdr:row>
      <xdr:rowOff>138006</xdr:rowOff>
    </xdr:to>
    <xdr:sp macro="" textlink="">
      <xdr:nvSpPr>
        <xdr:cNvPr id="407" name="円/楕円 406"/>
        <xdr:cNvSpPr/>
      </xdr:nvSpPr>
      <xdr:spPr>
        <a:xfrm>
          <a:off x="15240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122783</xdr:rowOff>
    </xdr:from>
    <xdr:ext cx="762000" cy="259045"/>
    <xdr:sp macro="" textlink="">
      <xdr:nvSpPr>
        <xdr:cNvPr id="408" name="テキスト ボックス 407"/>
        <xdr:cNvSpPr txBox="1"/>
      </xdr:nvSpPr>
      <xdr:spPr>
        <a:xfrm>
          <a:off x="14909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82127</xdr:rowOff>
    </xdr:from>
    <xdr:to>
      <xdr:col>21</xdr:col>
      <xdr:colOff>50800</xdr:colOff>
      <xdr:row>45</xdr:row>
      <xdr:rowOff>12277</xdr:rowOff>
    </xdr:to>
    <xdr:sp macro="" textlink="">
      <xdr:nvSpPr>
        <xdr:cNvPr id="409" name="円/楕円 408"/>
        <xdr:cNvSpPr/>
      </xdr:nvSpPr>
      <xdr:spPr>
        <a:xfrm>
          <a:off x="14351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168504</xdr:rowOff>
    </xdr:from>
    <xdr:ext cx="762000" cy="259045"/>
    <xdr:sp macro="" textlink="">
      <xdr:nvSpPr>
        <xdr:cNvPr id="410" name="テキスト ボックス 409"/>
        <xdr:cNvSpPr txBox="1"/>
      </xdr:nvSpPr>
      <xdr:spPr>
        <a:xfrm>
          <a:off x="14020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146473</xdr:rowOff>
    </xdr:from>
    <xdr:to>
      <xdr:col>19</xdr:col>
      <xdr:colOff>533400</xdr:colOff>
      <xdr:row>45</xdr:row>
      <xdr:rowOff>76623</xdr:rowOff>
    </xdr:to>
    <xdr:sp macro="" textlink="">
      <xdr:nvSpPr>
        <xdr:cNvPr id="411" name="円/楕円 410"/>
        <xdr:cNvSpPr/>
      </xdr:nvSpPr>
      <xdr:spPr>
        <a:xfrm>
          <a:off x="13462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61400</xdr:rowOff>
    </xdr:from>
    <xdr:ext cx="762000" cy="259045"/>
    <xdr:sp macro="" textlink="">
      <xdr:nvSpPr>
        <xdr:cNvPr id="412" name="テキスト ボックス 411"/>
        <xdr:cNvSpPr txBox="1"/>
      </xdr:nvSpPr>
      <xdr:spPr>
        <a:xfrm>
          <a:off x="13131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充当可能財源等（交付税算入見込額</a:t>
          </a:r>
          <a:r>
            <a:rPr lang="en-US" altLang="ja-JP" sz="1100" b="0" i="0" baseline="0">
              <a:solidFill>
                <a:schemeClr val="dk1"/>
              </a:solidFill>
              <a:effectLst/>
              <a:latin typeface="+mn-lt"/>
              <a:ea typeface="+mn-ea"/>
              <a:cs typeface="+mn-cs"/>
            </a:rPr>
            <a:t>15,119</a:t>
          </a:r>
          <a:r>
            <a:rPr lang="ja-JP" altLang="ja-JP" sz="1100" b="0" i="0" baseline="0">
              <a:solidFill>
                <a:schemeClr val="dk1"/>
              </a:solidFill>
              <a:effectLst/>
              <a:latin typeface="+mn-lt"/>
              <a:ea typeface="+mn-ea"/>
              <a:cs typeface="+mn-cs"/>
            </a:rPr>
            <a:t>百万円、充当可能基金</a:t>
          </a:r>
          <a:r>
            <a:rPr lang="en-US" altLang="ja-JP" sz="1100" b="0" i="0" baseline="0">
              <a:solidFill>
                <a:schemeClr val="dk1"/>
              </a:solidFill>
              <a:effectLst/>
              <a:latin typeface="+mn-lt"/>
              <a:ea typeface="+mn-ea"/>
              <a:cs typeface="+mn-cs"/>
            </a:rPr>
            <a:t>17,494</a:t>
          </a:r>
          <a:r>
            <a:rPr lang="ja-JP" altLang="ja-JP" sz="1100" b="0" i="0" baseline="0">
              <a:solidFill>
                <a:schemeClr val="dk1"/>
              </a:solidFill>
              <a:effectLst/>
              <a:latin typeface="+mn-lt"/>
              <a:ea typeface="+mn-ea"/>
              <a:cs typeface="+mn-cs"/>
            </a:rPr>
            <a:t>百万円等）が、将来負担額（地方債の現在高</a:t>
          </a:r>
          <a:r>
            <a:rPr lang="en-US" altLang="ja-JP" sz="1100" b="0" i="0" baseline="0">
              <a:solidFill>
                <a:schemeClr val="dk1"/>
              </a:solidFill>
              <a:effectLst/>
              <a:latin typeface="+mn-lt"/>
              <a:ea typeface="+mn-ea"/>
              <a:cs typeface="+mn-cs"/>
            </a:rPr>
            <a:t>21,061</a:t>
          </a:r>
          <a:r>
            <a:rPr lang="ja-JP" altLang="ja-JP" sz="1100" b="0" i="0" baseline="0">
              <a:solidFill>
                <a:schemeClr val="dk1"/>
              </a:solidFill>
              <a:effectLst/>
              <a:latin typeface="+mn-lt"/>
              <a:ea typeface="+mn-ea"/>
              <a:cs typeface="+mn-cs"/>
            </a:rPr>
            <a:t>百万円等）を上回っており、将来負担比率は発生していない。</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6"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7" name="フローチャート : 判断 446"/>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50" name="フローチャート : 判断 449"/>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1" name="テキスト ボックス 450"/>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52" name="フローチャート : 判断 451"/>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3" name="テキスト ボックス 452"/>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4" name="フローチャート : 判断 453"/>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5" name="テキスト ボックス 454"/>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23,841
23,718
42.06
17,161,834
16,029,468
1,014,968
7,666,178
21,060,839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年度の合併に伴い、平成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年度は類似市町村平均値以上であったが、新規採用の抑制や退職勧奨により年々改善してきた。</a:t>
          </a:r>
          <a:endParaRPr lang="ja-JP" altLang="ja-JP" sz="1400">
            <a:effectLst/>
          </a:endParaRPr>
        </a:p>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年度に類似団体の平均値より低くなってきたところであるが、平成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は同水準となっている。この要因として、臨時職員の増加が挙げられる。臨時職員数は正規職員数が減少していることに反して年々増加傾向にあり、今後、課及び係の統合等、事務事業の見直しを行い、人件費の更なる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127000</xdr:rowOff>
    </xdr:from>
    <xdr:to>
      <xdr:col>7</xdr:col>
      <xdr:colOff>15875</xdr:colOff>
      <xdr:row>36</xdr:row>
      <xdr:rowOff>145288</xdr:rowOff>
    </xdr:to>
    <xdr:cxnSp macro="">
      <xdr:nvCxnSpPr>
        <xdr:cNvPr id="64" name="直線コネクタ 63"/>
        <xdr:cNvCxnSpPr/>
      </xdr:nvCxnSpPr>
      <xdr:spPr>
        <a:xfrm flipV="1">
          <a:off x="3987800" y="62992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145288</xdr:rowOff>
    </xdr:from>
    <xdr:to>
      <xdr:col>5</xdr:col>
      <xdr:colOff>549275</xdr:colOff>
      <xdr:row>37</xdr:row>
      <xdr:rowOff>42418</xdr:rowOff>
    </xdr:to>
    <xdr:cxnSp macro="">
      <xdr:nvCxnSpPr>
        <xdr:cNvPr id="67" name="直線コネクタ 66"/>
        <xdr:cNvCxnSpPr/>
      </xdr:nvCxnSpPr>
      <xdr:spPr>
        <a:xfrm flipV="1">
          <a:off x="3098800" y="63174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42418</xdr:rowOff>
    </xdr:from>
    <xdr:to>
      <xdr:col>4</xdr:col>
      <xdr:colOff>346075</xdr:colOff>
      <xdr:row>37</xdr:row>
      <xdr:rowOff>65278</xdr:rowOff>
    </xdr:to>
    <xdr:cxnSp macro="">
      <xdr:nvCxnSpPr>
        <xdr:cNvPr id="70" name="直線コネクタ 69"/>
        <xdr:cNvCxnSpPr/>
      </xdr:nvCxnSpPr>
      <xdr:spPr>
        <a:xfrm flipV="1">
          <a:off x="2209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65278</xdr:rowOff>
    </xdr:from>
    <xdr:to>
      <xdr:col>3</xdr:col>
      <xdr:colOff>142875</xdr:colOff>
      <xdr:row>37</xdr:row>
      <xdr:rowOff>115570</xdr:rowOff>
    </xdr:to>
    <xdr:cxnSp macro="">
      <xdr:nvCxnSpPr>
        <xdr:cNvPr id="73" name="直線コネクタ 72"/>
        <xdr:cNvCxnSpPr/>
      </xdr:nvCxnSpPr>
      <xdr:spPr>
        <a:xfrm flipV="1">
          <a:off x="1320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83" name="円/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48277</xdr:rowOff>
    </xdr:from>
    <xdr:ext cx="762000" cy="259045"/>
    <xdr:sp macro="" textlink="">
      <xdr:nvSpPr>
        <xdr:cNvPr id="84" name="人件費該当値テキスト"/>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94488</xdr:rowOff>
    </xdr:from>
    <xdr:to>
      <xdr:col>5</xdr:col>
      <xdr:colOff>600075</xdr:colOff>
      <xdr:row>37</xdr:row>
      <xdr:rowOff>24638</xdr:rowOff>
    </xdr:to>
    <xdr:sp macro="" textlink="">
      <xdr:nvSpPr>
        <xdr:cNvPr id="85" name="円/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34815</xdr:rowOff>
    </xdr:from>
    <xdr:ext cx="736600" cy="259045"/>
    <xdr:sp macro="" textlink="">
      <xdr:nvSpPr>
        <xdr:cNvPr id="86" name="テキスト ボックス 85"/>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163068</xdr:rowOff>
    </xdr:from>
    <xdr:to>
      <xdr:col>4</xdr:col>
      <xdr:colOff>396875</xdr:colOff>
      <xdr:row>37</xdr:row>
      <xdr:rowOff>93218</xdr:rowOff>
    </xdr:to>
    <xdr:sp macro="" textlink="">
      <xdr:nvSpPr>
        <xdr:cNvPr id="87" name="円/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14478</xdr:rowOff>
    </xdr:from>
    <xdr:to>
      <xdr:col>3</xdr:col>
      <xdr:colOff>193675</xdr:colOff>
      <xdr:row>37</xdr:row>
      <xdr:rowOff>116078</xdr:rowOff>
    </xdr:to>
    <xdr:sp macro="" textlink="">
      <xdr:nvSpPr>
        <xdr:cNvPr id="89" name="円/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100855</xdr:rowOff>
    </xdr:from>
    <xdr:ext cx="762000" cy="259045"/>
    <xdr:sp macro="" textlink="">
      <xdr:nvSpPr>
        <xdr:cNvPr id="90" name="テキスト ボックス 89"/>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1" name="円/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物件費の数値が、類似団体と比較し低いのは、消耗品等を集中管理していること、また、職員等の旅費については、平成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年度に改正（日当不支給地の拡大）を行う等、事務経費の徹底した削減を行っていることが要因である。</a:t>
          </a:r>
          <a:endParaRPr lang="ja-JP" altLang="ja-JP" sz="1400">
            <a:effectLst/>
          </a:endParaRPr>
        </a:p>
        <a:p>
          <a:pPr rtl="0"/>
          <a:r>
            <a:rPr lang="ja-JP" altLang="ja-JP" sz="1100" b="0" i="0" baseline="0">
              <a:solidFill>
                <a:schemeClr val="dk1"/>
              </a:solidFill>
              <a:effectLst/>
              <a:latin typeface="+mn-lt"/>
              <a:ea typeface="+mn-ea"/>
              <a:cs typeface="+mn-cs"/>
            </a:rPr>
            <a:t>   更に委託業務についても、業務内容を精査し、実施回数の減や委託業務の廃止等を行い、物件費の抑制に努めている。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61686</xdr:rowOff>
    </xdr:from>
    <xdr:to>
      <xdr:col>24</xdr:col>
      <xdr:colOff>31750</xdr:colOff>
      <xdr:row>14</xdr:row>
      <xdr:rowOff>68217</xdr:rowOff>
    </xdr:to>
    <xdr:cxnSp macro="">
      <xdr:nvCxnSpPr>
        <xdr:cNvPr id="127" name="直線コネクタ 126"/>
        <xdr:cNvCxnSpPr/>
      </xdr:nvCxnSpPr>
      <xdr:spPr>
        <a:xfrm flipV="1">
          <a:off x="15671800" y="246198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68217</xdr:rowOff>
    </xdr:from>
    <xdr:to>
      <xdr:col>22</xdr:col>
      <xdr:colOff>565150</xdr:colOff>
      <xdr:row>14</xdr:row>
      <xdr:rowOff>107406</xdr:rowOff>
    </xdr:to>
    <xdr:cxnSp macro="">
      <xdr:nvCxnSpPr>
        <xdr:cNvPr id="130" name="直線コネクタ 129"/>
        <xdr:cNvCxnSpPr/>
      </xdr:nvCxnSpPr>
      <xdr:spPr>
        <a:xfrm flipV="1">
          <a:off x="14782800" y="24685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61686</xdr:rowOff>
    </xdr:from>
    <xdr:to>
      <xdr:col>21</xdr:col>
      <xdr:colOff>361950</xdr:colOff>
      <xdr:row>14</xdr:row>
      <xdr:rowOff>107406</xdr:rowOff>
    </xdr:to>
    <xdr:cxnSp macro="">
      <xdr:nvCxnSpPr>
        <xdr:cNvPr id="133" name="直線コネクタ 132"/>
        <xdr:cNvCxnSpPr/>
      </xdr:nvCxnSpPr>
      <xdr:spPr>
        <a:xfrm>
          <a:off x="13893800" y="24619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55154</xdr:rowOff>
    </xdr:from>
    <xdr:to>
      <xdr:col>20</xdr:col>
      <xdr:colOff>158750</xdr:colOff>
      <xdr:row>14</xdr:row>
      <xdr:rowOff>61686</xdr:rowOff>
    </xdr:to>
    <xdr:cxnSp macro="">
      <xdr:nvCxnSpPr>
        <xdr:cNvPr id="136" name="直線コネクタ 135"/>
        <xdr:cNvCxnSpPr/>
      </xdr:nvCxnSpPr>
      <xdr:spPr>
        <a:xfrm>
          <a:off x="13004800" y="245545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10886</xdr:rowOff>
    </xdr:from>
    <xdr:to>
      <xdr:col>24</xdr:col>
      <xdr:colOff>82550</xdr:colOff>
      <xdr:row>14</xdr:row>
      <xdr:rowOff>112486</xdr:rowOff>
    </xdr:to>
    <xdr:sp macro="" textlink="">
      <xdr:nvSpPr>
        <xdr:cNvPr id="146" name="円/楕円 145"/>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90913</xdr:rowOff>
    </xdr:from>
    <xdr:ext cx="762000" cy="259045"/>
    <xdr:sp macro="" textlink="">
      <xdr:nvSpPr>
        <xdr:cNvPr id="147" name="物件費該当値テキスト"/>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17417</xdr:rowOff>
    </xdr:from>
    <xdr:to>
      <xdr:col>22</xdr:col>
      <xdr:colOff>615950</xdr:colOff>
      <xdr:row>14</xdr:row>
      <xdr:rowOff>119017</xdr:rowOff>
    </xdr:to>
    <xdr:sp macro="" textlink="">
      <xdr:nvSpPr>
        <xdr:cNvPr id="148" name="円/楕円 147"/>
        <xdr:cNvSpPr/>
      </xdr:nvSpPr>
      <xdr:spPr>
        <a:xfrm>
          <a:off x="15621000" y="2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129194</xdr:rowOff>
    </xdr:from>
    <xdr:ext cx="736600" cy="259045"/>
    <xdr:sp macro="" textlink="">
      <xdr:nvSpPr>
        <xdr:cNvPr id="149" name="テキスト ボックス 148"/>
        <xdr:cNvSpPr txBox="1"/>
      </xdr:nvSpPr>
      <xdr:spPr>
        <a:xfrm>
          <a:off x="15290800" y="21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56606</xdr:rowOff>
    </xdr:from>
    <xdr:to>
      <xdr:col>21</xdr:col>
      <xdr:colOff>412750</xdr:colOff>
      <xdr:row>14</xdr:row>
      <xdr:rowOff>158206</xdr:rowOff>
    </xdr:to>
    <xdr:sp macro="" textlink="">
      <xdr:nvSpPr>
        <xdr:cNvPr id="150" name="円/楕円 149"/>
        <xdr:cNvSpPr/>
      </xdr:nvSpPr>
      <xdr:spPr>
        <a:xfrm>
          <a:off x="14732000" y="24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168383</xdr:rowOff>
    </xdr:from>
    <xdr:ext cx="762000" cy="259045"/>
    <xdr:sp macro="" textlink="">
      <xdr:nvSpPr>
        <xdr:cNvPr id="151" name="テキスト ボックス 150"/>
        <xdr:cNvSpPr txBox="1"/>
      </xdr:nvSpPr>
      <xdr:spPr>
        <a:xfrm>
          <a:off x="14401800" y="22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10886</xdr:rowOff>
    </xdr:from>
    <xdr:to>
      <xdr:col>20</xdr:col>
      <xdr:colOff>209550</xdr:colOff>
      <xdr:row>14</xdr:row>
      <xdr:rowOff>112486</xdr:rowOff>
    </xdr:to>
    <xdr:sp macro="" textlink="">
      <xdr:nvSpPr>
        <xdr:cNvPr id="152" name="円/楕円 151"/>
        <xdr:cNvSpPr/>
      </xdr:nvSpPr>
      <xdr:spPr>
        <a:xfrm>
          <a:off x="13843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122663</xdr:rowOff>
    </xdr:from>
    <xdr:ext cx="762000" cy="259045"/>
    <xdr:sp macro="" textlink="">
      <xdr:nvSpPr>
        <xdr:cNvPr id="153" name="テキスト ボックス 152"/>
        <xdr:cNvSpPr txBox="1"/>
      </xdr:nvSpPr>
      <xdr:spPr>
        <a:xfrm>
          <a:off x="13512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4354</xdr:rowOff>
    </xdr:from>
    <xdr:to>
      <xdr:col>19</xdr:col>
      <xdr:colOff>6350</xdr:colOff>
      <xdr:row>14</xdr:row>
      <xdr:rowOff>105954</xdr:rowOff>
    </xdr:to>
    <xdr:sp macro="" textlink="">
      <xdr:nvSpPr>
        <xdr:cNvPr id="154" name="円/楕円 153"/>
        <xdr:cNvSpPr/>
      </xdr:nvSpPr>
      <xdr:spPr>
        <a:xfrm>
          <a:off x="12954000" y="24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116131</xdr:rowOff>
    </xdr:from>
    <xdr:ext cx="762000" cy="259045"/>
    <xdr:sp macro="" textlink="">
      <xdr:nvSpPr>
        <xdr:cNvPr id="155" name="テキスト ボックス 154"/>
        <xdr:cNvSpPr txBox="1"/>
      </xdr:nvSpPr>
      <xdr:spPr>
        <a:xfrm>
          <a:off x="12623800" y="217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毎年、扶助費に係る経常収支比率が類似団体を上回っている要因として、障害者に対する更生医療、自立支援給付の額が急激に膨らんでいることが挙げられる。</a:t>
          </a:r>
          <a:endParaRPr lang="ja-JP" altLang="ja-JP" sz="1400">
            <a:effectLst/>
          </a:endParaRPr>
        </a:p>
        <a:p>
          <a:pPr rtl="0"/>
          <a:r>
            <a:rPr lang="ja-JP" altLang="ja-JP" sz="1100" b="0" i="0" baseline="0">
              <a:solidFill>
                <a:schemeClr val="dk1"/>
              </a:solidFill>
              <a:effectLst/>
              <a:latin typeface="+mn-lt"/>
              <a:ea typeface="+mn-ea"/>
              <a:cs typeface="+mn-cs"/>
            </a:rPr>
            <a:t> 　さらに、児童福祉費関係で、児童措置費について、子育て支援の観点から、保育料の減免措置や、乳幼児医療の対象年齢引き上げを実施しており、その分経常経費を押し上げている状況である。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57</xdr:row>
      <xdr:rowOff>44450</xdr:rowOff>
    </xdr:to>
    <xdr:cxnSp macro="">
      <xdr:nvCxnSpPr>
        <xdr:cNvPr id="188" name="直線コネクタ 187"/>
        <xdr:cNvCxnSpPr/>
      </xdr:nvCxnSpPr>
      <xdr:spPr>
        <a:xfrm>
          <a:off x="3987800" y="9804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152400</xdr:rowOff>
    </xdr:from>
    <xdr:to>
      <xdr:col>5</xdr:col>
      <xdr:colOff>549275</xdr:colOff>
      <xdr:row>57</xdr:row>
      <xdr:rowOff>31750</xdr:rowOff>
    </xdr:to>
    <xdr:cxnSp macro="">
      <xdr:nvCxnSpPr>
        <xdr:cNvPr id="191" name="直線コネクタ 190"/>
        <xdr:cNvCxnSpPr/>
      </xdr:nvCxnSpPr>
      <xdr:spPr>
        <a:xfrm>
          <a:off x="3098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88900</xdr:rowOff>
    </xdr:from>
    <xdr:to>
      <xdr:col>4</xdr:col>
      <xdr:colOff>346075</xdr:colOff>
      <xdr:row>56</xdr:row>
      <xdr:rowOff>152400</xdr:rowOff>
    </xdr:to>
    <xdr:cxnSp macro="">
      <xdr:nvCxnSpPr>
        <xdr:cNvPr id="194" name="直線コネクタ 193"/>
        <xdr:cNvCxnSpPr/>
      </xdr:nvCxnSpPr>
      <xdr:spPr>
        <a:xfrm>
          <a:off x="2209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158750</xdr:rowOff>
    </xdr:from>
    <xdr:to>
      <xdr:col>3</xdr:col>
      <xdr:colOff>142875</xdr:colOff>
      <xdr:row>56</xdr:row>
      <xdr:rowOff>88900</xdr:rowOff>
    </xdr:to>
    <xdr:cxnSp macro="">
      <xdr:nvCxnSpPr>
        <xdr:cNvPr id="197" name="直線コネクタ 196"/>
        <xdr:cNvCxnSpPr/>
      </xdr:nvCxnSpPr>
      <xdr:spPr>
        <a:xfrm>
          <a:off x="1320800" y="9588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207" name="円/楕円 206"/>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137177</xdr:rowOff>
    </xdr:from>
    <xdr:ext cx="762000" cy="259045"/>
    <xdr:sp macro="" textlink="">
      <xdr:nvSpPr>
        <xdr:cNvPr id="208" name="扶助費該当値テキスト"/>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09" name="円/楕円 208"/>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10" name="テキスト ボックス 20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101600</xdr:rowOff>
    </xdr:from>
    <xdr:to>
      <xdr:col>4</xdr:col>
      <xdr:colOff>396875</xdr:colOff>
      <xdr:row>57</xdr:row>
      <xdr:rowOff>31750</xdr:rowOff>
    </xdr:to>
    <xdr:sp macro="" textlink="">
      <xdr:nvSpPr>
        <xdr:cNvPr id="211" name="円/楕円 210"/>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212" name="テキスト ボックス 211"/>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3" name="円/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14" name="テキスト ボックス 213"/>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107950</xdr:rowOff>
    </xdr:from>
    <xdr:to>
      <xdr:col>1</xdr:col>
      <xdr:colOff>676275</xdr:colOff>
      <xdr:row>56</xdr:row>
      <xdr:rowOff>38100</xdr:rowOff>
    </xdr:to>
    <xdr:sp macro="" textlink="">
      <xdr:nvSpPr>
        <xdr:cNvPr id="215" name="円/楕円 214"/>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22877</xdr:rowOff>
    </xdr:from>
    <xdr:ext cx="762000" cy="259045"/>
    <xdr:sp macro="" textlink="">
      <xdr:nvSpPr>
        <xdr:cNvPr id="216" name="テキスト ボックス 215"/>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その他の経費に係る経常収支比率は類似団体の平均値より低くなっている。</a:t>
          </a:r>
          <a:endParaRPr lang="ja-JP" altLang="ja-JP" sz="1400">
            <a:effectLst/>
          </a:endParaRPr>
        </a:p>
        <a:p>
          <a:pPr rtl="0"/>
          <a:r>
            <a:rPr lang="ja-JP" altLang="ja-JP" sz="1100" b="0" i="0" baseline="0">
              <a:solidFill>
                <a:schemeClr val="dk1"/>
              </a:solidFill>
              <a:effectLst/>
              <a:latin typeface="+mn-lt"/>
              <a:ea typeface="+mn-ea"/>
              <a:cs typeface="+mn-cs"/>
            </a:rPr>
            <a:t>　しかし、介護保険広域連合や後期高齢者医療に対する繰出金、さらに国民健康保険の事業及び直診勘定会計に対する繰出金等が、今後の財政を圧迫する要因であるため、徹底した経費の節減やサービスの向上による診療者数の増を図り、一般会計の負担の軽減に努める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142240</xdr:rowOff>
    </xdr:to>
    <xdr:cxnSp macro="">
      <xdr:nvCxnSpPr>
        <xdr:cNvPr id="249" name="直線コネクタ 248"/>
        <xdr:cNvCxnSpPr/>
      </xdr:nvCxnSpPr>
      <xdr:spPr>
        <a:xfrm flipV="1">
          <a:off x="15671800" y="9674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142240</xdr:rowOff>
    </xdr:to>
    <xdr:cxnSp macro="">
      <xdr:nvCxnSpPr>
        <xdr:cNvPr id="252" name="直線コネクタ 251"/>
        <xdr:cNvCxnSpPr/>
      </xdr:nvCxnSpPr>
      <xdr:spPr>
        <a:xfrm>
          <a:off x="14782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153670</xdr:rowOff>
    </xdr:from>
    <xdr:to>
      <xdr:col>21</xdr:col>
      <xdr:colOff>361950</xdr:colOff>
      <xdr:row>56</xdr:row>
      <xdr:rowOff>81280</xdr:rowOff>
    </xdr:to>
    <xdr:cxnSp macro="">
      <xdr:nvCxnSpPr>
        <xdr:cNvPr id="255" name="直線コネクタ 254"/>
        <xdr:cNvCxnSpPr/>
      </xdr:nvCxnSpPr>
      <xdr:spPr>
        <a:xfrm>
          <a:off x="13893800" y="9583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153670</xdr:rowOff>
    </xdr:from>
    <xdr:to>
      <xdr:col>20</xdr:col>
      <xdr:colOff>158750</xdr:colOff>
      <xdr:row>56</xdr:row>
      <xdr:rowOff>5080</xdr:rowOff>
    </xdr:to>
    <xdr:cxnSp macro="">
      <xdr:nvCxnSpPr>
        <xdr:cNvPr id="258" name="直線コネクタ 257"/>
        <xdr:cNvCxnSpPr/>
      </xdr:nvCxnSpPr>
      <xdr:spPr>
        <a:xfrm flipV="1">
          <a:off x="13004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68" name="円/楕円 267"/>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69"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91440</xdr:rowOff>
    </xdr:from>
    <xdr:to>
      <xdr:col>22</xdr:col>
      <xdr:colOff>615950</xdr:colOff>
      <xdr:row>57</xdr:row>
      <xdr:rowOff>21590</xdr:rowOff>
    </xdr:to>
    <xdr:sp macro="" textlink="">
      <xdr:nvSpPr>
        <xdr:cNvPr id="270" name="円/楕円 269"/>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71" name="テキスト ボックス 270"/>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2" name="円/楕円 27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3" name="テキスト ボックス 272"/>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102870</xdr:rowOff>
    </xdr:from>
    <xdr:to>
      <xdr:col>20</xdr:col>
      <xdr:colOff>209550</xdr:colOff>
      <xdr:row>56</xdr:row>
      <xdr:rowOff>33020</xdr:rowOff>
    </xdr:to>
    <xdr:sp macro="" textlink="">
      <xdr:nvSpPr>
        <xdr:cNvPr id="274" name="円/楕円 273"/>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43197</xdr:rowOff>
    </xdr:from>
    <xdr:ext cx="762000" cy="259045"/>
    <xdr:sp macro="" textlink="">
      <xdr:nvSpPr>
        <xdr:cNvPr id="275" name="テキスト ボックス 274"/>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6" name="円/楕円 275"/>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7" name="テキスト ボックス 276"/>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助費等の数値については、毎年、ほぼ類似団体の平均値で推移している。ただし今後、清掃施設組合、消防組合等の一部事務組合に対する負担金の増額が見込まれるため、数値の上昇は避けられない状況である。</a:t>
          </a:r>
          <a:endParaRPr lang="ja-JP" altLang="ja-JP" sz="1400">
            <a:effectLst/>
          </a:endParaRPr>
        </a:p>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年度に町の助成団体への助成金、補助金の原則一律</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カットと同等の助成金の見直しを実施した。また、平成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月に「補助金等交付見直し検討委員会」を立ち上げ、補助金事業全般に係る見直しを諮問し、平成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月、当委員会より団体の実態や事業内容等を充分に精査の上、不適当な補助金の廃止を行う旨の答申を受けた。この答申に基づき、平成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年度の実施に向け、平成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年度中に詳細をつめている状況である。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56134</xdr:rowOff>
    </xdr:from>
    <xdr:to>
      <xdr:col>24</xdr:col>
      <xdr:colOff>31750</xdr:colOff>
      <xdr:row>37</xdr:row>
      <xdr:rowOff>78994</xdr:rowOff>
    </xdr:to>
    <xdr:cxnSp macro="">
      <xdr:nvCxnSpPr>
        <xdr:cNvPr id="307" name="直線コネクタ 306"/>
        <xdr:cNvCxnSpPr/>
      </xdr:nvCxnSpPr>
      <xdr:spPr>
        <a:xfrm>
          <a:off x="15671800" y="63997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28702</xdr:rowOff>
    </xdr:from>
    <xdr:to>
      <xdr:col>22</xdr:col>
      <xdr:colOff>565150</xdr:colOff>
      <xdr:row>37</xdr:row>
      <xdr:rowOff>56134</xdr:rowOff>
    </xdr:to>
    <xdr:cxnSp macro="">
      <xdr:nvCxnSpPr>
        <xdr:cNvPr id="310" name="直線コネクタ 309"/>
        <xdr:cNvCxnSpPr/>
      </xdr:nvCxnSpPr>
      <xdr:spPr>
        <a:xfrm>
          <a:off x="14782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159004</xdr:rowOff>
    </xdr:from>
    <xdr:to>
      <xdr:col>21</xdr:col>
      <xdr:colOff>361950</xdr:colOff>
      <xdr:row>37</xdr:row>
      <xdr:rowOff>28702</xdr:rowOff>
    </xdr:to>
    <xdr:cxnSp macro="">
      <xdr:nvCxnSpPr>
        <xdr:cNvPr id="313" name="直線コネクタ 312"/>
        <xdr:cNvCxnSpPr/>
      </xdr:nvCxnSpPr>
      <xdr:spPr>
        <a:xfrm>
          <a:off x="13893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159004</xdr:rowOff>
    </xdr:to>
    <xdr:cxnSp macro="">
      <xdr:nvCxnSpPr>
        <xdr:cNvPr id="316" name="直線コネクタ 315"/>
        <xdr:cNvCxnSpPr/>
      </xdr:nvCxnSpPr>
      <xdr:spPr>
        <a:xfrm>
          <a:off x="13004800" y="62534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28194</xdr:rowOff>
    </xdr:from>
    <xdr:to>
      <xdr:col>24</xdr:col>
      <xdr:colOff>82550</xdr:colOff>
      <xdr:row>37</xdr:row>
      <xdr:rowOff>129794</xdr:rowOff>
    </xdr:to>
    <xdr:sp macro="" textlink="">
      <xdr:nvSpPr>
        <xdr:cNvPr id="326" name="円/楕円 325"/>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271</xdr:rowOff>
    </xdr:from>
    <xdr:ext cx="762000" cy="259045"/>
    <xdr:sp macro="" textlink="">
      <xdr:nvSpPr>
        <xdr:cNvPr id="327"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5334</xdr:rowOff>
    </xdr:from>
    <xdr:to>
      <xdr:col>22</xdr:col>
      <xdr:colOff>615950</xdr:colOff>
      <xdr:row>37</xdr:row>
      <xdr:rowOff>106934</xdr:rowOff>
    </xdr:to>
    <xdr:sp macro="" textlink="">
      <xdr:nvSpPr>
        <xdr:cNvPr id="328" name="円/楕円 327"/>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91711</xdr:rowOff>
    </xdr:from>
    <xdr:ext cx="736600" cy="259045"/>
    <xdr:sp macro="" textlink="">
      <xdr:nvSpPr>
        <xdr:cNvPr id="329" name="テキスト ボックス 328"/>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149352</xdr:rowOff>
    </xdr:from>
    <xdr:to>
      <xdr:col>21</xdr:col>
      <xdr:colOff>412750</xdr:colOff>
      <xdr:row>37</xdr:row>
      <xdr:rowOff>79502</xdr:rowOff>
    </xdr:to>
    <xdr:sp macro="" textlink="">
      <xdr:nvSpPr>
        <xdr:cNvPr id="330" name="円/楕円 329"/>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31" name="テキスト ボックス 330"/>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108204</xdr:rowOff>
    </xdr:from>
    <xdr:to>
      <xdr:col>20</xdr:col>
      <xdr:colOff>209550</xdr:colOff>
      <xdr:row>37</xdr:row>
      <xdr:rowOff>38354</xdr:rowOff>
    </xdr:to>
    <xdr:sp macro="" textlink="">
      <xdr:nvSpPr>
        <xdr:cNvPr id="332" name="円/楕円 331"/>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33" name="テキスト ボックス 332"/>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34" name="円/楕円 333"/>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35" name="テキスト ボックス 334"/>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年度の合併に伴う合併特例債及び住宅ストック計画に伴う公営住宅建設事業債の発行により、年々元利償還金が上昇傾向にあったが、平成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年度の繰上償還の実施（合計約</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億円）により、平成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年度から若干ながら減少傾向にある。</a:t>
          </a:r>
          <a:endParaRPr lang="ja-JP" altLang="ja-JP" sz="1400">
            <a:effectLst/>
          </a:endParaRPr>
        </a:p>
        <a:p>
          <a:pPr rtl="0"/>
          <a:r>
            <a:rPr lang="ja-JP" altLang="ja-JP" sz="1100" b="0" i="0" baseline="0">
              <a:solidFill>
                <a:schemeClr val="dk1"/>
              </a:solidFill>
              <a:effectLst/>
              <a:latin typeface="+mn-lt"/>
              <a:ea typeface="+mn-ea"/>
              <a:cs typeface="+mn-cs"/>
            </a:rPr>
            <a:t> 　しかしながら、過疎地域の指定を受け、平成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年度より過疎対策事業債の発行が始まったことから、今後再び上昇傾向に転ずる恐れがある。</a:t>
          </a:r>
          <a:endParaRPr lang="ja-JP" altLang="ja-JP" sz="1400">
            <a:effectLst/>
          </a:endParaRPr>
        </a:p>
        <a:p>
          <a:pPr rtl="0"/>
          <a:r>
            <a:rPr lang="ja-JP" altLang="ja-JP" sz="1100" b="0" i="0" baseline="0">
              <a:solidFill>
                <a:schemeClr val="dk1"/>
              </a:solidFill>
              <a:effectLst/>
              <a:latin typeface="+mn-lt"/>
              <a:ea typeface="+mn-ea"/>
              <a:cs typeface="+mn-cs"/>
            </a:rPr>
            <a:t> 　このため、平成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年度において再度の繰上償還を実施し、平成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年度に改善が見られたが、今後さらに合併特例債及び過疎対策事業債の発行計画を見直し、次年度以降の発行総額を抑制し、公債費の削減を図る。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117856</xdr:rowOff>
    </xdr:from>
    <xdr:to>
      <xdr:col>7</xdr:col>
      <xdr:colOff>15875</xdr:colOff>
      <xdr:row>79</xdr:row>
      <xdr:rowOff>124713</xdr:rowOff>
    </xdr:to>
    <xdr:cxnSp macro="">
      <xdr:nvCxnSpPr>
        <xdr:cNvPr id="360" name="直線コネクタ 359"/>
        <xdr:cNvCxnSpPr/>
      </xdr:nvCxnSpPr>
      <xdr:spPr>
        <a:xfrm flipV="1">
          <a:off x="4826000" y="12805156"/>
          <a:ext cx="0" cy="864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96790</xdr:rowOff>
    </xdr:from>
    <xdr:ext cx="762000" cy="259045"/>
    <xdr:sp macro="" textlink="">
      <xdr:nvSpPr>
        <xdr:cNvPr id="361" name="公債費最小値テキスト"/>
        <xdr:cNvSpPr txBox="1"/>
      </xdr:nvSpPr>
      <xdr:spPr>
        <a:xfrm>
          <a:off x="4914900" y="1364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79</xdr:row>
      <xdr:rowOff>124713</xdr:rowOff>
    </xdr:from>
    <xdr:to>
      <xdr:col>7</xdr:col>
      <xdr:colOff>104775</xdr:colOff>
      <xdr:row>79</xdr:row>
      <xdr:rowOff>124713</xdr:rowOff>
    </xdr:to>
    <xdr:cxnSp macro="">
      <xdr:nvCxnSpPr>
        <xdr:cNvPr id="362" name="直線コネクタ 361"/>
        <xdr:cNvCxnSpPr/>
      </xdr:nvCxnSpPr>
      <xdr:spPr>
        <a:xfrm>
          <a:off x="4737100" y="1366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32783</xdr:rowOff>
    </xdr:from>
    <xdr:ext cx="762000" cy="259045"/>
    <xdr:sp macro="" textlink="">
      <xdr:nvSpPr>
        <xdr:cNvPr id="363" name="公債費最大値テキスト"/>
        <xdr:cNvSpPr txBox="1"/>
      </xdr:nvSpPr>
      <xdr:spPr>
        <a:xfrm>
          <a:off x="4914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74</xdr:row>
      <xdr:rowOff>117856</xdr:rowOff>
    </xdr:from>
    <xdr:to>
      <xdr:col>7</xdr:col>
      <xdr:colOff>104775</xdr:colOff>
      <xdr:row>74</xdr:row>
      <xdr:rowOff>117856</xdr:rowOff>
    </xdr:to>
    <xdr:cxnSp macro="">
      <xdr:nvCxnSpPr>
        <xdr:cNvPr id="364" name="直線コネクタ 363"/>
        <xdr:cNvCxnSpPr/>
      </xdr:nvCxnSpPr>
      <xdr:spPr>
        <a:xfrm>
          <a:off x="4737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124713</xdr:rowOff>
    </xdr:from>
    <xdr:to>
      <xdr:col>7</xdr:col>
      <xdr:colOff>15875</xdr:colOff>
      <xdr:row>79</xdr:row>
      <xdr:rowOff>138430</xdr:rowOff>
    </xdr:to>
    <xdr:cxnSp macro="">
      <xdr:nvCxnSpPr>
        <xdr:cNvPr id="365" name="直線コネクタ 364"/>
        <xdr:cNvCxnSpPr/>
      </xdr:nvCxnSpPr>
      <xdr:spPr>
        <a:xfrm flipV="1">
          <a:off x="3987800" y="136692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111014</xdr:rowOff>
    </xdr:from>
    <xdr:ext cx="762000" cy="259045"/>
    <xdr:sp macro="" textlink="">
      <xdr:nvSpPr>
        <xdr:cNvPr id="366" name="公債費平均値テキスト"/>
        <xdr:cNvSpPr txBox="1"/>
      </xdr:nvSpPr>
      <xdr:spPr>
        <a:xfrm>
          <a:off x="4914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94487</xdr:rowOff>
    </xdr:from>
    <xdr:to>
      <xdr:col>7</xdr:col>
      <xdr:colOff>66675</xdr:colOff>
      <xdr:row>77</xdr:row>
      <xdr:rowOff>24637</xdr:rowOff>
    </xdr:to>
    <xdr:sp macro="" textlink="">
      <xdr:nvSpPr>
        <xdr:cNvPr id="367" name="フローチャート : 判断 366"/>
        <xdr:cNvSpPr/>
      </xdr:nvSpPr>
      <xdr:spPr>
        <a:xfrm>
          <a:off x="4775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129287</xdr:rowOff>
    </xdr:from>
    <xdr:to>
      <xdr:col>5</xdr:col>
      <xdr:colOff>549275</xdr:colOff>
      <xdr:row>79</xdr:row>
      <xdr:rowOff>138430</xdr:rowOff>
    </xdr:to>
    <xdr:cxnSp macro="">
      <xdr:nvCxnSpPr>
        <xdr:cNvPr id="368" name="直線コネクタ 367"/>
        <xdr:cNvCxnSpPr/>
      </xdr:nvCxnSpPr>
      <xdr:spPr>
        <a:xfrm>
          <a:off x="3098800" y="136738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163068</xdr:rowOff>
    </xdr:from>
    <xdr:to>
      <xdr:col>5</xdr:col>
      <xdr:colOff>600075</xdr:colOff>
      <xdr:row>77</xdr:row>
      <xdr:rowOff>93218</xdr:rowOff>
    </xdr:to>
    <xdr:sp macro="" textlink="">
      <xdr:nvSpPr>
        <xdr:cNvPr id="369" name="フローチャート : 判断 368"/>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103395</xdr:rowOff>
    </xdr:from>
    <xdr:ext cx="736600" cy="259045"/>
    <xdr:sp macro="" textlink="">
      <xdr:nvSpPr>
        <xdr:cNvPr id="370" name="テキスト ボックス 369"/>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129287</xdr:rowOff>
    </xdr:from>
    <xdr:to>
      <xdr:col>4</xdr:col>
      <xdr:colOff>346075</xdr:colOff>
      <xdr:row>80</xdr:row>
      <xdr:rowOff>168148</xdr:rowOff>
    </xdr:to>
    <xdr:cxnSp macro="">
      <xdr:nvCxnSpPr>
        <xdr:cNvPr id="371" name="直線コネクタ 370"/>
        <xdr:cNvCxnSpPr/>
      </xdr:nvCxnSpPr>
      <xdr:spPr>
        <a:xfrm flipV="1">
          <a:off x="2209800" y="13673837"/>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763</xdr:rowOff>
    </xdr:from>
    <xdr:to>
      <xdr:col>4</xdr:col>
      <xdr:colOff>396875</xdr:colOff>
      <xdr:row>77</xdr:row>
      <xdr:rowOff>102363</xdr:rowOff>
    </xdr:to>
    <xdr:sp macro="" textlink="">
      <xdr:nvSpPr>
        <xdr:cNvPr id="372" name="フローチャート : 判断 371"/>
        <xdr:cNvSpPr/>
      </xdr:nvSpPr>
      <xdr:spPr>
        <a:xfrm>
          <a:off x="3048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73" name="テキスト ボックス 372"/>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168148</xdr:rowOff>
    </xdr:from>
    <xdr:to>
      <xdr:col>3</xdr:col>
      <xdr:colOff>142875</xdr:colOff>
      <xdr:row>81</xdr:row>
      <xdr:rowOff>88137</xdr:rowOff>
    </xdr:to>
    <xdr:cxnSp macro="">
      <xdr:nvCxnSpPr>
        <xdr:cNvPr id="374" name="直線コネクタ 373"/>
        <xdr:cNvCxnSpPr/>
      </xdr:nvCxnSpPr>
      <xdr:spPr>
        <a:xfrm flipV="1">
          <a:off x="1320800" y="1388414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5" name="フローチャート : 判断 374"/>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6" name="テキスト ボックス 375"/>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37337</xdr:rowOff>
    </xdr:from>
    <xdr:to>
      <xdr:col>1</xdr:col>
      <xdr:colOff>676275</xdr:colOff>
      <xdr:row>77</xdr:row>
      <xdr:rowOff>138937</xdr:rowOff>
    </xdr:to>
    <xdr:sp macro="" textlink="">
      <xdr:nvSpPr>
        <xdr:cNvPr id="377" name="フローチャート : 判断 376"/>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149114</xdr:rowOff>
    </xdr:from>
    <xdr:ext cx="762000" cy="259045"/>
    <xdr:sp macro="" textlink="">
      <xdr:nvSpPr>
        <xdr:cNvPr id="378" name="テキスト ボックス 377"/>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73913</xdr:rowOff>
    </xdr:from>
    <xdr:to>
      <xdr:col>7</xdr:col>
      <xdr:colOff>66675</xdr:colOff>
      <xdr:row>80</xdr:row>
      <xdr:rowOff>4063</xdr:rowOff>
    </xdr:to>
    <xdr:sp macro="" textlink="">
      <xdr:nvSpPr>
        <xdr:cNvPr id="384" name="円/楕円 383"/>
        <xdr:cNvSpPr/>
      </xdr:nvSpPr>
      <xdr:spPr>
        <a:xfrm>
          <a:off x="47752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153940</xdr:rowOff>
    </xdr:from>
    <xdr:ext cx="762000" cy="259045"/>
    <xdr:sp macro="" textlink="">
      <xdr:nvSpPr>
        <xdr:cNvPr id="385" name="公債費該当値テキスト"/>
        <xdr:cNvSpPr txBox="1"/>
      </xdr:nvSpPr>
      <xdr:spPr>
        <a:xfrm>
          <a:off x="4914900" y="1352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87630</xdr:rowOff>
    </xdr:from>
    <xdr:to>
      <xdr:col>5</xdr:col>
      <xdr:colOff>600075</xdr:colOff>
      <xdr:row>80</xdr:row>
      <xdr:rowOff>17780</xdr:rowOff>
    </xdr:to>
    <xdr:sp macro="" textlink="">
      <xdr:nvSpPr>
        <xdr:cNvPr id="386" name="円/楕円 385"/>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2557</xdr:rowOff>
    </xdr:from>
    <xdr:ext cx="736600" cy="259045"/>
    <xdr:sp macro="" textlink="">
      <xdr:nvSpPr>
        <xdr:cNvPr id="387" name="テキスト ボックス 386"/>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78487</xdr:rowOff>
    </xdr:from>
    <xdr:to>
      <xdr:col>4</xdr:col>
      <xdr:colOff>396875</xdr:colOff>
      <xdr:row>80</xdr:row>
      <xdr:rowOff>8637</xdr:rowOff>
    </xdr:to>
    <xdr:sp macro="" textlink="">
      <xdr:nvSpPr>
        <xdr:cNvPr id="388" name="円/楕円 387"/>
        <xdr:cNvSpPr/>
      </xdr:nvSpPr>
      <xdr:spPr>
        <a:xfrm>
          <a:off x="3048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164864</xdr:rowOff>
    </xdr:from>
    <xdr:ext cx="762000" cy="259045"/>
    <xdr:sp macro="" textlink="">
      <xdr:nvSpPr>
        <xdr:cNvPr id="389" name="テキスト ボックス 388"/>
        <xdr:cNvSpPr txBox="1"/>
      </xdr:nvSpPr>
      <xdr:spPr>
        <a:xfrm>
          <a:off x="2717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117348</xdr:rowOff>
    </xdr:from>
    <xdr:to>
      <xdr:col>3</xdr:col>
      <xdr:colOff>193675</xdr:colOff>
      <xdr:row>81</xdr:row>
      <xdr:rowOff>47498</xdr:rowOff>
    </xdr:to>
    <xdr:sp macro="" textlink="">
      <xdr:nvSpPr>
        <xdr:cNvPr id="390" name="円/楕円 389"/>
        <xdr:cNvSpPr/>
      </xdr:nvSpPr>
      <xdr:spPr>
        <a:xfrm>
          <a:off x="2159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32275</xdr:rowOff>
    </xdr:from>
    <xdr:ext cx="762000" cy="259045"/>
    <xdr:sp macro="" textlink="">
      <xdr:nvSpPr>
        <xdr:cNvPr id="391" name="テキスト ボックス 390"/>
        <xdr:cNvSpPr txBox="1"/>
      </xdr:nvSpPr>
      <xdr:spPr>
        <a:xfrm>
          <a:off x="1828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37337</xdr:rowOff>
    </xdr:from>
    <xdr:to>
      <xdr:col>1</xdr:col>
      <xdr:colOff>676275</xdr:colOff>
      <xdr:row>81</xdr:row>
      <xdr:rowOff>138937</xdr:rowOff>
    </xdr:to>
    <xdr:sp macro="" textlink="">
      <xdr:nvSpPr>
        <xdr:cNvPr id="392" name="円/楕円 391"/>
        <xdr:cNvSpPr/>
      </xdr:nvSpPr>
      <xdr:spPr>
        <a:xfrm>
          <a:off x="1270000" y="13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123714</xdr:rowOff>
    </xdr:from>
    <xdr:ext cx="762000" cy="259045"/>
    <xdr:sp macro="" textlink="">
      <xdr:nvSpPr>
        <xdr:cNvPr id="393" name="テキスト ボックス 392"/>
        <xdr:cNvSpPr txBox="1"/>
      </xdr:nvSpPr>
      <xdr:spPr>
        <a:xfrm>
          <a:off x="939800" y="1401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を除く数値については、類似団体の平均を下回っている。合併２年次までは新町に移行したばかりで、旧三町の事務事業の統一に時間が割かれ効率的な運営が出来ず、類似団体と同等の数値で推移したが、合併後３年次目となる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年度から事務事業の合併効果による経費の削減等により全体の数値は減少傾向にある。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19" name="直線コネクタ 418"/>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0"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1" name="直線コネクタ 420"/>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2"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3" name="直線コネクタ 422"/>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129286</xdr:rowOff>
    </xdr:from>
    <xdr:to>
      <xdr:col>24</xdr:col>
      <xdr:colOff>31750</xdr:colOff>
      <xdr:row>75</xdr:row>
      <xdr:rowOff>165863</xdr:rowOff>
    </xdr:to>
    <xdr:cxnSp macro="">
      <xdr:nvCxnSpPr>
        <xdr:cNvPr id="424" name="直線コネクタ 423"/>
        <xdr:cNvCxnSpPr/>
      </xdr:nvCxnSpPr>
      <xdr:spPr>
        <a:xfrm flipV="1">
          <a:off x="15671800" y="12988036"/>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5"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6" name="フローチャート : 判断 425"/>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165863</xdr:rowOff>
    </xdr:from>
    <xdr:to>
      <xdr:col>22</xdr:col>
      <xdr:colOff>565150</xdr:colOff>
      <xdr:row>76</xdr:row>
      <xdr:rowOff>8128</xdr:rowOff>
    </xdr:to>
    <xdr:cxnSp macro="">
      <xdr:nvCxnSpPr>
        <xdr:cNvPr id="427" name="直線コネクタ 426"/>
        <xdr:cNvCxnSpPr/>
      </xdr:nvCxnSpPr>
      <xdr:spPr>
        <a:xfrm flipV="1">
          <a:off x="14782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8" name="フローチャート : 判断 427"/>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29" name="テキスト ボックス 428"/>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46990</xdr:rowOff>
    </xdr:from>
    <xdr:to>
      <xdr:col>21</xdr:col>
      <xdr:colOff>361950</xdr:colOff>
      <xdr:row>76</xdr:row>
      <xdr:rowOff>8128</xdr:rowOff>
    </xdr:to>
    <xdr:cxnSp macro="">
      <xdr:nvCxnSpPr>
        <xdr:cNvPr id="430" name="直線コネクタ 429"/>
        <xdr:cNvCxnSpPr/>
      </xdr:nvCxnSpPr>
      <xdr:spPr>
        <a:xfrm>
          <a:off x="13893800" y="1290574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1" name="フローチャート : 判断 430"/>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2" name="テキスト ボックス 431"/>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163576</xdr:rowOff>
    </xdr:from>
    <xdr:to>
      <xdr:col>20</xdr:col>
      <xdr:colOff>158750</xdr:colOff>
      <xdr:row>75</xdr:row>
      <xdr:rowOff>46990</xdr:rowOff>
    </xdr:to>
    <xdr:cxnSp macro="">
      <xdr:nvCxnSpPr>
        <xdr:cNvPr id="433" name="直線コネクタ 432"/>
        <xdr:cNvCxnSpPr/>
      </xdr:nvCxnSpPr>
      <xdr:spPr>
        <a:xfrm>
          <a:off x="13004800" y="128508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4" name="フローチャート : 判断 433"/>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5" name="テキスト ボックス 434"/>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6" name="フローチャート : 判断 435"/>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7" name="テキスト ボックス 436"/>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78486</xdr:rowOff>
    </xdr:from>
    <xdr:to>
      <xdr:col>24</xdr:col>
      <xdr:colOff>82550</xdr:colOff>
      <xdr:row>76</xdr:row>
      <xdr:rowOff>8635</xdr:rowOff>
    </xdr:to>
    <xdr:sp macro="" textlink="">
      <xdr:nvSpPr>
        <xdr:cNvPr id="443" name="円/楕円 442"/>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95013</xdr:rowOff>
    </xdr:from>
    <xdr:ext cx="762000" cy="259045"/>
    <xdr:sp macro="" textlink="">
      <xdr:nvSpPr>
        <xdr:cNvPr id="444" name="公債費以外該当値テキスト"/>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115062</xdr:rowOff>
    </xdr:from>
    <xdr:to>
      <xdr:col>22</xdr:col>
      <xdr:colOff>615950</xdr:colOff>
      <xdr:row>76</xdr:row>
      <xdr:rowOff>45213</xdr:rowOff>
    </xdr:to>
    <xdr:sp macro="" textlink="">
      <xdr:nvSpPr>
        <xdr:cNvPr id="445" name="円/楕円 444"/>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55389</xdr:rowOff>
    </xdr:from>
    <xdr:ext cx="736600" cy="259045"/>
    <xdr:sp macro="" textlink="">
      <xdr:nvSpPr>
        <xdr:cNvPr id="446" name="テキスト ボックス 445"/>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128778</xdr:rowOff>
    </xdr:from>
    <xdr:to>
      <xdr:col>21</xdr:col>
      <xdr:colOff>412750</xdr:colOff>
      <xdr:row>76</xdr:row>
      <xdr:rowOff>58928</xdr:rowOff>
    </xdr:to>
    <xdr:sp macro="" textlink="">
      <xdr:nvSpPr>
        <xdr:cNvPr id="447" name="円/楕円 446"/>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69105</xdr:rowOff>
    </xdr:from>
    <xdr:ext cx="762000" cy="259045"/>
    <xdr:sp macro="" textlink="">
      <xdr:nvSpPr>
        <xdr:cNvPr id="448" name="テキスト ボックス 447"/>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167640</xdr:rowOff>
    </xdr:from>
    <xdr:to>
      <xdr:col>20</xdr:col>
      <xdr:colOff>209550</xdr:colOff>
      <xdr:row>75</xdr:row>
      <xdr:rowOff>97790</xdr:rowOff>
    </xdr:to>
    <xdr:sp macro="" textlink="">
      <xdr:nvSpPr>
        <xdr:cNvPr id="449" name="円/楕円 448"/>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107967</xdr:rowOff>
    </xdr:from>
    <xdr:ext cx="762000" cy="259045"/>
    <xdr:sp macro="" textlink="">
      <xdr:nvSpPr>
        <xdr:cNvPr id="450" name="テキスト ボックス 449"/>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112776</xdr:rowOff>
    </xdr:from>
    <xdr:to>
      <xdr:col>19</xdr:col>
      <xdr:colOff>6350</xdr:colOff>
      <xdr:row>75</xdr:row>
      <xdr:rowOff>42926</xdr:rowOff>
    </xdr:to>
    <xdr:sp macro="" textlink="">
      <xdr:nvSpPr>
        <xdr:cNvPr id="451" name="円/楕円 450"/>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53103</xdr:rowOff>
    </xdr:from>
    <xdr:ext cx="762000" cy="259045"/>
    <xdr:sp macro="" textlink="">
      <xdr:nvSpPr>
        <xdr:cNvPr id="452" name="テキスト ボックス 451"/>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福岡県福智町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47540</xdr:rowOff>
    </xdr:from>
    <xdr:to>
      <xdr:col>4</xdr:col>
      <xdr:colOff>1117600</xdr:colOff>
      <xdr:row>15</xdr:row>
      <xdr:rowOff>82760</xdr:rowOff>
    </xdr:to>
    <xdr:cxnSp macro="">
      <xdr:nvCxnSpPr>
        <xdr:cNvPr id="52" name="直線コネクタ 51"/>
        <xdr:cNvCxnSpPr/>
      </xdr:nvCxnSpPr>
      <xdr:spPr bwMode="auto">
        <a:xfrm flipV="1">
          <a:off x="5003800" y="2666915"/>
          <a:ext cx="647700" cy="35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123579</xdr:rowOff>
    </xdr:from>
    <xdr:ext cx="762000" cy="259045"/>
    <xdr:sp macro="" textlink="">
      <xdr:nvSpPr>
        <xdr:cNvPr id="53" name="人口1人当たり決算額の推移平均値テキスト130"/>
        <xdr:cNvSpPr txBox="1"/>
      </xdr:nvSpPr>
      <xdr:spPr>
        <a:xfrm>
          <a:off x="5740400" y="3085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49124</xdr:rowOff>
    </xdr:from>
    <xdr:to>
      <xdr:col>4</xdr:col>
      <xdr:colOff>469900</xdr:colOff>
      <xdr:row>15</xdr:row>
      <xdr:rowOff>82760</xdr:rowOff>
    </xdr:to>
    <xdr:cxnSp macro="">
      <xdr:nvCxnSpPr>
        <xdr:cNvPr id="55" name="直線コネクタ 54"/>
        <xdr:cNvCxnSpPr/>
      </xdr:nvCxnSpPr>
      <xdr:spPr bwMode="auto">
        <a:xfrm>
          <a:off x="4305300" y="2668499"/>
          <a:ext cx="698500" cy="3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10993</xdr:rowOff>
    </xdr:from>
    <xdr:ext cx="736600" cy="259045"/>
    <xdr:sp macro="" textlink="">
      <xdr:nvSpPr>
        <xdr:cNvPr id="57" name="テキスト ボックス 56"/>
        <xdr:cNvSpPr txBox="1"/>
      </xdr:nvSpPr>
      <xdr:spPr>
        <a:xfrm>
          <a:off x="4622800" y="31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19373</xdr:rowOff>
    </xdr:from>
    <xdr:to>
      <xdr:col>3</xdr:col>
      <xdr:colOff>904875</xdr:colOff>
      <xdr:row>15</xdr:row>
      <xdr:rowOff>49124</xdr:rowOff>
    </xdr:to>
    <xdr:cxnSp macro="">
      <xdr:nvCxnSpPr>
        <xdr:cNvPr id="58" name="直線コネクタ 57"/>
        <xdr:cNvCxnSpPr/>
      </xdr:nvCxnSpPr>
      <xdr:spPr bwMode="auto">
        <a:xfrm>
          <a:off x="3606800" y="2638748"/>
          <a:ext cx="698500" cy="29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31959</xdr:rowOff>
    </xdr:from>
    <xdr:ext cx="762000" cy="259045"/>
    <xdr:sp macro="" textlink="">
      <xdr:nvSpPr>
        <xdr:cNvPr id="60" name="テキスト ボックス 59"/>
        <xdr:cNvSpPr txBox="1"/>
      </xdr:nvSpPr>
      <xdr:spPr>
        <a:xfrm>
          <a:off x="3924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98469</xdr:rowOff>
    </xdr:from>
    <xdr:to>
      <xdr:col>3</xdr:col>
      <xdr:colOff>206375</xdr:colOff>
      <xdr:row>15</xdr:row>
      <xdr:rowOff>19373</xdr:rowOff>
    </xdr:to>
    <xdr:cxnSp macro="">
      <xdr:nvCxnSpPr>
        <xdr:cNvPr id="61" name="直線コネクタ 60"/>
        <xdr:cNvCxnSpPr/>
      </xdr:nvCxnSpPr>
      <xdr:spPr bwMode="auto">
        <a:xfrm>
          <a:off x="2908300" y="2546394"/>
          <a:ext cx="698500" cy="92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15614</xdr:rowOff>
    </xdr:from>
    <xdr:ext cx="762000" cy="259045"/>
    <xdr:sp macro="" textlink="">
      <xdr:nvSpPr>
        <xdr:cNvPr id="63" name="テキスト ボックス 62"/>
        <xdr:cNvSpPr txBox="1"/>
      </xdr:nvSpPr>
      <xdr:spPr>
        <a:xfrm>
          <a:off x="32258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161004</xdr:rowOff>
    </xdr:from>
    <xdr:ext cx="762000" cy="259045"/>
    <xdr:sp macro="" textlink="">
      <xdr:nvSpPr>
        <xdr:cNvPr id="65" name="テキスト ボックス 64"/>
        <xdr:cNvSpPr txBox="1"/>
      </xdr:nvSpPr>
      <xdr:spPr>
        <a:xfrm>
          <a:off x="2527300" y="3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168190</xdr:rowOff>
    </xdr:from>
    <xdr:to>
      <xdr:col>5</xdr:col>
      <xdr:colOff>34925</xdr:colOff>
      <xdr:row>15</xdr:row>
      <xdr:rowOff>98340</xdr:rowOff>
    </xdr:to>
    <xdr:sp macro="" textlink="">
      <xdr:nvSpPr>
        <xdr:cNvPr id="71" name="円/楕円 70"/>
        <xdr:cNvSpPr/>
      </xdr:nvSpPr>
      <xdr:spPr bwMode="auto">
        <a:xfrm>
          <a:off x="5600700" y="261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13267</xdr:rowOff>
    </xdr:from>
    <xdr:ext cx="762000" cy="259045"/>
    <xdr:sp macro="" textlink="">
      <xdr:nvSpPr>
        <xdr:cNvPr id="72" name="人口1人当たり決算額の推移該当値テキスト130"/>
        <xdr:cNvSpPr txBox="1"/>
      </xdr:nvSpPr>
      <xdr:spPr>
        <a:xfrm>
          <a:off x="5740400" y="246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97,783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31960</xdr:rowOff>
    </xdr:from>
    <xdr:to>
      <xdr:col>4</xdr:col>
      <xdr:colOff>520700</xdr:colOff>
      <xdr:row>15</xdr:row>
      <xdr:rowOff>133560</xdr:rowOff>
    </xdr:to>
    <xdr:sp macro="" textlink="">
      <xdr:nvSpPr>
        <xdr:cNvPr id="73" name="円/楕円 72"/>
        <xdr:cNvSpPr/>
      </xdr:nvSpPr>
      <xdr:spPr bwMode="auto">
        <a:xfrm>
          <a:off x="4953000" y="265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143737</xdr:rowOff>
    </xdr:from>
    <xdr:ext cx="736600" cy="259045"/>
    <xdr:sp macro="" textlink="">
      <xdr:nvSpPr>
        <xdr:cNvPr id="74" name="テキスト ボックス 73"/>
        <xdr:cNvSpPr txBox="1"/>
      </xdr:nvSpPr>
      <xdr:spPr>
        <a:xfrm>
          <a:off x="4622800" y="2420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95,626</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169774</xdr:rowOff>
    </xdr:from>
    <xdr:to>
      <xdr:col>3</xdr:col>
      <xdr:colOff>955675</xdr:colOff>
      <xdr:row>15</xdr:row>
      <xdr:rowOff>99924</xdr:rowOff>
    </xdr:to>
    <xdr:sp macro="" textlink="">
      <xdr:nvSpPr>
        <xdr:cNvPr id="75" name="円/楕円 74"/>
        <xdr:cNvSpPr/>
      </xdr:nvSpPr>
      <xdr:spPr bwMode="auto">
        <a:xfrm>
          <a:off x="4254500" y="2617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110101</xdr:rowOff>
    </xdr:from>
    <xdr:ext cx="762000" cy="259045"/>
    <xdr:sp macro="" textlink="">
      <xdr:nvSpPr>
        <xdr:cNvPr id="76" name="テキスト ボックス 75"/>
        <xdr:cNvSpPr txBox="1"/>
      </xdr:nvSpPr>
      <xdr:spPr>
        <a:xfrm>
          <a:off x="3924300" y="238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97,686</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140023</xdr:rowOff>
    </xdr:from>
    <xdr:to>
      <xdr:col>3</xdr:col>
      <xdr:colOff>257175</xdr:colOff>
      <xdr:row>15</xdr:row>
      <xdr:rowOff>70173</xdr:rowOff>
    </xdr:to>
    <xdr:sp macro="" textlink="">
      <xdr:nvSpPr>
        <xdr:cNvPr id="77" name="円/楕円 76"/>
        <xdr:cNvSpPr/>
      </xdr:nvSpPr>
      <xdr:spPr bwMode="auto">
        <a:xfrm>
          <a:off x="3556000" y="258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80350</xdr:rowOff>
    </xdr:from>
    <xdr:ext cx="762000" cy="259045"/>
    <xdr:sp macro="" textlink="">
      <xdr:nvSpPr>
        <xdr:cNvPr id="78" name="テキスト ボックス 77"/>
        <xdr:cNvSpPr txBox="1"/>
      </xdr:nvSpPr>
      <xdr:spPr>
        <a:xfrm>
          <a:off x="3225800" y="235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99,508</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47669</xdr:rowOff>
    </xdr:from>
    <xdr:to>
      <xdr:col>2</xdr:col>
      <xdr:colOff>692150</xdr:colOff>
      <xdr:row>14</xdr:row>
      <xdr:rowOff>149269</xdr:rowOff>
    </xdr:to>
    <xdr:sp macro="" textlink="">
      <xdr:nvSpPr>
        <xdr:cNvPr id="79" name="円/楕円 78"/>
        <xdr:cNvSpPr/>
      </xdr:nvSpPr>
      <xdr:spPr bwMode="auto">
        <a:xfrm>
          <a:off x="2857500" y="249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159446</xdr:rowOff>
    </xdr:from>
    <xdr:ext cx="762000" cy="259045"/>
    <xdr:sp macro="" textlink="">
      <xdr:nvSpPr>
        <xdr:cNvPr id="80" name="テキスト ボックス 79"/>
        <xdr:cNvSpPr txBox="1"/>
      </xdr:nvSpPr>
      <xdr:spPr>
        <a:xfrm>
          <a:off x="2527300" y="226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105,164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248485</xdr:rowOff>
    </xdr:from>
    <xdr:to>
      <xdr:col>4</xdr:col>
      <xdr:colOff>1117600</xdr:colOff>
      <xdr:row>35</xdr:row>
      <xdr:rowOff>305439</xdr:rowOff>
    </xdr:to>
    <xdr:cxnSp macro="">
      <xdr:nvCxnSpPr>
        <xdr:cNvPr id="115" name="直線コネクタ 114"/>
        <xdr:cNvCxnSpPr/>
      </xdr:nvCxnSpPr>
      <xdr:spPr bwMode="auto">
        <a:xfrm flipV="1">
          <a:off x="5003800" y="6858835"/>
          <a:ext cx="647700" cy="5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233262</xdr:rowOff>
    </xdr:from>
    <xdr:ext cx="762000" cy="259045"/>
    <xdr:sp macro="" textlink="">
      <xdr:nvSpPr>
        <xdr:cNvPr id="116" name="人口1人当たり決算額の推移平均値テキスト445"/>
        <xdr:cNvSpPr txBox="1"/>
      </xdr:nvSpPr>
      <xdr:spPr>
        <a:xfrm>
          <a:off x="5740400" y="6843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201262</xdr:rowOff>
    </xdr:from>
    <xdr:to>
      <xdr:col>4</xdr:col>
      <xdr:colOff>469900</xdr:colOff>
      <xdr:row>35</xdr:row>
      <xdr:rowOff>305439</xdr:rowOff>
    </xdr:to>
    <xdr:cxnSp macro="">
      <xdr:nvCxnSpPr>
        <xdr:cNvPr id="118" name="直線コネクタ 117"/>
        <xdr:cNvCxnSpPr/>
      </xdr:nvCxnSpPr>
      <xdr:spPr bwMode="auto">
        <a:xfrm>
          <a:off x="4305300" y="6811612"/>
          <a:ext cx="698500" cy="104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44018</xdr:rowOff>
    </xdr:from>
    <xdr:to>
      <xdr:col>3</xdr:col>
      <xdr:colOff>904875</xdr:colOff>
      <xdr:row>35</xdr:row>
      <xdr:rowOff>201262</xdr:rowOff>
    </xdr:to>
    <xdr:cxnSp macro="">
      <xdr:nvCxnSpPr>
        <xdr:cNvPr id="121" name="直線コネクタ 120"/>
        <xdr:cNvCxnSpPr/>
      </xdr:nvCxnSpPr>
      <xdr:spPr bwMode="auto">
        <a:xfrm>
          <a:off x="3606800" y="6311468"/>
          <a:ext cx="698500" cy="50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217330</xdr:rowOff>
    </xdr:from>
    <xdr:to>
      <xdr:col>3</xdr:col>
      <xdr:colOff>206375</xdr:colOff>
      <xdr:row>34</xdr:row>
      <xdr:rowOff>44018</xdr:rowOff>
    </xdr:to>
    <xdr:cxnSp macro="">
      <xdr:nvCxnSpPr>
        <xdr:cNvPr id="124" name="直線コネクタ 123"/>
        <xdr:cNvCxnSpPr/>
      </xdr:nvCxnSpPr>
      <xdr:spPr bwMode="auto">
        <a:xfrm>
          <a:off x="2908300" y="6141880"/>
          <a:ext cx="698500" cy="16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197685</xdr:rowOff>
    </xdr:from>
    <xdr:to>
      <xdr:col>5</xdr:col>
      <xdr:colOff>34925</xdr:colOff>
      <xdr:row>35</xdr:row>
      <xdr:rowOff>299285</xdr:rowOff>
    </xdr:to>
    <xdr:sp macro="" textlink="">
      <xdr:nvSpPr>
        <xdr:cNvPr id="134" name="円/楕円 133"/>
        <xdr:cNvSpPr/>
      </xdr:nvSpPr>
      <xdr:spPr bwMode="auto">
        <a:xfrm>
          <a:off x="5600700" y="680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42762</xdr:rowOff>
    </xdr:from>
    <xdr:ext cx="762000" cy="259045"/>
    <xdr:sp macro="" textlink="">
      <xdr:nvSpPr>
        <xdr:cNvPr id="135" name="人口1人当たり決算額の推移該当値テキスト445"/>
        <xdr:cNvSpPr txBox="1"/>
      </xdr:nvSpPr>
      <xdr:spPr>
        <a:xfrm>
          <a:off x="5740400" y="665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13,030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254639</xdr:rowOff>
    </xdr:from>
    <xdr:to>
      <xdr:col>4</xdr:col>
      <xdr:colOff>520700</xdr:colOff>
      <xdr:row>36</xdr:row>
      <xdr:rowOff>13339</xdr:rowOff>
    </xdr:to>
    <xdr:sp macro="" textlink="">
      <xdr:nvSpPr>
        <xdr:cNvPr id="136" name="円/楕円 135"/>
        <xdr:cNvSpPr/>
      </xdr:nvSpPr>
      <xdr:spPr bwMode="auto">
        <a:xfrm>
          <a:off x="4953000" y="6864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341016</xdr:rowOff>
    </xdr:from>
    <xdr:ext cx="736600" cy="259045"/>
    <xdr:sp macro="" textlink="">
      <xdr:nvSpPr>
        <xdr:cNvPr id="137" name="テキスト ボックス 136"/>
        <xdr:cNvSpPr txBox="1"/>
      </xdr:nvSpPr>
      <xdr:spPr>
        <a:xfrm>
          <a:off x="4622800" y="695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150462</xdr:rowOff>
    </xdr:from>
    <xdr:to>
      <xdr:col>3</xdr:col>
      <xdr:colOff>955675</xdr:colOff>
      <xdr:row>35</xdr:row>
      <xdr:rowOff>252062</xdr:rowOff>
    </xdr:to>
    <xdr:sp macro="" textlink="">
      <xdr:nvSpPr>
        <xdr:cNvPr id="138" name="円/楕円 137"/>
        <xdr:cNvSpPr/>
      </xdr:nvSpPr>
      <xdr:spPr bwMode="auto">
        <a:xfrm>
          <a:off x="4254500" y="6760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236839</xdr:rowOff>
    </xdr:from>
    <xdr:ext cx="762000" cy="259045"/>
    <xdr:sp macro="" textlink="">
      <xdr:nvSpPr>
        <xdr:cNvPr id="139" name="テキスト ボックス 138"/>
        <xdr:cNvSpPr txBox="1"/>
      </xdr:nvSpPr>
      <xdr:spPr>
        <a:xfrm>
          <a:off x="3924300" y="68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14,476</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336118</xdr:rowOff>
    </xdr:from>
    <xdr:to>
      <xdr:col>3</xdr:col>
      <xdr:colOff>257175</xdr:colOff>
      <xdr:row>34</xdr:row>
      <xdr:rowOff>94818</xdr:rowOff>
    </xdr:to>
    <xdr:sp macro="" textlink="">
      <xdr:nvSpPr>
        <xdr:cNvPr id="140" name="円/楕円 139"/>
        <xdr:cNvSpPr/>
      </xdr:nvSpPr>
      <xdr:spPr bwMode="auto">
        <a:xfrm>
          <a:off x="3556000" y="626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104995</xdr:rowOff>
    </xdr:from>
    <xdr:ext cx="762000" cy="259045"/>
    <xdr:sp macro="" textlink="">
      <xdr:nvSpPr>
        <xdr:cNvPr id="141" name="テキスト ボックス 140"/>
        <xdr:cNvSpPr txBox="1"/>
      </xdr:nvSpPr>
      <xdr:spPr>
        <a:xfrm>
          <a:off x="3225800" y="602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29,791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166530</xdr:rowOff>
    </xdr:from>
    <xdr:to>
      <xdr:col>2</xdr:col>
      <xdr:colOff>692150</xdr:colOff>
      <xdr:row>33</xdr:row>
      <xdr:rowOff>268130</xdr:rowOff>
    </xdr:to>
    <xdr:sp macro="" textlink="">
      <xdr:nvSpPr>
        <xdr:cNvPr id="142" name="円/楕円 141"/>
        <xdr:cNvSpPr/>
      </xdr:nvSpPr>
      <xdr:spPr bwMode="auto">
        <a:xfrm>
          <a:off x="2857500" y="609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106857</xdr:rowOff>
    </xdr:from>
    <xdr:ext cx="762000" cy="259045"/>
    <xdr:sp macro="" textlink="">
      <xdr:nvSpPr>
        <xdr:cNvPr id="143" name="テキスト ボックス 142"/>
        <xdr:cNvSpPr txBox="1"/>
      </xdr:nvSpPr>
      <xdr:spPr>
        <a:xfrm>
          <a:off x="2527300" y="585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23,841
23,718
42.06
17,161,834
16,029,468
1,014,968
7,666,178
21,060,839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160750</xdr:rowOff>
    </xdr:from>
    <xdr:to>
      <xdr:col>6</xdr:col>
      <xdr:colOff>511175</xdr:colOff>
      <xdr:row>34</xdr:row>
      <xdr:rowOff>9779</xdr:rowOff>
    </xdr:to>
    <xdr:cxnSp macro="">
      <xdr:nvCxnSpPr>
        <xdr:cNvPr id="61" name="直線コネクタ 60"/>
        <xdr:cNvCxnSpPr/>
      </xdr:nvCxnSpPr>
      <xdr:spPr>
        <a:xfrm flipV="1">
          <a:off x="3797300" y="5818600"/>
          <a:ext cx="8382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91732</xdr:rowOff>
    </xdr:from>
    <xdr:to>
      <xdr:col>5</xdr:col>
      <xdr:colOff>358775</xdr:colOff>
      <xdr:row>34</xdr:row>
      <xdr:rowOff>9779</xdr:rowOff>
    </xdr:to>
    <xdr:cxnSp macro="">
      <xdr:nvCxnSpPr>
        <xdr:cNvPr id="64" name="直線コネクタ 63"/>
        <xdr:cNvCxnSpPr/>
      </xdr:nvCxnSpPr>
      <xdr:spPr>
        <a:xfrm>
          <a:off x="2908300" y="5749582"/>
          <a:ext cx="8890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91732</xdr:rowOff>
    </xdr:from>
    <xdr:to>
      <xdr:col>4</xdr:col>
      <xdr:colOff>155575</xdr:colOff>
      <xdr:row>33</xdr:row>
      <xdr:rowOff>108058</xdr:rowOff>
    </xdr:to>
    <xdr:cxnSp macro="">
      <xdr:nvCxnSpPr>
        <xdr:cNvPr id="67" name="直線コネクタ 66"/>
        <xdr:cNvCxnSpPr/>
      </xdr:nvCxnSpPr>
      <xdr:spPr>
        <a:xfrm flipV="1">
          <a:off x="2019300" y="5749582"/>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20714</xdr:rowOff>
    </xdr:from>
    <xdr:to>
      <xdr:col>2</xdr:col>
      <xdr:colOff>638175</xdr:colOff>
      <xdr:row>33</xdr:row>
      <xdr:rowOff>108058</xdr:rowOff>
    </xdr:to>
    <xdr:cxnSp macro="">
      <xdr:nvCxnSpPr>
        <xdr:cNvPr id="70" name="直線コネクタ 69"/>
        <xdr:cNvCxnSpPr/>
      </xdr:nvCxnSpPr>
      <xdr:spPr>
        <a:xfrm>
          <a:off x="1130300" y="5678564"/>
          <a:ext cx="889000" cy="8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109950</xdr:rowOff>
    </xdr:from>
    <xdr:to>
      <xdr:col>6</xdr:col>
      <xdr:colOff>561975</xdr:colOff>
      <xdr:row>34</xdr:row>
      <xdr:rowOff>40100</xdr:rowOff>
    </xdr:to>
    <xdr:sp macro="" textlink="">
      <xdr:nvSpPr>
        <xdr:cNvPr id="80" name="円/楕円 79"/>
        <xdr:cNvSpPr/>
      </xdr:nvSpPr>
      <xdr:spPr>
        <a:xfrm>
          <a:off x="4584700" y="57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132827</xdr:rowOff>
    </xdr:from>
    <xdr:ext cx="534377" cy="259045"/>
    <xdr:sp macro="" textlink="">
      <xdr:nvSpPr>
        <xdr:cNvPr id="81" name="人件費該当値テキスト"/>
        <xdr:cNvSpPr txBox="1"/>
      </xdr:nvSpPr>
      <xdr:spPr>
        <a:xfrm>
          <a:off x="4686300" y="56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87,895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130429</xdr:rowOff>
    </xdr:from>
    <xdr:to>
      <xdr:col>5</xdr:col>
      <xdr:colOff>409575</xdr:colOff>
      <xdr:row>34</xdr:row>
      <xdr:rowOff>60579</xdr:rowOff>
    </xdr:to>
    <xdr:sp macro="" textlink="">
      <xdr:nvSpPr>
        <xdr:cNvPr id="82" name="円/楕円 81"/>
        <xdr:cNvSpPr/>
      </xdr:nvSpPr>
      <xdr:spPr>
        <a:xfrm>
          <a:off x="3746500" y="57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77106</xdr:rowOff>
    </xdr:from>
    <xdr:ext cx="534377" cy="259045"/>
    <xdr:sp macro="" textlink="">
      <xdr:nvSpPr>
        <xdr:cNvPr id="83" name="テキスト ボックス 82"/>
        <xdr:cNvSpPr txBox="1"/>
      </xdr:nvSpPr>
      <xdr:spPr>
        <a:xfrm>
          <a:off x="3530111" y="55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86,820</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40932</xdr:rowOff>
    </xdr:from>
    <xdr:to>
      <xdr:col>4</xdr:col>
      <xdr:colOff>206375</xdr:colOff>
      <xdr:row>33</xdr:row>
      <xdr:rowOff>142532</xdr:rowOff>
    </xdr:to>
    <xdr:sp macro="" textlink="">
      <xdr:nvSpPr>
        <xdr:cNvPr id="84" name="円/楕円 83"/>
        <xdr:cNvSpPr/>
      </xdr:nvSpPr>
      <xdr:spPr>
        <a:xfrm>
          <a:off x="2857500" y="56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159059</xdr:rowOff>
    </xdr:from>
    <xdr:ext cx="534377" cy="259045"/>
    <xdr:sp macro="" textlink="">
      <xdr:nvSpPr>
        <xdr:cNvPr id="85" name="テキスト ボックス 84"/>
        <xdr:cNvSpPr txBox="1"/>
      </xdr:nvSpPr>
      <xdr:spPr>
        <a:xfrm>
          <a:off x="2641111" y="547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91,518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57258</xdr:rowOff>
    </xdr:from>
    <xdr:to>
      <xdr:col>3</xdr:col>
      <xdr:colOff>3175</xdr:colOff>
      <xdr:row>33</xdr:row>
      <xdr:rowOff>158858</xdr:rowOff>
    </xdr:to>
    <xdr:sp macro="" textlink="">
      <xdr:nvSpPr>
        <xdr:cNvPr id="86" name="円/楕円 85"/>
        <xdr:cNvSpPr/>
      </xdr:nvSpPr>
      <xdr:spPr>
        <a:xfrm>
          <a:off x="1968500" y="57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3935</xdr:rowOff>
    </xdr:from>
    <xdr:ext cx="534377" cy="259045"/>
    <xdr:sp macro="" textlink="">
      <xdr:nvSpPr>
        <xdr:cNvPr id="87" name="テキスト ボックス 86"/>
        <xdr:cNvSpPr txBox="1"/>
      </xdr:nvSpPr>
      <xdr:spPr>
        <a:xfrm>
          <a:off x="1752111" y="549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90,661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141364</xdr:rowOff>
    </xdr:from>
    <xdr:to>
      <xdr:col>1</xdr:col>
      <xdr:colOff>485775</xdr:colOff>
      <xdr:row>33</xdr:row>
      <xdr:rowOff>71514</xdr:rowOff>
    </xdr:to>
    <xdr:sp macro="" textlink="">
      <xdr:nvSpPr>
        <xdr:cNvPr id="88" name="円/楕円 87"/>
        <xdr:cNvSpPr/>
      </xdr:nvSpPr>
      <xdr:spPr>
        <a:xfrm>
          <a:off x="1079500" y="562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88041</xdr:rowOff>
    </xdr:from>
    <xdr:ext cx="534377" cy="259045"/>
    <xdr:sp macro="" textlink="">
      <xdr:nvSpPr>
        <xdr:cNvPr id="89" name="テキスト ボックス 88"/>
        <xdr:cNvSpPr txBox="1"/>
      </xdr:nvSpPr>
      <xdr:spPr>
        <a:xfrm>
          <a:off x="863111" y="54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72214</xdr:rowOff>
    </xdr:from>
    <xdr:to>
      <xdr:col>6</xdr:col>
      <xdr:colOff>511175</xdr:colOff>
      <xdr:row>56</xdr:row>
      <xdr:rowOff>30952</xdr:rowOff>
    </xdr:to>
    <xdr:cxnSp macro="">
      <xdr:nvCxnSpPr>
        <xdr:cNvPr id="121" name="直線コネクタ 120"/>
        <xdr:cNvCxnSpPr/>
      </xdr:nvCxnSpPr>
      <xdr:spPr>
        <a:xfrm flipV="1">
          <a:off x="3797300" y="9501964"/>
          <a:ext cx="838200" cy="1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9088</xdr:rowOff>
    </xdr:from>
    <xdr:to>
      <xdr:col>5</xdr:col>
      <xdr:colOff>358775</xdr:colOff>
      <xdr:row>56</xdr:row>
      <xdr:rowOff>30952</xdr:rowOff>
    </xdr:to>
    <xdr:cxnSp macro="">
      <xdr:nvCxnSpPr>
        <xdr:cNvPr id="124" name="直線コネクタ 123"/>
        <xdr:cNvCxnSpPr/>
      </xdr:nvCxnSpPr>
      <xdr:spPr>
        <a:xfrm>
          <a:off x="2908300" y="9610288"/>
          <a:ext cx="8890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9088</xdr:rowOff>
    </xdr:from>
    <xdr:to>
      <xdr:col>4</xdr:col>
      <xdr:colOff>155575</xdr:colOff>
      <xdr:row>56</xdr:row>
      <xdr:rowOff>119812</xdr:rowOff>
    </xdr:to>
    <xdr:cxnSp macro="">
      <xdr:nvCxnSpPr>
        <xdr:cNvPr id="127" name="直線コネクタ 126"/>
        <xdr:cNvCxnSpPr/>
      </xdr:nvCxnSpPr>
      <xdr:spPr>
        <a:xfrm flipV="1">
          <a:off x="2019300" y="9610288"/>
          <a:ext cx="889000" cy="1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66663</xdr:rowOff>
    </xdr:from>
    <xdr:to>
      <xdr:col>2</xdr:col>
      <xdr:colOff>638175</xdr:colOff>
      <xdr:row>56</xdr:row>
      <xdr:rowOff>119812</xdr:rowOff>
    </xdr:to>
    <xdr:cxnSp macro="">
      <xdr:nvCxnSpPr>
        <xdr:cNvPr id="130" name="直線コネクタ 129"/>
        <xdr:cNvCxnSpPr/>
      </xdr:nvCxnSpPr>
      <xdr:spPr>
        <a:xfrm>
          <a:off x="1130300" y="9667863"/>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113423</xdr:rowOff>
    </xdr:from>
    <xdr:ext cx="534377" cy="259045"/>
    <xdr:sp macro="" textlink="">
      <xdr:nvSpPr>
        <xdr:cNvPr id="134" name="テキスト ボックス 133"/>
        <xdr:cNvSpPr txBox="1"/>
      </xdr:nvSpPr>
      <xdr:spPr>
        <a:xfrm>
          <a:off x="863111" y="9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21414</xdr:rowOff>
    </xdr:from>
    <xdr:to>
      <xdr:col>6</xdr:col>
      <xdr:colOff>561975</xdr:colOff>
      <xdr:row>55</xdr:row>
      <xdr:rowOff>123014</xdr:rowOff>
    </xdr:to>
    <xdr:sp macro="" textlink="">
      <xdr:nvSpPr>
        <xdr:cNvPr id="140" name="円/楕円 139"/>
        <xdr:cNvSpPr/>
      </xdr:nvSpPr>
      <xdr:spPr>
        <a:xfrm>
          <a:off x="4584700" y="94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44291</xdr:rowOff>
    </xdr:from>
    <xdr:ext cx="534377" cy="259045"/>
    <xdr:sp macro="" textlink="">
      <xdr:nvSpPr>
        <xdr:cNvPr id="141" name="物件費該当値テキスト"/>
        <xdr:cNvSpPr txBox="1"/>
      </xdr:nvSpPr>
      <xdr:spPr>
        <a:xfrm>
          <a:off x="4686300" y="93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63,633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151602</xdr:rowOff>
    </xdr:from>
    <xdr:to>
      <xdr:col>5</xdr:col>
      <xdr:colOff>409575</xdr:colOff>
      <xdr:row>56</xdr:row>
      <xdr:rowOff>81752</xdr:rowOff>
    </xdr:to>
    <xdr:sp macro="" textlink="">
      <xdr:nvSpPr>
        <xdr:cNvPr id="142" name="円/楕円 141"/>
        <xdr:cNvSpPr/>
      </xdr:nvSpPr>
      <xdr:spPr>
        <a:xfrm>
          <a:off x="3746500" y="958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98279</xdr:rowOff>
    </xdr:from>
    <xdr:ext cx="534377" cy="259045"/>
    <xdr:sp macro="" textlink="">
      <xdr:nvSpPr>
        <xdr:cNvPr id="143" name="テキスト ボックス 142"/>
        <xdr:cNvSpPr txBox="1"/>
      </xdr:nvSpPr>
      <xdr:spPr>
        <a:xfrm>
          <a:off x="3530111" y="935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129738</xdr:rowOff>
    </xdr:from>
    <xdr:to>
      <xdr:col>4</xdr:col>
      <xdr:colOff>206375</xdr:colOff>
      <xdr:row>56</xdr:row>
      <xdr:rowOff>59888</xdr:rowOff>
    </xdr:to>
    <xdr:sp macro="" textlink="">
      <xdr:nvSpPr>
        <xdr:cNvPr id="144" name="円/楕円 143"/>
        <xdr:cNvSpPr/>
      </xdr:nvSpPr>
      <xdr:spPr>
        <a:xfrm>
          <a:off x="2857500" y="95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76415</xdr:rowOff>
    </xdr:from>
    <xdr:ext cx="534377" cy="259045"/>
    <xdr:sp macro="" textlink="">
      <xdr:nvSpPr>
        <xdr:cNvPr id="145" name="テキスト ボックス 144"/>
        <xdr:cNvSpPr txBox="1"/>
      </xdr:nvSpPr>
      <xdr:spPr>
        <a:xfrm>
          <a:off x="2641111" y="93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69012</xdr:rowOff>
    </xdr:from>
    <xdr:to>
      <xdr:col>3</xdr:col>
      <xdr:colOff>3175</xdr:colOff>
      <xdr:row>56</xdr:row>
      <xdr:rowOff>170612</xdr:rowOff>
    </xdr:to>
    <xdr:sp macro="" textlink="">
      <xdr:nvSpPr>
        <xdr:cNvPr id="146" name="円/楕円 145"/>
        <xdr:cNvSpPr/>
      </xdr:nvSpPr>
      <xdr:spPr>
        <a:xfrm>
          <a:off x="1968500" y="96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161739</xdr:rowOff>
    </xdr:from>
    <xdr:ext cx="534377" cy="259045"/>
    <xdr:sp macro="" textlink="">
      <xdr:nvSpPr>
        <xdr:cNvPr id="147" name="テキスト ボックス 146"/>
        <xdr:cNvSpPr txBox="1"/>
      </xdr:nvSpPr>
      <xdr:spPr>
        <a:xfrm>
          <a:off x="1752111" y="976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15863</xdr:rowOff>
    </xdr:from>
    <xdr:to>
      <xdr:col>1</xdr:col>
      <xdr:colOff>485775</xdr:colOff>
      <xdr:row>56</xdr:row>
      <xdr:rowOff>117463</xdr:rowOff>
    </xdr:to>
    <xdr:sp macro="" textlink="">
      <xdr:nvSpPr>
        <xdr:cNvPr id="148" name="円/楕円 147"/>
        <xdr:cNvSpPr/>
      </xdr:nvSpPr>
      <xdr:spPr>
        <a:xfrm>
          <a:off x="1079500" y="9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133990</xdr:rowOff>
    </xdr:from>
    <xdr:ext cx="534377" cy="259045"/>
    <xdr:sp macro="" textlink="">
      <xdr:nvSpPr>
        <xdr:cNvPr id="149" name="テキスト ボックス 148"/>
        <xdr:cNvSpPr txBox="1"/>
      </xdr:nvSpPr>
      <xdr:spPr>
        <a:xfrm>
          <a:off x="863111" y="93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142824</xdr:rowOff>
    </xdr:from>
    <xdr:to>
      <xdr:col>6</xdr:col>
      <xdr:colOff>511175</xdr:colOff>
      <xdr:row>74</xdr:row>
      <xdr:rowOff>73330</xdr:rowOff>
    </xdr:to>
    <xdr:cxnSp macro="">
      <xdr:nvCxnSpPr>
        <xdr:cNvPr id="178" name="直線コネクタ 177"/>
        <xdr:cNvCxnSpPr/>
      </xdr:nvCxnSpPr>
      <xdr:spPr>
        <a:xfrm flipV="1">
          <a:off x="3797300" y="12658674"/>
          <a:ext cx="8382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48277</xdr:rowOff>
    </xdr:from>
    <xdr:ext cx="469744" cy="259045"/>
    <xdr:sp macro="" textlink="">
      <xdr:nvSpPr>
        <xdr:cNvPr id="179" name="維持補修費平均値テキスト"/>
        <xdr:cNvSpPr txBox="1"/>
      </xdr:nvSpPr>
      <xdr:spPr>
        <a:xfrm>
          <a:off x="4686300" y="1324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73330</xdr:rowOff>
    </xdr:from>
    <xdr:to>
      <xdr:col>5</xdr:col>
      <xdr:colOff>358775</xdr:colOff>
      <xdr:row>74</xdr:row>
      <xdr:rowOff>104039</xdr:rowOff>
    </xdr:to>
    <xdr:cxnSp macro="">
      <xdr:nvCxnSpPr>
        <xdr:cNvPr id="181" name="直線コネクタ 180"/>
        <xdr:cNvCxnSpPr/>
      </xdr:nvCxnSpPr>
      <xdr:spPr>
        <a:xfrm flipV="1">
          <a:off x="2908300" y="12760630"/>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144290</xdr:rowOff>
    </xdr:from>
    <xdr:ext cx="469744" cy="259045"/>
    <xdr:sp macro="" textlink="">
      <xdr:nvSpPr>
        <xdr:cNvPr id="183" name="テキスト ボックス 182"/>
        <xdr:cNvSpPr txBox="1"/>
      </xdr:nvSpPr>
      <xdr:spPr>
        <a:xfrm>
          <a:off x="3562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104039</xdr:rowOff>
    </xdr:from>
    <xdr:to>
      <xdr:col>4</xdr:col>
      <xdr:colOff>155575</xdr:colOff>
      <xdr:row>74</xdr:row>
      <xdr:rowOff>104648</xdr:rowOff>
    </xdr:to>
    <xdr:cxnSp macro="">
      <xdr:nvCxnSpPr>
        <xdr:cNvPr id="184" name="直線コネクタ 183"/>
        <xdr:cNvCxnSpPr/>
      </xdr:nvCxnSpPr>
      <xdr:spPr>
        <a:xfrm flipV="1">
          <a:off x="2019300" y="1279133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161358</xdr:rowOff>
    </xdr:from>
    <xdr:ext cx="469744" cy="259045"/>
    <xdr:sp macro="" textlink="">
      <xdr:nvSpPr>
        <xdr:cNvPr id="186" name="テキスト ボックス 185"/>
        <xdr:cNvSpPr txBox="1"/>
      </xdr:nvSpPr>
      <xdr:spPr>
        <a:xfrm>
          <a:off x="2673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104648</xdr:rowOff>
    </xdr:from>
    <xdr:to>
      <xdr:col>2</xdr:col>
      <xdr:colOff>638175</xdr:colOff>
      <xdr:row>74</xdr:row>
      <xdr:rowOff>117449</xdr:rowOff>
    </xdr:to>
    <xdr:cxnSp macro="">
      <xdr:nvCxnSpPr>
        <xdr:cNvPr id="187" name="直線コネクタ 186"/>
        <xdr:cNvCxnSpPr/>
      </xdr:nvCxnSpPr>
      <xdr:spPr>
        <a:xfrm flipV="1">
          <a:off x="1130300" y="12791948"/>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151223</xdr:rowOff>
    </xdr:from>
    <xdr:ext cx="469744" cy="259045"/>
    <xdr:sp macro="" textlink="">
      <xdr:nvSpPr>
        <xdr:cNvPr id="189" name="テキスト ボックス 188"/>
        <xdr:cNvSpPr txBox="1"/>
      </xdr:nvSpPr>
      <xdr:spPr>
        <a:xfrm>
          <a:off x="1784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91" name="テキスト ボックス 190"/>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92024</xdr:rowOff>
    </xdr:from>
    <xdr:to>
      <xdr:col>6</xdr:col>
      <xdr:colOff>561975</xdr:colOff>
      <xdr:row>74</xdr:row>
      <xdr:rowOff>22174</xdr:rowOff>
    </xdr:to>
    <xdr:sp macro="" textlink="">
      <xdr:nvSpPr>
        <xdr:cNvPr id="197" name="円/楕円 196"/>
        <xdr:cNvSpPr/>
      </xdr:nvSpPr>
      <xdr:spPr>
        <a:xfrm>
          <a:off x="4584700" y="126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114901</xdr:rowOff>
    </xdr:from>
    <xdr:ext cx="534377" cy="259045"/>
    <xdr:sp macro="" textlink="">
      <xdr:nvSpPr>
        <xdr:cNvPr id="198" name="維持補修費該当値テキスト"/>
        <xdr:cNvSpPr txBox="1"/>
      </xdr:nvSpPr>
      <xdr:spPr>
        <a:xfrm>
          <a:off x="4686300" y="124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22530</xdr:rowOff>
    </xdr:from>
    <xdr:to>
      <xdr:col>5</xdr:col>
      <xdr:colOff>409575</xdr:colOff>
      <xdr:row>74</xdr:row>
      <xdr:rowOff>124130</xdr:rowOff>
    </xdr:to>
    <xdr:sp macro="" textlink="">
      <xdr:nvSpPr>
        <xdr:cNvPr id="199" name="円/楕円 198"/>
        <xdr:cNvSpPr/>
      </xdr:nvSpPr>
      <xdr:spPr>
        <a:xfrm>
          <a:off x="3746500" y="127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140657</xdr:rowOff>
    </xdr:from>
    <xdr:ext cx="534377" cy="259045"/>
    <xdr:sp macro="" textlink="">
      <xdr:nvSpPr>
        <xdr:cNvPr id="200" name="テキスト ボックス 199"/>
        <xdr:cNvSpPr txBox="1"/>
      </xdr:nvSpPr>
      <xdr:spPr>
        <a:xfrm>
          <a:off x="3530111" y="1248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53239</xdr:rowOff>
    </xdr:from>
    <xdr:to>
      <xdr:col>4</xdr:col>
      <xdr:colOff>206375</xdr:colOff>
      <xdr:row>74</xdr:row>
      <xdr:rowOff>154839</xdr:rowOff>
    </xdr:to>
    <xdr:sp macro="" textlink="">
      <xdr:nvSpPr>
        <xdr:cNvPr id="201" name="円/楕円 200"/>
        <xdr:cNvSpPr/>
      </xdr:nvSpPr>
      <xdr:spPr>
        <a:xfrm>
          <a:off x="2857500" y="127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171366</xdr:rowOff>
    </xdr:from>
    <xdr:ext cx="534377" cy="259045"/>
    <xdr:sp macro="" textlink="">
      <xdr:nvSpPr>
        <xdr:cNvPr id="202" name="テキスト ボックス 201"/>
        <xdr:cNvSpPr txBox="1"/>
      </xdr:nvSpPr>
      <xdr:spPr>
        <a:xfrm>
          <a:off x="2641111" y="125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53848</xdr:rowOff>
    </xdr:from>
    <xdr:to>
      <xdr:col>3</xdr:col>
      <xdr:colOff>3175</xdr:colOff>
      <xdr:row>74</xdr:row>
      <xdr:rowOff>155448</xdr:rowOff>
    </xdr:to>
    <xdr:sp macro="" textlink="">
      <xdr:nvSpPr>
        <xdr:cNvPr id="203" name="円/楕円 202"/>
        <xdr:cNvSpPr/>
      </xdr:nvSpPr>
      <xdr:spPr>
        <a:xfrm>
          <a:off x="1968500" y="127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525</xdr:rowOff>
    </xdr:from>
    <xdr:ext cx="534377" cy="259045"/>
    <xdr:sp macro="" textlink="">
      <xdr:nvSpPr>
        <xdr:cNvPr id="204" name="テキスト ボックス 203"/>
        <xdr:cNvSpPr txBox="1"/>
      </xdr:nvSpPr>
      <xdr:spPr>
        <a:xfrm>
          <a:off x="1752111" y="1251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66649</xdr:rowOff>
    </xdr:from>
    <xdr:to>
      <xdr:col>1</xdr:col>
      <xdr:colOff>485775</xdr:colOff>
      <xdr:row>74</xdr:row>
      <xdr:rowOff>168249</xdr:rowOff>
    </xdr:to>
    <xdr:sp macro="" textlink="">
      <xdr:nvSpPr>
        <xdr:cNvPr id="205" name="円/楕円 204"/>
        <xdr:cNvSpPr/>
      </xdr:nvSpPr>
      <xdr:spPr>
        <a:xfrm>
          <a:off x="1079500" y="127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13326</xdr:rowOff>
    </xdr:from>
    <xdr:ext cx="534377" cy="259045"/>
    <xdr:sp macro="" textlink="">
      <xdr:nvSpPr>
        <xdr:cNvPr id="206" name="テキスト ボックス 205"/>
        <xdr:cNvSpPr txBox="1"/>
      </xdr:nvSpPr>
      <xdr:spPr>
        <a:xfrm>
          <a:off x="863111" y="125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87618</xdr:rowOff>
    </xdr:from>
    <xdr:to>
      <xdr:col>6</xdr:col>
      <xdr:colOff>511175</xdr:colOff>
      <xdr:row>93</xdr:row>
      <xdr:rowOff>24104</xdr:rowOff>
    </xdr:to>
    <xdr:cxnSp macro="">
      <xdr:nvCxnSpPr>
        <xdr:cNvPr id="236" name="直線コネクタ 235"/>
        <xdr:cNvCxnSpPr/>
      </xdr:nvCxnSpPr>
      <xdr:spPr>
        <a:xfrm flipV="1">
          <a:off x="3797300" y="15861018"/>
          <a:ext cx="838200" cy="10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24104</xdr:rowOff>
    </xdr:from>
    <xdr:to>
      <xdr:col>5</xdr:col>
      <xdr:colOff>358775</xdr:colOff>
      <xdr:row>93</xdr:row>
      <xdr:rowOff>164846</xdr:rowOff>
    </xdr:to>
    <xdr:cxnSp macro="">
      <xdr:nvCxnSpPr>
        <xdr:cNvPr id="239" name="直線コネクタ 238"/>
        <xdr:cNvCxnSpPr/>
      </xdr:nvCxnSpPr>
      <xdr:spPr>
        <a:xfrm flipV="1">
          <a:off x="2908300" y="15968954"/>
          <a:ext cx="889000" cy="1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164846</xdr:rowOff>
    </xdr:from>
    <xdr:to>
      <xdr:col>4</xdr:col>
      <xdr:colOff>155575</xdr:colOff>
      <xdr:row>94</xdr:row>
      <xdr:rowOff>49479</xdr:rowOff>
    </xdr:to>
    <xdr:cxnSp macro="">
      <xdr:nvCxnSpPr>
        <xdr:cNvPr id="242" name="直線コネクタ 241"/>
        <xdr:cNvCxnSpPr/>
      </xdr:nvCxnSpPr>
      <xdr:spPr>
        <a:xfrm flipV="1">
          <a:off x="2019300" y="16109696"/>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49479</xdr:rowOff>
    </xdr:from>
    <xdr:to>
      <xdr:col>2</xdr:col>
      <xdr:colOff>638175</xdr:colOff>
      <xdr:row>94</xdr:row>
      <xdr:rowOff>131471</xdr:rowOff>
    </xdr:to>
    <xdr:cxnSp macro="">
      <xdr:nvCxnSpPr>
        <xdr:cNvPr id="245" name="直線コネクタ 244"/>
        <xdr:cNvCxnSpPr/>
      </xdr:nvCxnSpPr>
      <xdr:spPr>
        <a:xfrm flipV="1">
          <a:off x="1130300" y="16165779"/>
          <a:ext cx="8890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36818</xdr:rowOff>
    </xdr:from>
    <xdr:to>
      <xdr:col>6</xdr:col>
      <xdr:colOff>561975</xdr:colOff>
      <xdr:row>92</xdr:row>
      <xdr:rowOff>138418</xdr:rowOff>
    </xdr:to>
    <xdr:sp macro="" textlink="">
      <xdr:nvSpPr>
        <xdr:cNvPr id="255" name="円/楕円 254"/>
        <xdr:cNvSpPr/>
      </xdr:nvSpPr>
      <xdr:spPr>
        <a:xfrm>
          <a:off x="4584700" y="158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59695</xdr:rowOff>
    </xdr:from>
    <xdr:ext cx="599010" cy="259045"/>
    <xdr:sp macro="" textlink="">
      <xdr:nvSpPr>
        <xdr:cNvPr id="256" name="扶助費該当値テキスト"/>
        <xdr:cNvSpPr txBox="1"/>
      </xdr:nvSpPr>
      <xdr:spPr>
        <a:xfrm>
          <a:off x="4686300" y="1566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100,734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144754</xdr:rowOff>
    </xdr:from>
    <xdr:to>
      <xdr:col>5</xdr:col>
      <xdr:colOff>409575</xdr:colOff>
      <xdr:row>93</xdr:row>
      <xdr:rowOff>74904</xdr:rowOff>
    </xdr:to>
    <xdr:sp macro="" textlink="">
      <xdr:nvSpPr>
        <xdr:cNvPr id="257" name="円/楕円 256"/>
        <xdr:cNvSpPr/>
      </xdr:nvSpPr>
      <xdr:spPr>
        <a:xfrm>
          <a:off x="3746500" y="159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91431</xdr:rowOff>
    </xdr:from>
    <xdr:ext cx="534377" cy="259045"/>
    <xdr:sp macro="" textlink="">
      <xdr:nvSpPr>
        <xdr:cNvPr id="258" name="テキスト ボックス 257"/>
        <xdr:cNvSpPr txBox="1"/>
      </xdr:nvSpPr>
      <xdr:spPr>
        <a:xfrm>
          <a:off x="3530111" y="156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95,068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114046</xdr:rowOff>
    </xdr:from>
    <xdr:to>
      <xdr:col>4</xdr:col>
      <xdr:colOff>206375</xdr:colOff>
      <xdr:row>94</xdr:row>
      <xdr:rowOff>44196</xdr:rowOff>
    </xdr:to>
    <xdr:sp macro="" textlink="">
      <xdr:nvSpPr>
        <xdr:cNvPr id="259" name="円/楕円 258"/>
        <xdr:cNvSpPr/>
      </xdr:nvSpPr>
      <xdr:spPr>
        <a:xfrm>
          <a:off x="2857500" y="160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60723</xdr:rowOff>
    </xdr:from>
    <xdr:ext cx="534377" cy="259045"/>
    <xdr:sp macro="" textlink="">
      <xdr:nvSpPr>
        <xdr:cNvPr id="260" name="テキスト ボックス 259"/>
        <xdr:cNvSpPr txBox="1"/>
      </xdr:nvSpPr>
      <xdr:spPr>
        <a:xfrm>
          <a:off x="2641111" y="158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87,680</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170129</xdr:rowOff>
    </xdr:from>
    <xdr:to>
      <xdr:col>3</xdr:col>
      <xdr:colOff>3175</xdr:colOff>
      <xdr:row>94</xdr:row>
      <xdr:rowOff>100279</xdr:rowOff>
    </xdr:to>
    <xdr:sp macro="" textlink="">
      <xdr:nvSpPr>
        <xdr:cNvPr id="261" name="円/楕円 260"/>
        <xdr:cNvSpPr/>
      </xdr:nvSpPr>
      <xdr:spPr>
        <a:xfrm>
          <a:off x="1968500" y="161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116806</xdr:rowOff>
    </xdr:from>
    <xdr:ext cx="534377" cy="259045"/>
    <xdr:sp macro="" textlink="">
      <xdr:nvSpPr>
        <xdr:cNvPr id="262" name="テキスト ボックス 261"/>
        <xdr:cNvSpPr txBox="1"/>
      </xdr:nvSpPr>
      <xdr:spPr>
        <a:xfrm>
          <a:off x="1752111" y="1589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84,736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80671</xdr:rowOff>
    </xdr:from>
    <xdr:to>
      <xdr:col>1</xdr:col>
      <xdr:colOff>485775</xdr:colOff>
      <xdr:row>95</xdr:row>
      <xdr:rowOff>10821</xdr:rowOff>
    </xdr:to>
    <xdr:sp macro="" textlink="">
      <xdr:nvSpPr>
        <xdr:cNvPr id="263" name="円/楕円 262"/>
        <xdr:cNvSpPr/>
      </xdr:nvSpPr>
      <xdr:spPr>
        <a:xfrm>
          <a:off x="1079500" y="161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27348</xdr:rowOff>
    </xdr:from>
    <xdr:ext cx="534377" cy="259045"/>
    <xdr:sp macro="" textlink="">
      <xdr:nvSpPr>
        <xdr:cNvPr id="264" name="テキスト ボックス 263"/>
        <xdr:cNvSpPr txBox="1"/>
      </xdr:nvSpPr>
      <xdr:spPr>
        <a:xfrm>
          <a:off x="863111" y="159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124808</xdr:rowOff>
    </xdr:from>
    <xdr:to>
      <xdr:col>15</xdr:col>
      <xdr:colOff>180975</xdr:colOff>
      <xdr:row>35</xdr:row>
      <xdr:rowOff>167067</xdr:rowOff>
    </xdr:to>
    <xdr:cxnSp macro="">
      <xdr:nvCxnSpPr>
        <xdr:cNvPr id="295" name="直線コネクタ 294"/>
        <xdr:cNvCxnSpPr/>
      </xdr:nvCxnSpPr>
      <xdr:spPr>
        <a:xfrm flipV="1">
          <a:off x="9639300" y="5954108"/>
          <a:ext cx="838200" cy="2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167067</xdr:rowOff>
    </xdr:from>
    <xdr:to>
      <xdr:col>14</xdr:col>
      <xdr:colOff>28575</xdr:colOff>
      <xdr:row>36</xdr:row>
      <xdr:rowOff>56479</xdr:rowOff>
    </xdr:to>
    <xdr:cxnSp macro="">
      <xdr:nvCxnSpPr>
        <xdr:cNvPr id="298" name="直線コネクタ 297"/>
        <xdr:cNvCxnSpPr/>
      </xdr:nvCxnSpPr>
      <xdr:spPr>
        <a:xfrm flipV="1">
          <a:off x="8750300" y="6167817"/>
          <a:ext cx="889000" cy="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56479</xdr:rowOff>
    </xdr:from>
    <xdr:to>
      <xdr:col>12</xdr:col>
      <xdr:colOff>511175</xdr:colOff>
      <xdr:row>36</xdr:row>
      <xdr:rowOff>107043</xdr:rowOff>
    </xdr:to>
    <xdr:cxnSp macro="">
      <xdr:nvCxnSpPr>
        <xdr:cNvPr id="301" name="直線コネクタ 300"/>
        <xdr:cNvCxnSpPr/>
      </xdr:nvCxnSpPr>
      <xdr:spPr>
        <a:xfrm flipV="1">
          <a:off x="7861300" y="6228679"/>
          <a:ext cx="889000" cy="5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8729</xdr:rowOff>
    </xdr:from>
    <xdr:ext cx="534377" cy="259045"/>
    <xdr:sp macro="" textlink="">
      <xdr:nvSpPr>
        <xdr:cNvPr id="303" name="テキスト ボックス 302"/>
        <xdr:cNvSpPr txBox="1"/>
      </xdr:nvSpPr>
      <xdr:spPr>
        <a:xfrm>
          <a:off x="8483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65427</xdr:rowOff>
    </xdr:from>
    <xdr:to>
      <xdr:col>11</xdr:col>
      <xdr:colOff>307975</xdr:colOff>
      <xdr:row>36</xdr:row>
      <xdr:rowOff>107043</xdr:rowOff>
    </xdr:to>
    <xdr:cxnSp macro="">
      <xdr:nvCxnSpPr>
        <xdr:cNvPr id="304" name="直線コネクタ 303"/>
        <xdr:cNvCxnSpPr/>
      </xdr:nvCxnSpPr>
      <xdr:spPr>
        <a:xfrm>
          <a:off x="6972300" y="6237627"/>
          <a:ext cx="889000" cy="4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39035</xdr:rowOff>
    </xdr:from>
    <xdr:ext cx="534377" cy="259045"/>
    <xdr:sp macro="" textlink="">
      <xdr:nvSpPr>
        <xdr:cNvPr id="306" name="テキスト ボックス 305"/>
        <xdr:cNvSpPr txBox="1"/>
      </xdr:nvSpPr>
      <xdr:spPr>
        <a:xfrm>
          <a:off x="7594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40004</xdr:rowOff>
    </xdr:from>
    <xdr:ext cx="534377" cy="259045"/>
    <xdr:sp macro="" textlink="">
      <xdr:nvSpPr>
        <xdr:cNvPr id="308" name="テキスト ボックス 307"/>
        <xdr:cNvSpPr txBox="1"/>
      </xdr:nvSpPr>
      <xdr:spPr>
        <a:xfrm>
          <a:off x="6705111" y="6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74008</xdr:rowOff>
    </xdr:from>
    <xdr:to>
      <xdr:col>15</xdr:col>
      <xdr:colOff>231775</xdr:colOff>
      <xdr:row>35</xdr:row>
      <xdr:rowOff>4158</xdr:rowOff>
    </xdr:to>
    <xdr:sp macro="" textlink="">
      <xdr:nvSpPr>
        <xdr:cNvPr id="314" name="円/楕円 313"/>
        <xdr:cNvSpPr/>
      </xdr:nvSpPr>
      <xdr:spPr>
        <a:xfrm>
          <a:off x="10426700" y="59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96885</xdr:rowOff>
    </xdr:from>
    <xdr:ext cx="534377" cy="259045"/>
    <xdr:sp macro="" textlink="">
      <xdr:nvSpPr>
        <xdr:cNvPr id="315" name="補助費等該当値テキスト"/>
        <xdr:cNvSpPr txBox="1"/>
      </xdr:nvSpPr>
      <xdr:spPr>
        <a:xfrm>
          <a:off x="10528300" y="575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76,368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116267</xdr:rowOff>
    </xdr:from>
    <xdr:to>
      <xdr:col>14</xdr:col>
      <xdr:colOff>79375</xdr:colOff>
      <xdr:row>36</xdr:row>
      <xdr:rowOff>46417</xdr:rowOff>
    </xdr:to>
    <xdr:sp macro="" textlink="">
      <xdr:nvSpPr>
        <xdr:cNvPr id="316" name="円/楕円 315"/>
        <xdr:cNvSpPr/>
      </xdr:nvSpPr>
      <xdr:spPr>
        <a:xfrm>
          <a:off x="9588500" y="61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62944</xdr:rowOff>
    </xdr:from>
    <xdr:ext cx="534377" cy="259045"/>
    <xdr:sp macro="" textlink="">
      <xdr:nvSpPr>
        <xdr:cNvPr id="317" name="テキスト ボックス 316"/>
        <xdr:cNvSpPr txBox="1"/>
      </xdr:nvSpPr>
      <xdr:spPr>
        <a:xfrm>
          <a:off x="9372111" y="5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56,736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5679</xdr:rowOff>
    </xdr:from>
    <xdr:to>
      <xdr:col>12</xdr:col>
      <xdr:colOff>561975</xdr:colOff>
      <xdr:row>36</xdr:row>
      <xdr:rowOff>107279</xdr:rowOff>
    </xdr:to>
    <xdr:sp macro="" textlink="">
      <xdr:nvSpPr>
        <xdr:cNvPr id="318" name="円/楕円 317"/>
        <xdr:cNvSpPr/>
      </xdr:nvSpPr>
      <xdr:spPr>
        <a:xfrm>
          <a:off x="8699500" y="61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123806</xdr:rowOff>
    </xdr:from>
    <xdr:ext cx="534377" cy="259045"/>
    <xdr:sp macro="" textlink="">
      <xdr:nvSpPr>
        <xdr:cNvPr id="319" name="テキスト ボックス 318"/>
        <xdr:cNvSpPr txBox="1"/>
      </xdr:nvSpPr>
      <xdr:spPr>
        <a:xfrm>
          <a:off x="8483111" y="595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56243</xdr:rowOff>
    </xdr:from>
    <xdr:to>
      <xdr:col>11</xdr:col>
      <xdr:colOff>358775</xdr:colOff>
      <xdr:row>36</xdr:row>
      <xdr:rowOff>157843</xdr:rowOff>
    </xdr:to>
    <xdr:sp macro="" textlink="">
      <xdr:nvSpPr>
        <xdr:cNvPr id="320" name="円/楕円 319"/>
        <xdr:cNvSpPr/>
      </xdr:nvSpPr>
      <xdr:spPr>
        <a:xfrm>
          <a:off x="7810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2920</xdr:rowOff>
    </xdr:from>
    <xdr:ext cx="534377" cy="259045"/>
    <xdr:sp macro="" textlink="">
      <xdr:nvSpPr>
        <xdr:cNvPr id="321" name="テキスト ボックス 320"/>
        <xdr:cNvSpPr txBox="1"/>
      </xdr:nvSpPr>
      <xdr:spPr>
        <a:xfrm>
          <a:off x="7594111" y="60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14627</xdr:rowOff>
    </xdr:from>
    <xdr:to>
      <xdr:col>10</xdr:col>
      <xdr:colOff>155575</xdr:colOff>
      <xdr:row>36</xdr:row>
      <xdr:rowOff>116227</xdr:rowOff>
    </xdr:to>
    <xdr:sp macro="" textlink="">
      <xdr:nvSpPr>
        <xdr:cNvPr id="322" name="円/楕円 321"/>
        <xdr:cNvSpPr/>
      </xdr:nvSpPr>
      <xdr:spPr>
        <a:xfrm>
          <a:off x="6921500" y="61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132754</xdr:rowOff>
    </xdr:from>
    <xdr:ext cx="534377" cy="259045"/>
    <xdr:sp macro="" textlink="">
      <xdr:nvSpPr>
        <xdr:cNvPr id="323" name="テキスト ボックス 322"/>
        <xdr:cNvSpPr txBox="1"/>
      </xdr:nvSpPr>
      <xdr:spPr>
        <a:xfrm>
          <a:off x="6705111" y="596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108740</xdr:rowOff>
    </xdr:from>
    <xdr:to>
      <xdr:col>15</xdr:col>
      <xdr:colOff>180975</xdr:colOff>
      <xdr:row>56</xdr:row>
      <xdr:rowOff>45037</xdr:rowOff>
    </xdr:to>
    <xdr:cxnSp macro="">
      <xdr:nvCxnSpPr>
        <xdr:cNvPr id="352" name="直線コネクタ 351"/>
        <xdr:cNvCxnSpPr/>
      </xdr:nvCxnSpPr>
      <xdr:spPr>
        <a:xfrm flipV="1">
          <a:off x="9639300" y="9538490"/>
          <a:ext cx="838200" cy="1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16523</xdr:rowOff>
    </xdr:from>
    <xdr:to>
      <xdr:col>14</xdr:col>
      <xdr:colOff>28575</xdr:colOff>
      <xdr:row>56</xdr:row>
      <xdr:rowOff>45037</xdr:rowOff>
    </xdr:to>
    <xdr:cxnSp macro="">
      <xdr:nvCxnSpPr>
        <xdr:cNvPr id="355" name="直線コネクタ 354"/>
        <xdr:cNvCxnSpPr/>
      </xdr:nvCxnSpPr>
      <xdr:spPr>
        <a:xfrm>
          <a:off x="8750300" y="9274823"/>
          <a:ext cx="889000" cy="37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16523</xdr:rowOff>
    </xdr:from>
    <xdr:to>
      <xdr:col>12</xdr:col>
      <xdr:colOff>511175</xdr:colOff>
      <xdr:row>55</xdr:row>
      <xdr:rowOff>17628</xdr:rowOff>
    </xdr:to>
    <xdr:cxnSp macro="">
      <xdr:nvCxnSpPr>
        <xdr:cNvPr id="358" name="直線コネクタ 357"/>
        <xdr:cNvCxnSpPr/>
      </xdr:nvCxnSpPr>
      <xdr:spPr>
        <a:xfrm flipV="1">
          <a:off x="7861300" y="9274823"/>
          <a:ext cx="889000" cy="17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147107</xdr:rowOff>
    </xdr:from>
    <xdr:to>
      <xdr:col>11</xdr:col>
      <xdr:colOff>307975</xdr:colOff>
      <xdr:row>55</xdr:row>
      <xdr:rowOff>17628</xdr:rowOff>
    </xdr:to>
    <xdr:cxnSp macro="">
      <xdr:nvCxnSpPr>
        <xdr:cNvPr id="361" name="直線コネクタ 360"/>
        <xdr:cNvCxnSpPr/>
      </xdr:nvCxnSpPr>
      <xdr:spPr>
        <a:xfrm>
          <a:off x="6972300" y="9233957"/>
          <a:ext cx="889000" cy="2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3" name="テキスト ボックス 362"/>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57940</xdr:rowOff>
    </xdr:from>
    <xdr:to>
      <xdr:col>15</xdr:col>
      <xdr:colOff>231775</xdr:colOff>
      <xdr:row>55</xdr:row>
      <xdr:rowOff>159540</xdr:rowOff>
    </xdr:to>
    <xdr:sp macro="" textlink="">
      <xdr:nvSpPr>
        <xdr:cNvPr id="371" name="円/楕円 370"/>
        <xdr:cNvSpPr/>
      </xdr:nvSpPr>
      <xdr:spPr>
        <a:xfrm>
          <a:off x="10426700" y="948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80817</xdr:rowOff>
    </xdr:from>
    <xdr:ext cx="534377" cy="259045"/>
    <xdr:sp macro="" textlink="">
      <xdr:nvSpPr>
        <xdr:cNvPr id="372" name="普通建設事業費該当値テキスト"/>
        <xdr:cNvSpPr txBox="1"/>
      </xdr:nvSpPr>
      <xdr:spPr>
        <a:xfrm>
          <a:off x="10528300" y="93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81,563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165687</xdr:rowOff>
    </xdr:from>
    <xdr:to>
      <xdr:col>14</xdr:col>
      <xdr:colOff>79375</xdr:colOff>
      <xdr:row>56</xdr:row>
      <xdr:rowOff>95837</xdr:rowOff>
    </xdr:to>
    <xdr:sp macro="" textlink="">
      <xdr:nvSpPr>
        <xdr:cNvPr id="373" name="円/楕円 372"/>
        <xdr:cNvSpPr/>
      </xdr:nvSpPr>
      <xdr:spPr>
        <a:xfrm>
          <a:off x="9588500" y="959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112364</xdr:rowOff>
    </xdr:from>
    <xdr:ext cx="534377" cy="259045"/>
    <xdr:sp macro="" textlink="">
      <xdr:nvSpPr>
        <xdr:cNvPr id="374" name="テキスト ボックス 373"/>
        <xdr:cNvSpPr txBox="1"/>
      </xdr:nvSpPr>
      <xdr:spPr>
        <a:xfrm>
          <a:off x="9372111" y="937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67,423</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137173</xdr:rowOff>
    </xdr:from>
    <xdr:to>
      <xdr:col>12</xdr:col>
      <xdr:colOff>561975</xdr:colOff>
      <xdr:row>54</xdr:row>
      <xdr:rowOff>67323</xdr:rowOff>
    </xdr:to>
    <xdr:sp macro="" textlink="">
      <xdr:nvSpPr>
        <xdr:cNvPr id="375" name="円/楕円 374"/>
        <xdr:cNvSpPr/>
      </xdr:nvSpPr>
      <xdr:spPr>
        <a:xfrm>
          <a:off x="8699500" y="92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83850</xdr:rowOff>
    </xdr:from>
    <xdr:ext cx="599010" cy="259045"/>
    <xdr:sp macro="" textlink="">
      <xdr:nvSpPr>
        <xdr:cNvPr id="376" name="テキスト ボックス 375"/>
        <xdr:cNvSpPr txBox="1"/>
      </xdr:nvSpPr>
      <xdr:spPr>
        <a:xfrm>
          <a:off x="8450794" y="899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116,165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138278</xdr:rowOff>
    </xdr:from>
    <xdr:to>
      <xdr:col>11</xdr:col>
      <xdr:colOff>358775</xdr:colOff>
      <xdr:row>55</xdr:row>
      <xdr:rowOff>68428</xdr:rowOff>
    </xdr:to>
    <xdr:sp macro="" textlink="">
      <xdr:nvSpPr>
        <xdr:cNvPr id="377" name="円/楕円 376"/>
        <xdr:cNvSpPr/>
      </xdr:nvSpPr>
      <xdr:spPr>
        <a:xfrm>
          <a:off x="7810500" y="9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84955</xdr:rowOff>
    </xdr:from>
    <xdr:ext cx="534377" cy="259045"/>
    <xdr:sp macro="" textlink="">
      <xdr:nvSpPr>
        <xdr:cNvPr id="378" name="テキスト ボックス 377"/>
        <xdr:cNvSpPr txBox="1"/>
      </xdr:nvSpPr>
      <xdr:spPr>
        <a:xfrm>
          <a:off x="7594111" y="9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93,520</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96307</xdr:rowOff>
    </xdr:from>
    <xdr:to>
      <xdr:col>10</xdr:col>
      <xdr:colOff>155575</xdr:colOff>
      <xdr:row>54</xdr:row>
      <xdr:rowOff>26457</xdr:rowOff>
    </xdr:to>
    <xdr:sp macro="" textlink="">
      <xdr:nvSpPr>
        <xdr:cNvPr id="379" name="円/楕円 378"/>
        <xdr:cNvSpPr/>
      </xdr:nvSpPr>
      <xdr:spPr>
        <a:xfrm>
          <a:off x="6921500" y="91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42984</xdr:rowOff>
    </xdr:from>
    <xdr:ext cx="599010" cy="259045"/>
    <xdr:sp macro="" textlink="">
      <xdr:nvSpPr>
        <xdr:cNvPr id="380" name="テキスト ボックス 379"/>
        <xdr:cNvSpPr txBox="1"/>
      </xdr:nvSpPr>
      <xdr:spPr>
        <a:xfrm>
          <a:off x="6672794" y="895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34663</xdr:rowOff>
    </xdr:from>
    <xdr:to>
      <xdr:col>15</xdr:col>
      <xdr:colOff>180975</xdr:colOff>
      <xdr:row>79</xdr:row>
      <xdr:rowOff>75867</xdr:rowOff>
    </xdr:to>
    <xdr:cxnSp macro="">
      <xdr:nvCxnSpPr>
        <xdr:cNvPr id="411" name="直線コネクタ 410"/>
        <xdr:cNvCxnSpPr/>
      </xdr:nvCxnSpPr>
      <xdr:spPr>
        <a:xfrm flipV="1">
          <a:off x="9639300" y="13579213"/>
          <a:ext cx="838200" cy="4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155313</xdr:rowOff>
    </xdr:from>
    <xdr:to>
      <xdr:col>15</xdr:col>
      <xdr:colOff>231775</xdr:colOff>
      <xdr:row>79</xdr:row>
      <xdr:rowOff>85463</xdr:rowOff>
    </xdr:to>
    <xdr:sp macro="" textlink="">
      <xdr:nvSpPr>
        <xdr:cNvPr id="421" name="円/楕円 420"/>
        <xdr:cNvSpPr/>
      </xdr:nvSpPr>
      <xdr:spPr>
        <a:xfrm>
          <a:off x="10426700" y="135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70240</xdr:rowOff>
    </xdr:from>
    <xdr:ext cx="469744" cy="259045"/>
    <xdr:sp macro="" textlink="">
      <xdr:nvSpPr>
        <xdr:cNvPr id="422" name="普通建設事業費 （ うち新規整備　）該当値テキスト"/>
        <xdr:cNvSpPr txBox="1"/>
      </xdr:nvSpPr>
      <xdr:spPr>
        <a:xfrm>
          <a:off x="10528300" y="134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25067</xdr:rowOff>
    </xdr:from>
    <xdr:to>
      <xdr:col>14</xdr:col>
      <xdr:colOff>79375</xdr:colOff>
      <xdr:row>79</xdr:row>
      <xdr:rowOff>126667</xdr:rowOff>
    </xdr:to>
    <xdr:sp macro="" textlink="">
      <xdr:nvSpPr>
        <xdr:cNvPr id="423" name="円/楕円 422"/>
        <xdr:cNvSpPr/>
      </xdr:nvSpPr>
      <xdr:spPr>
        <a:xfrm>
          <a:off x="9588500" y="135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117794</xdr:rowOff>
    </xdr:from>
    <xdr:ext cx="469744" cy="259045"/>
    <xdr:sp macro="" textlink="">
      <xdr:nvSpPr>
        <xdr:cNvPr id="424" name="テキスト ボックス 423"/>
        <xdr:cNvSpPr txBox="1"/>
      </xdr:nvSpPr>
      <xdr:spPr>
        <a:xfrm>
          <a:off x="9404427" y="1366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30747</xdr:rowOff>
    </xdr:from>
    <xdr:to>
      <xdr:col>15</xdr:col>
      <xdr:colOff>180975</xdr:colOff>
      <xdr:row>94</xdr:row>
      <xdr:rowOff>141833</xdr:rowOff>
    </xdr:to>
    <xdr:cxnSp macro="">
      <xdr:nvCxnSpPr>
        <xdr:cNvPr id="453" name="直線コネクタ 452"/>
        <xdr:cNvCxnSpPr/>
      </xdr:nvCxnSpPr>
      <xdr:spPr>
        <a:xfrm flipV="1">
          <a:off x="9639300" y="16147047"/>
          <a:ext cx="838200" cy="1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87800</xdr:rowOff>
    </xdr:from>
    <xdr:ext cx="534377" cy="259045"/>
    <xdr:sp macro="" textlink="">
      <xdr:nvSpPr>
        <xdr:cNvPr id="454" name="普通建設事業費 （ うち更新整備　）平均値テキスト"/>
        <xdr:cNvSpPr txBox="1"/>
      </xdr:nvSpPr>
      <xdr:spPr>
        <a:xfrm>
          <a:off x="10528300" y="1671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143260</xdr:rowOff>
    </xdr:from>
    <xdr:ext cx="534377" cy="259045"/>
    <xdr:sp macro="" textlink="">
      <xdr:nvSpPr>
        <xdr:cNvPr id="457" name="テキスト ボックス 456"/>
        <xdr:cNvSpPr txBox="1"/>
      </xdr:nvSpPr>
      <xdr:spPr>
        <a:xfrm>
          <a:off x="9372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151397</xdr:rowOff>
    </xdr:from>
    <xdr:to>
      <xdr:col>15</xdr:col>
      <xdr:colOff>231775</xdr:colOff>
      <xdr:row>94</xdr:row>
      <xdr:rowOff>81547</xdr:rowOff>
    </xdr:to>
    <xdr:sp macro="" textlink="">
      <xdr:nvSpPr>
        <xdr:cNvPr id="463" name="円/楕円 462"/>
        <xdr:cNvSpPr/>
      </xdr:nvSpPr>
      <xdr:spPr>
        <a:xfrm>
          <a:off x="10426700" y="160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2824</xdr:rowOff>
    </xdr:from>
    <xdr:ext cx="534377" cy="259045"/>
    <xdr:sp macro="" textlink="">
      <xdr:nvSpPr>
        <xdr:cNvPr id="464" name="普通建設事業費 （ うち更新整備　）該当値テキスト"/>
        <xdr:cNvSpPr txBox="1"/>
      </xdr:nvSpPr>
      <xdr:spPr>
        <a:xfrm>
          <a:off x="10528300" y="1594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68,579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91033</xdr:rowOff>
    </xdr:from>
    <xdr:to>
      <xdr:col>14</xdr:col>
      <xdr:colOff>79375</xdr:colOff>
      <xdr:row>95</xdr:row>
      <xdr:rowOff>21183</xdr:rowOff>
    </xdr:to>
    <xdr:sp macro="" textlink="">
      <xdr:nvSpPr>
        <xdr:cNvPr id="465" name="円/楕円 464"/>
        <xdr:cNvSpPr/>
      </xdr:nvSpPr>
      <xdr:spPr>
        <a:xfrm>
          <a:off x="9588500" y="162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37710</xdr:rowOff>
    </xdr:from>
    <xdr:ext cx="534377" cy="259045"/>
    <xdr:sp macro="" textlink="">
      <xdr:nvSpPr>
        <xdr:cNvPr id="466" name="テキスト ボックス 465"/>
        <xdr:cNvSpPr txBox="1"/>
      </xdr:nvSpPr>
      <xdr:spPr>
        <a:xfrm>
          <a:off x="9372111" y="159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49631</xdr:rowOff>
    </xdr:from>
    <xdr:to>
      <xdr:col>23</xdr:col>
      <xdr:colOff>517525</xdr:colOff>
      <xdr:row>38</xdr:row>
      <xdr:rowOff>89408</xdr:rowOff>
    </xdr:to>
    <xdr:cxnSp macro="">
      <xdr:nvCxnSpPr>
        <xdr:cNvPr id="495" name="直線コネクタ 494"/>
        <xdr:cNvCxnSpPr/>
      </xdr:nvCxnSpPr>
      <xdr:spPr>
        <a:xfrm flipV="1">
          <a:off x="15481300" y="6393281"/>
          <a:ext cx="838200" cy="2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70756</xdr:rowOff>
    </xdr:from>
    <xdr:ext cx="378565" cy="259045"/>
    <xdr:sp macro="" textlink="">
      <xdr:nvSpPr>
        <xdr:cNvPr id="496" name="災害復旧事業費平均値テキスト"/>
        <xdr:cNvSpPr txBox="1"/>
      </xdr:nvSpPr>
      <xdr:spPr>
        <a:xfrm>
          <a:off x="16370300" y="6585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89408</xdr:rowOff>
    </xdr:from>
    <xdr:to>
      <xdr:col>22</xdr:col>
      <xdr:colOff>365125</xdr:colOff>
      <xdr:row>38</xdr:row>
      <xdr:rowOff>171323</xdr:rowOff>
    </xdr:to>
    <xdr:cxnSp macro="">
      <xdr:nvCxnSpPr>
        <xdr:cNvPr id="498" name="直線コネクタ 497"/>
        <xdr:cNvCxnSpPr/>
      </xdr:nvCxnSpPr>
      <xdr:spPr>
        <a:xfrm flipV="1">
          <a:off x="14592300" y="6604508"/>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155719</xdr:rowOff>
    </xdr:from>
    <xdr:ext cx="469744" cy="259045"/>
    <xdr:sp macro="" textlink="">
      <xdr:nvSpPr>
        <xdr:cNvPr id="500" name="テキスト ボックス 499"/>
        <xdr:cNvSpPr txBox="1"/>
      </xdr:nvSpPr>
      <xdr:spPr>
        <a:xfrm>
          <a:off x="15246427"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123622</xdr:rowOff>
    </xdr:from>
    <xdr:to>
      <xdr:col>21</xdr:col>
      <xdr:colOff>161925</xdr:colOff>
      <xdr:row>38</xdr:row>
      <xdr:rowOff>171323</xdr:rowOff>
    </xdr:to>
    <xdr:cxnSp macro="">
      <xdr:nvCxnSpPr>
        <xdr:cNvPr id="501" name="直線コネクタ 500"/>
        <xdr:cNvCxnSpPr/>
      </xdr:nvCxnSpPr>
      <xdr:spPr>
        <a:xfrm>
          <a:off x="13703300" y="6638722"/>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82931</xdr:rowOff>
    </xdr:from>
    <xdr:to>
      <xdr:col>19</xdr:col>
      <xdr:colOff>644525</xdr:colOff>
      <xdr:row>38</xdr:row>
      <xdr:rowOff>123622</xdr:rowOff>
    </xdr:to>
    <xdr:cxnSp macro="">
      <xdr:nvCxnSpPr>
        <xdr:cNvPr id="504" name="直線コネクタ 503"/>
        <xdr:cNvCxnSpPr/>
      </xdr:nvCxnSpPr>
      <xdr:spPr>
        <a:xfrm>
          <a:off x="12814300" y="6598031"/>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170281</xdr:rowOff>
    </xdr:from>
    <xdr:to>
      <xdr:col>23</xdr:col>
      <xdr:colOff>568325</xdr:colOff>
      <xdr:row>37</xdr:row>
      <xdr:rowOff>100431</xdr:rowOff>
    </xdr:to>
    <xdr:sp macro="" textlink="">
      <xdr:nvSpPr>
        <xdr:cNvPr id="514" name="円/楕円 513"/>
        <xdr:cNvSpPr/>
      </xdr:nvSpPr>
      <xdr:spPr>
        <a:xfrm>
          <a:off x="162687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21708</xdr:rowOff>
    </xdr:from>
    <xdr:ext cx="469744" cy="259045"/>
    <xdr:sp macro="" textlink="">
      <xdr:nvSpPr>
        <xdr:cNvPr id="515" name="災害復旧事業費該当値テキスト"/>
        <xdr:cNvSpPr txBox="1"/>
      </xdr:nvSpPr>
      <xdr:spPr>
        <a:xfrm>
          <a:off x="16370300" y="619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38608</xdr:rowOff>
    </xdr:from>
    <xdr:to>
      <xdr:col>22</xdr:col>
      <xdr:colOff>415925</xdr:colOff>
      <xdr:row>38</xdr:row>
      <xdr:rowOff>140208</xdr:rowOff>
    </xdr:to>
    <xdr:sp macro="" textlink="">
      <xdr:nvSpPr>
        <xdr:cNvPr id="516" name="円/楕円 515"/>
        <xdr:cNvSpPr/>
      </xdr:nvSpPr>
      <xdr:spPr>
        <a:xfrm>
          <a:off x="15430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156735</xdr:rowOff>
    </xdr:from>
    <xdr:ext cx="469744" cy="259045"/>
    <xdr:sp macro="" textlink="">
      <xdr:nvSpPr>
        <xdr:cNvPr id="517" name="テキスト ボックス 516"/>
        <xdr:cNvSpPr txBox="1"/>
      </xdr:nvSpPr>
      <xdr:spPr>
        <a:xfrm>
          <a:off x="15246427" y="63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120523</xdr:rowOff>
    </xdr:from>
    <xdr:to>
      <xdr:col>21</xdr:col>
      <xdr:colOff>212725</xdr:colOff>
      <xdr:row>39</xdr:row>
      <xdr:rowOff>50673</xdr:rowOff>
    </xdr:to>
    <xdr:sp macro="" textlink="">
      <xdr:nvSpPr>
        <xdr:cNvPr id="518" name="円/楕円 517"/>
        <xdr:cNvSpPr/>
      </xdr:nvSpPr>
      <xdr:spPr>
        <a:xfrm>
          <a:off x="145415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41800</xdr:rowOff>
    </xdr:from>
    <xdr:ext cx="378565" cy="259045"/>
    <xdr:sp macro="" textlink="">
      <xdr:nvSpPr>
        <xdr:cNvPr id="519" name="テキスト ボックス 518"/>
        <xdr:cNvSpPr txBox="1"/>
      </xdr:nvSpPr>
      <xdr:spPr>
        <a:xfrm>
          <a:off x="14403017" y="672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72822</xdr:rowOff>
    </xdr:from>
    <xdr:to>
      <xdr:col>20</xdr:col>
      <xdr:colOff>9525</xdr:colOff>
      <xdr:row>39</xdr:row>
      <xdr:rowOff>2972</xdr:rowOff>
    </xdr:to>
    <xdr:sp macro="" textlink="">
      <xdr:nvSpPr>
        <xdr:cNvPr id="520" name="円/楕円 519"/>
        <xdr:cNvSpPr/>
      </xdr:nvSpPr>
      <xdr:spPr>
        <a:xfrm>
          <a:off x="13652500" y="65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165549</xdr:rowOff>
    </xdr:from>
    <xdr:ext cx="469744" cy="259045"/>
    <xdr:sp macro="" textlink="">
      <xdr:nvSpPr>
        <xdr:cNvPr id="521" name="テキスト ボックス 520"/>
        <xdr:cNvSpPr txBox="1"/>
      </xdr:nvSpPr>
      <xdr:spPr>
        <a:xfrm>
          <a:off x="134684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32131</xdr:rowOff>
    </xdr:from>
    <xdr:to>
      <xdr:col>18</xdr:col>
      <xdr:colOff>492125</xdr:colOff>
      <xdr:row>38</xdr:row>
      <xdr:rowOff>133731</xdr:rowOff>
    </xdr:to>
    <xdr:sp macro="" textlink="">
      <xdr:nvSpPr>
        <xdr:cNvPr id="522" name="円/楕円 521"/>
        <xdr:cNvSpPr/>
      </xdr:nvSpPr>
      <xdr:spPr>
        <a:xfrm>
          <a:off x="12763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124858</xdr:rowOff>
    </xdr:from>
    <xdr:ext cx="469744" cy="259045"/>
    <xdr:sp macro="" textlink="">
      <xdr:nvSpPr>
        <xdr:cNvPr id="523" name="テキスト ボックス 522"/>
        <xdr:cNvSpPr txBox="1"/>
      </xdr:nvSpPr>
      <xdr:spPr>
        <a:xfrm>
          <a:off x="12579427" y="663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2" name="テキスト ボックス 59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151152</xdr:rowOff>
    </xdr:from>
    <xdr:to>
      <xdr:col>23</xdr:col>
      <xdr:colOff>516889</xdr:colOff>
      <xdr:row>79</xdr:row>
      <xdr:rowOff>580</xdr:rowOff>
    </xdr:to>
    <xdr:cxnSp macro="">
      <xdr:nvCxnSpPr>
        <xdr:cNvPr id="598" name="直線コネクタ 597"/>
        <xdr:cNvCxnSpPr/>
      </xdr:nvCxnSpPr>
      <xdr:spPr>
        <a:xfrm flipV="1">
          <a:off x="16317595" y="12495552"/>
          <a:ext cx="1269" cy="1049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4407</xdr:rowOff>
    </xdr:from>
    <xdr:ext cx="469744" cy="259045"/>
    <xdr:sp macro="" textlink="">
      <xdr:nvSpPr>
        <xdr:cNvPr id="599" name="公債費最小値テキスト"/>
        <xdr:cNvSpPr txBox="1"/>
      </xdr:nvSpPr>
      <xdr:spPr>
        <a:xfrm>
          <a:off x="16370300" y="1354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79</xdr:row>
      <xdr:rowOff>580</xdr:rowOff>
    </xdr:from>
    <xdr:to>
      <xdr:col>23</xdr:col>
      <xdr:colOff>606425</xdr:colOff>
      <xdr:row>79</xdr:row>
      <xdr:rowOff>580</xdr:rowOff>
    </xdr:to>
    <xdr:cxnSp macro="">
      <xdr:nvCxnSpPr>
        <xdr:cNvPr id="600" name="直線コネクタ 599"/>
        <xdr:cNvCxnSpPr/>
      </xdr:nvCxnSpPr>
      <xdr:spPr>
        <a:xfrm>
          <a:off x="16230600" y="1354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97829</xdr:rowOff>
    </xdr:from>
    <xdr:ext cx="599010" cy="259045"/>
    <xdr:sp macro="" textlink="">
      <xdr:nvSpPr>
        <xdr:cNvPr id="601" name="公債費最大値テキスト"/>
        <xdr:cNvSpPr txBox="1"/>
      </xdr:nvSpPr>
      <xdr:spPr>
        <a:xfrm>
          <a:off x="16370300" y="122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72</xdr:row>
      <xdr:rowOff>151152</xdr:rowOff>
    </xdr:from>
    <xdr:to>
      <xdr:col>23</xdr:col>
      <xdr:colOff>606425</xdr:colOff>
      <xdr:row>72</xdr:row>
      <xdr:rowOff>151152</xdr:rowOff>
    </xdr:to>
    <xdr:cxnSp macro="">
      <xdr:nvCxnSpPr>
        <xdr:cNvPr id="602" name="直線コネクタ 601"/>
        <xdr:cNvCxnSpPr/>
      </xdr:nvCxnSpPr>
      <xdr:spPr>
        <a:xfrm>
          <a:off x="16230600" y="1249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166098</xdr:rowOff>
    </xdr:from>
    <xdr:to>
      <xdr:col>23</xdr:col>
      <xdr:colOff>517525</xdr:colOff>
      <xdr:row>74</xdr:row>
      <xdr:rowOff>23299</xdr:rowOff>
    </xdr:to>
    <xdr:cxnSp macro="">
      <xdr:nvCxnSpPr>
        <xdr:cNvPr id="603" name="直線コネクタ 602"/>
        <xdr:cNvCxnSpPr/>
      </xdr:nvCxnSpPr>
      <xdr:spPr>
        <a:xfrm flipV="1">
          <a:off x="15481300" y="12681948"/>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45762</xdr:rowOff>
    </xdr:from>
    <xdr:ext cx="534377" cy="259045"/>
    <xdr:sp macro="" textlink="">
      <xdr:nvSpPr>
        <xdr:cNvPr id="604" name="公債費平均値テキスト"/>
        <xdr:cNvSpPr txBox="1"/>
      </xdr:nvSpPr>
      <xdr:spPr>
        <a:xfrm>
          <a:off x="16370300" y="13247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67335</xdr:rowOff>
    </xdr:from>
    <xdr:to>
      <xdr:col>23</xdr:col>
      <xdr:colOff>568325</xdr:colOff>
      <xdr:row>77</xdr:row>
      <xdr:rowOff>168935</xdr:rowOff>
    </xdr:to>
    <xdr:sp macro="" textlink="">
      <xdr:nvSpPr>
        <xdr:cNvPr id="605" name="フローチャート : 判断 604"/>
        <xdr:cNvSpPr/>
      </xdr:nvSpPr>
      <xdr:spPr>
        <a:xfrm>
          <a:off x="162687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13959</xdr:rowOff>
    </xdr:from>
    <xdr:to>
      <xdr:col>22</xdr:col>
      <xdr:colOff>365125</xdr:colOff>
      <xdr:row>74</xdr:row>
      <xdr:rowOff>23299</xdr:rowOff>
    </xdr:to>
    <xdr:cxnSp macro="">
      <xdr:nvCxnSpPr>
        <xdr:cNvPr id="606" name="直線コネクタ 605"/>
        <xdr:cNvCxnSpPr/>
      </xdr:nvCxnSpPr>
      <xdr:spPr>
        <a:xfrm>
          <a:off x="14592300" y="1270125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18404</xdr:rowOff>
    </xdr:from>
    <xdr:to>
      <xdr:col>22</xdr:col>
      <xdr:colOff>415925</xdr:colOff>
      <xdr:row>77</xdr:row>
      <xdr:rowOff>120004</xdr:rowOff>
    </xdr:to>
    <xdr:sp macro="" textlink="">
      <xdr:nvSpPr>
        <xdr:cNvPr id="607" name="フローチャート : 判断 606"/>
        <xdr:cNvSpPr/>
      </xdr:nvSpPr>
      <xdr:spPr>
        <a:xfrm>
          <a:off x="15430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111131</xdr:rowOff>
    </xdr:from>
    <xdr:ext cx="534377" cy="259045"/>
    <xdr:sp macro="" textlink="">
      <xdr:nvSpPr>
        <xdr:cNvPr id="608" name="テキスト ボックス 607"/>
        <xdr:cNvSpPr txBox="1"/>
      </xdr:nvSpPr>
      <xdr:spPr>
        <a:xfrm>
          <a:off x="15214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45702</xdr:rowOff>
    </xdr:from>
    <xdr:to>
      <xdr:col>21</xdr:col>
      <xdr:colOff>161925</xdr:colOff>
      <xdr:row>74</xdr:row>
      <xdr:rowOff>13959</xdr:rowOff>
    </xdr:to>
    <xdr:cxnSp macro="">
      <xdr:nvCxnSpPr>
        <xdr:cNvPr id="609" name="直線コネクタ 608"/>
        <xdr:cNvCxnSpPr/>
      </xdr:nvCxnSpPr>
      <xdr:spPr>
        <a:xfrm>
          <a:off x="13703300" y="12047202"/>
          <a:ext cx="889000" cy="65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15367</xdr:rowOff>
    </xdr:from>
    <xdr:to>
      <xdr:col>21</xdr:col>
      <xdr:colOff>212725</xdr:colOff>
      <xdr:row>77</xdr:row>
      <xdr:rowOff>116967</xdr:rowOff>
    </xdr:to>
    <xdr:sp macro="" textlink="">
      <xdr:nvSpPr>
        <xdr:cNvPr id="610" name="フローチャート : 判断 609"/>
        <xdr:cNvSpPr/>
      </xdr:nvSpPr>
      <xdr:spPr>
        <a:xfrm>
          <a:off x="14541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108094</xdr:rowOff>
    </xdr:from>
    <xdr:ext cx="534377" cy="259045"/>
    <xdr:sp macro="" textlink="">
      <xdr:nvSpPr>
        <xdr:cNvPr id="611" name="テキスト ボックス 610"/>
        <xdr:cNvSpPr txBox="1"/>
      </xdr:nvSpPr>
      <xdr:spPr>
        <a:xfrm>
          <a:off x="14325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45702</xdr:rowOff>
    </xdr:from>
    <xdr:to>
      <xdr:col>19</xdr:col>
      <xdr:colOff>644525</xdr:colOff>
      <xdr:row>72</xdr:row>
      <xdr:rowOff>162212</xdr:rowOff>
    </xdr:to>
    <xdr:cxnSp macro="">
      <xdr:nvCxnSpPr>
        <xdr:cNvPr id="612" name="直線コネクタ 611"/>
        <xdr:cNvCxnSpPr/>
      </xdr:nvCxnSpPr>
      <xdr:spPr>
        <a:xfrm flipV="1">
          <a:off x="12814300" y="12047202"/>
          <a:ext cx="889000" cy="45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169301</xdr:rowOff>
    </xdr:from>
    <xdr:to>
      <xdr:col>20</xdr:col>
      <xdr:colOff>9525</xdr:colOff>
      <xdr:row>77</xdr:row>
      <xdr:rowOff>99451</xdr:rowOff>
    </xdr:to>
    <xdr:sp macro="" textlink="">
      <xdr:nvSpPr>
        <xdr:cNvPr id="613" name="フローチャート : 判断 612"/>
        <xdr:cNvSpPr/>
      </xdr:nvSpPr>
      <xdr:spPr>
        <a:xfrm>
          <a:off x="13652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90578</xdr:rowOff>
    </xdr:from>
    <xdr:ext cx="534377" cy="259045"/>
    <xdr:sp macro="" textlink="">
      <xdr:nvSpPr>
        <xdr:cNvPr id="614" name="テキスト ボックス 613"/>
        <xdr:cNvSpPr txBox="1"/>
      </xdr:nvSpPr>
      <xdr:spPr>
        <a:xfrm>
          <a:off x="13436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168844</xdr:rowOff>
    </xdr:from>
    <xdr:to>
      <xdr:col>18</xdr:col>
      <xdr:colOff>492125</xdr:colOff>
      <xdr:row>77</xdr:row>
      <xdr:rowOff>98994</xdr:rowOff>
    </xdr:to>
    <xdr:sp macro="" textlink="">
      <xdr:nvSpPr>
        <xdr:cNvPr id="615" name="フローチャート : 判断 614"/>
        <xdr:cNvSpPr/>
      </xdr:nvSpPr>
      <xdr:spPr>
        <a:xfrm>
          <a:off x="12763500" y="1319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90121</xdr:rowOff>
    </xdr:from>
    <xdr:ext cx="534377" cy="259045"/>
    <xdr:sp macro="" textlink="">
      <xdr:nvSpPr>
        <xdr:cNvPr id="616" name="テキスト ボックス 615"/>
        <xdr:cNvSpPr txBox="1"/>
      </xdr:nvSpPr>
      <xdr:spPr>
        <a:xfrm>
          <a:off x="12547111" y="132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115298</xdr:rowOff>
    </xdr:from>
    <xdr:to>
      <xdr:col>23</xdr:col>
      <xdr:colOff>568325</xdr:colOff>
      <xdr:row>74</xdr:row>
      <xdr:rowOff>45448</xdr:rowOff>
    </xdr:to>
    <xdr:sp macro="" textlink="">
      <xdr:nvSpPr>
        <xdr:cNvPr id="622" name="円/楕円 621"/>
        <xdr:cNvSpPr/>
      </xdr:nvSpPr>
      <xdr:spPr>
        <a:xfrm>
          <a:off x="16268700" y="126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138175</xdr:rowOff>
    </xdr:from>
    <xdr:ext cx="534377" cy="259045"/>
    <xdr:sp macro="" textlink="">
      <xdr:nvSpPr>
        <xdr:cNvPr id="623" name="公債費該当値テキスト"/>
        <xdr:cNvSpPr txBox="1"/>
      </xdr:nvSpPr>
      <xdr:spPr>
        <a:xfrm>
          <a:off x="16370300" y="1248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88,325</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143949</xdr:rowOff>
    </xdr:from>
    <xdr:to>
      <xdr:col>22</xdr:col>
      <xdr:colOff>415925</xdr:colOff>
      <xdr:row>74</xdr:row>
      <xdr:rowOff>74099</xdr:rowOff>
    </xdr:to>
    <xdr:sp macro="" textlink="">
      <xdr:nvSpPr>
        <xdr:cNvPr id="624" name="円/楕円 623"/>
        <xdr:cNvSpPr/>
      </xdr:nvSpPr>
      <xdr:spPr>
        <a:xfrm>
          <a:off x="15430500" y="126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90626</xdr:rowOff>
    </xdr:from>
    <xdr:ext cx="534377" cy="259045"/>
    <xdr:sp macro="" textlink="">
      <xdr:nvSpPr>
        <xdr:cNvPr id="625" name="テキスト ボックス 624"/>
        <xdr:cNvSpPr txBox="1"/>
      </xdr:nvSpPr>
      <xdr:spPr>
        <a:xfrm>
          <a:off x="15214111" y="124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85,693</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134609</xdr:rowOff>
    </xdr:from>
    <xdr:to>
      <xdr:col>21</xdr:col>
      <xdr:colOff>212725</xdr:colOff>
      <xdr:row>74</xdr:row>
      <xdr:rowOff>64759</xdr:rowOff>
    </xdr:to>
    <xdr:sp macro="" textlink="">
      <xdr:nvSpPr>
        <xdr:cNvPr id="626" name="円/楕円 625"/>
        <xdr:cNvSpPr/>
      </xdr:nvSpPr>
      <xdr:spPr>
        <a:xfrm>
          <a:off x="14541500" y="1265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81286</xdr:rowOff>
    </xdr:from>
    <xdr:ext cx="534377" cy="259045"/>
    <xdr:sp macro="" textlink="">
      <xdr:nvSpPr>
        <xdr:cNvPr id="627" name="テキスト ボックス 626"/>
        <xdr:cNvSpPr txBox="1"/>
      </xdr:nvSpPr>
      <xdr:spPr>
        <a:xfrm>
          <a:off x="14325111" y="124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86,551</a:t>
          </a:r>
          <a:endParaRPr kumimoji="1" lang="ja-JP" altLang="en-US" sz="1000" b="1">
            <a:solidFill>
              <a:srgbClr val="FF0000"/>
            </a:solidFill>
            <a:latin typeface="ＭＳ Ｐゴシック"/>
          </a:endParaRPr>
        </a:p>
      </xdr:txBody>
    </xdr:sp>
    <xdr:clientData/>
  </xdr:oneCellAnchor>
  <xdr:twoCellAnchor>
    <xdr:from>
      <xdr:col>19</xdr:col>
      <xdr:colOff>593725</xdr:colOff>
      <xdr:row>69</xdr:row>
      <xdr:rowOff>166352</xdr:rowOff>
    </xdr:from>
    <xdr:to>
      <xdr:col>20</xdr:col>
      <xdr:colOff>9525</xdr:colOff>
      <xdr:row>70</xdr:row>
      <xdr:rowOff>96502</xdr:rowOff>
    </xdr:to>
    <xdr:sp macro="" textlink="">
      <xdr:nvSpPr>
        <xdr:cNvPr id="628" name="円/楕円 627"/>
        <xdr:cNvSpPr/>
      </xdr:nvSpPr>
      <xdr:spPr>
        <a:xfrm>
          <a:off x="13652500" y="119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68</xdr:row>
      <xdr:rowOff>113029</xdr:rowOff>
    </xdr:from>
    <xdr:ext cx="599010" cy="259045"/>
    <xdr:sp macro="" textlink="">
      <xdr:nvSpPr>
        <xdr:cNvPr id="629" name="テキスト ボックス 628"/>
        <xdr:cNvSpPr txBox="1"/>
      </xdr:nvSpPr>
      <xdr:spPr>
        <a:xfrm>
          <a:off x="13403794" y="117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146,635</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111412</xdr:rowOff>
    </xdr:from>
    <xdr:to>
      <xdr:col>18</xdr:col>
      <xdr:colOff>492125</xdr:colOff>
      <xdr:row>73</xdr:row>
      <xdr:rowOff>41562</xdr:rowOff>
    </xdr:to>
    <xdr:sp macro="" textlink="">
      <xdr:nvSpPr>
        <xdr:cNvPr id="630" name="円/楕円 629"/>
        <xdr:cNvSpPr/>
      </xdr:nvSpPr>
      <xdr:spPr>
        <a:xfrm>
          <a:off x="12763500" y="124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58089</xdr:rowOff>
    </xdr:from>
    <xdr:ext cx="599010" cy="259045"/>
    <xdr:sp macro="" textlink="">
      <xdr:nvSpPr>
        <xdr:cNvPr id="631" name="テキスト ボックス 630"/>
        <xdr:cNvSpPr txBox="1"/>
      </xdr:nvSpPr>
      <xdr:spPr>
        <a:xfrm>
          <a:off x="12514794" y="1223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10020</xdr:rowOff>
    </xdr:from>
    <xdr:to>
      <xdr:col>23</xdr:col>
      <xdr:colOff>517525</xdr:colOff>
      <xdr:row>95</xdr:row>
      <xdr:rowOff>105333</xdr:rowOff>
    </xdr:to>
    <xdr:cxnSp macro="">
      <xdr:nvCxnSpPr>
        <xdr:cNvPr id="660" name="直線コネクタ 659"/>
        <xdr:cNvCxnSpPr/>
      </xdr:nvCxnSpPr>
      <xdr:spPr>
        <a:xfrm flipV="1">
          <a:off x="15481300" y="16297770"/>
          <a:ext cx="838200" cy="9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136289</xdr:rowOff>
    </xdr:from>
    <xdr:ext cx="534377" cy="259045"/>
    <xdr:sp macro="" textlink="">
      <xdr:nvSpPr>
        <xdr:cNvPr id="661" name="積立金平均値テキスト"/>
        <xdr:cNvSpPr txBox="1"/>
      </xdr:nvSpPr>
      <xdr:spPr>
        <a:xfrm>
          <a:off x="16370300" y="16766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105333</xdr:rowOff>
    </xdr:from>
    <xdr:to>
      <xdr:col>22</xdr:col>
      <xdr:colOff>365125</xdr:colOff>
      <xdr:row>96</xdr:row>
      <xdr:rowOff>19813</xdr:rowOff>
    </xdr:to>
    <xdr:cxnSp macro="">
      <xdr:nvCxnSpPr>
        <xdr:cNvPr id="663" name="直線コネクタ 662"/>
        <xdr:cNvCxnSpPr/>
      </xdr:nvCxnSpPr>
      <xdr:spPr>
        <a:xfrm flipV="1">
          <a:off x="14592300" y="16393083"/>
          <a:ext cx="889000" cy="8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96029</xdr:rowOff>
    </xdr:from>
    <xdr:ext cx="534377" cy="259045"/>
    <xdr:sp macro="" textlink="">
      <xdr:nvSpPr>
        <xdr:cNvPr id="665" name="テキスト ボックス 664"/>
        <xdr:cNvSpPr txBox="1"/>
      </xdr:nvSpPr>
      <xdr:spPr>
        <a:xfrm>
          <a:off x="15214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19813</xdr:rowOff>
    </xdr:from>
    <xdr:to>
      <xdr:col>21</xdr:col>
      <xdr:colOff>161925</xdr:colOff>
      <xdr:row>96</xdr:row>
      <xdr:rowOff>147231</xdr:rowOff>
    </xdr:to>
    <xdr:cxnSp macro="">
      <xdr:nvCxnSpPr>
        <xdr:cNvPr id="666" name="直線コネクタ 665"/>
        <xdr:cNvCxnSpPr/>
      </xdr:nvCxnSpPr>
      <xdr:spPr>
        <a:xfrm flipV="1">
          <a:off x="13703300" y="16479013"/>
          <a:ext cx="889000" cy="12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68" name="テキスト ボックス 667"/>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101828</xdr:rowOff>
    </xdr:from>
    <xdr:to>
      <xdr:col>19</xdr:col>
      <xdr:colOff>644525</xdr:colOff>
      <xdr:row>96</xdr:row>
      <xdr:rowOff>147231</xdr:rowOff>
    </xdr:to>
    <xdr:cxnSp macro="">
      <xdr:nvCxnSpPr>
        <xdr:cNvPr id="669" name="直線コネクタ 668"/>
        <xdr:cNvCxnSpPr/>
      </xdr:nvCxnSpPr>
      <xdr:spPr>
        <a:xfrm>
          <a:off x="12814300" y="16561028"/>
          <a:ext cx="889000" cy="4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147045</xdr:rowOff>
    </xdr:from>
    <xdr:ext cx="534377" cy="259045"/>
    <xdr:sp macro="" textlink="">
      <xdr:nvSpPr>
        <xdr:cNvPr id="671" name="テキスト ボックス 670"/>
        <xdr:cNvSpPr txBox="1"/>
      </xdr:nvSpPr>
      <xdr:spPr>
        <a:xfrm>
          <a:off x="13436111" y="167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31793</xdr:rowOff>
    </xdr:from>
    <xdr:ext cx="534377" cy="259045"/>
    <xdr:sp macro="" textlink="">
      <xdr:nvSpPr>
        <xdr:cNvPr id="673" name="テキスト ボックス 672"/>
        <xdr:cNvSpPr txBox="1"/>
      </xdr:nvSpPr>
      <xdr:spPr>
        <a:xfrm>
          <a:off x="12547111" y="168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130670</xdr:rowOff>
    </xdr:from>
    <xdr:to>
      <xdr:col>23</xdr:col>
      <xdr:colOff>568325</xdr:colOff>
      <xdr:row>95</xdr:row>
      <xdr:rowOff>60820</xdr:rowOff>
    </xdr:to>
    <xdr:sp macro="" textlink="">
      <xdr:nvSpPr>
        <xdr:cNvPr id="679" name="円/楕円 678"/>
        <xdr:cNvSpPr/>
      </xdr:nvSpPr>
      <xdr:spPr>
        <a:xfrm>
          <a:off x="16268700" y="162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153547</xdr:rowOff>
    </xdr:from>
    <xdr:ext cx="534377" cy="259045"/>
    <xdr:sp macro="" textlink="">
      <xdr:nvSpPr>
        <xdr:cNvPr id="680" name="積立金該当値テキスト"/>
        <xdr:cNvSpPr txBox="1"/>
      </xdr:nvSpPr>
      <xdr:spPr>
        <a:xfrm>
          <a:off x="16370300" y="160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56,711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54533</xdr:rowOff>
    </xdr:from>
    <xdr:to>
      <xdr:col>22</xdr:col>
      <xdr:colOff>415925</xdr:colOff>
      <xdr:row>95</xdr:row>
      <xdr:rowOff>156133</xdr:rowOff>
    </xdr:to>
    <xdr:sp macro="" textlink="">
      <xdr:nvSpPr>
        <xdr:cNvPr id="681" name="円/楕円 680"/>
        <xdr:cNvSpPr/>
      </xdr:nvSpPr>
      <xdr:spPr>
        <a:xfrm>
          <a:off x="15430500" y="163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1210</xdr:rowOff>
    </xdr:from>
    <xdr:ext cx="534377" cy="259045"/>
    <xdr:sp macro="" textlink="">
      <xdr:nvSpPr>
        <xdr:cNvPr id="682" name="テキスト ボックス 681"/>
        <xdr:cNvSpPr txBox="1"/>
      </xdr:nvSpPr>
      <xdr:spPr>
        <a:xfrm>
          <a:off x="15214111" y="161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140463</xdr:rowOff>
    </xdr:from>
    <xdr:to>
      <xdr:col>21</xdr:col>
      <xdr:colOff>212725</xdr:colOff>
      <xdr:row>96</xdr:row>
      <xdr:rowOff>70613</xdr:rowOff>
    </xdr:to>
    <xdr:sp macro="" textlink="">
      <xdr:nvSpPr>
        <xdr:cNvPr id="683" name="円/楕円 682"/>
        <xdr:cNvSpPr/>
      </xdr:nvSpPr>
      <xdr:spPr>
        <a:xfrm>
          <a:off x="14541500" y="164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87140</xdr:rowOff>
    </xdr:from>
    <xdr:ext cx="534377" cy="259045"/>
    <xdr:sp macro="" textlink="">
      <xdr:nvSpPr>
        <xdr:cNvPr id="684" name="テキスト ボックス 683"/>
        <xdr:cNvSpPr txBox="1"/>
      </xdr:nvSpPr>
      <xdr:spPr>
        <a:xfrm>
          <a:off x="14325111" y="162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96431</xdr:rowOff>
    </xdr:from>
    <xdr:to>
      <xdr:col>20</xdr:col>
      <xdr:colOff>9525</xdr:colOff>
      <xdr:row>97</xdr:row>
      <xdr:rowOff>26581</xdr:rowOff>
    </xdr:to>
    <xdr:sp macro="" textlink="">
      <xdr:nvSpPr>
        <xdr:cNvPr id="685" name="円/楕円 684"/>
        <xdr:cNvSpPr/>
      </xdr:nvSpPr>
      <xdr:spPr>
        <a:xfrm>
          <a:off x="13652500" y="165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43108</xdr:rowOff>
    </xdr:from>
    <xdr:ext cx="534377" cy="259045"/>
    <xdr:sp macro="" textlink="">
      <xdr:nvSpPr>
        <xdr:cNvPr id="686" name="テキスト ボックス 685"/>
        <xdr:cNvSpPr txBox="1"/>
      </xdr:nvSpPr>
      <xdr:spPr>
        <a:xfrm>
          <a:off x="13436111" y="1633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51028</xdr:rowOff>
    </xdr:from>
    <xdr:to>
      <xdr:col>18</xdr:col>
      <xdr:colOff>492125</xdr:colOff>
      <xdr:row>96</xdr:row>
      <xdr:rowOff>152628</xdr:rowOff>
    </xdr:to>
    <xdr:sp macro="" textlink="">
      <xdr:nvSpPr>
        <xdr:cNvPr id="687" name="円/楕円 686"/>
        <xdr:cNvSpPr/>
      </xdr:nvSpPr>
      <xdr:spPr>
        <a:xfrm>
          <a:off x="12763500" y="165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169155</xdr:rowOff>
    </xdr:from>
    <xdr:ext cx="534377" cy="259045"/>
    <xdr:sp macro="" textlink="">
      <xdr:nvSpPr>
        <xdr:cNvPr id="688" name="テキスト ボックス 687"/>
        <xdr:cNvSpPr txBox="1"/>
      </xdr:nvSpPr>
      <xdr:spPr>
        <a:xfrm>
          <a:off x="12547111" y="1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45484</xdr:rowOff>
    </xdr:from>
    <xdr:to>
      <xdr:col>32</xdr:col>
      <xdr:colOff>187325</xdr:colOff>
      <xdr:row>35</xdr:row>
      <xdr:rowOff>123045</xdr:rowOff>
    </xdr:to>
    <xdr:cxnSp macro="">
      <xdr:nvCxnSpPr>
        <xdr:cNvPr id="719" name="直線コネクタ 718"/>
        <xdr:cNvCxnSpPr/>
      </xdr:nvCxnSpPr>
      <xdr:spPr>
        <a:xfrm flipV="1">
          <a:off x="21323300" y="5188984"/>
          <a:ext cx="838200" cy="93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97698</xdr:rowOff>
    </xdr:from>
    <xdr:ext cx="378565" cy="259045"/>
    <xdr:sp macro="" textlink="">
      <xdr:nvSpPr>
        <xdr:cNvPr id="720" name="投資及び出資金平均値テキスト"/>
        <xdr:cNvSpPr txBox="1"/>
      </xdr:nvSpPr>
      <xdr:spPr>
        <a:xfrm>
          <a:off x="22212300" y="6612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125331</xdr:rowOff>
    </xdr:from>
    <xdr:to>
      <xdr:col>31</xdr:col>
      <xdr:colOff>34925</xdr:colOff>
      <xdr:row>35</xdr:row>
      <xdr:rowOff>123045</xdr:rowOff>
    </xdr:to>
    <xdr:cxnSp macro="">
      <xdr:nvCxnSpPr>
        <xdr:cNvPr id="722" name="直線コネクタ 721"/>
        <xdr:cNvCxnSpPr/>
      </xdr:nvCxnSpPr>
      <xdr:spPr>
        <a:xfrm>
          <a:off x="20434300" y="5954631"/>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64589</xdr:rowOff>
    </xdr:from>
    <xdr:to>
      <xdr:col>29</xdr:col>
      <xdr:colOff>517525</xdr:colOff>
      <xdr:row>34</xdr:row>
      <xdr:rowOff>125331</xdr:rowOff>
    </xdr:to>
    <xdr:cxnSp macro="">
      <xdr:nvCxnSpPr>
        <xdr:cNvPr id="725" name="直線コネクタ 724"/>
        <xdr:cNvCxnSpPr/>
      </xdr:nvCxnSpPr>
      <xdr:spPr>
        <a:xfrm>
          <a:off x="19545300" y="5722439"/>
          <a:ext cx="889000" cy="23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7" name="テキスト ボックス 726"/>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64589</xdr:rowOff>
    </xdr:from>
    <xdr:to>
      <xdr:col>28</xdr:col>
      <xdr:colOff>314325</xdr:colOff>
      <xdr:row>33</xdr:row>
      <xdr:rowOff>163050</xdr:rowOff>
    </xdr:to>
    <xdr:cxnSp macro="">
      <xdr:nvCxnSpPr>
        <xdr:cNvPr id="728" name="直線コネクタ 727"/>
        <xdr:cNvCxnSpPr/>
      </xdr:nvCxnSpPr>
      <xdr:spPr>
        <a:xfrm flipV="1">
          <a:off x="18656300" y="5722439"/>
          <a:ext cx="8890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2" name="テキスト ボックス 731"/>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29</xdr:row>
      <xdr:rowOff>166134</xdr:rowOff>
    </xdr:from>
    <xdr:to>
      <xdr:col>32</xdr:col>
      <xdr:colOff>238125</xdr:colOff>
      <xdr:row>30</xdr:row>
      <xdr:rowOff>96284</xdr:rowOff>
    </xdr:to>
    <xdr:sp macro="" textlink="">
      <xdr:nvSpPr>
        <xdr:cNvPr id="738" name="円/楕円 737"/>
        <xdr:cNvSpPr/>
      </xdr:nvSpPr>
      <xdr:spPr>
        <a:xfrm>
          <a:off x="22110700" y="51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119161</xdr:rowOff>
    </xdr:from>
    <xdr:ext cx="469744" cy="259045"/>
    <xdr:sp macro="" textlink="">
      <xdr:nvSpPr>
        <xdr:cNvPr id="739" name="投資及び出資金該当値テキスト"/>
        <xdr:cNvSpPr txBox="1"/>
      </xdr:nvSpPr>
      <xdr:spPr>
        <a:xfrm>
          <a:off x="22212300" y="509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9,777</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72245</xdr:rowOff>
    </xdr:from>
    <xdr:to>
      <xdr:col>31</xdr:col>
      <xdr:colOff>85725</xdr:colOff>
      <xdr:row>36</xdr:row>
      <xdr:rowOff>2395</xdr:rowOff>
    </xdr:to>
    <xdr:sp macro="" textlink="">
      <xdr:nvSpPr>
        <xdr:cNvPr id="740" name="円/楕円 739"/>
        <xdr:cNvSpPr/>
      </xdr:nvSpPr>
      <xdr:spPr>
        <a:xfrm>
          <a:off x="21272500" y="6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18922</xdr:rowOff>
    </xdr:from>
    <xdr:ext cx="469744" cy="259045"/>
    <xdr:sp macro="" textlink="">
      <xdr:nvSpPr>
        <xdr:cNvPr id="741" name="テキスト ボックス 740"/>
        <xdr:cNvSpPr txBox="1"/>
      </xdr:nvSpPr>
      <xdr:spPr>
        <a:xfrm>
          <a:off x="21088427" y="58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74531</xdr:rowOff>
    </xdr:from>
    <xdr:to>
      <xdr:col>29</xdr:col>
      <xdr:colOff>568325</xdr:colOff>
      <xdr:row>35</xdr:row>
      <xdr:rowOff>4681</xdr:rowOff>
    </xdr:to>
    <xdr:sp macro="" textlink="">
      <xdr:nvSpPr>
        <xdr:cNvPr id="742" name="円/楕円 741"/>
        <xdr:cNvSpPr/>
      </xdr:nvSpPr>
      <xdr:spPr>
        <a:xfrm>
          <a:off x="20383500" y="59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21208</xdr:rowOff>
    </xdr:from>
    <xdr:ext cx="469744" cy="259045"/>
    <xdr:sp macro="" textlink="">
      <xdr:nvSpPr>
        <xdr:cNvPr id="743" name="テキスト ボックス 742"/>
        <xdr:cNvSpPr txBox="1"/>
      </xdr:nvSpPr>
      <xdr:spPr>
        <a:xfrm>
          <a:off x="20199427" y="567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13789</xdr:rowOff>
    </xdr:from>
    <xdr:to>
      <xdr:col>28</xdr:col>
      <xdr:colOff>365125</xdr:colOff>
      <xdr:row>33</xdr:row>
      <xdr:rowOff>115389</xdr:rowOff>
    </xdr:to>
    <xdr:sp macro="" textlink="">
      <xdr:nvSpPr>
        <xdr:cNvPr id="744" name="円/楕円 743"/>
        <xdr:cNvSpPr/>
      </xdr:nvSpPr>
      <xdr:spPr>
        <a:xfrm>
          <a:off x="19494500" y="56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131916</xdr:rowOff>
    </xdr:from>
    <xdr:ext cx="469744" cy="259045"/>
    <xdr:sp macro="" textlink="">
      <xdr:nvSpPr>
        <xdr:cNvPr id="745" name="テキスト ボックス 744"/>
        <xdr:cNvSpPr txBox="1"/>
      </xdr:nvSpPr>
      <xdr:spPr>
        <a:xfrm>
          <a:off x="19310427" y="544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112250</xdr:rowOff>
    </xdr:from>
    <xdr:to>
      <xdr:col>27</xdr:col>
      <xdr:colOff>161925</xdr:colOff>
      <xdr:row>34</xdr:row>
      <xdr:rowOff>42400</xdr:rowOff>
    </xdr:to>
    <xdr:sp macro="" textlink="">
      <xdr:nvSpPr>
        <xdr:cNvPr id="746" name="円/楕円 745"/>
        <xdr:cNvSpPr/>
      </xdr:nvSpPr>
      <xdr:spPr>
        <a:xfrm>
          <a:off x="18605500" y="5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58927</xdr:rowOff>
    </xdr:from>
    <xdr:ext cx="469744" cy="259045"/>
    <xdr:sp macro="" textlink="">
      <xdr:nvSpPr>
        <xdr:cNvPr id="747" name="テキスト ボックス 746"/>
        <xdr:cNvSpPr txBox="1"/>
      </xdr:nvSpPr>
      <xdr:spPr>
        <a:xfrm>
          <a:off x="18421427" y="5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121503</xdr:rowOff>
    </xdr:from>
    <xdr:to>
      <xdr:col>32</xdr:col>
      <xdr:colOff>187325</xdr:colOff>
      <xdr:row>58</xdr:row>
      <xdr:rowOff>128544</xdr:rowOff>
    </xdr:to>
    <xdr:cxnSp macro="">
      <xdr:nvCxnSpPr>
        <xdr:cNvPr id="774" name="直線コネクタ 773"/>
        <xdr:cNvCxnSpPr/>
      </xdr:nvCxnSpPr>
      <xdr:spPr>
        <a:xfrm>
          <a:off x="21323300" y="10065603"/>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116566</xdr:rowOff>
    </xdr:from>
    <xdr:to>
      <xdr:col>31</xdr:col>
      <xdr:colOff>34925</xdr:colOff>
      <xdr:row>58</xdr:row>
      <xdr:rowOff>121503</xdr:rowOff>
    </xdr:to>
    <xdr:cxnSp macro="">
      <xdr:nvCxnSpPr>
        <xdr:cNvPr id="777" name="直線コネクタ 776"/>
        <xdr:cNvCxnSpPr/>
      </xdr:nvCxnSpPr>
      <xdr:spPr>
        <a:xfrm>
          <a:off x="20434300" y="10060666"/>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114646</xdr:rowOff>
    </xdr:from>
    <xdr:to>
      <xdr:col>29</xdr:col>
      <xdr:colOff>517525</xdr:colOff>
      <xdr:row>58</xdr:row>
      <xdr:rowOff>116566</xdr:rowOff>
    </xdr:to>
    <xdr:cxnSp macro="">
      <xdr:nvCxnSpPr>
        <xdr:cNvPr id="780" name="直線コネクタ 779"/>
        <xdr:cNvCxnSpPr/>
      </xdr:nvCxnSpPr>
      <xdr:spPr>
        <a:xfrm>
          <a:off x="19545300" y="1005874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114646</xdr:rowOff>
    </xdr:from>
    <xdr:to>
      <xdr:col>28</xdr:col>
      <xdr:colOff>314325</xdr:colOff>
      <xdr:row>58</xdr:row>
      <xdr:rowOff>115285</xdr:rowOff>
    </xdr:to>
    <xdr:cxnSp macro="">
      <xdr:nvCxnSpPr>
        <xdr:cNvPr id="783" name="直線コネクタ 782"/>
        <xdr:cNvCxnSpPr/>
      </xdr:nvCxnSpPr>
      <xdr:spPr>
        <a:xfrm flipV="1">
          <a:off x="18656300" y="10058746"/>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77744</xdr:rowOff>
    </xdr:from>
    <xdr:to>
      <xdr:col>32</xdr:col>
      <xdr:colOff>238125</xdr:colOff>
      <xdr:row>59</xdr:row>
      <xdr:rowOff>7894</xdr:rowOff>
    </xdr:to>
    <xdr:sp macro="" textlink="">
      <xdr:nvSpPr>
        <xdr:cNvPr id="793" name="円/楕円 792"/>
        <xdr:cNvSpPr/>
      </xdr:nvSpPr>
      <xdr:spPr>
        <a:xfrm>
          <a:off x="221107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164121</xdr:rowOff>
    </xdr:from>
    <xdr:ext cx="378565" cy="259045"/>
    <xdr:sp macro="" textlink="">
      <xdr:nvSpPr>
        <xdr:cNvPr id="794" name="貸付金該当値テキスト"/>
        <xdr:cNvSpPr txBox="1"/>
      </xdr:nvSpPr>
      <xdr:spPr>
        <a:xfrm>
          <a:off x="22212300" y="9936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70703</xdr:rowOff>
    </xdr:from>
    <xdr:to>
      <xdr:col>31</xdr:col>
      <xdr:colOff>85725</xdr:colOff>
      <xdr:row>59</xdr:row>
      <xdr:rowOff>853</xdr:rowOff>
    </xdr:to>
    <xdr:sp macro="" textlink="">
      <xdr:nvSpPr>
        <xdr:cNvPr id="795" name="円/楕円 794"/>
        <xdr:cNvSpPr/>
      </xdr:nvSpPr>
      <xdr:spPr>
        <a:xfrm>
          <a:off x="21272500" y="100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163430</xdr:rowOff>
    </xdr:from>
    <xdr:ext cx="378565" cy="259045"/>
    <xdr:sp macro="" textlink="">
      <xdr:nvSpPr>
        <xdr:cNvPr id="796" name="テキスト ボックス 795"/>
        <xdr:cNvSpPr txBox="1"/>
      </xdr:nvSpPr>
      <xdr:spPr>
        <a:xfrm>
          <a:off x="21134017" y="10107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65766</xdr:rowOff>
    </xdr:from>
    <xdr:to>
      <xdr:col>29</xdr:col>
      <xdr:colOff>568325</xdr:colOff>
      <xdr:row>58</xdr:row>
      <xdr:rowOff>167366</xdr:rowOff>
    </xdr:to>
    <xdr:sp macro="" textlink="">
      <xdr:nvSpPr>
        <xdr:cNvPr id="797" name="円/楕円 796"/>
        <xdr:cNvSpPr/>
      </xdr:nvSpPr>
      <xdr:spPr>
        <a:xfrm>
          <a:off x="20383500" y="100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158493</xdr:rowOff>
    </xdr:from>
    <xdr:ext cx="378565" cy="259045"/>
    <xdr:sp macro="" textlink="">
      <xdr:nvSpPr>
        <xdr:cNvPr id="798" name="テキスト ボックス 797"/>
        <xdr:cNvSpPr txBox="1"/>
      </xdr:nvSpPr>
      <xdr:spPr>
        <a:xfrm>
          <a:off x="20245017" y="1010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63846</xdr:rowOff>
    </xdr:from>
    <xdr:to>
      <xdr:col>28</xdr:col>
      <xdr:colOff>365125</xdr:colOff>
      <xdr:row>58</xdr:row>
      <xdr:rowOff>165446</xdr:rowOff>
    </xdr:to>
    <xdr:sp macro="" textlink="">
      <xdr:nvSpPr>
        <xdr:cNvPr id="799" name="円/楕円 798"/>
        <xdr:cNvSpPr/>
      </xdr:nvSpPr>
      <xdr:spPr>
        <a:xfrm>
          <a:off x="19494500" y="100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156573</xdr:rowOff>
    </xdr:from>
    <xdr:ext cx="378565" cy="259045"/>
    <xdr:sp macro="" textlink="">
      <xdr:nvSpPr>
        <xdr:cNvPr id="800" name="テキスト ボックス 799"/>
        <xdr:cNvSpPr txBox="1"/>
      </xdr:nvSpPr>
      <xdr:spPr>
        <a:xfrm>
          <a:off x="19356017" y="1010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64485</xdr:rowOff>
    </xdr:from>
    <xdr:to>
      <xdr:col>27</xdr:col>
      <xdr:colOff>161925</xdr:colOff>
      <xdr:row>58</xdr:row>
      <xdr:rowOff>166085</xdr:rowOff>
    </xdr:to>
    <xdr:sp macro="" textlink="">
      <xdr:nvSpPr>
        <xdr:cNvPr id="801" name="円/楕円 800"/>
        <xdr:cNvSpPr/>
      </xdr:nvSpPr>
      <xdr:spPr>
        <a:xfrm>
          <a:off x="18605500" y="10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157212</xdr:rowOff>
    </xdr:from>
    <xdr:ext cx="378565" cy="259045"/>
    <xdr:sp macro="" textlink="">
      <xdr:nvSpPr>
        <xdr:cNvPr id="802" name="テキスト ボックス 801"/>
        <xdr:cNvSpPr txBox="1"/>
      </xdr:nvSpPr>
      <xdr:spPr>
        <a:xfrm>
          <a:off x="18467017" y="101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71501</xdr:rowOff>
    </xdr:from>
    <xdr:to>
      <xdr:col>32</xdr:col>
      <xdr:colOff>187325</xdr:colOff>
      <xdr:row>76</xdr:row>
      <xdr:rowOff>73921</xdr:rowOff>
    </xdr:to>
    <xdr:cxnSp macro="">
      <xdr:nvCxnSpPr>
        <xdr:cNvPr id="832" name="直線コネクタ 831"/>
        <xdr:cNvCxnSpPr/>
      </xdr:nvCxnSpPr>
      <xdr:spPr>
        <a:xfrm flipV="1">
          <a:off x="21323300" y="12244451"/>
          <a:ext cx="838200" cy="85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73921</xdr:rowOff>
    </xdr:from>
    <xdr:to>
      <xdr:col>31</xdr:col>
      <xdr:colOff>34925</xdr:colOff>
      <xdr:row>76</xdr:row>
      <xdr:rowOff>91332</xdr:rowOff>
    </xdr:to>
    <xdr:cxnSp macro="">
      <xdr:nvCxnSpPr>
        <xdr:cNvPr id="835" name="直線コネクタ 834"/>
        <xdr:cNvCxnSpPr/>
      </xdr:nvCxnSpPr>
      <xdr:spPr>
        <a:xfrm flipV="1">
          <a:off x="20434300" y="13104121"/>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91332</xdr:rowOff>
    </xdr:from>
    <xdr:to>
      <xdr:col>29</xdr:col>
      <xdr:colOff>517525</xdr:colOff>
      <xdr:row>76</xdr:row>
      <xdr:rowOff>98152</xdr:rowOff>
    </xdr:to>
    <xdr:cxnSp macro="">
      <xdr:nvCxnSpPr>
        <xdr:cNvPr id="838" name="直線コネクタ 837"/>
        <xdr:cNvCxnSpPr/>
      </xdr:nvCxnSpPr>
      <xdr:spPr>
        <a:xfrm flipV="1">
          <a:off x="19545300" y="13121532"/>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98152</xdr:rowOff>
    </xdr:from>
    <xdr:to>
      <xdr:col>28</xdr:col>
      <xdr:colOff>314325</xdr:colOff>
      <xdr:row>76</xdr:row>
      <xdr:rowOff>115602</xdr:rowOff>
    </xdr:to>
    <xdr:cxnSp macro="">
      <xdr:nvCxnSpPr>
        <xdr:cNvPr id="841" name="直線コネクタ 840"/>
        <xdr:cNvCxnSpPr/>
      </xdr:nvCxnSpPr>
      <xdr:spPr>
        <a:xfrm flipV="1">
          <a:off x="18656300" y="13128352"/>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20701</xdr:rowOff>
    </xdr:from>
    <xdr:to>
      <xdr:col>32</xdr:col>
      <xdr:colOff>238125</xdr:colOff>
      <xdr:row>71</xdr:row>
      <xdr:rowOff>122301</xdr:rowOff>
    </xdr:to>
    <xdr:sp macro="" textlink="">
      <xdr:nvSpPr>
        <xdr:cNvPr id="851" name="円/楕円 850"/>
        <xdr:cNvSpPr/>
      </xdr:nvSpPr>
      <xdr:spPr>
        <a:xfrm>
          <a:off x="22110700" y="121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145178</xdr:rowOff>
    </xdr:from>
    <xdr:ext cx="534377" cy="259045"/>
    <xdr:sp macro="" textlink="">
      <xdr:nvSpPr>
        <xdr:cNvPr id="852" name="繰出金該当値テキスト"/>
        <xdr:cNvSpPr txBox="1"/>
      </xdr:nvSpPr>
      <xdr:spPr>
        <a:xfrm>
          <a:off x="22212300" y="1214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90,580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23121</xdr:rowOff>
    </xdr:from>
    <xdr:to>
      <xdr:col>31</xdr:col>
      <xdr:colOff>85725</xdr:colOff>
      <xdr:row>76</xdr:row>
      <xdr:rowOff>124721</xdr:rowOff>
    </xdr:to>
    <xdr:sp macro="" textlink="">
      <xdr:nvSpPr>
        <xdr:cNvPr id="853" name="円/楕円 852"/>
        <xdr:cNvSpPr/>
      </xdr:nvSpPr>
      <xdr:spPr>
        <a:xfrm>
          <a:off x="21272500" y="130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141247</xdr:rowOff>
    </xdr:from>
    <xdr:ext cx="534377" cy="259045"/>
    <xdr:sp macro="" textlink="">
      <xdr:nvSpPr>
        <xdr:cNvPr id="854" name="テキスト ボックス 853"/>
        <xdr:cNvSpPr txBox="1"/>
      </xdr:nvSpPr>
      <xdr:spPr>
        <a:xfrm>
          <a:off x="21056111" y="12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40532</xdr:rowOff>
    </xdr:from>
    <xdr:to>
      <xdr:col>29</xdr:col>
      <xdr:colOff>568325</xdr:colOff>
      <xdr:row>76</xdr:row>
      <xdr:rowOff>142132</xdr:rowOff>
    </xdr:to>
    <xdr:sp macro="" textlink="">
      <xdr:nvSpPr>
        <xdr:cNvPr id="855" name="円/楕円 854"/>
        <xdr:cNvSpPr/>
      </xdr:nvSpPr>
      <xdr:spPr>
        <a:xfrm>
          <a:off x="20383500" y="130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158659</xdr:rowOff>
    </xdr:from>
    <xdr:ext cx="534377" cy="259045"/>
    <xdr:sp macro="" textlink="">
      <xdr:nvSpPr>
        <xdr:cNvPr id="856" name="テキスト ボックス 855"/>
        <xdr:cNvSpPr txBox="1"/>
      </xdr:nvSpPr>
      <xdr:spPr>
        <a:xfrm>
          <a:off x="20167111" y="128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47352</xdr:rowOff>
    </xdr:from>
    <xdr:to>
      <xdr:col>28</xdr:col>
      <xdr:colOff>365125</xdr:colOff>
      <xdr:row>76</xdr:row>
      <xdr:rowOff>148952</xdr:rowOff>
    </xdr:to>
    <xdr:sp macro="" textlink="">
      <xdr:nvSpPr>
        <xdr:cNvPr id="857" name="円/楕円 856"/>
        <xdr:cNvSpPr/>
      </xdr:nvSpPr>
      <xdr:spPr>
        <a:xfrm>
          <a:off x="19494500" y="130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165479</xdr:rowOff>
    </xdr:from>
    <xdr:ext cx="534377" cy="259045"/>
    <xdr:sp macro="" textlink="">
      <xdr:nvSpPr>
        <xdr:cNvPr id="858" name="テキスト ボックス 857"/>
        <xdr:cNvSpPr txBox="1"/>
      </xdr:nvSpPr>
      <xdr:spPr>
        <a:xfrm>
          <a:off x="19278111" y="1285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44,181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64802</xdr:rowOff>
    </xdr:from>
    <xdr:to>
      <xdr:col>27</xdr:col>
      <xdr:colOff>161925</xdr:colOff>
      <xdr:row>76</xdr:row>
      <xdr:rowOff>166402</xdr:rowOff>
    </xdr:to>
    <xdr:sp macro="" textlink="">
      <xdr:nvSpPr>
        <xdr:cNvPr id="859" name="円/楕円 858"/>
        <xdr:cNvSpPr/>
      </xdr:nvSpPr>
      <xdr:spPr>
        <a:xfrm>
          <a:off x="18605500" y="130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11478</xdr:rowOff>
    </xdr:from>
    <xdr:ext cx="534377" cy="259045"/>
    <xdr:sp macro="" textlink="">
      <xdr:nvSpPr>
        <xdr:cNvPr id="860" name="テキスト ボックス 859"/>
        <xdr:cNvSpPr txBox="1"/>
      </xdr:nvSpPr>
      <xdr:spPr>
        <a:xfrm>
          <a:off x="18389111" y="128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672,349</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87,895</a:t>
          </a:r>
          <a:r>
            <a:rPr kumimoji="1" lang="ja-JP" altLang="ja-JP" sz="1100">
              <a:solidFill>
                <a:schemeClr val="dk1"/>
              </a:solidFill>
              <a:effectLst/>
              <a:latin typeface="+mn-lt"/>
              <a:ea typeface="+mn-ea"/>
              <a:cs typeface="+mn-cs"/>
            </a:rPr>
            <a:t>円となっており、ほぼ横ばいとなっている。理由として合併による職員数の増加が主な要因である。</a:t>
          </a:r>
          <a:endParaRPr lang="ja-JP" altLang="ja-JP" sz="1400">
            <a:effectLst/>
          </a:endParaRPr>
        </a:p>
        <a:p>
          <a:r>
            <a:rPr kumimoji="1" lang="ja-JP" altLang="ja-JP" sz="1100">
              <a:solidFill>
                <a:schemeClr val="dk1"/>
              </a:solidFill>
              <a:effectLst/>
              <a:latin typeface="+mn-lt"/>
              <a:ea typeface="+mn-ea"/>
              <a:cs typeface="+mn-cs"/>
            </a:rPr>
            <a:t>・投資及び出資金は、田川地区水道企業団が行う大規模建設費用による出資金の増加であり、平成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年度は住民一人当たり</a:t>
          </a:r>
          <a:r>
            <a:rPr kumimoji="1" lang="en-US" altLang="ja-JP" sz="1100">
              <a:solidFill>
                <a:schemeClr val="dk1"/>
              </a:solidFill>
              <a:effectLst/>
              <a:latin typeface="+mn-lt"/>
              <a:ea typeface="+mn-ea"/>
              <a:cs typeface="+mn-cs"/>
            </a:rPr>
            <a:t>9,777</a:t>
          </a:r>
          <a:r>
            <a:rPr kumimoji="1" lang="ja-JP" altLang="ja-JP" sz="1100">
              <a:solidFill>
                <a:schemeClr val="dk1"/>
              </a:solidFill>
              <a:effectLst/>
              <a:latin typeface="+mn-lt"/>
              <a:ea typeface="+mn-ea"/>
              <a:cs typeface="+mn-cs"/>
            </a:rPr>
            <a:t>円となっている。繰出金は住民一人当たり</a:t>
          </a:r>
          <a:r>
            <a:rPr kumimoji="1" lang="en-US" altLang="ja-JP" sz="1100">
              <a:solidFill>
                <a:schemeClr val="dk1"/>
              </a:solidFill>
              <a:effectLst/>
              <a:latin typeface="+mn-lt"/>
              <a:ea typeface="+mn-ea"/>
              <a:cs typeface="+mn-cs"/>
            </a:rPr>
            <a:t>90,580</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年度に国保会計への赤字補填として一般会計から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億円繰出を行ったため、類似団体平均と比べて非常に高くなっている。平成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年度も国保会計に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億円、診療所会計に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億円を予定しているため、平成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年度決算も同様に高い状況になる見込みである。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100,734</a:t>
          </a:r>
          <a:r>
            <a:rPr kumimoji="1" lang="ja-JP" altLang="ja-JP" sz="1100">
              <a:solidFill>
                <a:schemeClr val="dk1"/>
              </a:solidFill>
              <a:effectLst/>
              <a:latin typeface="+mn-lt"/>
              <a:ea typeface="+mn-ea"/>
              <a:cs typeface="+mn-cs"/>
            </a:rPr>
            <a:t>円となっており、類似団体と比較して一人当たりのコストが高い状況となっている。これは、障害者の増加による自立支援医療費や更生医療費に、町内に公立保育所３ヶ所及び私立保育所９ヶ所あることが主な要因として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・物件費や補助費等及び積立金の住民一人当たりのコストが増加している主な要因として、ふるさと納税や地方創生事業にかかる費用が挙げられる。物件費は平成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類似団体平均と同水準であったが、ふるさと納税に係る通信運搬費や地方創生事業に係る委託料等が要因である。また補助費等はふるさと納税寄付者に対する特産品贈呈の増加により、積立金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年度の歳入であるふるさと納税の寄附金額をすべて基金に積み立てており、次年度以降に目的別に活用していく流れをとっている状況である。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23,841
23,718
42.06
17,161,834
16,029,468
1,014,968
7,666,178
21,060,839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52179</xdr:rowOff>
    </xdr:from>
    <xdr:to>
      <xdr:col>6</xdr:col>
      <xdr:colOff>511175</xdr:colOff>
      <xdr:row>32</xdr:row>
      <xdr:rowOff>2540</xdr:rowOff>
    </xdr:to>
    <xdr:cxnSp macro="">
      <xdr:nvCxnSpPr>
        <xdr:cNvPr id="63" name="直線コネクタ 62"/>
        <xdr:cNvCxnSpPr/>
      </xdr:nvCxnSpPr>
      <xdr:spPr>
        <a:xfrm flipV="1">
          <a:off x="3797300" y="5367129"/>
          <a:ext cx="8382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2540</xdr:rowOff>
    </xdr:from>
    <xdr:to>
      <xdr:col>5</xdr:col>
      <xdr:colOff>358775</xdr:colOff>
      <xdr:row>32</xdr:row>
      <xdr:rowOff>117166</xdr:rowOff>
    </xdr:to>
    <xdr:cxnSp macro="">
      <xdr:nvCxnSpPr>
        <xdr:cNvPr id="66" name="直線コネクタ 65"/>
        <xdr:cNvCxnSpPr/>
      </xdr:nvCxnSpPr>
      <xdr:spPr>
        <a:xfrm flipV="1">
          <a:off x="2908300" y="5488940"/>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34544</xdr:rowOff>
    </xdr:from>
    <xdr:to>
      <xdr:col>4</xdr:col>
      <xdr:colOff>155575</xdr:colOff>
      <xdr:row>32</xdr:row>
      <xdr:rowOff>117166</xdr:rowOff>
    </xdr:to>
    <xdr:cxnSp macro="">
      <xdr:nvCxnSpPr>
        <xdr:cNvPr id="69" name="直線コネクタ 68"/>
        <xdr:cNvCxnSpPr/>
      </xdr:nvCxnSpPr>
      <xdr:spPr>
        <a:xfrm>
          <a:off x="2019300" y="5520944"/>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129903</xdr:rowOff>
    </xdr:from>
    <xdr:to>
      <xdr:col>2</xdr:col>
      <xdr:colOff>638175</xdr:colOff>
      <xdr:row>32</xdr:row>
      <xdr:rowOff>34544</xdr:rowOff>
    </xdr:to>
    <xdr:cxnSp macro="">
      <xdr:nvCxnSpPr>
        <xdr:cNvPr id="72" name="直線コネクタ 71"/>
        <xdr:cNvCxnSpPr/>
      </xdr:nvCxnSpPr>
      <xdr:spPr>
        <a:xfrm>
          <a:off x="1130300" y="5273403"/>
          <a:ext cx="889000" cy="24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1379</xdr:rowOff>
    </xdr:from>
    <xdr:to>
      <xdr:col>6</xdr:col>
      <xdr:colOff>561975</xdr:colOff>
      <xdr:row>31</xdr:row>
      <xdr:rowOff>102979</xdr:rowOff>
    </xdr:to>
    <xdr:sp macro="" textlink="">
      <xdr:nvSpPr>
        <xdr:cNvPr id="82" name="円/楕円 81"/>
        <xdr:cNvSpPr/>
      </xdr:nvSpPr>
      <xdr:spPr>
        <a:xfrm>
          <a:off x="4584700" y="53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87756</xdr:rowOff>
    </xdr:from>
    <xdr:ext cx="469744" cy="259045"/>
    <xdr:sp macro="" textlink="">
      <xdr:nvSpPr>
        <xdr:cNvPr id="83" name="議会費該当値テキスト"/>
        <xdr:cNvSpPr txBox="1"/>
      </xdr:nvSpPr>
      <xdr:spPr>
        <a:xfrm>
          <a:off x="4686300" y="523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123190</xdr:rowOff>
    </xdr:from>
    <xdr:to>
      <xdr:col>5</xdr:col>
      <xdr:colOff>409575</xdr:colOff>
      <xdr:row>32</xdr:row>
      <xdr:rowOff>53340</xdr:rowOff>
    </xdr:to>
    <xdr:sp macro="" textlink="">
      <xdr:nvSpPr>
        <xdr:cNvPr id="84" name="円/楕円 83"/>
        <xdr:cNvSpPr/>
      </xdr:nvSpPr>
      <xdr:spPr>
        <a:xfrm>
          <a:off x="3746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69867</xdr:rowOff>
    </xdr:from>
    <xdr:ext cx="469744" cy="259045"/>
    <xdr:sp macro="" textlink="">
      <xdr:nvSpPr>
        <xdr:cNvPr id="85" name="テキスト ボックス 84"/>
        <xdr:cNvSpPr txBox="1"/>
      </xdr:nvSpPr>
      <xdr:spPr>
        <a:xfrm>
          <a:off x="3562427"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66366</xdr:rowOff>
    </xdr:from>
    <xdr:to>
      <xdr:col>4</xdr:col>
      <xdr:colOff>206375</xdr:colOff>
      <xdr:row>32</xdr:row>
      <xdr:rowOff>167966</xdr:rowOff>
    </xdr:to>
    <xdr:sp macro="" textlink="">
      <xdr:nvSpPr>
        <xdr:cNvPr id="86" name="円/楕円 85"/>
        <xdr:cNvSpPr/>
      </xdr:nvSpPr>
      <xdr:spPr>
        <a:xfrm>
          <a:off x="2857500" y="55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13043</xdr:rowOff>
    </xdr:from>
    <xdr:ext cx="469744" cy="259045"/>
    <xdr:sp macro="" textlink="">
      <xdr:nvSpPr>
        <xdr:cNvPr id="87" name="テキスト ボックス 86"/>
        <xdr:cNvSpPr txBox="1"/>
      </xdr:nvSpPr>
      <xdr:spPr>
        <a:xfrm>
          <a:off x="2673427" y="53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155194</xdr:rowOff>
    </xdr:from>
    <xdr:to>
      <xdr:col>3</xdr:col>
      <xdr:colOff>3175</xdr:colOff>
      <xdr:row>32</xdr:row>
      <xdr:rowOff>85344</xdr:rowOff>
    </xdr:to>
    <xdr:sp macro="" textlink="">
      <xdr:nvSpPr>
        <xdr:cNvPr id="88" name="円/楕円 87"/>
        <xdr:cNvSpPr/>
      </xdr:nvSpPr>
      <xdr:spPr>
        <a:xfrm>
          <a:off x="1968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101871</xdr:rowOff>
    </xdr:from>
    <xdr:ext cx="469744" cy="259045"/>
    <xdr:sp macro="" textlink="">
      <xdr:nvSpPr>
        <xdr:cNvPr id="89" name="テキスト ボックス 88"/>
        <xdr:cNvSpPr txBox="1"/>
      </xdr:nvSpPr>
      <xdr:spPr>
        <a:xfrm>
          <a:off x="1784427"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79103</xdr:rowOff>
    </xdr:from>
    <xdr:to>
      <xdr:col>1</xdr:col>
      <xdr:colOff>485775</xdr:colOff>
      <xdr:row>31</xdr:row>
      <xdr:rowOff>9253</xdr:rowOff>
    </xdr:to>
    <xdr:sp macro="" textlink="">
      <xdr:nvSpPr>
        <xdr:cNvPr id="90" name="円/楕円 89"/>
        <xdr:cNvSpPr/>
      </xdr:nvSpPr>
      <xdr:spPr>
        <a:xfrm>
          <a:off x="1079500" y="52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25780</xdr:rowOff>
    </xdr:from>
    <xdr:ext cx="469744" cy="259045"/>
    <xdr:sp macro="" textlink="">
      <xdr:nvSpPr>
        <xdr:cNvPr id="91" name="テキスト ボックス 90"/>
        <xdr:cNvSpPr txBox="1"/>
      </xdr:nvSpPr>
      <xdr:spPr>
        <a:xfrm>
          <a:off x="895427" y="49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137247</xdr:rowOff>
    </xdr:from>
    <xdr:to>
      <xdr:col>6</xdr:col>
      <xdr:colOff>511175</xdr:colOff>
      <xdr:row>55</xdr:row>
      <xdr:rowOff>118752</xdr:rowOff>
    </xdr:to>
    <xdr:cxnSp macro="">
      <xdr:nvCxnSpPr>
        <xdr:cNvPr id="120" name="直線コネクタ 119"/>
        <xdr:cNvCxnSpPr/>
      </xdr:nvCxnSpPr>
      <xdr:spPr>
        <a:xfrm flipV="1">
          <a:off x="3797300" y="9224097"/>
          <a:ext cx="838200" cy="3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169471</xdr:rowOff>
    </xdr:from>
    <xdr:to>
      <xdr:col>5</xdr:col>
      <xdr:colOff>358775</xdr:colOff>
      <xdr:row>55</xdr:row>
      <xdr:rowOff>118752</xdr:rowOff>
    </xdr:to>
    <xdr:cxnSp macro="">
      <xdr:nvCxnSpPr>
        <xdr:cNvPr id="123" name="直線コネクタ 122"/>
        <xdr:cNvCxnSpPr/>
      </xdr:nvCxnSpPr>
      <xdr:spPr>
        <a:xfrm>
          <a:off x="2908300" y="9427771"/>
          <a:ext cx="889000" cy="12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20144</xdr:rowOff>
    </xdr:from>
    <xdr:ext cx="534377" cy="259045"/>
    <xdr:sp macro="" textlink="">
      <xdr:nvSpPr>
        <xdr:cNvPr id="125" name="テキスト ボックス 124"/>
        <xdr:cNvSpPr txBox="1"/>
      </xdr:nvSpPr>
      <xdr:spPr>
        <a:xfrm>
          <a:off x="3530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169471</xdr:rowOff>
    </xdr:from>
    <xdr:to>
      <xdr:col>4</xdr:col>
      <xdr:colOff>155575</xdr:colOff>
      <xdr:row>55</xdr:row>
      <xdr:rowOff>159550</xdr:rowOff>
    </xdr:to>
    <xdr:cxnSp macro="">
      <xdr:nvCxnSpPr>
        <xdr:cNvPr id="126" name="直線コネクタ 125"/>
        <xdr:cNvCxnSpPr/>
      </xdr:nvCxnSpPr>
      <xdr:spPr>
        <a:xfrm flipV="1">
          <a:off x="2019300" y="9427771"/>
          <a:ext cx="889000" cy="1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8203</xdr:rowOff>
    </xdr:from>
    <xdr:ext cx="534377" cy="259045"/>
    <xdr:sp macro="" textlink="">
      <xdr:nvSpPr>
        <xdr:cNvPr id="128" name="テキスト ボックス 127"/>
        <xdr:cNvSpPr txBox="1"/>
      </xdr:nvSpPr>
      <xdr:spPr>
        <a:xfrm>
          <a:off x="2641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71813</xdr:rowOff>
    </xdr:from>
    <xdr:to>
      <xdr:col>2</xdr:col>
      <xdr:colOff>638175</xdr:colOff>
      <xdr:row>55</xdr:row>
      <xdr:rowOff>159550</xdr:rowOff>
    </xdr:to>
    <xdr:cxnSp macro="">
      <xdr:nvCxnSpPr>
        <xdr:cNvPr id="129" name="直線コネクタ 128"/>
        <xdr:cNvCxnSpPr/>
      </xdr:nvCxnSpPr>
      <xdr:spPr>
        <a:xfrm>
          <a:off x="1130300" y="9501563"/>
          <a:ext cx="889000" cy="8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153410</xdr:rowOff>
    </xdr:from>
    <xdr:ext cx="534377" cy="259045"/>
    <xdr:sp macro="" textlink="">
      <xdr:nvSpPr>
        <xdr:cNvPr id="131" name="テキスト ボックス 130"/>
        <xdr:cNvSpPr txBox="1"/>
      </xdr:nvSpPr>
      <xdr:spPr>
        <a:xfrm>
          <a:off x="1752111" y="97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15397</xdr:rowOff>
    </xdr:from>
    <xdr:ext cx="534377" cy="259045"/>
    <xdr:sp macro="" textlink="">
      <xdr:nvSpPr>
        <xdr:cNvPr id="133" name="テキスト ボックス 132"/>
        <xdr:cNvSpPr txBox="1"/>
      </xdr:nvSpPr>
      <xdr:spPr>
        <a:xfrm>
          <a:off x="863111" y="97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86447</xdr:rowOff>
    </xdr:from>
    <xdr:to>
      <xdr:col>6</xdr:col>
      <xdr:colOff>561975</xdr:colOff>
      <xdr:row>54</xdr:row>
      <xdr:rowOff>16597</xdr:rowOff>
    </xdr:to>
    <xdr:sp macro="" textlink="">
      <xdr:nvSpPr>
        <xdr:cNvPr id="139" name="円/楕円 138"/>
        <xdr:cNvSpPr/>
      </xdr:nvSpPr>
      <xdr:spPr>
        <a:xfrm>
          <a:off x="4584700" y="91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109324</xdr:rowOff>
    </xdr:from>
    <xdr:ext cx="599010" cy="259045"/>
    <xdr:sp macro="" textlink="">
      <xdr:nvSpPr>
        <xdr:cNvPr id="140" name="総務費該当値テキスト"/>
        <xdr:cNvSpPr txBox="1"/>
      </xdr:nvSpPr>
      <xdr:spPr>
        <a:xfrm>
          <a:off x="4686300" y="902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122,822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67952</xdr:rowOff>
    </xdr:from>
    <xdr:to>
      <xdr:col>5</xdr:col>
      <xdr:colOff>409575</xdr:colOff>
      <xdr:row>55</xdr:row>
      <xdr:rowOff>169552</xdr:rowOff>
    </xdr:to>
    <xdr:sp macro="" textlink="">
      <xdr:nvSpPr>
        <xdr:cNvPr id="141" name="円/楕円 140"/>
        <xdr:cNvSpPr/>
      </xdr:nvSpPr>
      <xdr:spPr>
        <a:xfrm>
          <a:off x="3746500" y="94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14629</xdr:rowOff>
    </xdr:from>
    <xdr:ext cx="534377" cy="259045"/>
    <xdr:sp macro="" textlink="">
      <xdr:nvSpPr>
        <xdr:cNvPr id="142" name="テキスト ボックス 141"/>
        <xdr:cNvSpPr txBox="1"/>
      </xdr:nvSpPr>
      <xdr:spPr>
        <a:xfrm>
          <a:off x="3530111" y="92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80,249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118671</xdr:rowOff>
    </xdr:from>
    <xdr:to>
      <xdr:col>4</xdr:col>
      <xdr:colOff>206375</xdr:colOff>
      <xdr:row>55</xdr:row>
      <xdr:rowOff>48821</xdr:rowOff>
    </xdr:to>
    <xdr:sp macro="" textlink="">
      <xdr:nvSpPr>
        <xdr:cNvPr id="143" name="円/楕円 142"/>
        <xdr:cNvSpPr/>
      </xdr:nvSpPr>
      <xdr:spPr>
        <a:xfrm>
          <a:off x="2857500" y="93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65348</xdr:rowOff>
    </xdr:from>
    <xdr:ext cx="534377" cy="259045"/>
    <xdr:sp macro="" textlink="">
      <xdr:nvSpPr>
        <xdr:cNvPr id="144" name="テキスト ボックス 143"/>
        <xdr:cNvSpPr txBox="1"/>
      </xdr:nvSpPr>
      <xdr:spPr>
        <a:xfrm>
          <a:off x="2641111" y="91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96,093</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108750</xdr:rowOff>
    </xdr:from>
    <xdr:to>
      <xdr:col>3</xdr:col>
      <xdr:colOff>3175</xdr:colOff>
      <xdr:row>56</xdr:row>
      <xdr:rowOff>38900</xdr:rowOff>
    </xdr:to>
    <xdr:sp macro="" textlink="">
      <xdr:nvSpPr>
        <xdr:cNvPr id="145" name="円/楕円 144"/>
        <xdr:cNvSpPr/>
      </xdr:nvSpPr>
      <xdr:spPr>
        <a:xfrm>
          <a:off x="1968500" y="95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55427</xdr:rowOff>
    </xdr:from>
    <xdr:ext cx="534377" cy="259045"/>
    <xdr:sp macro="" textlink="">
      <xdr:nvSpPr>
        <xdr:cNvPr id="146" name="テキスト ボックス 145"/>
        <xdr:cNvSpPr txBox="1"/>
      </xdr:nvSpPr>
      <xdr:spPr>
        <a:xfrm>
          <a:off x="1752111" y="93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21013</xdr:rowOff>
    </xdr:from>
    <xdr:to>
      <xdr:col>1</xdr:col>
      <xdr:colOff>485775</xdr:colOff>
      <xdr:row>55</xdr:row>
      <xdr:rowOff>122613</xdr:rowOff>
    </xdr:to>
    <xdr:sp macro="" textlink="">
      <xdr:nvSpPr>
        <xdr:cNvPr id="147" name="円/楕円 146"/>
        <xdr:cNvSpPr/>
      </xdr:nvSpPr>
      <xdr:spPr>
        <a:xfrm>
          <a:off x="1079500" y="94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139140</xdr:rowOff>
    </xdr:from>
    <xdr:ext cx="534377" cy="259045"/>
    <xdr:sp macro="" textlink="">
      <xdr:nvSpPr>
        <xdr:cNvPr id="148" name="テキスト ボックス 147"/>
        <xdr:cNvSpPr txBox="1"/>
      </xdr:nvSpPr>
      <xdr:spPr>
        <a:xfrm>
          <a:off x="863111" y="92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149880</xdr:rowOff>
    </xdr:from>
    <xdr:to>
      <xdr:col>6</xdr:col>
      <xdr:colOff>511175</xdr:colOff>
      <xdr:row>72</xdr:row>
      <xdr:rowOff>151839</xdr:rowOff>
    </xdr:to>
    <xdr:cxnSp macro="">
      <xdr:nvCxnSpPr>
        <xdr:cNvPr id="178" name="直線コネクタ 177"/>
        <xdr:cNvCxnSpPr/>
      </xdr:nvCxnSpPr>
      <xdr:spPr>
        <a:xfrm flipV="1">
          <a:off x="3797300" y="12151380"/>
          <a:ext cx="838200" cy="3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151839</xdr:rowOff>
    </xdr:from>
    <xdr:to>
      <xdr:col>5</xdr:col>
      <xdr:colOff>358775</xdr:colOff>
      <xdr:row>73</xdr:row>
      <xdr:rowOff>13277</xdr:rowOff>
    </xdr:to>
    <xdr:cxnSp macro="">
      <xdr:nvCxnSpPr>
        <xdr:cNvPr id="181" name="直線コネクタ 180"/>
        <xdr:cNvCxnSpPr/>
      </xdr:nvCxnSpPr>
      <xdr:spPr>
        <a:xfrm flipV="1">
          <a:off x="2908300" y="12496239"/>
          <a:ext cx="8890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13277</xdr:rowOff>
    </xdr:from>
    <xdr:to>
      <xdr:col>4</xdr:col>
      <xdr:colOff>155575</xdr:colOff>
      <xdr:row>73</xdr:row>
      <xdr:rowOff>154727</xdr:rowOff>
    </xdr:to>
    <xdr:cxnSp macro="">
      <xdr:nvCxnSpPr>
        <xdr:cNvPr id="184" name="直線コネクタ 183"/>
        <xdr:cNvCxnSpPr/>
      </xdr:nvCxnSpPr>
      <xdr:spPr>
        <a:xfrm flipV="1">
          <a:off x="2019300" y="12529127"/>
          <a:ext cx="889000" cy="1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165298</xdr:rowOff>
    </xdr:from>
    <xdr:ext cx="599010" cy="259045"/>
    <xdr:sp macro="" textlink="">
      <xdr:nvSpPr>
        <xdr:cNvPr id="186" name="テキスト ボックス 185"/>
        <xdr:cNvSpPr txBox="1"/>
      </xdr:nvSpPr>
      <xdr:spPr>
        <a:xfrm>
          <a:off x="2608794" y="131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154727</xdr:rowOff>
    </xdr:from>
    <xdr:to>
      <xdr:col>2</xdr:col>
      <xdr:colOff>638175</xdr:colOff>
      <xdr:row>74</xdr:row>
      <xdr:rowOff>7943</xdr:rowOff>
    </xdr:to>
    <xdr:cxnSp macro="">
      <xdr:nvCxnSpPr>
        <xdr:cNvPr id="187" name="直線コネクタ 186"/>
        <xdr:cNvCxnSpPr/>
      </xdr:nvCxnSpPr>
      <xdr:spPr>
        <a:xfrm flipV="1">
          <a:off x="1130300" y="12670577"/>
          <a:ext cx="8890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8920</xdr:rowOff>
    </xdr:from>
    <xdr:ext cx="599010" cy="259045"/>
    <xdr:sp macro="" textlink="">
      <xdr:nvSpPr>
        <xdr:cNvPr id="189" name="テキスト ボックス 188"/>
        <xdr:cNvSpPr txBox="1"/>
      </xdr:nvSpPr>
      <xdr:spPr>
        <a:xfrm>
          <a:off x="1719794" y="1321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99080</xdr:rowOff>
    </xdr:from>
    <xdr:to>
      <xdr:col>6</xdr:col>
      <xdr:colOff>561975</xdr:colOff>
      <xdr:row>71</xdr:row>
      <xdr:rowOff>29230</xdr:rowOff>
    </xdr:to>
    <xdr:sp macro="" textlink="">
      <xdr:nvSpPr>
        <xdr:cNvPr id="197" name="円/楕円 196"/>
        <xdr:cNvSpPr/>
      </xdr:nvSpPr>
      <xdr:spPr>
        <a:xfrm>
          <a:off x="4584700" y="121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52107</xdr:rowOff>
    </xdr:from>
    <xdr:ext cx="599010" cy="259045"/>
    <xdr:sp macro="" textlink="">
      <xdr:nvSpPr>
        <xdr:cNvPr id="198" name="民生費該当値テキスト"/>
        <xdr:cNvSpPr txBox="1"/>
      </xdr:nvSpPr>
      <xdr:spPr>
        <a:xfrm>
          <a:off x="4686300" y="1205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238,664</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101039</xdr:rowOff>
    </xdr:from>
    <xdr:to>
      <xdr:col>5</xdr:col>
      <xdr:colOff>409575</xdr:colOff>
      <xdr:row>73</xdr:row>
      <xdr:rowOff>31189</xdr:rowOff>
    </xdr:to>
    <xdr:sp macro="" textlink="">
      <xdr:nvSpPr>
        <xdr:cNvPr id="199" name="円/楕円 198"/>
        <xdr:cNvSpPr/>
      </xdr:nvSpPr>
      <xdr:spPr>
        <a:xfrm>
          <a:off x="3746500" y="124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47716</xdr:rowOff>
    </xdr:from>
    <xdr:ext cx="599010" cy="259045"/>
    <xdr:sp macro="" textlink="">
      <xdr:nvSpPr>
        <xdr:cNvPr id="200" name="テキスト ボックス 199"/>
        <xdr:cNvSpPr txBox="1"/>
      </xdr:nvSpPr>
      <xdr:spPr>
        <a:xfrm>
          <a:off x="3497794" y="1222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193,407</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133927</xdr:rowOff>
    </xdr:from>
    <xdr:to>
      <xdr:col>4</xdr:col>
      <xdr:colOff>206375</xdr:colOff>
      <xdr:row>73</xdr:row>
      <xdr:rowOff>64077</xdr:rowOff>
    </xdr:to>
    <xdr:sp macro="" textlink="">
      <xdr:nvSpPr>
        <xdr:cNvPr id="201" name="円/楕円 200"/>
        <xdr:cNvSpPr/>
      </xdr:nvSpPr>
      <xdr:spPr>
        <a:xfrm>
          <a:off x="2857500" y="1247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80604</xdr:rowOff>
    </xdr:from>
    <xdr:ext cx="599010" cy="259045"/>
    <xdr:sp macro="" textlink="">
      <xdr:nvSpPr>
        <xdr:cNvPr id="202" name="テキスト ボックス 201"/>
        <xdr:cNvSpPr txBox="1"/>
      </xdr:nvSpPr>
      <xdr:spPr>
        <a:xfrm>
          <a:off x="2608794" y="1225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189,091</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103927</xdr:rowOff>
    </xdr:from>
    <xdr:to>
      <xdr:col>3</xdr:col>
      <xdr:colOff>3175</xdr:colOff>
      <xdr:row>74</xdr:row>
      <xdr:rowOff>34077</xdr:rowOff>
    </xdr:to>
    <xdr:sp macro="" textlink="">
      <xdr:nvSpPr>
        <xdr:cNvPr id="203" name="円/楕円 202"/>
        <xdr:cNvSpPr/>
      </xdr:nvSpPr>
      <xdr:spPr>
        <a:xfrm>
          <a:off x="1968500" y="1261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50604</xdr:rowOff>
    </xdr:from>
    <xdr:ext cx="599010" cy="259045"/>
    <xdr:sp macro="" textlink="">
      <xdr:nvSpPr>
        <xdr:cNvPr id="204" name="テキスト ボックス 203"/>
        <xdr:cNvSpPr txBox="1"/>
      </xdr:nvSpPr>
      <xdr:spPr>
        <a:xfrm>
          <a:off x="1719794" y="1239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170,528</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128593</xdr:rowOff>
    </xdr:from>
    <xdr:to>
      <xdr:col>1</xdr:col>
      <xdr:colOff>485775</xdr:colOff>
      <xdr:row>74</xdr:row>
      <xdr:rowOff>58743</xdr:rowOff>
    </xdr:to>
    <xdr:sp macro="" textlink="">
      <xdr:nvSpPr>
        <xdr:cNvPr id="205" name="円/楕円 204"/>
        <xdr:cNvSpPr/>
      </xdr:nvSpPr>
      <xdr:spPr>
        <a:xfrm>
          <a:off x="1079500" y="126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75270</xdr:rowOff>
    </xdr:from>
    <xdr:ext cx="599010" cy="259045"/>
    <xdr:sp macro="" textlink="">
      <xdr:nvSpPr>
        <xdr:cNvPr id="206" name="テキスト ボックス 205"/>
        <xdr:cNvSpPr txBox="1"/>
      </xdr:nvSpPr>
      <xdr:spPr>
        <a:xfrm>
          <a:off x="830794" y="1241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73864</xdr:rowOff>
    </xdr:from>
    <xdr:to>
      <xdr:col>6</xdr:col>
      <xdr:colOff>511175</xdr:colOff>
      <xdr:row>96</xdr:row>
      <xdr:rowOff>156730</xdr:rowOff>
    </xdr:to>
    <xdr:cxnSp macro="">
      <xdr:nvCxnSpPr>
        <xdr:cNvPr id="238" name="直線コネクタ 237"/>
        <xdr:cNvCxnSpPr/>
      </xdr:nvCxnSpPr>
      <xdr:spPr>
        <a:xfrm flipV="1">
          <a:off x="3797300" y="16533064"/>
          <a:ext cx="838200" cy="8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156730</xdr:rowOff>
    </xdr:from>
    <xdr:to>
      <xdr:col>5</xdr:col>
      <xdr:colOff>358775</xdr:colOff>
      <xdr:row>97</xdr:row>
      <xdr:rowOff>46611</xdr:rowOff>
    </xdr:to>
    <xdr:cxnSp macro="">
      <xdr:nvCxnSpPr>
        <xdr:cNvPr id="241" name="直線コネクタ 240"/>
        <xdr:cNvCxnSpPr/>
      </xdr:nvCxnSpPr>
      <xdr:spPr>
        <a:xfrm flipV="1">
          <a:off x="2908300" y="16615930"/>
          <a:ext cx="889000" cy="6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46611</xdr:rowOff>
    </xdr:from>
    <xdr:to>
      <xdr:col>4</xdr:col>
      <xdr:colOff>155575</xdr:colOff>
      <xdr:row>97</xdr:row>
      <xdr:rowOff>57764</xdr:rowOff>
    </xdr:to>
    <xdr:cxnSp macro="">
      <xdr:nvCxnSpPr>
        <xdr:cNvPr id="244" name="直線コネクタ 243"/>
        <xdr:cNvCxnSpPr/>
      </xdr:nvCxnSpPr>
      <xdr:spPr>
        <a:xfrm flipV="1">
          <a:off x="2019300" y="16677261"/>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57764</xdr:rowOff>
    </xdr:from>
    <xdr:to>
      <xdr:col>2</xdr:col>
      <xdr:colOff>638175</xdr:colOff>
      <xdr:row>97</xdr:row>
      <xdr:rowOff>95645</xdr:rowOff>
    </xdr:to>
    <xdr:cxnSp macro="">
      <xdr:nvCxnSpPr>
        <xdr:cNvPr id="247" name="直線コネクタ 246"/>
        <xdr:cNvCxnSpPr/>
      </xdr:nvCxnSpPr>
      <xdr:spPr>
        <a:xfrm flipV="1">
          <a:off x="1130300" y="16688414"/>
          <a:ext cx="889000" cy="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23064</xdr:rowOff>
    </xdr:from>
    <xdr:to>
      <xdr:col>6</xdr:col>
      <xdr:colOff>561975</xdr:colOff>
      <xdr:row>96</xdr:row>
      <xdr:rowOff>124664</xdr:rowOff>
    </xdr:to>
    <xdr:sp macro="" textlink="">
      <xdr:nvSpPr>
        <xdr:cNvPr id="257" name="円/楕円 256"/>
        <xdr:cNvSpPr/>
      </xdr:nvSpPr>
      <xdr:spPr>
        <a:xfrm>
          <a:off x="45847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45941</xdr:rowOff>
    </xdr:from>
    <xdr:ext cx="534377" cy="259045"/>
    <xdr:sp macro="" textlink="">
      <xdr:nvSpPr>
        <xdr:cNvPr id="258" name="衛生費該当値テキスト"/>
        <xdr:cNvSpPr txBox="1"/>
      </xdr:nvSpPr>
      <xdr:spPr>
        <a:xfrm>
          <a:off x="4686300" y="163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53,032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105930</xdr:rowOff>
    </xdr:from>
    <xdr:to>
      <xdr:col>5</xdr:col>
      <xdr:colOff>409575</xdr:colOff>
      <xdr:row>97</xdr:row>
      <xdr:rowOff>36080</xdr:rowOff>
    </xdr:to>
    <xdr:sp macro="" textlink="">
      <xdr:nvSpPr>
        <xdr:cNvPr id="259" name="円/楕円 258"/>
        <xdr:cNvSpPr/>
      </xdr:nvSpPr>
      <xdr:spPr>
        <a:xfrm>
          <a:off x="3746500" y="16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52607</xdr:rowOff>
    </xdr:from>
    <xdr:ext cx="534377" cy="259045"/>
    <xdr:sp macro="" textlink="">
      <xdr:nvSpPr>
        <xdr:cNvPr id="260" name="テキスト ボックス 259"/>
        <xdr:cNvSpPr txBox="1"/>
      </xdr:nvSpPr>
      <xdr:spPr>
        <a:xfrm>
          <a:off x="3530111" y="16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167261</xdr:rowOff>
    </xdr:from>
    <xdr:to>
      <xdr:col>4</xdr:col>
      <xdr:colOff>206375</xdr:colOff>
      <xdr:row>97</xdr:row>
      <xdr:rowOff>97411</xdr:rowOff>
    </xdr:to>
    <xdr:sp macro="" textlink="">
      <xdr:nvSpPr>
        <xdr:cNvPr id="261" name="円/楕円 260"/>
        <xdr:cNvSpPr/>
      </xdr:nvSpPr>
      <xdr:spPr>
        <a:xfrm>
          <a:off x="2857500" y="166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113938</xdr:rowOff>
    </xdr:from>
    <xdr:ext cx="534377" cy="259045"/>
    <xdr:sp macro="" textlink="">
      <xdr:nvSpPr>
        <xdr:cNvPr id="262" name="テキスト ボックス 261"/>
        <xdr:cNvSpPr txBox="1"/>
      </xdr:nvSpPr>
      <xdr:spPr>
        <a:xfrm>
          <a:off x="2641111" y="1640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6964</xdr:rowOff>
    </xdr:from>
    <xdr:to>
      <xdr:col>3</xdr:col>
      <xdr:colOff>3175</xdr:colOff>
      <xdr:row>97</xdr:row>
      <xdr:rowOff>108564</xdr:rowOff>
    </xdr:to>
    <xdr:sp macro="" textlink="">
      <xdr:nvSpPr>
        <xdr:cNvPr id="263" name="円/楕円 262"/>
        <xdr:cNvSpPr/>
      </xdr:nvSpPr>
      <xdr:spPr>
        <a:xfrm>
          <a:off x="1968500" y="166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125091</xdr:rowOff>
    </xdr:from>
    <xdr:ext cx="534377" cy="259045"/>
    <xdr:sp macro="" textlink="">
      <xdr:nvSpPr>
        <xdr:cNvPr id="264" name="テキスト ボックス 263"/>
        <xdr:cNvSpPr txBox="1"/>
      </xdr:nvSpPr>
      <xdr:spPr>
        <a:xfrm>
          <a:off x="1752111" y="1641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43,518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44845</xdr:rowOff>
    </xdr:from>
    <xdr:to>
      <xdr:col>1</xdr:col>
      <xdr:colOff>485775</xdr:colOff>
      <xdr:row>97</xdr:row>
      <xdr:rowOff>146445</xdr:rowOff>
    </xdr:to>
    <xdr:sp macro="" textlink="">
      <xdr:nvSpPr>
        <xdr:cNvPr id="265" name="円/楕円 264"/>
        <xdr:cNvSpPr/>
      </xdr:nvSpPr>
      <xdr:spPr>
        <a:xfrm>
          <a:off x="1079500" y="166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162972</xdr:rowOff>
    </xdr:from>
    <xdr:ext cx="534377" cy="259045"/>
    <xdr:sp macro="" textlink="">
      <xdr:nvSpPr>
        <xdr:cNvPr id="266" name="テキスト ボックス 265"/>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169037</xdr:rowOff>
    </xdr:from>
    <xdr:to>
      <xdr:col>15</xdr:col>
      <xdr:colOff>180975</xdr:colOff>
      <xdr:row>38</xdr:row>
      <xdr:rowOff>170942</xdr:rowOff>
    </xdr:to>
    <xdr:cxnSp macro="">
      <xdr:nvCxnSpPr>
        <xdr:cNvPr id="295" name="直線コネクタ 294"/>
        <xdr:cNvCxnSpPr/>
      </xdr:nvCxnSpPr>
      <xdr:spPr>
        <a:xfrm>
          <a:off x="9639300" y="668413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169037</xdr:rowOff>
    </xdr:from>
    <xdr:to>
      <xdr:col>14</xdr:col>
      <xdr:colOff>28575</xdr:colOff>
      <xdr:row>39</xdr:row>
      <xdr:rowOff>4826</xdr:rowOff>
    </xdr:to>
    <xdr:cxnSp macro="">
      <xdr:nvCxnSpPr>
        <xdr:cNvPr id="298" name="直線コネクタ 297"/>
        <xdr:cNvCxnSpPr/>
      </xdr:nvCxnSpPr>
      <xdr:spPr>
        <a:xfrm flipV="1">
          <a:off x="8750300" y="668413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63500</xdr:rowOff>
    </xdr:from>
    <xdr:to>
      <xdr:col>12</xdr:col>
      <xdr:colOff>511175</xdr:colOff>
      <xdr:row>39</xdr:row>
      <xdr:rowOff>4826</xdr:rowOff>
    </xdr:to>
    <xdr:cxnSp macro="">
      <xdr:nvCxnSpPr>
        <xdr:cNvPr id="301" name="直線コネクタ 300"/>
        <xdr:cNvCxnSpPr/>
      </xdr:nvCxnSpPr>
      <xdr:spPr>
        <a:xfrm>
          <a:off x="7861300" y="6578600"/>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58928</xdr:rowOff>
    </xdr:from>
    <xdr:to>
      <xdr:col>11</xdr:col>
      <xdr:colOff>307975</xdr:colOff>
      <xdr:row>38</xdr:row>
      <xdr:rowOff>63500</xdr:rowOff>
    </xdr:to>
    <xdr:cxnSp macro="">
      <xdr:nvCxnSpPr>
        <xdr:cNvPr id="304" name="直線コネクタ 303"/>
        <xdr:cNvCxnSpPr/>
      </xdr:nvCxnSpPr>
      <xdr:spPr>
        <a:xfrm>
          <a:off x="6972300" y="6574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120142</xdr:rowOff>
    </xdr:from>
    <xdr:to>
      <xdr:col>15</xdr:col>
      <xdr:colOff>231775</xdr:colOff>
      <xdr:row>39</xdr:row>
      <xdr:rowOff>50292</xdr:rowOff>
    </xdr:to>
    <xdr:sp macro="" textlink="">
      <xdr:nvSpPr>
        <xdr:cNvPr id="314" name="円/楕円 313"/>
        <xdr:cNvSpPr/>
      </xdr:nvSpPr>
      <xdr:spPr>
        <a:xfrm>
          <a:off x="104267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35069</xdr:rowOff>
    </xdr:from>
    <xdr:ext cx="378565" cy="259045"/>
    <xdr:sp macro="" textlink="">
      <xdr:nvSpPr>
        <xdr:cNvPr id="315" name="労働費該当値テキスト"/>
        <xdr:cNvSpPr txBox="1"/>
      </xdr:nvSpPr>
      <xdr:spPr>
        <a:xfrm>
          <a:off x="10528300" y="6550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118237</xdr:rowOff>
    </xdr:from>
    <xdr:to>
      <xdr:col>14</xdr:col>
      <xdr:colOff>79375</xdr:colOff>
      <xdr:row>39</xdr:row>
      <xdr:rowOff>48387</xdr:rowOff>
    </xdr:to>
    <xdr:sp macro="" textlink="">
      <xdr:nvSpPr>
        <xdr:cNvPr id="316" name="円/楕円 315"/>
        <xdr:cNvSpPr/>
      </xdr:nvSpPr>
      <xdr:spPr>
        <a:xfrm>
          <a:off x="9588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39514</xdr:rowOff>
    </xdr:from>
    <xdr:ext cx="378565" cy="259045"/>
    <xdr:sp macro="" textlink="">
      <xdr:nvSpPr>
        <xdr:cNvPr id="317" name="テキスト ボックス 316"/>
        <xdr:cNvSpPr txBox="1"/>
      </xdr:nvSpPr>
      <xdr:spPr>
        <a:xfrm>
          <a:off x="9450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125476</xdr:rowOff>
    </xdr:from>
    <xdr:to>
      <xdr:col>12</xdr:col>
      <xdr:colOff>561975</xdr:colOff>
      <xdr:row>39</xdr:row>
      <xdr:rowOff>55626</xdr:rowOff>
    </xdr:to>
    <xdr:sp macro="" textlink="">
      <xdr:nvSpPr>
        <xdr:cNvPr id="318" name="円/楕円 317"/>
        <xdr:cNvSpPr/>
      </xdr:nvSpPr>
      <xdr:spPr>
        <a:xfrm>
          <a:off x="8699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46753</xdr:rowOff>
    </xdr:from>
    <xdr:ext cx="378565" cy="259045"/>
    <xdr:sp macro="" textlink="">
      <xdr:nvSpPr>
        <xdr:cNvPr id="319" name="テキスト ボックス 318"/>
        <xdr:cNvSpPr txBox="1"/>
      </xdr:nvSpPr>
      <xdr:spPr>
        <a:xfrm>
          <a:off x="8561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12700</xdr:rowOff>
    </xdr:from>
    <xdr:to>
      <xdr:col>11</xdr:col>
      <xdr:colOff>358775</xdr:colOff>
      <xdr:row>38</xdr:row>
      <xdr:rowOff>114300</xdr:rowOff>
    </xdr:to>
    <xdr:sp macro="" textlink="">
      <xdr:nvSpPr>
        <xdr:cNvPr id="320" name="円/楕円 319"/>
        <xdr:cNvSpPr/>
      </xdr:nvSpPr>
      <xdr:spPr>
        <a:xfrm>
          <a:off x="781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105427</xdr:rowOff>
    </xdr:from>
    <xdr:ext cx="378565" cy="259045"/>
    <xdr:sp macro="" textlink="">
      <xdr:nvSpPr>
        <xdr:cNvPr id="321" name="テキスト ボックス 320"/>
        <xdr:cNvSpPr txBox="1"/>
      </xdr:nvSpPr>
      <xdr:spPr>
        <a:xfrm>
          <a:off x="7672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8128</xdr:rowOff>
    </xdr:from>
    <xdr:to>
      <xdr:col>10</xdr:col>
      <xdr:colOff>155575</xdr:colOff>
      <xdr:row>38</xdr:row>
      <xdr:rowOff>109728</xdr:rowOff>
    </xdr:to>
    <xdr:sp macro="" textlink="">
      <xdr:nvSpPr>
        <xdr:cNvPr id="322" name="円/楕円 321"/>
        <xdr:cNvSpPr/>
      </xdr:nvSpPr>
      <xdr:spPr>
        <a:xfrm>
          <a:off x="69215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100855</xdr:rowOff>
    </xdr:from>
    <xdr:ext cx="378565" cy="259045"/>
    <xdr:sp macro="" textlink="">
      <xdr:nvSpPr>
        <xdr:cNvPr id="323" name="テキスト ボックス 322"/>
        <xdr:cNvSpPr txBox="1"/>
      </xdr:nvSpPr>
      <xdr:spPr>
        <a:xfrm>
          <a:off x="6783017" y="661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21994</xdr:rowOff>
    </xdr:from>
    <xdr:to>
      <xdr:col>15</xdr:col>
      <xdr:colOff>180975</xdr:colOff>
      <xdr:row>55</xdr:row>
      <xdr:rowOff>167932</xdr:rowOff>
    </xdr:to>
    <xdr:cxnSp macro="">
      <xdr:nvCxnSpPr>
        <xdr:cNvPr id="350" name="直線コネクタ 349"/>
        <xdr:cNvCxnSpPr/>
      </xdr:nvCxnSpPr>
      <xdr:spPr>
        <a:xfrm>
          <a:off x="9639300" y="9451744"/>
          <a:ext cx="838200" cy="1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26979</xdr:rowOff>
    </xdr:from>
    <xdr:ext cx="469744" cy="259045"/>
    <xdr:sp macro="" textlink="">
      <xdr:nvSpPr>
        <xdr:cNvPr id="351" name="農林水産業費平均値テキスト"/>
        <xdr:cNvSpPr txBox="1"/>
      </xdr:nvSpPr>
      <xdr:spPr>
        <a:xfrm>
          <a:off x="10528300" y="9799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21994</xdr:rowOff>
    </xdr:from>
    <xdr:to>
      <xdr:col>14</xdr:col>
      <xdr:colOff>28575</xdr:colOff>
      <xdr:row>56</xdr:row>
      <xdr:rowOff>147198</xdr:rowOff>
    </xdr:to>
    <xdr:cxnSp macro="">
      <xdr:nvCxnSpPr>
        <xdr:cNvPr id="353" name="直線コネクタ 352"/>
        <xdr:cNvCxnSpPr/>
      </xdr:nvCxnSpPr>
      <xdr:spPr>
        <a:xfrm flipV="1">
          <a:off x="8750300" y="9451744"/>
          <a:ext cx="889000" cy="29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104678</xdr:rowOff>
    </xdr:from>
    <xdr:to>
      <xdr:col>12</xdr:col>
      <xdr:colOff>511175</xdr:colOff>
      <xdr:row>56</xdr:row>
      <xdr:rowOff>147198</xdr:rowOff>
    </xdr:to>
    <xdr:cxnSp macro="">
      <xdr:nvCxnSpPr>
        <xdr:cNvPr id="356" name="直線コネクタ 355"/>
        <xdr:cNvCxnSpPr/>
      </xdr:nvCxnSpPr>
      <xdr:spPr>
        <a:xfrm>
          <a:off x="7861300" y="9705878"/>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81269</xdr:rowOff>
    </xdr:from>
    <xdr:to>
      <xdr:col>11</xdr:col>
      <xdr:colOff>307975</xdr:colOff>
      <xdr:row>56</xdr:row>
      <xdr:rowOff>104678</xdr:rowOff>
    </xdr:to>
    <xdr:cxnSp macro="">
      <xdr:nvCxnSpPr>
        <xdr:cNvPr id="359" name="直線コネクタ 358"/>
        <xdr:cNvCxnSpPr/>
      </xdr:nvCxnSpPr>
      <xdr:spPr>
        <a:xfrm>
          <a:off x="6972300" y="9682469"/>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1" name="テキスト ボックス 360"/>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3" name="テキスト ボックス 362"/>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117132</xdr:rowOff>
    </xdr:from>
    <xdr:to>
      <xdr:col>15</xdr:col>
      <xdr:colOff>231775</xdr:colOff>
      <xdr:row>56</xdr:row>
      <xdr:rowOff>47282</xdr:rowOff>
    </xdr:to>
    <xdr:sp macro="" textlink="">
      <xdr:nvSpPr>
        <xdr:cNvPr id="369" name="円/楕円 368"/>
        <xdr:cNvSpPr/>
      </xdr:nvSpPr>
      <xdr:spPr>
        <a:xfrm>
          <a:off x="10426700" y="95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140009</xdr:rowOff>
    </xdr:from>
    <xdr:ext cx="534377" cy="259045"/>
    <xdr:sp macro="" textlink="">
      <xdr:nvSpPr>
        <xdr:cNvPr id="370" name="農林水産業費該当値テキスト"/>
        <xdr:cNvSpPr txBox="1"/>
      </xdr:nvSpPr>
      <xdr:spPr>
        <a:xfrm>
          <a:off x="10528300" y="93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21,265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142644</xdr:rowOff>
    </xdr:from>
    <xdr:to>
      <xdr:col>14</xdr:col>
      <xdr:colOff>79375</xdr:colOff>
      <xdr:row>55</xdr:row>
      <xdr:rowOff>72794</xdr:rowOff>
    </xdr:to>
    <xdr:sp macro="" textlink="">
      <xdr:nvSpPr>
        <xdr:cNvPr id="371" name="円/楕円 370"/>
        <xdr:cNvSpPr/>
      </xdr:nvSpPr>
      <xdr:spPr>
        <a:xfrm>
          <a:off x="9588500" y="94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89321</xdr:rowOff>
    </xdr:from>
    <xdr:ext cx="534377" cy="259045"/>
    <xdr:sp macro="" textlink="">
      <xdr:nvSpPr>
        <xdr:cNvPr id="372" name="テキスト ボックス 371"/>
        <xdr:cNvSpPr txBox="1"/>
      </xdr:nvSpPr>
      <xdr:spPr>
        <a:xfrm>
          <a:off x="9372111" y="917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96398</xdr:rowOff>
    </xdr:from>
    <xdr:to>
      <xdr:col>12</xdr:col>
      <xdr:colOff>561975</xdr:colOff>
      <xdr:row>57</xdr:row>
      <xdr:rowOff>26548</xdr:rowOff>
    </xdr:to>
    <xdr:sp macro="" textlink="">
      <xdr:nvSpPr>
        <xdr:cNvPr id="373" name="円/楕円 372"/>
        <xdr:cNvSpPr/>
      </xdr:nvSpPr>
      <xdr:spPr>
        <a:xfrm>
          <a:off x="8699500" y="96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43075</xdr:rowOff>
    </xdr:from>
    <xdr:ext cx="534377" cy="259045"/>
    <xdr:sp macro="" textlink="">
      <xdr:nvSpPr>
        <xdr:cNvPr id="374" name="テキスト ボックス 373"/>
        <xdr:cNvSpPr txBox="1"/>
      </xdr:nvSpPr>
      <xdr:spPr>
        <a:xfrm>
          <a:off x="8483111" y="94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53878</xdr:rowOff>
    </xdr:from>
    <xdr:to>
      <xdr:col>11</xdr:col>
      <xdr:colOff>358775</xdr:colOff>
      <xdr:row>56</xdr:row>
      <xdr:rowOff>155478</xdr:rowOff>
    </xdr:to>
    <xdr:sp macro="" textlink="">
      <xdr:nvSpPr>
        <xdr:cNvPr id="375" name="円/楕円 374"/>
        <xdr:cNvSpPr/>
      </xdr:nvSpPr>
      <xdr:spPr>
        <a:xfrm>
          <a:off x="7810500" y="96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555</xdr:rowOff>
    </xdr:from>
    <xdr:ext cx="534377" cy="259045"/>
    <xdr:sp macro="" textlink="">
      <xdr:nvSpPr>
        <xdr:cNvPr id="376" name="テキスト ボックス 375"/>
        <xdr:cNvSpPr txBox="1"/>
      </xdr:nvSpPr>
      <xdr:spPr>
        <a:xfrm>
          <a:off x="7594111" y="94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30469</xdr:rowOff>
    </xdr:from>
    <xdr:to>
      <xdr:col>10</xdr:col>
      <xdr:colOff>155575</xdr:colOff>
      <xdr:row>56</xdr:row>
      <xdr:rowOff>132069</xdr:rowOff>
    </xdr:to>
    <xdr:sp macro="" textlink="">
      <xdr:nvSpPr>
        <xdr:cNvPr id="377" name="円/楕円 376"/>
        <xdr:cNvSpPr/>
      </xdr:nvSpPr>
      <xdr:spPr>
        <a:xfrm>
          <a:off x="6921500" y="96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148596</xdr:rowOff>
    </xdr:from>
    <xdr:ext cx="534377" cy="259045"/>
    <xdr:sp macro="" textlink="">
      <xdr:nvSpPr>
        <xdr:cNvPr id="378" name="テキスト ボックス 377"/>
        <xdr:cNvSpPr txBox="1"/>
      </xdr:nvSpPr>
      <xdr:spPr>
        <a:xfrm>
          <a:off x="6705111" y="940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141255</xdr:rowOff>
    </xdr:from>
    <xdr:to>
      <xdr:col>15</xdr:col>
      <xdr:colOff>180975</xdr:colOff>
      <xdr:row>77</xdr:row>
      <xdr:rowOff>168732</xdr:rowOff>
    </xdr:to>
    <xdr:cxnSp macro="">
      <xdr:nvCxnSpPr>
        <xdr:cNvPr id="405" name="直線コネクタ 404"/>
        <xdr:cNvCxnSpPr/>
      </xdr:nvCxnSpPr>
      <xdr:spPr>
        <a:xfrm>
          <a:off x="9639300" y="13342905"/>
          <a:ext cx="8382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125389</xdr:rowOff>
    </xdr:from>
    <xdr:to>
      <xdr:col>14</xdr:col>
      <xdr:colOff>28575</xdr:colOff>
      <xdr:row>77</xdr:row>
      <xdr:rowOff>141255</xdr:rowOff>
    </xdr:to>
    <xdr:cxnSp macro="">
      <xdr:nvCxnSpPr>
        <xdr:cNvPr id="408" name="直線コネクタ 407"/>
        <xdr:cNvCxnSpPr/>
      </xdr:nvCxnSpPr>
      <xdr:spPr>
        <a:xfrm>
          <a:off x="8750300" y="13327039"/>
          <a:ext cx="889000" cy="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125389</xdr:rowOff>
    </xdr:from>
    <xdr:to>
      <xdr:col>12</xdr:col>
      <xdr:colOff>511175</xdr:colOff>
      <xdr:row>78</xdr:row>
      <xdr:rowOff>13878</xdr:rowOff>
    </xdr:to>
    <xdr:cxnSp macro="">
      <xdr:nvCxnSpPr>
        <xdr:cNvPr id="411" name="直線コネクタ 410"/>
        <xdr:cNvCxnSpPr/>
      </xdr:nvCxnSpPr>
      <xdr:spPr>
        <a:xfrm flipV="1">
          <a:off x="7861300" y="13327039"/>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13878</xdr:rowOff>
    </xdr:from>
    <xdr:to>
      <xdr:col>11</xdr:col>
      <xdr:colOff>307975</xdr:colOff>
      <xdr:row>78</xdr:row>
      <xdr:rowOff>30657</xdr:rowOff>
    </xdr:to>
    <xdr:cxnSp macro="">
      <xdr:nvCxnSpPr>
        <xdr:cNvPr id="414" name="直線コネクタ 413"/>
        <xdr:cNvCxnSpPr/>
      </xdr:nvCxnSpPr>
      <xdr:spPr>
        <a:xfrm flipV="1">
          <a:off x="6972300" y="13386978"/>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117932</xdr:rowOff>
    </xdr:from>
    <xdr:to>
      <xdr:col>15</xdr:col>
      <xdr:colOff>231775</xdr:colOff>
      <xdr:row>78</xdr:row>
      <xdr:rowOff>48082</xdr:rowOff>
    </xdr:to>
    <xdr:sp macro="" textlink="">
      <xdr:nvSpPr>
        <xdr:cNvPr id="424" name="円/楕円 423"/>
        <xdr:cNvSpPr/>
      </xdr:nvSpPr>
      <xdr:spPr>
        <a:xfrm>
          <a:off x="104267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96359</xdr:rowOff>
    </xdr:from>
    <xdr:ext cx="469744" cy="259045"/>
    <xdr:sp macro="" textlink="">
      <xdr:nvSpPr>
        <xdr:cNvPr id="425" name="商工費該当値テキスト"/>
        <xdr:cNvSpPr txBox="1"/>
      </xdr:nvSpPr>
      <xdr:spPr>
        <a:xfrm>
          <a:off x="10528300" y="1329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90455</xdr:rowOff>
    </xdr:from>
    <xdr:to>
      <xdr:col>14</xdr:col>
      <xdr:colOff>79375</xdr:colOff>
      <xdr:row>78</xdr:row>
      <xdr:rowOff>20605</xdr:rowOff>
    </xdr:to>
    <xdr:sp macro="" textlink="">
      <xdr:nvSpPr>
        <xdr:cNvPr id="426" name="円/楕円 425"/>
        <xdr:cNvSpPr/>
      </xdr:nvSpPr>
      <xdr:spPr>
        <a:xfrm>
          <a:off x="9588500" y="132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11732</xdr:rowOff>
    </xdr:from>
    <xdr:ext cx="469744" cy="259045"/>
    <xdr:sp macro="" textlink="">
      <xdr:nvSpPr>
        <xdr:cNvPr id="427" name="テキスト ボックス 426"/>
        <xdr:cNvSpPr txBox="1"/>
      </xdr:nvSpPr>
      <xdr:spPr>
        <a:xfrm>
          <a:off x="9404427" y="133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74589</xdr:rowOff>
    </xdr:from>
    <xdr:to>
      <xdr:col>12</xdr:col>
      <xdr:colOff>561975</xdr:colOff>
      <xdr:row>78</xdr:row>
      <xdr:rowOff>4739</xdr:rowOff>
    </xdr:to>
    <xdr:sp macro="" textlink="">
      <xdr:nvSpPr>
        <xdr:cNvPr id="428" name="円/楕円 427"/>
        <xdr:cNvSpPr/>
      </xdr:nvSpPr>
      <xdr:spPr>
        <a:xfrm>
          <a:off x="8699500" y="132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167316</xdr:rowOff>
    </xdr:from>
    <xdr:ext cx="469744" cy="259045"/>
    <xdr:sp macro="" textlink="">
      <xdr:nvSpPr>
        <xdr:cNvPr id="429" name="テキスト ボックス 428"/>
        <xdr:cNvSpPr txBox="1"/>
      </xdr:nvSpPr>
      <xdr:spPr>
        <a:xfrm>
          <a:off x="8515427" y="133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134528</xdr:rowOff>
    </xdr:from>
    <xdr:to>
      <xdr:col>11</xdr:col>
      <xdr:colOff>358775</xdr:colOff>
      <xdr:row>78</xdr:row>
      <xdr:rowOff>64678</xdr:rowOff>
    </xdr:to>
    <xdr:sp macro="" textlink="">
      <xdr:nvSpPr>
        <xdr:cNvPr id="430" name="円/楕円 429"/>
        <xdr:cNvSpPr/>
      </xdr:nvSpPr>
      <xdr:spPr>
        <a:xfrm>
          <a:off x="7810500" y="133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55805</xdr:rowOff>
    </xdr:from>
    <xdr:ext cx="469744" cy="259045"/>
    <xdr:sp macro="" textlink="">
      <xdr:nvSpPr>
        <xdr:cNvPr id="431" name="テキスト ボックス 430"/>
        <xdr:cNvSpPr txBox="1"/>
      </xdr:nvSpPr>
      <xdr:spPr>
        <a:xfrm>
          <a:off x="7626427" y="1342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151307</xdr:rowOff>
    </xdr:from>
    <xdr:to>
      <xdr:col>10</xdr:col>
      <xdr:colOff>155575</xdr:colOff>
      <xdr:row>78</xdr:row>
      <xdr:rowOff>81457</xdr:rowOff>
    </xdr:to>
    <xdr:sp macro="" textlink="">
      <xdr:nvSpPr>
        <xdr:cNvPr id="432" name="円/楕円 431"/>
        <xdr:cNvSpPr/>
      </xdr:nvSpPr>
      <xdr:spPr>
        <a:xfrm>
          <a:off x="6921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72584</xdr:rowOff>
    </xdr:from>
    <xdr:ext cx="469744" cy="259045"/>
    <xdr:sp macro="" textlink="">
      <xdr:nvSpPr>
        <xdr:cNvPr id="433" name="テキスト ボックス 432"/>
        <xdr:cNvSpPr txBox="1"/>
      </xdr:nvSpPr>
      <xdr:spPr>
        <a:xfrm>
          <a:off x="6737427" y="1344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170866</xdr:rowOff>
    </xdr:from>
    <xdr:to>
      <xdr:col>15</xdr:col>
      <xdr:colOff>180975</xdr:colOff>
      <xdr:row>95</xdr:row>
      <xdr:rowOff>86537</xdr:rowOff>
    </xdr:to>
    <xdr:cxnSp macro="">
      <xdr:nvCxnSpPr>
        <xdr:cNvPr id="462" name="直線コネクタ 461"/>
        <xdr:cNvCxnSpPr/>
      </xdr:nvCxnSpPr>
      <xdr:spPr>
        <a:xfrm flipV="1">
          <a:off x="9639300" y="16287166"/>
          <a:ext cx="838200" cy="8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86537</xdr:rowOff>
    </xdr:from>
    <xdr:to>
      <xdr:col>14</xdr:col>
      <xdr:colOff>28575</xdr:colOff>
      <xdr:row>96</xdr:row>
      <xdr:rowOff>35737</xdr:rowOff>
    </xdr:to>
    <xdr:cxnSp macro="">
      <xdr:nvCxnSpPr>
        <xdr:cNvPr id="465" name="直線コネクタ 464"/>
        <xdr:cNvCxnSpPr/>
      </xdr:nvCxnSpPr>
      <xdr:spPr>
        <a:xfrm flipV="1">
          <a:off x="8750300" y="1637428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12788</xdr:rowOff>
    </xdr:from>
    <xdr:to>
      <xdr:col>12</xdr:col>
      <xdr:colOff>511175</xdr:colOff>
      <xdr:row>96</xdr:row>
      <xdr:rowOff>35737</xdr:rowOff>
    </xdr:to>
    <xdr:cxnSp macro="">
      <xdr:nvCxnSpPr>
        <xdr:cNvPr id="468" name="直線コネクタ 467"/>
        <xdr:cNvCxnSpPr/>
      </xdr:nvCxnSpPr>
      <xdr:spPr>
        <a:xfrm>
          <a:off x="7861300" y="16300538"/>
          <a:ext cx="889000" cy="19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91</xdr:row>
      <xdr:rowOff>20713</xdr:rowOff>
    </xdr:from>
    <xdr:to>
      <xdr:col>11</xdr:col>
      <xdr:colOff>307975</xdr:colOff>
      <xdr:row>95</xdr:row>
      <xdr:rowOff>12788</xdr:rowOff>
    </xdr:to>
    <xdr:cxnSp macro="">
      <xdr:nvCxnSpPr>
        <xdr:cNvPr id="471" name="直線コネクタ 470"/>
        <xdr:cNvCxnSpPr/>
      </xdr:nvCxnSpPr>
      <xdr:spPr>
        <a:xfrm>
          <a:off x="6972300" y="15622663"/>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120066</xdr:rowOff>
    </xdr:from>
    <xdr:to>
      <xdr:col>15</xdr:col>
      <xdr:colOff>231775</xdr:colOff>
      <xdr:row>95</xdr:row>
      <xdr:rowOff>50216</xdr:rowOff>
    </xdr:to>
    <xdr:sp macro="" textlink="">
      <xdr:nvSpPr>
        <xdr:cNvPr id="481" name="円/楕円 480"/>
        <xdr:cNvSpPr/>
      </xdr:nvSpPr>
      <xdr:spPr>
        <a:xfrm>
          <a:off x="10426700" y="162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142943</xdr:rowOff>
    </xdr:from>
    <xdr:ext cx="534377" cy="259045"/>
    <xdr:sp macro="" textlink="">
      <xdr:nvSpPr>
        <xdr:cNvPr id="482" name="土木費該当値テキスト"/>
        <xdr:cNvSpPr txBox="1"/>
      </xdr:nvSpPr>
      <xdr:spPr>
        <a:xfrm>
          <a:off x="10528300" y="1608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57,546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35737</xdr:rowOff>
    </xdr:from>
    <xdr:to>
      <xdr:col>14</xdr:col>
      <xdr:colOff>79375</xdr:colOff>
      <xdr:row>95</xdr:row>
      <xdr:rowOff>137337</xdr:rowOff>
    </xdr:to>
    <xdr:sp macro="" textlink="">
      <xdr:nvSpPr>
        <xdr:cNvPr id="483" name="円/楕円 482"/>
        <xdr:cNvSpPr/>
      </xdr:nvSpPr>
      <xdr:spPr>
        <a:xfrm>
          <a:off x="9588500" y="163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153864</xdr:rowOff>
    </xdr:from>
    <xdr:ext cx="534377" cy="259045"/>
    <xdr:sp macro="" textlink="">
      <xdr:nvSpPr>
        <xdr:cNvPr id="484" name="テキスト ボックス 483"/>
        <xdr:cNvSpPr txBox="1"/>
      </xdr:nvSpPr>
      <xdr:spPr>
        <a:xfrm>
          <a:off x="9372111" y="160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156387</xdr:rowOff>
    </xdr:from>
    <xdr:to>
      <xdr:col>12</xdr:col>
      <xdr:colOff>561975</xdr:colOff>
      <xdr:row>96</xdr:row>
      <xdr:rowOff>86537</xdr:rowOff>
    </xdr:to>
    <xdr:sp macro="" textlink="">
      <xdr:nvSpPr>
        <xdr:cNvPr id="485" name="円/楕円 484"/>
        <xdr:cNvSpPr/>
      </xdr:nvSpPr>
      <xdr:spPr>
        <a:xfrm>
          <a:off x="8699500" y="164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77664</xdr:rowOff>
    </xdr:from>
    <xdr:ext cx="534377" cy="259045"/>
    <xdr:sp macro="" textlink="">
      <xdr:nvSpPr>
        <xdr:cNvPr id="486" name="テキスト ボックス 485"/>
        <xdr:cNvSpPr txBox="1"/>
      </xdr:nvSpPr>
      <xdr:spPr>
        <a:xfrm>
          <a:off x="8483111" y="165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41,186</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133438</xdr:rowOff>
    </xdr:from>
    <xdr:to>
      <xdr:col>11</xdr:col>
      <xdr:colOff>358775</xdr:colOff>
      <xdr:row>95</xdr:row>
      <xdr:rowOff>63588</xdr:rowOff>
    </xdr:to>
    <xdr:sp macro="" textlink="">
      <xdr:nvSpPr>
        <xdr:cNvPr id="487" name="円/楕円 486"/>
        <xdr:cNvSpPr/>
      </xdr:nvSpPr>
      <xdr:spPr>
        <a:xfrm>
          <a:off x="7810500" y="1624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80115</xdr:rowOff>
    </xdr:from>
    <xdr:ext cx="534377" cy="259045"/>
    <xdr:sp macro="" textlink="">
      <xdr:nvSpPr>
        <xdr:cNvPr id="488" name="テキスト ボックス 487"/>
        <xdr:cNvSpPr txBox="1"/>
      </xdr:nvSpPr>
      <xdr:spPr>
        <a:xfrm>
          <a:off x="7594111" y="160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56,493</a:t>
          </a:r>
          <a:endParaRPr kumimoji="1" lang="ja-JP" altLang="en-US" sz="1000" b="1">
            <a:solidFill>
              <a:srgbClr val="FF0000"/>
            </a:solidFill>
            <a:latin typeface="ＭＳ Ｐゴシック"/>
          </a:endParaRPr>
        </a:p>
      </xdr:txBody>
    </xdr:sp>
    <xdr:clientData/>
  </xdr:oneCellAnchor>
  <xdr:twoCellAnchor>
    <xdr:from>
      <xdr:col>10</xdr:col>
      <xdr:colOff>53975</xdr:colOff>
      <xdr:row>90</xdr:row>
      <xdr:rowOff>141363</xdr:rowOff>
    </xdr:from>
    <xdr:to>
      <xdr:col>10</xdr:col>
      <xdr:colOff>155575</xdr:colOff>
      <xdr:row>91</xdr:row>
      <xdr:rowOff>71513</xdr:rowOff>
    </xdr:to>
    <xdr:sp macro="" textlink="">
      <xdr:nvSpPr>
        <xdr:cNvPr id="489" name="円/楕円 488"/>
        <xdr:cNvSpPr/>
      </xdr:nvSpPr>
      <xdr:spPr>
        <a:xfrm>
          <a:off x="6921500" y="155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89</xdr:row>
      <xdr:rowOff>88040</xdr:rowOff>
    </xdr:from>
    <xdr:ext cx="599010" cy="259045"/>
    <xdr:sp macro="" textlink="">
      <xdr:nvSpPr>
        <xdr:cNvPr id="490" name="テキスト ボックス 489"/>
        <xdr:cNvSpPr txBox="1"/>
      </xdr:nvSpPr>
      <xdr:spPr>
        <a:xfrm>
          <a:off x="6672794" y="1534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43852</xdr:rowOff>
    </xdr:from>
    <xdr:to>
      <xdr:col>23</xdr:col>
      <xdr:colOff>517525</xdr:colOff>
      <xdr:row>38</xdr:row>
      <xdr:rowOff>77553</xdr:rowOff>
    </xdr:to>
    <xdr:cxnSp macro="">
      <xdr:nvCxnSpPr>
        <xdr:cNvPr id="522" name="直線コネクタ 521"/>
        <xdr:cNvCxnSpPr/>
      </xdr:nvCxnSpPr>
      <xdr:spPr>
        <a:xfrm flipV="1">
          <a:off x="15481300" y="6558952"/>
          <a:ext cx="838200" cy="3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77553</xdr:rowOff>
    </xdr:from>
    <xdr:to>
      <xdr:col>22</xdr:col>
      <xdr:colOff>365125</xdr:colOff>
      <xdr:row>38</xdr:row>
      <xdr:rowOff>104267</xdr:rowOff>
    </xdr:to>
    <xdr:cxnSp macro="">
      <xdr:nvCxnSpPr>
        <xdr:cNvPr id="525" name="直線コネクタ 524"/>
        <xdr:cNvCxnSpPr/>
      </xdr:nvCxnSpPr>
      <xdr:spPr>
        <a:xfrm flipV="1">
          <a:off x="14592300" y="6592653"/>
          <a:ext cx="889000" cy="2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104267</xdr:rowOff>
    </xdr:from>
    <xdr:to>
      <xdr:col>21</xdr:col>
      <xdr:colOff>161925</xdr:colOff>
      <xdr:row>38</xdr:row>
      <xdr:rowOff>111941</xdr:rowOff>
    </xdr:to>
    <xdr:cxnSp macro="">
      <xdr:nvCxnSpPr>
        <xdr:cNvPr id="528" name="直線コネクタ 527"/>
        <xdr:cNvCxnSpPr/>
      </xdr:nvCxnSpPr>
      <xdr:spPr>
        <a:xfrm flipV="1">
          <a:off x="13703300" y="6619367"/>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58710</xdr:rowOff>
    </xdr:from>
    <xdr:to>
      <xdr:col>19</xdr:col>
      <xdr:colOff>644525</xdr:colOff>
      <xdr:row>38</xdr:row>
      <xdr:rowOff>111941</xdr:rowOff>
    </xdr:to>
    <xdr:cxnSp macro="">
      <xdr:nvCxnSpPr>
        <xdr:cNvPr id="531" name="直線コネクタ 530"/>
        <xdr:cNvCxnSpPr/>
      </xdr:nvCxnSpPr>
      <xdr:spPr>
        <a:xfrm>
          <a:off x="12814300" y="6573810"/>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140708</xdr:rowOff>
    </xdr:from>
    <xdr:ext cx="534377" cy="259045"/>
    <xdr:sp macro="" textlink="">
      <xdr:nvSpPr>
        <xdr:cNvPr id="535" name="テキスト ボックス 534"/>
        <xdr:cNvSpPr txBox="1"/>
      </xdr:nvSpPr>
      <xdr:spPr>
        <a:xfrm>
          <a:off x="12547111" y="66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164502</xdr:rowOff>
    </xdr:from>
    <xdr:to>
      <xdr:col>23</xdr:col>
      <xdr:colOff>568325</xdr:colOff>
      <xdr:row>38</xdr:row>
      <xdr:rowOff>94652</xdr:rowOff>
    </xdr:to>
    <xdr:sp macro="" textlink="">
      <xdr:nvSpPr>
        <xdr:cNvPr id="541" name="円/楕円 540"/>
        <xdr:cNvSpPr/>
      </xdr:nvSpPr>
      <xdr:spPr>
        <a:xfrm>
          <a:off x="16268700" y="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15928</xdr:rowOff>
    </xdr:from>
    <xdr:ext cx="534377" cy="259045"/>
    <xdr:sp macro="" textlink="">
      <xdr:nvSpPr>
        <xdr:cNvPr id="542" name="消防費該当値テキスト"/>
        <xdr:cNvSpPr txBox="1"/>
      </xdr:nvSpPr>
      <xdr:spPr>
        <a:xfrm>
          <a:off x="16370300" y="63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16,935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26753</xdr:rowOff>
    </xdr:from>
    <xdr:to>
      <xdr:col>22</xdr:col>
      <xdr:colOff>415925</xdr:colOff>
      <xdr:row>38</xdr:row>
      <xdr:rowOff>128353</xdr:rowOff>
    </xdr:to>
    <xdr:sp macro="" textlink="">
      <xdr:nvSpPr>
        <xdr:cNvPr id="543" name="円/楕円 542"/>
        <xdr:cNvSpPr/>
      </xdr:nvSpPr>
      <xdr:spPr>
        <a:xfrm>
          <a:off x="15430500" y="65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119480</xdr:rowOff>
    </xdr:from>
    <xdr:ext cx="534377" cy="259045"/>
    <xdr:sp macro="" textlink="">
      <xdr:nvSpPr>
        <xdr:cNvPr id="544" name="テキスト ボックス 543"/>
        <xdr:cNvSpPr txBox="1"/>
      </xdr:nvSpPr>
      <xdr:spPr>
        <a:xfrm>
          <a:off x="15214111" y="66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53467</xdr:rowOff>
    </xdr:from>
    <xdr:to>
      <xdr:col>21</xdr:col>
      <xdr:colOff>212725</xdr:colOff>
      <xdr:row>38</xdr:row>
      <xdr:rowOff>155067</xdr:rowOff>
    </xdr:to>
    <xdr:sp macro="" textlink="">
      <xdr:nvSpPr>
        <xdr:cNvPr id="545" name="円/楕円 544"/>
        <xdr:cNvSpPr/>
      </xdr:nvSpPr>
      <xdr:spPr>
        <a:xfrm>
          <a:off x="14541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146194</xdr:rowOff>
    </xdr:from>
    <xdr:ext cx="534377" cy="259045"/>
    <xdr:sp macro="" textlink="">
      <xdr:nvSpPr>
        <xdr:cNvPr id="546" name="テキスト ボックス 545"/>
        <xdr:cNvSpPr txBox="1"/>
      </xdr:nvSpPr>
      <xdr:spPr>
        <a:xfrm>
          <a:off x="14325111" y="66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61141</xdr:rowOff>
    </xdr:from>
    <xdr:to>
      <xdr:col>20</xdr:col>
      <xdr:colOff>9525</xdr:colOff>
      <xdr:row>38</xdr:row>
      <xdr:rowOff>162741</xdr:rowOff>
    </xdr:to>
    <xdr:sp macro="" textlink="">
      <xdr:nvSpPr>
        <xdr:cNvPr id="547" name="円/楕円 546"/>
        <xdr:cNvSpPr/>
      </xdr:nvSpPr>
      <xdr:spPr>
        <a:xfrm>
          <a:off x="13652500" y="65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153868</xdr:rowOff>
    </xdr:from>
    <xdr:ext cx="534377" cy="259045"/>
    <xdr:sp macro="" textlink="">
      <xdr:nvSpPr>
        <xdr:cNvPr id="548" name="テキスト ボックス 547"/>
        <xdr:cNvSpPr txBox="1"/>
      </xdr:nvSpPr>
      <xdr:spPr>
        <a:xfrm>
          <a:off x="13436111" y="666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7910</xdr:rowOff>
    </xdr:from>
    <xdr:to>
      <xdr:col>18</xdr:col>
      <xdr:colOff>492125</xdr:colOff>
      <xdr:row>38</xdr:row>
      <xdr:rowOff>109510</xdr:rowOff>
    </xdr:to>
    <xdr:sp macro="" textlink="">
      <xdr:nvSpPr>
        <xdr:cNvPr id="549" name="円/楕円 548"/>
        <xdr:cNvSpPr/>
      </xdr:nvSpPr>
      <xdr:spPr>
        <a:xfrm>
          <a:off x="12763500" y="65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126037</xdr:rowOff>
    </xdr:from>
    <xdr:ext cx="534377" cy="259045"/>
    <xdr:sp macro="" textlink="">
      <xdr:nvSpPr>
        <xdr:cNvPr id="550" name="テキスト ボックス 549"/>
        <xdr:cNvSpPr txBox="1"/>
      </xdr:nvSpPr>
      <xdr:spPr>
        <a:xfrm>
          <a:off x="12547111" y="62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9487</xdr:rowOff>
    </xdr:from>
    <xdr:to>
      <xdr:col>23</xdr:col>
      <xdr:colOff>517525</xdr:colOff>
      <xdr:row>58</xdr:row>
      <xdr:rowOff>20739</xdr:rowOff>
    </xdr:to>
    <xdr:cxnSp macro="">
      <xdr:nvCxnSpPr>
        <xdr:cNvPr id="580" name="直線コネクタ 579"/>
        <xdr:cNvCxnSpPr/>
      </xdr:nvCxnSpPr>
      <xdr:spPr>
        <a:xfrm flipV="1">
          <a:off x="15481300" y="9782137"/>
          <a:ext cx="838200" cy="1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61214</xdr:rowOff>
    </xdr:from>
    <xdr:to>
      <xdr:col>22</xdr:col>
      <xdr:colOff>365125</xdr:colOff>
      <xdr:row>58</xdr:row>
      <xdr:rowOff>20739</xdr:rowOff>
    </xdr:to>
    <xdr:cxnSp macro="">
      <xdr:nvCxnSpPr>
        <xdr:cNvPr id="583" name="直線コネクタ 582"/>
        <xdr:cNvCxnSpPr/>
      </xdr:nvCxnSpPr>
      <xdr:spPr>
        <a:xfrm>
          <a:off x="14592300" y="9319514"/>
          <a:ext cx="889000" cy="6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61214</xdr:rowOff>
    </xdr:from>
    <xdr:to>
      <xdr:col>21</xdr:col>
      <xdr:colOff>161925</xdr:colOff>
      <xdr:row>56</xdr:row>
      <xdr:rowOff>4711</xdr:rowOff>
    </xdr:to>
    <xdr:cxnSp macro="">
      <xdr:nvCxnSpPr>
        <xdr:cNvPr id="586" name="直線コネクタ 585"/>
        <xdr:cNvCxnSpPr/>
      </xdr:nvCxnSpPr>
      <xdr:spPr>
        <a:xfrm flipV="1">
          <a:off x="13703300" y="9319514"/>
          <a:ext cx="889000" cy="28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88" name="テキスト ボックス 587"/>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4711</xdr:rowOff>
    </xdr:from>
    <xdr:to>
      <xdr:col>19</xdr:col>
      <xdr:colOff>644525</xdr:colOff>
      <xdr:row>57</xdr:row>
      <xdr:rowOff>152603</xdr:rowOff>
    </xdr:to>
    <xdr:cxnSp macro="">
      <xdr:nvCxnSpPr>
        <xdr:cNvPr id="589" name="直線コネクタ 588"/>
        <xdr:cNvCxnSpPr/>
      </xdr:nvCxnSpPr>
      <xdr:spPr>
        <a:xfrm flipV="1">
          <a:off x="12814300" y="9605911"/>
          <a:ext cx="889000" cy="3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1" name="テキスト ボックス 590"/>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3" name="テキスト ボックス 592"/>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130137</xdr:rowOff>
    </xdr:from>
    <xdr:to>
      <xdr:col>23</xdr:col>
      <xdr:colOff>568325</xdr:colOff>
      <xdr:row>57</xdr:row>
      <xdr:rowOff>60287</xdr:rowOff>
    </xdr:to>
    <xdr:sp macro="" textlink="">
      <xdr:nvSpPr>
        <xdr:cNvPr id="599" name="円/楕円 598"/>
        <xdr:cNvSpPr/>
      </xdr:nvSpPr>
      <xdr:spPr>
        <a:xfrm>
          <a:off x="16268700" y="97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153014</xdr:rowOff>
    </xdr:from>
    <xdr:ext cx="534377" cy="259045"/>
    <xdr:sp macro="" textlink="">
      <xdr:nvSpPr>
        <xdr:cNvPr id="600" name="教育費該当値テキスト"/>
        <xdr:cNvSpPr txBox="1"/>
      </xdr:nvSpPr>
      <xdr:spPr>
        <a:xfrm>
          <a:off x="16370300" y="958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59,753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141389</xdr:rowOff>
    </xdr:from>
    <xdr:to>
      <xdr:col>22</xdr:col>
      <xdr:colOff>415925</xdr:colOff>
      <xdr:row>58</xdr:row>
      <xdr:rowOff>71539</xdr:rowOff>
    </xdr:to>
    <xdr:sp macro="" textlink="">
      <xdr:nvSpPr>
        <xdr:cNvPr id="601" name="円/楕円 600"/>
        <xdr:cNvSpPr/>
      </xdr:nvSpPr>
      <xdr:spPr>
        <a:xfrm>
          <a:off x="15430500" y="99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62666</xdr:rowOff>
    </xdr:from>
    <xdr:ext cx="534377" cy="259045"/>
    <xdr:sp macro="" textlink="">
      <xdr:nvSpPr>
        <xdr:cNvPr id="602" name="テキスト ボックス 601"/>
        <xdr:cNvSpPr txBox="1"/>
      </xdr:nvSpPr>
      <xdr:spPr>
        <a:xfrm>
          <a:off x="15214111" y="100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45,367</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10414</xdr:rowOff>
    </xdr:from>
    <xdr:to>
      <xdr:col>21</xdr:col>
      <xdr:colOff>212725</xdr:colOff>
      <xdr:row>54</xdr:row>
      <xdr:rowOff>112014</xdr:rowOff>
    </xdr:to>
    <xdr:sp macro="" textlink="">
      <xdr:nvSpPr>
        <xdr:cNvPr id="603" name="円/楕円 602"/>
        <xdr:cNvSpPr/>
      </xdr:nvSpPr>
      <xdr:spPr>
        <a:xfrm>
          <a:off x="14541500" y="92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128541</xdr:rowOff>
    </xdr:from>
    <xdr:ext cx="534377" cy="259045"/>
    <xdr:sp macro="" textlink="">
      <xdr:nvSpPr>
        <xdr:cNvPr id="604" name="テキスト ボックス 603"/>
        <xdr:cNvSpPr txBox="1"/>
      </xdr:nvSpPr>
      <xdr:spPr>
        <a:xfrm>
          <a:off x="14325111" y="904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96,180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125361</xdr:rowOff>
    </xdr:from>
    <xdr:to>
      <xdr:col>20</xdr:col>
      <xdr:colOff>9525</xdr:colOff>
      <xdr:row>56</xdr:row>
      <xdr:rowOff>55511</xdr:rowOff>
    </xdr:to>
    <xdr:sp macro="" textlink="">
      <xdr:nvSpPr>
        <xdr:cNvPr id="605" name="円/楕円 604"/>
        <xdr:cNvSpPr/>
      </xdr:nvSpPr>
      <xdr:spPr>
        <a:xfrm>
          <a:off x="13652500" y="9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72038</xdr:rowOff>
    </xdr:from>
    <xdr:ext cx="534377" cy="259045"/>
    <xdr:sp macro="" textlink="">
      <xdr:nvSpPr>
        <xdr:cNvPr id="606" name="テキスト ボックス 605"/>
        <xdr:cNvSpPr txBox="1"/>
      </xdr:nvSpPr>
      <xdr:spPr>
        <a:xfrm>
          <a:off x="13436111" y="93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73,629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101803</xdr:rowOff>
    </xdr:from>
    <xdr:to>
      <xdr:col>18</xdr:col>
      <xdr:colOff>492125</xdr:colOff>
      <xdr:row>58</xdr:row>
      <xdr:rowOff>31953</xdr:rowOff>
    </xdr:to>
    <xdr:sp macro="" textlink="">
      <xdr:nvSpPr>
        <xdr:cNvPr id="607" name="円/楕円 606"/>
        <xdr:cNvSpPr/>
      </xdr:nvSpPr>
      <xdr:spPr>
        <a:xfrm>
          <a:off x="12763500" y="98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48480</xdr:rowOff>
    </xdr:from>
    <xdr:ext cx="534377" cy="259045"/>
    <xdr:sp macro="" textlink="">
      <xdr:nvSpPr>
        <xdr:cNvPr id="608" name="テキスト ボックス 607"/>
        <xdr:cNvSpPr txBox="1"/>
      </xdr:nvSpPr>
      <xdr:spPr>
        <a:xfrm>
          <a:off x="12547111" y="96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49631</xdr:rowOff>
    </xdr:from>
    <xdr:to>
      <xdr:col>23</xdr:col>
      <xdr:colOff>517525</xdr:colOff>
      <xdr:row>78</xdr:row>
      <xdr:rowOff>89408</xdr:rowOff>
    </xdr:to>
    <xdr:cxnSp macro="">
      <xdr:nvCxnSpPr>
        <xdr:cNvPr id="637" name="直線コネクタ 636"/>
        <xdr:cNvCxnSpPr/>
      </xdr:nvCxnSpPr>
      <xdr:spPr>
        <a:xfrm flipV="1">
          <a:off x="15481300" y="13251281"/>
          <a:ext cx="838200" cy="2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70756</xdr:rowOff>
    </xdr:from>
    <xdr:ext cx="378565" cy="259045"/>
    <xdr:sp macro="" textlink="">
      <xdr:nvSpPr>
        <xdr:cNvPr id="638" name="災害復旧費平均値テキスト"/>
        <xdr:cNvSpPr txBox="1"/>
      </xdr:nvSpPr>
      <xdr:spPr>
        <a:xfrm>
          <a:off x="16370300" y="13443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89408</xdr:rowOff>
    </xdr:from>
    <xdr:to>
      <xdr:col>22</xdr:col>
      <xdr:colOff>365125</xdr:colOff>
      <xdr:row>78</xdr:row>
      <xdr:rowOff>171323</xdr:rowOff>
    </xdr:to>
    <xdr:cxnSp macro="">
      <xdr:nvCxnSpPr>
        <xdr:cNvPr id="640" name="直線コネクタ 639"/>
        <xdr:cNvCxnSpPr/>
      </xdr:nvCxnSpPr>
      <xdr:spPr>
        <a:xfrm flipV="1">
          <a:off x="14592300" y="13462508"/>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155719</xdr:rowOff>
    </xdr:from>
    <xdr:ext cx="469744" cy="259045"/>
    <xdr:sp macro="" textlink="">
      <xdr:nvSpPr>
        <xdr:cNvPr id="642" name="テキスト ボックス 641"/>
        <xdr:cNvSpPr txBox="1"/>
      </xdr:nvSpPr>
      <xdr:spPr>
        <a:xfrm>
          <a:off x="15246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123622</xdr:rowOff>
    </xdr:from>
    <xdr:to>
      <xdr:col>21</xdr:col>
      <xdr:colOff>161925</xdr:colOff>
      <xdr:row>78</xdr:row>
      <xdr:rowOff>171323</xdr:rowOff>
    </xdr:to>
    <xdr:cxnSp macro="">
      <xdr:nvCxnSpPr>
        <xdr:cNvPr id="643" name="直線コネクタ 642"/>
        <xdr:cNvCxnSpPr/>
      </xdr:nvCxnSpPr>
      <xdr:spPr>
        <a:xfrm>
          <a:off x="13703300" y="13496722"/>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82931</xdr:rowOff>
    </xdr:from>
    <xdr:to>
      <xdr:col>19</xdr:col>
      <xdr:colOff>644525</xdr:colOff>
      <xdr:row>78</xdr:row>
      <xdr:rowOff>123622</xdr:rowOff>
    </xdr:to>
    <xdr:cxnSp macro="">
      <xdr:nvCxnSpPr>
        <xdr:cNvPr id="646" name="直線コネクタ 645"/>
        <xdr:cNvCxnSpPr/>
      </xdr:nvCxnSpPr>
      <xdr:spPr>
        <a:xfrm>
          <a:off x="12814300" y="13456031"/>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170281</xdr:rowOff>
    </xdr:from>
    <xdr:to>
      <xdr:col>23</xdr:col>
      <xdr:colOff>568325</xdr:colOff>
      <xdr:row>77</xdr:row>
      <xdr:rowOff>100431</xdr:rowOff>
    </xdr:to>
    <xdr:sp macro="" textlink="">
      <xdr:nvSpPr>
        <xdr:cNvPr id="656" name="円/楕円 655"/>
        <xdr:cNvSpPr/>
      </xdr:nvSpPr>
      <xdr:spPr>
        <a:xfrm>
          <a:off x="16268700" y="13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21708</xdr:rowOff>
    </xdr:from>
    <xdr:ext cx="469744" cy="259045"/>
    <xdr:sp macro="" textlink="">
      <xdr:nvSpPr>
        <xdr:cNvPr id="657" name="災害復旧費該当値テキスト"/>
        <xdr:cNvSpPr txBox="1"/>
      </xdr:nvSpPr>
      <xdr:spPr>
        <a:xfrm>
          <a:off x="16370300"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38608</xdr:rowOff>
    </xdr:from>
    <xdr:to>
      <xdr:col>22</xdr:col>
      <xdr:colOff>415925</xdr:colOff>
      <xdr:row>78</xdr:row>
      <xdr:rowOff>140208</xdr:rowOff>
    </xdr:to>
    <xdr:sp macro="" textlink="">
      <xdr:nvSpPr>
        <xdr:cNvPr id="658" name="円/楕円 657"/>
        <xdr:cNvSpPr/>
      </xdr:nvSpPr>
      <xdr:spPr>
        <a:xfrm>
          <a:off x="154305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156735</xdr:rowOff>
    </xdr:from>
    <xdr:ext cx="469744" cy="259045"/>
    <xdr:sp macro="" textlink="">
      <xdr:nvSpPr>
        <xdr:cNvPr id="659" name="テキスト ボックス 658"/>
        <xdr:cNvSpPr txBox="1"/>
      </xdr:nvSpPr>
      <xdr:spPr>
        <a:xfrm>
          <a:off x="15246427" y="131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120523</xdr:rowOff>
    </xdr:from>
    <xdr:to>
      <xdr:col>21</xdr:col>
      <xdr:colOff>212725</xdr:colOff>
      <xdr:row>79</xdr:row>
      <xdr:rowOff>50673</xdr:rowOff>
    </xdr:to>
    <xdr:sp macro="" textlink="">
      <xdr:nvSpPr>
        <xdr:cNvPr id="660" name="円/楕円 659"/>
        <xdr:cNvSpPr/>
      </xdr:nvSpPr>
      <xdr:spPr>
        <a:xfrm>
          <a:off x="145415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41800</xdr:rowOff>
    </xdr:from>
    <xdr:ext cx="378565" cy="259045"/>
    <xdr:sp macro="" textlink="">
      <xdr:nvSpPr>
        <xdr:cNvPr id="661" name="テキスト ボックス 660"/>
        <xdr:cNvSpPr txBox="1"/>
      </xdr:nvSpPr>
      <xdr:spPr>
        <a:xfrm>
          <a:off x="14403017" y="13586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72822</xdr:rowOff>
    </xdr:from>
    <xdr:to>
      <xdr:col>20</xdr:col>
      <xdr:colOff>9525</xdr:colOff>
      <xdr:row>79</xdr:row>
      <xdr:rowOff>2972</xdr:rowOff>
    </xdr:to>
    <xdr:sp macro="" textlink="">
      <xdr:nvSpPr>
        <xdr:cNvPr id="662" name="円/楕円 661"/>
        <xdr:cNvSpPr/>
      </xdr:nvSpPr>
      <xdr:spPr>
        <a:xfrm>
          <a:off x="13652500" y="134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165549</xdr:rowOff>
    </xdr:from>
    <xdr:ext cx="469744" cy="259045"/>
    <xdr:sp macro="" textlink="">
      <xdr:nvSpPr>
        <xdr:cNvPr id="663" name="テキスト ボックス 662"/>
        <xdr:cNvSpPr txBox="1"/>
      </xdr:nvSpPr>
      <xdr:spPr>
        <a:xfrm>
          <a:off x="13468427" y="1353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32131</xdr:rowOff>
    </xdr:from>
    <xdr:to>
      <xdr:col>18</xdr:col>
      <xdr:colOff>492125</xdr:colOff>
      <xdr:row>78</xdr:row>
      <xdr:rowOff>133731</xdr:rowOff>
    </xdr:to>
    <xdr:sp macro="" textlink="">
      <xdr:nvSpPr>
        <xdr:cNvPr id="664" name="円/楕円 663"/>
        <xdr:cNvSpPr/>
      </xdr:nvSpPr>
      <xdr:spPr>
        <a:xfrm>
          <a:off x="12763500" y="134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124858</xdr:rowOff>
    </xdr:from>
    <xdr:ext cx="469744" cy="259045"/>
    <xdr:sp macro="" textlink="">
      <xdr:nvSpPr>
        <xdr:cNvPr id="665" name="テキスト ボックス 664"/>
        <xdr:cNvSpPr txBox="1"/>
      </xdr:nvSpPr>
      <xdr:spPr>
        <a:xfrm>
          <a:off x="12579427" y="13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151119</xdr:rowOff>
    </xdr:from>
    <xdr:to>
      <xdr:col>23</xdr:col>
      <xdr:colOff>516889</xdr:colOff>
      <xdr:row>99</xdr:row>
      <xdr:rowOff>580</xdr:rowOff>
    </xdr:to>
    <xdr:cxnSp macro="">
      <xdr:nvCxnSpPr>
        <xdr:cNvPr id="691" name="直線コネクタ 690"/>
        <xdr:cNvCxnSpPr/>
      </xdr:nvCxnSpPr>
      <xdr:spPr>
        <a:xfrm flipV="1">
          <a:off x="16317595" y="15924519"/>
          <a:ext cx="1269" cy="1049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4407</xdr:rowOff>
    </xdr:from>
    <xdr:ext cx="469744" cy="259045"/>
    <xdr:sp macro="" textlink="">
      <xdr:nvSpPr>
        <xdr:cNvPr id="692" name="公債費最小値テキスト"/>
        <xdr:cNvSpPr txBox="1"/>
      </xdr:nvSpPr>
      <xdr:spPr>
        <a:xfrm>
          <a:off x="16370300" y="169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99</xdr:row>
      <xdr:rowOff>580</xdr:rowOff>
    </xdr:from>
    <xdr:to>
      <xdr:col>23</xdr:col>
      <xdr:colOff>606425</xdr:colOff>
      <xdr:row>99</xdr:row>
      <xdr:rowOff>580</xdr:rowOff>
    </xdr:to>
    <xdr:cxnSp macro="">
      <xdr:nvCxnSpPr>
        <xdr:cNvPr id="693" name="直線コネクタ 692"/>
        <xdr:cNvCxnSpPr/>
      </xdr:nvCxnSpPr>
      <xdr:spPr>
        <a:xfrm>
          <a:off x="16230600" y="1697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97796</xdr:rowOff>
    </xdr:from>
    <xdr:ext cx="599010" cy="259045"/>
    <xdr:sp macro="" textlink="">
      <xdr:nvSpPr>
        <xdr:cNvPr id="694" name="公債費最大値テキスト"/>
        <xdr:cNvSpPr txBox="1"/>
      </xdr:nvSpPr>
      <xdr:spPr>
        <a:xfrm>
          <a:off x="16370300" y="1569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92</xdr:row>
      <xdr:rowOff>151119</xdr:rowOff>
    </xdr:from>
    <xdr:to>
      <xdr:col>23</xdr:col>
      <xdr:colOff>606425</xdr:colOff>
      <xdr:row>92</xdr:row>
      <xdr:rowOff>151119</xdr:rowOff>
    </xdr:to>
    <xdr:cxnSp macro="">
      <xdr:nvCxnSpPr>
        <xdr:cNvPr id="695" name="直線コネクタ 694"/>
        <xdr:cNvCxnSpPr/>
      </xdr:nvCxnSpPr>
      <xdr:spPr>
        <a:xfrm>
          <a:off x="16230600" y="1592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166098</xdr:rowOff>
    </xdr:from>
    <xdr:to>
      <xdr:col>23</xdr:col>
      <xdr:colOff>517525</xdr:colOff>
      <xdr:row>94</xdr:row>
      <xdr:rowOff>23299</xdr:rowOff>
    </xdr:to>
    <xdr:cxnSp macro="">
      <xdr:nvCxnSpPr>
        <xdr:cNvPr id="696" name="直線コネクタ 695"/>
        <xdr:cNvCxnSpPr/>
      </xdr:nvCxnSpPr>
      <xdr:spPr>
        <a:xfrm flipV="1">
          <a:off x="15481300" y="16110948"/>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45762</xdr:rowOff>
    </xdr:from>
    <xdr:ext cx="534377" cy="259045"/>
    <xdr:sp macro="" textlink="">
      <xdr:nvSpPr>
        <xdr:cNvPr id="697" name="公債費平均値テキスト"/>
        <xdr:cNvSpPr txBox="1"/>
      </xdr:nvSpPr>
      <xdr:spPr>
        <a:xfrm>
          <a:off x="16370300" y="16676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67335</xdr:rowOff>
    </xdr:from>
    <xdr:to>
      <xdr:col>23</xdr:col>
      <xdr:colOff>568325</xdr:colOff>
      <xdr:row>97</xdr:row>
      <xdr:rowOff>168935</xdr:rowOff>
    </xdr:to>
    <xdr:sp macro="" textlink="">
      <xdr:nvSpPr>
        <xdr:cNvPr id="698" name="フローチャート : 判断 697"/>
        <xdr:cNvSpPr/>
      </xdr:nvSpPr>
      <xdr:spPr>
        <a:xfrm>
          <a:off x="162687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13959</xdr:rowOff>
    </xdr:from>
    <xdr:to>
      <xdr:col>22</xdr:col>
      <xdr:colOff>365125</xdr:colOff>
      <xdr:row>94</xdr:row>
      <xdr:rowOff>23299</xdr:rowOff>
    </xdr:to>
    <xdr:cxnSp macro="">
      <xdr:nvCxnSpPr>
        <xdr:cNvPr id="699" name="直線コネクタ 698"/>
        <xdr:cNvCxnSpPr/>
      </xdr:nvCxnSpPr>
      <xdr:spPr>
        <a:xfrm>
          <a:off x="14592300" y="1613025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18197</xdr:rowOff>
    </xdr:from>
    <xdr:to>
      <xdr:col>22</xdr:col>
      <xdr:colOff>415925</xdr:colOff>
      <xdr:row>97</xdr:row>
      <xdr:rowOff>119797</xdr:rowOff>
    </xdr:to>
    <xdr:sp macro="" textlink="">
      <xdr:nvSpPr>
        <xdr:cNvPr id="700" name="フローチャート : 判断 699"/>
        <xdr:cNvSpPr/>
      </xdr:nvSpPr>
      <xdr:spPr>
        <a:xfrm>
          <a:off x="15430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110924</xdr:rowOff>
    </xdr:from>
    <xdr:ext cx="534377" cy="259045"/>
    <xdr:sp macro="" textlink="">
      <xdr:nvSpPr>
        <xdr:cNvPr id="701" name="テキスト ボックス 700"/>
        <xdr:cNvSpPr txBox="1"/>
      </xdr:nvSpPr>
      <xdr:spPr>
        <a:xfrm>
          <a:off x="15214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45701</xdr:rowOff>
    </xdr:from>
    <xdr:to>
      <xdr:col>21</xdr:col>
      <xdr:colOff>161925</xdr:colOff>
      <xdr:row>94</xdr:row>
      <xdr:rowOff>13959</xdr:rowOff>
    </xdr:to>
    <xdr:cxnSp macro="">
      <xdr:nvCxnSpPr>
        <xdr:cNvPr id="702" name="直線コネクタ 701"/>
        <xdr:cNvCxnSpPr/>
      </xdr:nvCxnSpPr>
      <xdr:spPr>
        <a:xfrm>
          <a:off x="13703300" y="15476201"/>
          <a:ext cx="889000" cy="65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15367</xdr:rowOff>
    </xdr:from>
    <xdr:to>
      <xdr:col>21</xdr:col>
      <xdr:colOff>212725</xdr:colOff>
      <xdr:row>97</xdr:row>
      <xdr:rowOff>116967</xdr:rowOff>
    </xdr:to>
    <xdr:sp macro="" textlink="">
      <xdr:nvSpPr>
        <xdr:cNvPr id="703" name="フローチャート : 判断 702"/>
        <xdr:cNvSpPr/>
      </xdr:nvSpPr>
      <xdr:spPr>
        <a:xfrm>
          <a:off x="14541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108094</xdr:rowOff>
    </xdr:from>
    <xdr:ext cx="534377" cy="259045"/>
    <xdr:sp macro="" textlink="">
      <xdr:nvSpPr>
        <xdr:cNvPr id="704" name="テキスト ボックス 703"/>
        <xdr:cNvSpPr txBox="1"/>
      </xdr:nvSpPr>
      <xdr:spPr>
        <a:xfrm>
          <a:off x="14325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45701</xdr:rowOff>
    </xdr:from>
    <xdr:to>
      <xdr:col>19</xdr:col>
      <xdr:colOff>644525</xdr:colOff>
      <xdr:row>92</xdr:row>
      <xdr:rowOff>162212</xdr:rowOff>
    </xdr:to>
    <xdr:cxnSp macro="">
      <xdr:nvCxnSpPr>
        <xdr:cNvPr id="705" name="直線コネクタ 704"/>
        <xdr:cNvCxnSpPr/>
      </xdr:nvCxnSpPr>
      <xdr:spPr>
        <a:xfrm flipV="1">
          <a:off x="12814300" y="15476201"/>
          <a:ext cx="889000" cy="45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169290</xdr:rowOff>
    </xdr:from>
    <xdr:to>
      <xdr:col>20</xdr:col>
      <xdr:colOff>9525</xdr:colOff>
      <xdr:row>97</xdr:row>
      <xdr:rowOff>99440</xdr:rowOff>
    </xdr:to>
    <xdr:sp macro="" textlink="">
      <xdr:nvSpPr>
        <xdr:cNvPr id="706" name="フローチャート : 判断 705"/>
        <xdr:cNvSpPr/>
      </xdr:nvSpPr>
      <xdr:spPr>
        <a:xfrm>
          <a:off x="13652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90567</xdr:rowOff>
    </xdr:from>
    <xdr:ext cx="534377" cy="259045"/>
    <xdr:sp macro="" textlink="">
      <xdr:nvSpPr>
        <xdr:cNvPr id="707" name="テキスト ボックス 706"/>
        <xdr:cNvSpPr txBox="1"/>
      </xdr:nvSpPr>
      <xdr:spPr>
        <a:xfrm>
          <a:off x="13436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168844</xdr:rowOff>
    </xdr:from>
    <xdr:to>
      <xdr:col>18</xdr:col>
      <xdr:colOff>492125</xdr:colOff>
      <xdr:row>97</xdr:row>
      <xdr:rowOff>98994</xdr:rowOff>
    </xdr:to>
    <xdr:sp macro="" textlink="">
      <xdr:nvSpPr>
        <xdr:cNvPr id="708" name="フローチャート : 判断 707"/>
        <xdr:cNvSpPr/>
      </xdr:nvSpPr>
      <xdr:spPr>
        <a:xfrm>
          <a:off x="12763500" y="1662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90121</xdr:rowOff>
    </xdr:from>
    <xdr:ext cx="534377" cy="259045"/>
    <xdr:sp macro="" textlink="">
      <xdr:nvSpPr>
        <xdr:cNvPr id="709" name="テキスト ボックス 708"/>
        <xdr:cNvSpPr txBox="1"/>
      </xdr:nvSpPr>
      <xdr:spPr>
        <a:xfrm>
          <a:off x="12547111" y="167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115298</xdr:rowOff>
    </xdr:from>
    <xdr:to>
      <xdr:col>23</xdr:col>
      <xdr:colOff>568325</xdr:colOff>
      <xdr:row>94</xdr:row>
      <xdr:rowOff>45448</xdr:rowOff>
    </xdr:to>
    <xdr:sp macro="" textlink="">
      <xdr:nvSpPr>
        <xdr:cNvPr id="715" name="円/楕円 714"/>
        <xdr:cNvSpPr/>
      </xdr:nvSpPr>
      <xdr:spPr>
        <a:xfrm>
          <a:off x="16268700" y="160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138175</xdr:rowOff>
    </xdr:from>
    <xdr:ext cx="534377" cy="259045"/>
    <xdr:sp macro="" textlink="">
      <xdr:nvSpPr>
        <xdr:cNvPr id="716" name="公債費該当値テキスト"/>
        <xdr:cNvSpPr txBox="1"/>
      </xdr:nvSpPr>
      <xdr:spPr>
        <a:xfrm>
          <a:off x="16370300" y="1591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88,325</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143949</xdr:rowOff>
    </xdr:from>
    <xdr:to>
      <xdr:col>22</xdr:col>
      <xdr:colOff>415925</xdr:colOff>
      <xdr:row>94</xdr:row>
      <xdr:rowOff>74099</xdr:rowOff>
    </xdr:to>
    <xdr:sp macro="" textlink="">
      <xdr:nvSpPr>
        <xdr:cNvPr id="717" name="円/楕円 716"/>
        <xdr:cNvSpPr/>
      </xdr:nvSpPr>
      <xdr:spPr>
        <a:xfrm>
          <a:off x="15430500" y="160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90626</xdr:rowOff>
    </xdr:from>
    <xdr:ext cx="534377" cy="259045"/>
    <xdr:sp macro="" textlink="">
      <xdr:nvSpPr>
        <xdr:cNvPr id="718" name="テキスト ボックス 717"/>
        <xdr:cNvSpPr txBox="1"/>
      </xdr:nvSpPr>
      <xdr:spPr>
        <a:xfrm>
          <a:off x="15214111" y="158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85,693</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134609</xdr:rowOff>
    </xdr:from>
    <xdr:to>
      <xdr:col>21</xdr:col>
      <xdr:colOff>212725</xdr:colOff>
      <xdr:row>94</xdr:row>
      <xdr:rowOff>64759</xdr:rowOff>
    </xdr:to>
    <xdr:sp macro="" textlink="">
      <xdr:nvSpPr>
        <xdr:cNvPr id="719" name="円/楕円 718"/>
        <xdr:cNvSpPr/>
      </xdr:nvSpPr>
      <xdr:spPr>
        <a:xfrm>
          <a:off x="14541500" y="160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81286</xdr:rowOff>
    </xdr:from>
    <xdr:ext cx="534377" cy="259045"/>
    <xdr:sp macro="" textlink="">
      <xdr:nvSpPr>
        <xdr:cNvPr id="720" name="テキスト ボックス 719"/>
        <xdr:cNvSpPr txBox="1"/>
      </xdr:nvSpPr>
      <xdr:spPr>
        <a:xfrm>
          <a:off x="14325111" y="158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86,551</a:t>
          </a:r>
          <a:endParaRPr kumimoji="1" lang="ja-JP" altLang="en-US" sz="1000" b="1">
            <a:solidFill>
              <a:srgbClr val="FF0000"/>
            </a:solidFill>
            <a:latin typeface="ＭＳ Ｐゴシック"/>
          </a:endParaRPr>
        </a:p>
      </xdr:txBody>
    </xdr:sp>
    <xdr:clientData/>
  </xdr:oneCellAnchor>
  <xdr:twoCellAnchor>
    <xdr:from>
      <xdr:col>19</xdr:col>
      <xdr:colOff>593725</xdr:colOff>
      <xdr:row>89</xdr:row>
      <xdr:rowOff>166351</xdr:rowOff>
    </xdr:from>
    <xdr:to>
      <xdr:col>20</xdr:col>
      <xdr:colOff>9525</xdr:colOff>
      <xdr:row>90</xdr:row>
      <xdr:rowOff>96501</xdr:rowOff>
    </xdr:to>
    <xdr:sp macro="" textlink="">
      <xdr:nvSpPr>
        <xdr:cNvPr id="721" name="円/楕円 720"/>
        <xdr:cNvSpPr/>
      </xdr:nvSpPr>
      <xdr:spPr>
        <a:xfrm>
          <a:off x="13652500" y="154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88</xdr:row>
      <xdr:rowOff>113028</xdr:rowOff>
    </xdr:from>
    <xdr:ext cx="599010" cy="259045"/>
    <xdr:sp macro="" textlink="">
      <xdr:nvSpPr>
        <xdr:cNvPr id="722" name="テキスト ボックス 721"/>
        <xdr:cNvSpPr txBox="1"/>
      </xdr:nvSpPr>
      <xdr:spPr>
        <a:xfrm>
          <a:off x="13403794" y="1520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146,635</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111412</xdr:rowOff>
    </xdr:from>
    <xdr:to>
      <xdr:col>18</xdr:col>
      <xdr:colOff>492125</xdr:colOff>
      <xdr:row>93</xdr:row>
      <xdr:rowOff>41562</xdr:rowOff>
    </xdr:to>
    <xdr:sp macro="" textlink="">
      <xdr:nvSpPr>
        <xdr:cNvPr id="723" name="円/楕円 722"/>
        <xdr:cNvSpPr/>
      </xdr:nvSpPr>
      <xdr:spPr>
        <a:xfrm>
          <a:off x="12763500" y="1588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58089</xdr:rowOff>
    </xdr:from>
    <xdr:ext cx="599010" cy="259045"/>
    <xdr:sp macro="" textlink="">
      <xdr:nvSpPr>
        <xdr:cNvPr id="724" name="テキスト ボックス 723"/>
        <xdr:cNvSpPr txBox="1"/>
      </xdr:nvSpPr>
      <xdr:spPr>
        <a:xfrm>
          <a:off x="12514794" y="1566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35306</xdr:rowOff>
    </xdr:from>
    <xdr:to>
      <xdr:col>32</xdr:col>
      <xdr:colOff>187325</xdr:colOff>
      <xdr:row>39</xdr:row>
      <xdr:rowOff>44450</xdr:rowOff>
    </xdr:to>
    <xdr:cxnSp macro="">
      <xdr:nvCxnSpPr>
        <xdr:cNvPr id="753" name="直線コネクタ 752"/>
        <xdr:cNvCxnSpPr/>
      </xdr:nvCxnSpPr>
      <xdr:spPr>
        <a:xfrm>
          <a:off x="21323300" y="6378956"/>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35306</xdr:rowOff>
    </xdr:from>
    <xdr:to>
      <xdr:col>31</xdr:col>
      <xdr:colOff>34925</xdr:colOff>
      <xdr:row>39</xdr:row>
      <xdr:rowOff>44450</xdr:rowOff>
    </xdr:to>
    <xdr:cxnSp macro="">
      <xdr:nvCxnSpPr>
        <xdr:cNvPr id="756" name="直線コネクタ 755"/>
        <xdr:cNvCxnSpPr/>
      </xdr:nvCxnSpPr>
      <xdr:spPr>
        <a:xfrm flipV="1">
          <a:off x="20434300" y="6378956"/>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135907</xdr:rowOff>
    </xdr:from>
    <xdr:ext cx="378565" cy="259045"/>
    <xdr:sp macro="" textlink="">
      <xdr:nvSpPr>
        <xdr:cNvPr id="758" name="テキスト ボックス 757"/>
        <xdr:cNvSpPr txBox="1"/>
      </xdr:nvSpPr>
      <xdr:spPr>
        <a:xfrm>
          <a:off x="21134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155956</xdr:rowOff>
    </xdr:from>
    <xdr:to>
      <xdr:col>31</xdr:col>
      <xdr:colOff>85725</xdr:colOff>
      <xdr:row>37</xdr:row>
      <xdr:rowOff>86106</xdr:rowOff>
    </xdr:to>
    <xdr:sp macro="" textlink="">
      <xdr:nvSpPr>
        <xdr:cNvPr id="774" name="円/楕円 773"/>
        <xdr:cNvSpPr/>
      </xdr:nvSpPr>
      <xdr:spPr>
        <a:xfrm>
          <a:off x="21272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102633</xdr:rowOff>
    </xdr:from>
    <xdr:ext cx="378565" cy="259045"/>
    <xdr:sp macro="" textlink="">
      <xdr:nvSpPr>
        <xdr:cNvPr id="775" name="テキスト ボックス 774"/>
        <xdr:cNvSpPr txBox="1"/>
      </xdr:nvSpPr>
      <xdr:spPr>
        <a:xfrm>
          <a:off x="21134017" y="610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238,664</a:t>
          </a:r>
          <a:r>
            <a:rPr kumimoji="1" lang="ja-JP" altLang="ja-JP" sz="1100">
              <a:solidFill>
                <a:schemeClr val="dk1"/>
              </a:solidFill>
              <a:effectLst/>
              <a:latin typeface="+mn-lt"/>
              <a:ea typeface="+mn-ea"/>
              <a:cs typeface="+mn-cs"/>
            </a:rPr>
            <a:t>円となっている。平成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年度に急激に増加しているのは、一般会計から国保会計への赤字補填繰出金</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億円が主な要因である。これは国保会計の赤字が年々累積していることにより、平成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年度に国保会計事業が県へ移行するに伴って赤字を解消するため、一般会計から繰出を行った状況である。</a:t>
          </a:r>
          <a:endParaRPr lang="ja-JP" altLang="ja-JP" sz="1400">
            <a:effectLst/>
          </a:endParaRPr>
        </a:p>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122,822</a:t>
          </a:r>
          <a:r>
            <a:rPr kumimoji="1" lang="ja-JP" altLang="ja-JP" sz="1100">
              <a:solidFill>
                <a:schemeClr val="dk1"/>
              </a:solidFill>
              <a:effectLst/>
              <a:latin typeface="+mn-lt"/>
              <a:ea typeface="+mn-ea"/>
              <a:cs typeface="+mn-cs"/>
            </a:rPr>
            <a:t>円となっており、年々類似団体と比較して高い状況であるが、平成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年度に急に増加した主な要因は、ふるさと納税に係る経費である。特に寄付者に送付する特産品に対する費用が全体の</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％を占めている。</a:t>
          </a:r>
          <a:endParaRPr lang="ja-JP" altLang="ja-JP" sz="1400">
            <a:effectLst/>
          </a:endParaRPr>
        </a:p>
        <a:p>
          <a:r>
            <a:rPr kumimoji="1" lang="ja-JP" altLang="ja-JP" sz="1100">
              <a:solidFill>
                <a:schemeClr val="dk1"/>
              </a:solidFill>
              <a:effectLst/>
              <a:latin typeface="+mn-lt"/>
              <a:ea typeface="+mn-ea"/>
              <a:cs typeface="+mn-cs"/>
            </a:rPr>
            <a:t>・議会費が住民一人当たり</a:t>
          </a:r>
          <a:r>
            <a:rPr kumimoji="1" lang="en-US" altLang="ja-JP" sz="1100">
              <a:solidFill>
                <a:schemeClr val="dk1"/>
              </a:solidFill>
              <a:effectLst/>
              <a:latin typeface="+mn-lt"/>
              <a:ea typeface="+mn-ea"/>
              <a:cs typeface="+mn-cs"/>
            </a:rPr>
            <a:t>6,343</a:t>
          </a:r>
          <a:r>
            <a:rPr kumimoji="1" lang="ja-JP" altLang="ja-JP" sz="1100">
              <a:solidFill>
                <a:schemeClr val="dk1"/>
              </a:solidFill>
              <a:effectLst/>
              <a:latin typeface="+mn-lt"/>
              <a:ea typeface="+mn-ea"/>
              <a:cs typeface="+mn-cs"/>
            </a:rPr>
            <a:t>円となっており、類似団体平均に比べ高止まりしているのは、合併による議員数が多いためである。平成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月の町議員選挙時に現状から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名減の</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名とし、議員数を段階的に減らしていく予定である。</a:t>
          </a:r>
          <a:endParaRPr lang="ja-JP" altLang="ja-JP" sz="1400">
            <a:effectLst/>
          </a:endParaRPr>
        </a:p>
        <a:p>
          <a:r>
            <a:rPr kumimoji="1" lang="ja-JP" altLang="ja-JP" sz="1100">
              <a:solidFill>
                <a:schemeClr val="dk1"/>
              </a:solidFill>
              <a:effectLst/>
              <a:latin typeface="+mn-lt"/>
              <a:ea typeface="+mn-ea"/>
              <a:cs typeface="+mn-cs"/>
            </a:rPr>
            <a:t>・公債費が住民一人当たり</a:t>
          </a:r>
          <a:r>
            <a:rPr kumimoji="1" lang="en-US" altLang="ja-JP" sz="1100">
              <a:solidFill>
                <a:schemeClr val="dk1"/>
              </a:solidFill>
              <a:effectLst/>
              <a:latin typeface="+mn-lt"/>
              <a:ea typeface="+mn-ea"/>
              <a:cs typeface="+mn-cs"/>
            </a:rPr>
            <a:t>88,325</a:t>
          </a:r>
          <a:r>
            <a:rPr kumimoji="1" lang="ja-JP" altLang="ja-JP" sz="1100">
              <a:solidFill>
                <a:schemeClr val="dk1"/>
              </a:solidFill>
              <a:effectLst/>
              <a:latin typeface="+mn-lt"/>
              <a:ea typeface="+mn-ea"/>
              <a:cs typeface="+mn-cs"/>
            </a:rPr>
            <a:t>円となっている。平成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年度に繰上償還を行ったため、急激に増えているところであるが、それ以降はほぼ横ばい傾向となっている。今後も過疎対策債や合併特例債が起債することにより、起債可能年度である平成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年度まで横ばいもしくは増加する見込みである。また、このことにより平成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年度以降は減少することが予想される。なお、平成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年度末に繰上償還を予定しているため、平成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年度決算は急激に増加する見込みである。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900" b="0" i="0" baseline="0">
              <a:solidFill>
                <a:schemeClr val="dk1"/>
              </a:solidFill>
              <a:effectLst/>
              <a:latin typeface="+mn-lt"/>
              <a:ea typeface="+mn-ea"/>
              <a:cs typeface="+mn-cs"/>
            </a:rPr>
            <a:t>　財政調整基金残高については、合併後の平成</a:t>
          </a:r>
          <a:r>
            <a:rPr lang="en-US" altLang="ja-JP" sz="900" b="0" i="0" baseline="0">
              <a:solidFill>
                <a:schemeClr val="dk1"/>
              </a:solidFill>
              <a:effectLst/>
              <a:latin typeface="+mn-lt"/>
              <a:ea typeface="+mn-ea"/>
              <a:cs typeface="+mn-cs"/>
            </a:rPr>
            <a:t>18</a:t>
          </a:r>
          <a:r>
            <a:rPr lang="ja-JP" altLang="ja-JP" sz="900" b="0" i="0" baseline="0">
              <a:solidFill>
                <a:schemeClr val="dk1"/>
              </a:solidFill>
              <a:effectLst/>
              <a:latin typeface="+mn-lt"/>
              <a:ea typeface="+mn-ea"/>
              <a:cs typeface="+mn-cs"/>
            </a:rPr>
            <a:t>年度が</a:t>
          </a:r>
          <a:r>
            <a:rPr lang="en-US" altLang="ja-JP" sz="900" b="0" i="0" baseline="0">
              <a:solidFill>
                <a:schemeClr val="dk1"/>
              </a:solidFill>
              <a:effectLst/>
              <a:latin typeface="+mn-lt"/>
              <a:ea typeface="+mn-ea"/>
              <a:cs typeface="+mn-cs"/>
            </a:rPr>
            <a:t>560</a:t>
          </a:r>
          <a:r>
            <a:rPr lang="ja-JP" altLang="ja-JP" sz="900" b="0" i="0" baseline="0">
              <a:solidFill>
                <a:schemeClr val="dk1"/>
              </a:solidFill>
              <a:effectLst/>
              <a:latin typeface="+mn-lt"/>
              <a:ea typeface="+mn-ea"/>
              <a:cs typeface="+mn-cs"/>
            </a:rPr>
            <a:t>百万円、平成</a:t>
          </a:r>
          <a:r>
            <a:rPr lang="en-US" altLang="ja-JP" sz="900" b="0" i="0" baseline="0">
              <a:solidFill>
                <a:schemeClr val="dk1"/>
              </a:solidFill>
              <a:effectLst/>
              <a:latin typeface="+mn-lt"/>
              <a:ea typeface="+mn-ea"/>
              <a:cs typeface="+mn-cs"/>
            </a:rPr>
            <a:t>23</a:t>
          </a:r>
          <a:r>
            <a:rPr lang="ja-JP" altLang="ja-JP" sz="900" b="0" i="0" baseline="0">
              <a:solidFill>
                <a:schemeClr val="dk1"/>
              </a:solidFill>
              <a:effectLst/>
              <a:latin typeface="+mn-lt"/>
              <a:ea typeface="+mn-ea"/>
              <a:cs typeface="+mn-cs"/>
            </a:rPr>
            <a:t>年度まではほぼ横這いの状況である。平成</a:t>
          </a:r>
          <a:r>
            <a:rPr lang="en-US" altLang="ja-JP" sz="900" b="0" i="0" baseline="0">
              <a:solidFill>
                <a:schemeClr val="dk1"/>
              </a:solidFill>
              <a:effectLst/>
              <a:latin typeface="+mn-lt"/>
              <a:ea typeface="+mn-ea"/>
              <a:cs typeface="+mn-cs"/>
            </a:rPr>
            <a:t>24</a:t>
          </a:r>
          <a:r>
            <a:rPr lang="ja-JP" altLang="ja-JP" sz="900" b="0" i="0" baseline="0">
              <a:solidFill>
                <a:schemeClr val="dk1"/>
              </a:solidFill>
              <a:effectLst/>
              <a:latin typeface="+mn-lt"/>
              <a:ea typeface="+mn-ea"/>
              <a:cs typeface="+mn-cs"/>
            </a:rPr>
            <a:t>年度では、災害共済基金組合解散により</a:t>
          </a:r>
          <a:r>
            <a:rPr lang="en-US" altLang="ja-JP" sz="900" b="0" i="0" baseline="0">
              <a:solidFill>
                <a:schemeClr val="dk1"/>
              </a:solidFill>
              <a:effectLst/>
              <a:latin typeface="+mn-lt"/>
              <a:ea typeface="+mn-ea"/>
              <a:cs typeface="+mn-cs"/>
            </a:rPr>
            <a:t>545</a:t>
          </a:r>
          <a:r>
            <a:rPr lang="ja-JP" altLang="ja-JP" sz="900" b="0" i="0" baseline="0">
              <a:solidFill>
                <a:schemeClr val="dk1"/>
              </a:solidFill>
              <a:effectLst/>
              <a:latin typeface="+mn-lt"/>
              <a:ea typeface="+mn-ea"/>
              <a:cs typeface="+mn-cs"/>
            </a:rPr>
            <a:t>百万円の積み立てを行ったため大幅な増となっている。比率については、分母となる標準財政規模の額によって、毎年若干の増減が見られる。</a:t>
          </a:r>
          <a:endParaRPr lang="ja-JP" altLang="ja-JP" sz="900">
            <a:effectLst/>
          </a:endParaRPr>
        </a:p>
        <a:p>
          <a:pPr rtl="0"/>
          <a:r>
            <a:rPr lang="ja-JP" altLang="ja-JP" sz="900" b="0" i="0" baseline="0">
              <a:solidFill>
                <a:schemeClr val="dk1"/>
              </a:solidFill>
              <a:effectLst/>
              <a:latin typeface="+mn-lt"/>
              <a:ea typeface="+mn-ea"/>
              <a:cs typeface="+mn-cs"/>
            </a:rPr>
            <a:t>　実質収支額については、平成</a:t>
          </a:r>
          <a:r>
            <a:rPr lang="en-US" altLang="ja-JP" sz="900" b="0" i="0" baseline="0">
              <a:solidFill>
                <a:schemeClr val="dk1"/>
              </a:solidFill>
              <a:effectLst/>
              <a:latin typeface="+mn-lt"/>
              <a:ea typeface="+mn-ea"/>
              <a:cs typeface="+mn-cs"/>
            </a:rPr>
            <a:t>18</a:t>
          </a:r>
          <a:r>
            <a:rPr lang="ja-JP" altLang="ja-JP" sz="900" b="0" i="0" baseline="0">
              <a:solidFill>
                <a:schemeClr val="dk1"/>
              </a:solidFill>
              <a:effectLst/>
              <a:latin typeface="+mn-lt"/>
              <a:ea typeface="+mn-ea"/>
              <a:cs typeface="+mn-cs"/>
            </a:rPr>
            <a:t>年度以来毎年</a:t>
          </a:r>
          <a:r>
            <a:rPr lang="en-US" altLang="ja-JP" sz="900" b="0" i="0" baseline="0">
              <a:solidFill>
                <a:schemeClr val="dk1"/>
              </a:solidFill>
              <a:effectLst/>
              <a:latin typeface="+mn-lt"/>
              <a:ea typeface="+mn-ea"/>
              <a:cs typeface="+mn-cs"/>
            </a:rPr>
            <a:t>7</a:t>
          </a:r>
          <a:r>
            <a:rPr lang="ja-JP" altLang="ja-JP" sz="900" b="0" i="0" baseline="0">
              <a:solidFill>
                <a:schemeClr val="dk1"/>
              </a:solidFill>
              <a:effectLst/>
              <a:latin typeface="+mn-lt"/>
              <a:ea typeface="+mn-ea"/>
              <a:cs typeface="+mn-cs"/>
            </a:rPr>
            <a:t>億円超の黒字を計上している。この額については、類似団体と比較すると多額な黒字額といえる。特に平成</a:t>
          </a:r>
          <a:r>
            <a:rPr lang="en-US" altLang="ja-JP" sz="900" b="0" i="0" baseline="0">
              <a:solidFill>
                <a:schemeClr val="dk1"/>
              </a:solidFill>
              <a:effectLst/>
              <a:latin typeface="+mn-lt"/>
              <a:ea typeface="+mn-ea"/>
              <a:cs typeface="+mn-cs"/>
            </a:rPr>
            <a:t>20</a:t>
          </a:r>
          <a:r>
            <a:rPr lang="ja-JP" altLang="ja-JP" sz="900" b="0" i="0" baseline="0">
              <a:solidFill>
                <a:schemeClr val="dk1"/>
              </a:solidFill>
              <a:effectLst/>
              <a:latin typeface="+mn-lt"/>
              <a:ea typeface="+mn-ea"/>
              <a:cs typeface="+mn-cs"/>
            </a:rPr>
            <a:t>年度からは、財政健全化法による４指標の１つに、他の特別会計収支額を全て合算する、連結実質赤字比率が導入され、国保会計及び診療所会計の赤字額が年々膨れる分を、一般会計を含む他会計の黒字で補っている状況である。</a:t>
          </a:r>
          <a:endParaRPr lang="ja-JP" altLang="ja-JP" sz="900">
            <a:effectLst/>
          </a:endParaRPr>
        </a:p>
        <a:p>
          <a:pPr rtl="0"/>
          <a:r>
            <a:rPr lang="ja-JP" altLang="ja-JP" sz="900" b="0" i="0" baseline="0">
              <a:solidFill>
                <a:schemeClr val="dk1"/>
              </a:solidFill>
              <a:effectLst/>
              <a:latin typeface="+mn-lt"/>
              <a:ea typeface="+mn-ea"/>
              <a:cs typeface="+mn-cs"/>
            </a:rPr>
            <a:t>　ただし、毎年多額の黒字は計上しているものの、財政力に十分余裕があるという訳ではなく、本町の基金を取崩し、また多額の地方債の発行により黒字を計上している状況である。</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連結実質赤字比率に係る、各特別会計の赤字・黒字の状況は上図のとおりで、国保会計及び診療所会計の赤字額が年々膨れる分を、一般会計を含む他会計の黒字で補っている状況である。</a:t>
          </a:r>
          <a:endParaRPr lang="ja-JP" altLang="ja-JP" sz="1400">
            <a:effectLst/>
          </a:endParaRPr>
        </a:p>
        <a:p>
          <a:pPr rtl="0"/>
          <a:r>
            <a:rPr lang="ja-JP" altLang="ja-JP" sz="1100" b="0" i="0" baseline="0">
              <a:solidFill>
                <a:schemeClr val="dk1"/>
              </a:solidFill>
              <a:effectLst/>
              <a:latin typeface="+mn-lt"/>
              <a:ea typeface="+mn-ea"/>
              <a:cs typeface="+mn-cs"/>
            </a:rPr>
            <a:t>　 ただ、これ以上両会計の赤字額が増えると、他会計等で補填できなくなるのは、安易に想像できる。</a:t>
          </a:r>
          <a:endParaRPr lang="ja-JP" altLang="ja-JP" sz="1400">
            <a:effectLst/>
          </a:endParaRPr>
        </a:p>
        <a:p>
          <a:pPr rtl="0"/>
          <a:r>
            <a:rPr lang="ja-JP" altLang="ja-JP" sz="1100" b="0" i="0" baseline="0">
              <a:solidFill>
                <a:schemeClr val="dk1"/>
              </a:solidFill>
              <a:effectLst/>
              <a:latin typeface="+mn-lt"/>
              <a:ea typeface="+mn-ea"/>
              <a:cs typeface="+mn-cs"/>
            </a:rPr>
            <a:t>　 特に国保会計については年々赤字額が拡大し、平成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年度決算では</a:t>
          </a:r>
          <a:r>
            <a:rPr lang="en-US" altLang="ja-JP" sz="1100" b="0" i="0" baseline="0">
              <a:solidFill>
                <a:schemeClr val="dk1"/>
              </a:solidFill>
              <a:effectLst/>
              <a:latin typeface="+mn-lt"/>
              <a:ea typeface="+mn-ea"/>
              <a:cs typeface="+mn-cs"/>
            </a:rPr>
            <a:t>1,075</a:t>
          </a:r>
          <a:r>
            <a:rPr lang="ja-JP" altLang="ja-JP" sz="1100" b="0" i="0" baseline="0">
              <a:solidFill>
                <a:schemeClr val="dk1"/>
              </a:solidFill>
              <a:effectLst/>
              <a:latin typeface="+mn-lt"/>
              <a:ea typeface="+mn-ea"/>
              <a:cs typeface="+mn-cs"/>
            </a:rPr>
            <a:t>百万円の実質赤字となっている。この解消に向けて、平成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年度において一般会計から国保会計への赤字補填財源繰出金として</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百万円を行い、平成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年度においても</a:t>
          </a:r>
          <a:r>
            <a:rPr lang="en-US" altLang="ja-JP" sz="1100" b="0" i="0" baseline="0">
              <a:solidFill>
                <a:schemeClr val="dk1"/>
              </a:solidFill>
              <a:effectLst/>
              <a:latin typeface="+mn-lt"/>
              <a:ea typeface="+mn-ea"/>
              <a:cs typeface="+mn-cs"/>
            </a:rPr>
            <a:t>400</a:t>
          </a:r>
          <a:r>
            <a:rPr lang="ja-JP" altLang="ja-JP" sz="1100" b="0" i="0" baseline="0">
              <a:solidFill>
                <a:schemeClr val="dk1"/>
              </a:solidFill>
              <a:effectLst/>
              <a:latin typeface="+mn-lt"/>
              <a:ea typeface="+mn-ea"/>
              <a:cs typeface="+mn-cs"/>
            </a:rPr>
            <a:t>百万円を行う予定である。また、国民健康保険福智町立診療所特別会計においても、平成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年度に一般会計から赤字補填財源繰出金として</a:t>
          </a:r>
          <a:r>
            <a:rPr lang="en-US" altLang="ja-JP" sz="1100" b="0" i="0" baseline="0">
              <a:solidFill>
                <a:schemeClr val="dk1"/>
              </a:solidFill>
              <a:effectLst/>
              <a:latin typeface="+mn-lt"/>
              <a:ea typeface="+mn-ea"/>
              <a:cs typeface="+mn-cs"/>
            </a:rPr>
            <a:t>300</a:t>
          </a:r>
          <a:r>
            <a:rPr lang="ja-JP" altLang="ja-JP" sz="1100" b="0" i="0" baseline="0">
              <a:solidFill>
                <a:schemeClr val="dk1"/>
              </a:solidFill>
              <a:effectLst/>
              <a:latin typeface="+mn-lt"/>
              <a:ea typeface="+mn-ea"/>
              <a:cs typeface="+mn-cs"/>
            </a:rPr>
            <a:t>百万円を行う予定としている。このことにより赤字額が大幅に減少する見込みであるが、さらに単年度の赤字額の解消のためには、予防事業の促進、多重受診の抑制、また国民健康保険税の徴収率の向上を徹底し、赤字額縮小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17161834</v>
      </c>
      <c r="BO4" s="379"/>
      <c r="BP4" s="379"/>
      <c r="BQ4" s="379"/>
      <c r="BR4" s="379"/>
      <c r="BS4" s="379"/>
      <c r="BT4" s="379"/>
      <c r="BU4" s="380"/>
      <c r="BV4" s="378">
        <v>15028835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13.2</v>
      </c>
      <c r="CU4" s="385"/>
      <c r="CV4" s="385"/>
      <c r="CW4" s="385"/>
      <c r="CX4" s="385"/>
      <c r="CY4" s="385"/>
      <c r="CZ4" s="385"/>
      <c r="DA4" s="386"/>
      <c r="DB4" s="384">
        <v>17.3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16029468</v>
      </c>
      <c r="BO5" s="416"/>
      <c r="BP5" s="416"/>
      <c r="BQ5" s="416"/>
      <c r="BR5" s="416"/>
      <c r="BS5" s="416"/>
      <c r="BT5" s="416"/>
      <c r="BU5" s="417"/>
      <c r="BV5" s="415">
        <v>13558042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92.5</v>
      </c>
      <c r="CU5" s="413"/>
      <c r="CV5" s="413"/>
      <c r="CW5" s="413"/>
      <c r="CX5" s="413"/>
      <c r="CY5" s="413"/>
      <c r="CZ5" s="413"/>
      <c r="DA5" s="414"/>
      <c r="DB5" s="412">
        <v>93.6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1132366</v>
      </c>
      <c r="BO6" s="416"/>
      <c r="BP6" s="416"/>
      <c r="BQ6" s="416"/>
      <c r="BR6" s="416"/>
      <c r="BS6" s="416"/>
      <c r="BT6" s="416"/>
      <c r="BU6" s="417"/>
      <c r="BV6" s="415">
        <v>1470793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97.3</v>
      </c>
      <c r="CU6" s="453"/>
      <c r="CV6" s="453"/>
      <c r="CW6" s="453"/>
      <c r="CX6" s="453"/>
      <c r="CY6" s="453"/>
      <c r="CZ6" s="453"/>
      <c r="DA6" s="454"/>
      <c r="DB6" s="452">
        <v>98.9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117398</v>
      </c>
      <c r="BO7" s="416"/>
      <c r="BP7" s="416"/>
      <c r="BQ7" s="416"/>
      <c r="BR7" s="416"/>
      <c r="BS7" s="416"/>
      <c r="BT7" s="416"/>
      <c r="BU7" s="417"/>
      <c r="BV7" s="415">
        <v>162600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7666178</v>
      </c>
      <c r="CU7" s="416"/>
      <c r="CV7" s="416"/>
      <c r="CW7" s="416"/>
      <c r="CX7" s="416"/>
      <c r="CY7" s="416"/>
      <c r="CZ7" s="416"/>
      <c r="DA7" s="417"/>
      <c r="DB7" s="415">
        <v>7544567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1014968</v>
      </c>
      <c r="BO8" s="416"/>
      <c r="BP8" s="416"/>
      <c r="BQ8" s="416"/>
      <c r="BR8" s="416"/>
      <c r="BS8" s="416"/>
      <c r="BT8" s="416"/>
      <c r="BU8" s="417"/>
      <c r="BV8" s="415">
        <v>1308193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0.26</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22871</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-293225</v>
      </c>
      <c r="BO9" s="416"/>
      <c r="BP9" s="416"/>
      <c r="BQ9" s="416"/>
      <c r="BR9" s="416"/>
      <c r="BS9" s="416"/>
      <c r="BT9" s="416"/>
      <c r="BU9" s="417"/>
      <c r="BV9" s="415">
        <v>210097</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17.100000000000001</v>
      </c>
      <c r="CU9" s="413"/>
      <c r="CV9" s="413"/>
      <c r="CW9" s="413"/>
      <c r="CX9" s="413"/>
      <c r="CY9" s="413"/>
      <c r="CZ9" s="413"/>
      <c r="DA9" s="414"/>
      <c r="DB9" s="412">
        <v>18.2</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24714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9127</v>
      </c>
      <c r="BO10" s="416"/>
      <c r="BP10" s="416"/>
      <c r="BQ10" s="416"/>
      <c r="BR10" s="416"/>
      <c r="BS10" s="416"/>
      <c r="BT10" s="416"/>
      <c r="BU10" s="417"/>
      <c r="BV10" s="415">
        <v>5572</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23841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23718</v>
      </c>
      <c r="S13" s="497"/>
      <c r="T13" s="497"/>
      <c r="U13" s="497"/>
      <c r="V13" s="498"/>
      <c r="W13" s="431" t="s">
        <v>120</v>
      </c>
      <c r="X13" s="432"/>
      <c r="Y13" s="432"/>
      <c r="Z13" s="432"/>
      <c r="AA13" s="432"/>
      <c r="AB13" s="422"/>
      <c r="AC13" s="466">
        <v>273</v>
      </c>
      <c r="AD13" s="467"/>
      <c r="AE13" s="467"/>
      <c r="AF13" s="467"/>
      <c r="AG13" s="506"/>
      <c r="AH13" s="466">
        <v>321</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-284098</v>
      </c>
      <c r="BO13" s="416"/>
      <c r="BP13" s="416"/>
      <c r="BQ13" s="416"/>
      <c r="BR13" s="416"/>
      <c r="BS13" s="416"/>
      <c r="BT13" s="416"/>
      <c r="BU13" s="417"/>
      <c r="BV13" s="415">
        <v>215669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5.3</v>
      </c>
      <c r="CU13" s="413"/>
      <c r="CV13" s="413"/>
      <c r="CW13" s="413"/>
      <c r="CX13" s="413"/>
      <c r="CY13" s="413"/>
      <c r="CZ13" s="413"/>
      <c r="DA13" s="414"/>
      <c r="DB13" s="412">
        <v>7.6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24261</v>
      </c>
      <c r="S14" s="497"/>
      <c r="T14" s="497"/>
      <c r="U14" s="497"/>
      <c r="V14" s="498"/>
      <c r="W14" s="405"/>
      <c r="X14" s="406"/>
      <c r="Y14" s="406"/>
      <c r="Z14" s="406"/>
      <c r="AA14" s="406"/>
      <c r="AB14" s="395"/>
      <c r="AC14" s="499">
        <v>3.1</v>
      </c>
      <c r="AD14" s="500"/>
      <c r="AE14" s="500"/>
      <c r="AF14" s="500"/>
      <c r="AG14" s="501"/>
      <c r="AH14" s="499">
        <v>3.4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24135</v>
      </c>
      <c r="S15" s="497"/>
      <c r="T15" s="497"/>
      <c r="U15" s="497"/>
      <c r="V15" s="498"/>
      <c r="W15" s="431" t="s">
        <v>127</v>
      </c>
      <c r="X15" s="432"/>
      <c r="Y15" s="432"/>
      <c r="Z15" s="432"/>
      <c r="AA15" s="432"/>
      <c r="AB15" s="422"/>
      <c r="AC15" s="466">
        <v>2510</v>
      </c>
      <c r="AD15" s="467"/>
      <c r="AE15" s="467"/>
      <c r="AF15" s="467"/>
      <c r="AG15" s="506"/>
      <c r="AH15" s="466">
        <v>3044</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1631682</v>
      </c>
      <c r="BO15" s="379"/>
      <c r="BP15" s="379"/>
      <c r="BQ15" s="379"/>
      <c r="BR15" s="379"/>
      <c r="BS15" s="379"/>
      <c r="BT15" s="379"/>
      <c r="BU15" s="380"/>
      <c r="BV15" s="378">
        <v>1510250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28.5</v>
      </c>
      <c r="AD16" s="500"/>
      <c r="AE16" s="500"/>
      <c r="AF16" s="500"/>
      <c r="AG16" s="501"/>
      <c r="AH16" s="499">
        <v>31.9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6169918</v>
      </c>
      <c r="BO16" s="416"/>
      <c r="BP16" s="416"/>
      <c r="BQ16" s="416"/>
      <c r="BR16" s="416"/>
      <c r="BS16" s="416"/>
      <c r="BT16" s="416"/>
      <c r="BU16" s="417"/>
      <c r="BV16" s="415">
        <v>5827709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6034</v>
      </c>
      <c r="AD17" s="467"/>
      <c r="AE17" s="467"/>
      <c r="AF17" s="467"/>
      <c r="AG17" s="506"/>
      <c r="AH17" s="466">
        <v>6171</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2019824</v>
      </c>
      <c r="BO17" s="416"/>
      <c r="BP17" s="416"/>
      <c r="BQ17" s="416"/>
      <c r="BR17" s="416"/>
      <c r="BS17" s="416"/>
      <c r="BT17" s="416"/>
      <c r="BU17" s="417"/>
      <c r="BV17" s="415">
        <v>1898988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42.06</v>
      </c>
      <c r="M18" s="528"/>
      <c r="N18" s="528"/>
      <c r="O18" s="528"/>
      <c r="P18" s="528"/>
      <c r="Q18" s="528"/>
      <c r="R18" s="529"/>
      <c r="S18" s="529"/>
      <c r="T18" s="529"/>
      <c r="U18" s="529"/>
      <c r="V18" s="530"/>
      <c r="W18" s="433"/>
      <c r="X18" s="434"/>
      <c r="Y18" s="434"/>
      <c r="Z18" s="434"/>
      <c r="AA18" s="434"/>
      <c r="AB18" s="425"/>
      <c r="AC18" s="531">
        <v>68.400000000000006</v>
      </c>
      <c r="AD18" s="532"/>
      <c r="AE18" s="532"/>
      <c r="AF18" s="532"/>
      <c r="AG18" s="533"/>
      <c r="AH18" s="531">
        <v>64.599999999999994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7175485</v>
      </c>
      <c r="BO18" s="416"/>
      <c r="BP18" s="416"/>
      <c r="BQ18" s="416"/>
      <c r="BR18" s="416"/>
      <c r="BS18" s="416"/>
      <c r="BT18" s="416"/>
      <c r="BU18" s="417"/>
      <c r="BV18" s="415">
        <v>7092296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544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10775372</v>
      </c>
      <c r="BO19" s="416"/>
      <c r="BP19" s="416"/>
      <c r="BQ19" s="416"/>
      <c r="BR19" s="416"/>
      <c r="BS19" s="416"/>
      <c r="BT19" s="416"/>
      <c r="BU19" s="417"/>
      <c r="BV19" s="415">
        <v>9998001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8727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1" t="s">
        <v>146</v>
      </c>
      <c r="AI22" s="432"/>
      <c r="AJ22" s="432"/>
      <c r="AK22" s="432"/>
      <c r="AL22" s="422"/>
      <c r="AM22" s="571" t="s">
        <v>147</v>
      </c>
      <c r="AN22" s="572"/>
      <c r="AO22" s="572"/>
      <c r="AP22" s="572"/>
      <c r="AQ22" s="572"/>
      <c r="AR22" s="573"/>
      <c r="AS22" s="554" t="s">
        <v>144</v>
      </c>
      <c r="AT22" s="555"/>
      <c r="AU22" s="555"/>
      <c r="AV22" s="555"/>
      <c r="AW22" s="555"/>
      <c r="AX22" s="577"/>
      <c r="AY22" s="579"/>
      <c r="AZ22" s="580"/>
      <c r="BA22" s="580"/>
      <c r="BB22" s="580"/>
      <c r="BC22" s="580"/>
      <c r="BD22" s="580"/>
      <c r="BE22" s="580"/>
      <c r="BF22" s="580"/>
      <c r="BG22" s="580"/>
      <c r="BH22" s="580"/>
      <c r="BI22" s="580"/>
      <c r="BJ22" s="580"/>
      <c r="BK22" s="580"/>
      <c r="BL22" s="580"/>
      <c r="BM22" s="581"/>
      <c r="BN22" s="582"/>
      <c r="BO22" s="583"/>
      <c r="BP22" s="583"/>
      <c r="BQ22" s="583"/>
      <c r="BR22" s="583"/>
      <c r="BS22" s="583"/>
      <c r="BT22" s="583"/>
      <c r="BU22" s="584"/>
      <c r="BV22" s="582"/>
      <c r="BW22" s="583"/>
      <c r="BX22" s="583"/>
      <c r="BY22" s="583"/>
      <c r="BZ22" s="583"/>
      <c r="CA22" s="583"/>
      <c r="CB22" s="583"/>
      <c r="CC22" s="584"/>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4"/>
      <c r="AN23" s="575"/>
      <c r="AO23" s="575"/>
      <c r="AP23" s="575"/>
      <c r="AQ23" s="575"/>
      <c r="AR23" s="576"/>
      <c r="AS23" s="557"/>
      <c r="AT23" s="558"/>
      <c r="AU23" s="558"/>
      <c r="AV23" s="558"/>
      <c r="AW23" s="558"/>
      <c r="AX23" s="578"/>
      <c r="AY23" s="375" t="s">
        <v>148</v>
      </c>
      <c r="AZ23" s="376"/>
      <c r="BA23" s="376"/>
      <c r="BB23" s="376"/>
      <c r="BC23" s="376"/>
      <c r="BD23" s="376"/>
      <c r="BE23" s="376"/>
      <c r="BF23" s="376"/>
      <c r="BG23" s="376"/>
      <c r="BH23" s="376"/>
      <c r="BI23" s="376"/>
      <c r="BJ23" s="376"/>
      <c r="BK23" s="376"/>
      <c r="BL23" s="376"/>
      <c r="BM23" s="377"/>
      <c r="BN23" s="415">
        <v>21060839</v>
      </c>
      <c r="BO23" s="416"/>
      <c r="BP23" s="416"/>
      <c r="BQ23" s="416"/>
      <c r="BR23" s="416"/>
      <c r="BS23" s="416"/>
      <c r="BT23" s="416"/>
      <c r="BU23" s="417"/>
      <c r="BV23" s="415">
        <v>21355902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7700</v>
      </c>
      <c r="R24" s="467"/>
      <c r="S24" s="467"/>
      <c r="T24" s="467"/>
      <c r="U24" s="467"/>
      <c r="V24" s="506"/>
      <c r="W24" s="561"/>
      <c r="X24" s="549"/>
      <c r="Y24" s="550"/>
      <c r="Z24" s="465" t="s">
        <v>150</v>
      </c>
      <c r="AA24" s="445"/>
      <c r="AB24" s="445"/>
      <c r="AC24" s="445"/>
      <c r="AD24" s="445"/>
      <c r="AE24" s="445"/>
      <c r="AF24" s="445"/>
      <c r="AG24" s="446"/>
      <c r="AH24" s="466">
        <v>205</v>
      </c>
      <c r="AI24" s="467"/>
      <c r="AJ24" s="467"/>
      <c r="AK24" s="467"/>
      <c r="AL24" s="506"/>
      <c r="AM24" s="466">
        <v>625865</v>
      </c>
      <c r="AN24" s="467"/>
      <c r="AO24" s="467"/>
      <c r="AP24" s="467"/>
      <c r="AQ24" s="467"/>
      <c r="AR24" s="506"/>
      <c r="AS24" s="466">
        <v>3053</v>
      </c>
      <c r="AT24" s="467"/>
      <c r="AU24" s="467"/>
      <c r="AV24" s="467"/>
      <c r="AW24" s="467"/>
      <c r="AX24" s="468"/>
      <c r="AY24" s="579" t="s">
        <v>151</v>
      </c>
      <c r="AZ24" s="580"/>
      <c r="BA24" s="580"/>
      <c r="BB24" s="580"/>
      <c r="BC24" s="580"/>
      <c r="BD24" s="580"/>
      <c r="BE24" s="580"/>
      <c r="BF24" s="580"/>
      <c r="BG24" s="580"/>
      <c r="BH24" s="580"/>
      <c r="BI24" s="580"/>
      <c r="BJ24" s="580"/>
      <c r="BK24" s="580"/>
      <c r="BL24" s="580"/>
      <c r="BM24" s="581"/>
      <c r="BN24" s="415">
        <v>18362579</v>
      </c>
      <c r="BO24" s="416"/>
      <c r="BP24" s="416"/>
      <c r="BQ24" s="416"/>
      <c r="BR24" s="416"/>
      <c r="BS24" s="416"/>
      <c r="BT24" s="416"/>
      <c r="BU24" s="417"/>
      <c r="BV24" s="415">
        <v>18846954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6110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388112</v>
      </c>
      <c r="BO25" s="379"/>
      <c r="BP25" s="379"/>
      <c r="BQ25" s="379"/>
      <c r="BR25" s="379"/>
      <c r="BS25" s="379"/>
      <c r="BT25" s="379"/>
      <c r="BU25" s="380"/>
      <c r="BV25" s="378">
        <v>548447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5310</v>
      </c>
      <c r="R26" s="467"/>
      <c r="S26" s="467"/>
      <c r="T26" s="467"/>
      <c r="U26" s="467"/>
      <c r="V26" s="506"/>
      <c r="W26" s="561"/>
      <c r="X26" s="549"/>
      <c r="Y26" s="550"/>
      <c r="Z26" s="465" t="s">
        <v>156</v>
      </c>
      <c r="AA26" s="585"/>
      <c r="AB26" s="585"/>
      <c r="AC26" s="585"/>
      <c r="AD26" s="585"/>
      <c r="AE26" s="585"/>
      <c r="AF26" s="585"/>
      <c r="AG26" s="586"/>
      <c r="AH26" s="466">
        <v>15</v>
      </c>
      <c r="AI26" s="467"/>
      <c r="AJ26" s="467"/>
      <c r="AK26" s="467"/>
      <c r="AL26" s="506"/>
      <c r="AM26" s="466">
        <v>45570</v>
      </c>
      <c r="AN26" s="467"/>
      <c r="AO26" s="467"/>
      <c r="AP26" s="467"/>
      <c r="AQ26" s="467"/>
      <c r="AR26" s="506"/>
      <c r="AS26" s="466">
        <v>3038</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3300</v>
      </c>
      <c r="R27" s="467"/>
      <c r="S27" s="467"/>
      <c r="T27" s="467"/>
      <c r="U27" s="467"/>
      <c r="V27" s="506"/>
      <c r="W27" s="561"/>
      <c r="X27" s="549"/>
      <c r="Y27" s="550"/>
      <c r="Z27" s="465" t="s">
        <v>159</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2">
        <v>806478</v>
      </c>
      <c r="BO27" s="583"/>
      <c r="BP27" s="583"/>
      <c r="BQ27" s="583"/>
      <c r="BR27" s="583"/>
      <c r="BS27" s="583"/>
      <c r="BT27" s="583"/>
      <c r="BU27" s="584"/>
      <c r="BV27" s="582">
        <v>806478</v>
      </c>
      <c r="BW27" s="583"/>
      <c r="BX27" s="583"/>
      <c r="BY27" s="583"/>
      <c r="BZ27" s="583"/>
      <c r="CA27" s="583"/>
      <c r="CB27" s="583"/>
      <c r="CC27" s="584"/>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2850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1127590</v>
      </c>
      <c r="BO28" s="379"/>
      <c r="BP28" s="379"/>
      <c r="BQ28" s="379"/>
      <c r="BR28" s="379"/>
      <c r="BS28" s="379"/>
      <c r="BT28" s="379"/>
      <c r="BU28" s="380"/>
      <c r="BV28" s="378">
        <v>1118463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18</v>
      </c>
      <c r="M29" s="467"/>
      <c r="N29" s="467"/>
      <c r="O29" s="467"/>
      <c r="P29" s="506"/>
      <c r="Q29" s="466">
        <v>2630</v>
      </c>
      <c r="R29" s="467"/>
      <c r="S29" s="467"/>
      <c r="T29" s="467"/>
      <c r="U29" s="467"/>
      <c r="V29" s="506"/>
      <c r="W29" s="562"/>
      <c r="X29" s="563"/>
      <c r="Y29" s="564"/>
      <c r="Z29" s="465" t="s">
        <v>166</v>
      </c>
      <c r="AA29" s="445"/>
      <c r="AB29" s="445"/>
      <c r="AC29" s="445"/>
      <c r="AD29" s="445"/>
      <c r="AE29" s="445"/>
      <c r="AF29" s="445"/>
      <c r="AG29" s="446"/>
      <c r="AH29" s="466">
        <v>205</v>
      </c>
      <c r="AI29" s="467"/>
      <c r="AJ29" s="467"/>
      <c r="AK29" s="467"/>
      <c r="AL29" s="506"/>
      <c r="AM29" s="466">
        <v>625865</v>
      </c>
      <c r="AN29" s="467"/>
      <c r="AO29" s="467"/>
      <c r="AP29" s="467"/>
      <c r="AQ29" s="467"/>
      <c r="AR29" s="506"/>
      <c r="AS29" s="466">
        <v>3053</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5349538</v>
      </c>
      <c r="BO29" s="416"/>
      <c r="BP29" s="416"/>
      <c r="BQ29" s="416"/>
      <c r="BR29" s="416"/>
      <c r="BS29" s="416"/>
      <c r="BT29" s="416"/>
      <c r="BU29" s="417"/>
      <c r="BV29" s="415">
        <v>5279025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97</v>
      </c>
      <c r="AI30" s="532"/>
      <c r="AJ30" s="532"/>
      <c r="AK30" s="532"/>
      <c r="AL30" s="532"/>
      <c r="AM30" s="532"/>
      <c r="AN30" s="532"/>
      <c r="AO30" s="532"/>
      <c r="AP30" s="532"/>
      <c r="AQ30" s="532"/>
      <c r="AR30" s="532"/>
      <c r="AS30" s="532"/>
      <c r="AT30" s="532"/>
      <c r="AU30" s="532"/>
      <c r="AV30" s="532"/>
      <c r="AW30" s="532"/>
      <c r="AX30" s="534"/>
      <c r="AY30" s="593"/>
      <c r="AZ30" s="594"/>
      <c r="BA30" s="594"/>
      <c r="BB30" s="595"/>
      <c r="BC30" s="579" t="s">
        <v>169</v>
      </c>
      <c r="BD30" s="580"/>
      <c r="BE30" s="580"/>
      <c r="BF30" s="580"/>
      <c r="BG30" s="580"/>
      <c r="BH30" s="580"/>
      <c r="BI30" s="580"/>
      <c r="BJ30" s="580"/>
      <c r="BK30" s="580"/>
      <c r="BL30" s="580"/>
      <c r="BM30" s="581"/>
      <c r="BN30" s="582">
        <v>10946035</v>
      </c>
      <c r="BO30" s="583"/>
      <c r="BP30" s="583"/>
      <c r="BQ30" s="583"/>
      <c r="BR30" s="583"/>
      <c r="BS30" s="583"/>
      <c r="BT30" s="583"/>
      <c r="BU30" s="584"/>
      <c r="BV30" s="582">
        <v>10182330</v>
      </c>
      <c r="BW30" s="583"/>
      <c r="BX30" s="583"/>
      <c r="BY30" s="583"/>
      <c r="BZ30" s="583"/>
      <c r="CA30" s="583"/>
      <c r="CB30" s="583"/>
      <c r="CC30" s="58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福岡県市町村消防団員等公務災害補償組合（一般会計）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福智町健康交流体験協会</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方城振興開発</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国民健康保険福智町立診療所特別会計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福岡県自治会館管理組合（一般会計）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福岡県田川地区消防組合（一般会計）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田川地区斎場組合（一般会計）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福岡県自治振興組合（一般会計）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福岡県自治振興組合（公文書館事業特別会計）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福岡県介護保険広域連合（一般会計）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福岡県介護保険広域連合（介護保険事業特別会計）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509</v>
      </c>
      <c r="G33" s="29" t="s">
        <v>510</v>
      </c>
      <c r="H33" s="29" t="s">
        <v>511</v>
      </c>
      <c r="I33" s="29" t="s">
        <v>512</v>
      </c>
      <c r="J33" s="30" t="s">
        <v>513</v>
      </c>
      <c r="K33" s="22"/>
      <c r="L33" s="22"/>
      <c r="M33" s="22"/>
      <c r="N33" s="22"/>
      <c r="O33" s="22"/>
      <c r="P33" s="22"/>
    </row>
    <row r="34" spans="1:16" ht="39" customHeight="1">
      <c r="A34" s="22"/>
      <c r="B34" s="31"/>
      <c r="C34" s="1181" t="s">
        <v>515</v>
      </c>
      <c r="D34" s="1181"/>
      <c r="E34" s="1182"/>
      <c r="F34" s="32" t="s">
        <v>516</v>
      </c>
      <c r="G34" s="33" t="s">
        <v>517</v>
      </c>
      <c r="H34" s="33" t="s">
        <v>518</v>
      </c>
      <c r="I34" s="33" t="s">
        <v>519</v>
      </c>
      <c r="J34" s="34" t="s">
        <v>520</v>
      </c>
      <c r="K34" s="22"/>
      <c r="L34" s="22"/>
      <c r="M34" s="22"/>
      <c r="N34" s="22"/>
      <c r="O34" s="22"/>
      <c r="P34" s="22"/>
    </row>
    <row r="35" spans="1:16" ht="39" customHeight="1">
      <c r="A35" s="22"/>
      <c r="B35" s="35"/>
      <c r="C35" s="1175" t="s">
        <v>521</v>
      </c>
      <c r="D35" s="1176"/>
      <c r="E35" s="1177"/>
      <c r="F35" s="36" t="s">
        <v>522</v>
      </c>
      <c r="G35" s="37" t="s">
        <v>523</v>
      </c>
      <c r="H35" s="37" t="s">
        <v>524</v>
      </c>
      <c r="I35" s="37" t="s">
        <v>525</v>
      </c>
      <c r="J35" s="38" t="s">
        <v>526</v>
      </c>
      <c r="K35" s="22"/>
      <c r="L35" s="22"/>
      <c r="M35" s="22"/>
      <c r="N35" s="22"/>
      <c r="O35" s="22"/>
      <c r="P35" s="22"/>
    </row>
    <row r="36" spans="1:16" ht="39" customHeight="1">
      <c r="A36" s="22"/>
      <c r="B36" s="35"/>
      <c r="C36" s="1175" t="s">
        <v>527</v>
      </c>
      <c r="D36" s="1176"/>
      <c r="E36" s="1177"/>
      <c r="F36" s="36">
        <v>16.7</v>
      </c>
      <c r="G36" s="37">
        <v>13.04</v>
      </c>
      <c r="H36" s="37">
        <v>14.16</v>
      </c>
      <c r="I36" s="37">
        <v>17.05</v>
      </c>
      <c r="J36" s="38">
        <v>12.96</v>
      </c>
      <c r="K36" s="22"/>
      <c r="L36" s="22"/>
      <c r="M36" s="22"/>
      <c r="N36" s="22"/>
      <c r="O36" s="22"/>
      <c r="P36" s="22"/>
    </row>
    <row r="37" spans="1:16" ht="39" customHeight="1">
      <c r="A37" s="22"/>
      <c r="B37" s="35"/>
      <c r="C37" s="1175" t="s">
        <v>528</v>
      </c>
      <c r="D37" s="1176"/>
      <c r="E37" s="1177"/>
      <c r="F37" s="36">
        <v>6.11</v>
      </c>
      <c r="G37" s="37">
        <v>6.1</v>
      </c>
      <c r="H37" s="37">
        <v>6.05</v>
      </c>
      <c r="I37" s="37">
        <v>5.65</v>
      </c>
      <c r="J37" s="38">
        <v>5.25</v>
      </c>
      <c r="K37" s="22"/>
      <c r="L37" s="22"/>
      <c r="M37" s="22"/>
      <c r="N37" s="22"/>
      <c r="O37" s="22"/>
      <c r="P37" s="22"/>
    </row>
    <row r="38" spans="1:16" ht="39" customHeight="1">
      <c r="A38" s="22"/>
      <c r="B38" s="35"/>
      <c r="C38" s="1175" t="s">
        <v>529</v>
      </c>
      <c r="D38" s="1176"/>
      <c r="E38" s="1177"/>
      <c r="F38" s="36">
        <v>0.68</v>
      </c>
      <c r="G38" s="37">
        <v>0.32</v>
      </c>
      <c r="H38" s="37">
        <v>0.24</v>
      </c>
      <c r="I38" s="37">
        <v>0.28000000000000003</v>
      </c>
      <c r="J38" s="38">
        <v>0.27</v>
      </c>
      <c r="K38" s="22"/>
      <c r="L38" s="22"/>
      <c r="M38" s="22"/>
      <c r="N38" s="22"/>
      <c r="O38" s="22"/>
      <c r="P38" s="22"/>
    </row>
    <row r="39" spans="1:16" ht="39" customHeight="1">
      <c r="A39" s="22"/>
      <c r="B39" s="35"/>
      <c r="C39" s="1175" t="s">
        <v>530</v>
      </c>
      <c r="D39" s="1176"/>
      <c r="E39" s="1177"/>
      <c r="F39" s="36">
        <v>0.09</v>
      </c>
      <c r="G39" s="37">
        <v>0.03</v>
      </c>
      <c r="H39" s="37">
        <v>0.03</v>
      </c>
      <c r="I39" s="37">
        <v>0.03</v>
      </c>
      <c r="J39" s="38">
        <v>0.04</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531</v>
      </c>
      <c r="D42" s="1176"/>
      <c r="E42" s="1177"/>
      <c r="F42" s="36" t="s">
        <v>469</v>
      </c>
      <c r="G42" s="37" t="s">
        <v>469</v>
      </c>
      <c r="H42" s="37" t="s">
        <v>469</v>
      </c>
      <c r="I42" s="37" t="s">
        <v>469</v>
      </c>
      <c r="J42" s="38" t="s">
        <v>469</v>
      </c>
      <c r="K42" s="22"/>
      <c r="L42" s="22"/>
      <c r="M42" s="22"/>
      <c r="N42" s="22"/>
      <c r="O42" s="22"/>
      <c r="P42" s="22"/>
    </row>
    <row r="43" spans="1:16" ht="39" customHeight="1" thickBot="1">
      <c r="A43" s="22"/>
      <c r="B43" s="40"/>
      <c r="C43" s="1178" t="s">
        <v>532</v>
      </c>
      <c r="D43" s="1179"/>
      <c r="E43" s="1180"/>
      <c r="F43" s="41" t="s">
        <v>469</v>
      </c>
      <c r="G43" s="42" t="s">
        <v>469</v>
      </c>
      <c r="H43" s="42" t="s">
        <v>469</v>
      </c>
      <c r="I43" s="42" t="s">
        <v>469</v>
      </c>
      <c r="J43" s="43" t="s">
        <v>469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509</v>
      </c>
      <c r="L44" s="56" t="s">
        <v>510</v>
      </c>
      <c r="M44" s="56" t="s">
        <v>511</v>
      </c>
      <c r="N44" s="56" t="s">
        <v>512</v>
      </c>
      <c r="O44" s="57" t="s">
        <v>513</v>
      </c>
      <c r="P44" s="48"/>
      <c r="Q44" s="48"/>
      <c r="R44" s="48"/>
      <c r="S44" s="48"/>
      <c r="T44" s="48"/>
      <c r="U44" s="48"/>
    </row>
    <row r="45" spans="1:21" ht="30.75" customHeight="1">
      <c r="A45" s="48"/>
      <c r="B45" s="1191" t="s">
        <v>11</v>
      </c>
      <c r="C45" s="1192"/>
      <c r="D45" s="58"/>
      <c r="E45" s="1197" t="s">
        <v>12</v>
      </c>
      <c r="F45" s="1197"/>
      <c r="G45" s="1197"/>
      <c r="H45" s="1197"/>
      <c r="I45" s="1197"/>
      <c r="J45" s="1198"/>
      <c r="K45" s="59">
        <v>2593</v>
      </c>
      <c r="L45" s="60">
        <v>2423</v>
      </c>
      <c r="M45" s="60">
        <v>2116</v>
      </c>
      <c r="N45" s="60">
        <v>2079</v>
      </c>
      <c r="O45" s="61">
        <v>2106</v>
      </c>
      <c r="P45" s="48"/>
      <c r="Q45" s="48"/>
      <c r="R45" s="48"/>
      <c r="S45" s="48"/>
      <c r="T45" s="48"/>
      <c r="U45" s="48"/>
    </row>
    <row r="46" spans="1:21" ht="30.75" customHeight="1">
      <c r="A46" s="48"/>
      <c r="B46" s="1193"/>
      <c r="C46" s="1194"/>
      <c r="D46" s="62"/>
      <c r="E46" s="1185" t="s">
        <v>13</v>
      </c>
      <c r="F46" s="1185"/>
      <c r="G46" s="1185"/>
      <c r="H46" s="1185"/>
      <c r="I46" s="1185"/>
      <c r="J46" s="1186"/>
      <c r="K46" s="63" t="s">
        <v>469</v>
      </c>
      <c r="L46" s="64" t="s">
        <v>469</v>
      </c>
      <c r="M46" s="64" t="s">
        <v>469</v>
      </c>
      <c r="N46" s="64" t="s">
        <v>469</v>
      </c>
      <c r="O46" s="65" t="s">
        <v>469</v>
      </c>
      <c r="P46" s="48"/>
      <c r="Q46" s="48"/>
      <c r="R46" s="48"/>
      <c r="S46" s="48"/>
      <c r="T46" s="48"/>
      <c r="U46" s="48"/>
    </row>
    <row r="47" spans="1:21" ht="30.75" customHeight="1">
      <c r="A47" s="48"/>
      <c r="B47" s="1193"/>
      <c r="C47" s="1194"/>
      <c r="D47" s="62"/>
      <c r="E47" s="1185" t="s">
        <v>14</v>
      </c>
      <c r="F47" s="1185"/>
      <c r="G47" s="1185"/>
      <c r="H47" s="1185"/>
      <c r="I47" s="1185"/>
      <c r="J47" s="1186"/>
      <c r="K47" s="63" t="s">
        <v>469</v>
      </c>
      <c r="L47" s="64" t="s">
        <v>469</v>
      </c>
      <c r="M47" s="64" t="s">
        <v>469</v>
      </c>
      <c r="N47" s="64" t="s">
        <v>469</v>
      </c>
      <c r="O47" s="65" t="s">
        <v>469</v>
      </c>
      <c r="P47" s="48"/>
      <c r="Q47" s="48"/>
      <c r="R47" s="48"/>
      <c r="S47" s="48"/>
      <c r="T47" s="48"/>
      <c r="U47" s="48"/>
    </row>
    <row r="48" spans="1:21" ht="30.75" customHeight="1">
      <c r="A48" s="48"/>
      <c r="B48" s="1193"/>
      <c r="C48" s="1194"/>
      <c r="D48" s="62"/>
      <c r="E48" s="1185" t="s">
        <v>15</v>
      </c>
      <c r="F48" s="1185"/>
      <c r="G48" s="1185"/>
      <c r="H48" s="1185"/>
      <c r="I48" s="1185"/>
      <c r="J48" s="1186"/>
      <c r="K48" s="63">
        <v>8</v>
      </c>
      <c r="L48" s="64">
        <v>8</v>
      </c>
      <c r="M48" s="64">
        <v>7</v>
      </c>
      <c r="N48" s="64">
        <v>5</v>
      </c>
      <c r="O48" s="65">
        <v>7</v>
      </c>
      <c r="P48" s="48"/>
      <c r="Q48" s="48"/>
      <c r="R48" s="48"/>
      <c r="S48" s="48"/>
      <c r="T48" s="48"/>
      <c r="U48" s="48"/>
    </row>
    <row r="49" spans="1:21" ht="30.75" customHeight="1">
      <c r="A49" s="48"/>
      <c r="B49" s="1193"/>
      <c r="C49" s="1194"/>
      <c r="D49" s="62"/>
      <c r="E49" s="1185" t="s">
        <v>16</v>
      </c>
      <c r="F49" s="1185"/>
      <c r="G49" s="1185"/>
      <c r="H49" s="1185"/>
      <c r="I49" s="1185"/>
      <c r="J49" s="1186"/>
      <c r="K49" s="63">
        <v>28</v>
      </c>
      <c r="L49" s="64">
        <v>17</v>
      </c>
      <c r="M49" s="64">
        <v>15</v>
      </c>
      <c r="N49" s="64">
        <v>17</v>
      </c>
      <c r="O49" s="65">
        <v>28</v>
      </c>
      <c r="P49" s="48"/>
      <c r="Q49" s="48"/>
      <c r="R49" s="48"/>
      <c r="S49" s="48"/>
      <c r="T49" s="48"/>
      <c r="U49" s="48"/>
    </row>
    <row r="50" spans="1:21" ht="30.75" customHeight="1">
      <c r="A50" s="48"/>
      <c r="B50" s="1193"/>
      <c r="C50" s="1194"/>
      <c r="D50" s="62"/>
      <c r="E50" s="1185" t="s">
        <v>17</v>
      </c>
      <c r="F50" s="1185"/>
      <c r="G50" s="1185"/>
      <c r="H50" s="1185"/>
      <c r="I50" s="1185"/>
      <c r="J50" s="1186"/>
      <c r="K50" s="63">
        <v>108</v>
      </c>
      <c r="L50" s="64">
        <v>166</v>
      </c>
      <c r="M50" s="64">
        <v>166</v>
      </c>
      <c r="N50" s="64">
        <v>166</v>
      </c>
      <c r="O50" s="65">
        <v>166</v>
      </c>
      <c r="P50" s="48"/>
      <c r="Q50" s="48"/>
      <c r="R50" s="48"/>
      <c r="S50" s="48"/>
      <c r="T50" s="48"/>
      <c r="U50" s="48"/>
    </row>
    <row r="51" spans="1:21" ht="30.75" customHeight="1">
      <c r="A51" s="48"/>
      <c r="B51" s="1195"/>
      <c r="C51" s="1196"/>
      <c r="D51" s="66"/>
      <c r="E51" s="1185" t="s">
        <v>18</v>
      </c>
      <c r="F51" s="1185"/>
      <c r="G51" s="1185"/>
      <c r="H51" s="1185"/>
      <c r="I51" s="1185"/>
      <c r="J51" s="1186"/>
      <c r="K51" s="63">
        <v>0</v>
      </c>
      <c r="L51" s="64" t="s">
        <v>469</v>
      </c>
      <c r="M51" s="64">
        <v>0</v>
      </c>
      <c r="N51" s="64">
        <v>0</v>
      </c>
      <c r="O51" s="65" t="s">
        <v>469</v>
      </c>
      <c r="P51" s="48"/>
      <c r="Q51" s="48"/>
      <c r="R51" s="48"/>
      <c r="S51" s="48"/>
      <c r="T51" s="48"/>
      <c r="U51" s="48"/>
    </row>
    <row r="52" spans="1:21" ht="30.75" customHeight="1">
      <c r="A52" s="48"/>
      <c r="B52" s="1183" t="s">
        <v>19</v>
      </c>
      <c r="C52" s="1184"/>
      <c r="D52" s="66"/>
      <c r="E52" s="1185" t="s">
        <v>20</v>
      </c>
      <c r="F52" s="1185"/>
      <c r="G52" s="1185"/>
      <c r="H52" s="1185"/>
      <c r="I52" s="1185"/>
      <c r="J52" s="1186"/>
      <c r="K52" s="63">
        <v>1869</v>
      </c>
      <c r="L52" s="64">
        <v>1882</v>
      </c>
      <c r="M52" s="64">
        <v>1951</v>
      </c>
      <c r="N52" s="64">
        <v>1993</v>
      </c>
      <c r="O52" s="65">
        <v>1996</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868</v>
      </c>
      <c r="L53" s="69">
        <v>732</v>
      </c>
      <c r="M53" s="69">
        <v>353</v>
      </c>
      <c r="N53" s="69">
        <v>274</v>
      </c>
      <c r="O53" s="70">
        <v>311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509</v>
      </c>
      <c r="J40" s="79" t="s">
        <v>510</v>
      </c>
      <c r="K40" s="79" t="s">
        <v>511</v>
      </c>
      <c r="L40" s="79" t="s">
        <v>512</v>
      </c>
      <c r="M40" s="80" t="s">
        <v>513</v>
      </c>
    </row>
    <row r="41" spans="2:13" ht="27.75" customHeight="1">
      <c r="B41" s="1199" t="s">
        <v>24</v>
      </c>
      <c r="C41" s="1200"/>
      <c r="D41" s="81"/>
      <c r="E41" s="1205" t="s">
        <v>25</v>
      </c>
      <c r="F41" s="1205"/>
      <c r="G41" s="1205"/>
      <c r="H41" s="1206"/>
      <c r="I41" s="82">
        <v>22572</v>
      </c>
      <c r="J41" s="83">
        <v>21307</v>
      </c>
      <c r="K41" s="83">
        <v>21669</v>
      </c>
      <c r="L41" s="83">
        <v>21356</v>
      </c>
      <c r="M41" s="84">
        <v>21061</v>
      </c>
    </row>
    <row r="42" spans="2:13" ht="27.75" customHeight="1">
      <c r="B42" s="1201"/>
      <c r="C42" s="1202"/>
      <c r="D42" s="85"/>
      <c r="E42" s="1207" t="s">
        <v>26</v>
      </c>
      <c r="F42" s="1207"/>
      <c r="G42" s="1207"/>
      <c r="H42" s="1208"/>
      <c r="I42" s="86" t="s">
        <v>469</v>
      </c>
      <c r="J42" s="87" t="s">
        <v>469</v>
      </c>
      <c r="K42" s="87" t="s">
        <v>469</v>
      </c>
      <c r="L42" s="87" t="s">
        <v>469</v>
      </c>
      <c r="M42" s="88" t="s">
        <v>469</v>
      </c>
    </row>
    <row r="43" spans="2:13" ht="27.75" customHeight="1">
      <c r="B43" s="1201"/>
      <c r="C43" s="1202"/>
      <c r="D43" s="85"/>
      <c r="E43" s="1207" t="s">
        <v>27</v>
      </c>
      <c r="F43" s="1207"/>
      <c r="G43" s="1207"/>
      <c r="H43" s="1208"/>
      <c r="I43" s="86">
        <v>91</v>
      </c>
      <c r="J43" s="87">
        <v>87</v>
      </c>
      <c r="K43" s="87">
        <v>83</v>
      </c>
      <c r="L43" s="87">
        <v>70</v>
      </c>
      <c r="M43" s="88">
        <v>64</v>
      </c>
    </row>
    <row r="44" spans="2:13" ht="27.75" customHeight="1">
      <c r="B44" s="1201"/>
      <c r="C44" s="1202"/>
      <c r="D44" s="85"/>
      <c r="E44" s="1207" t="s">
        <v>28</v>
      </c>
      <c r="F44" s="1207"/>
      <c r="G44" s="1207"/>
      <c r="H44" s="1208"/>
      <c r="I44" s="86">
        <v>1082</v>
      </c>
      <c r="J44" s="87">
        <v>927</v>
      </c>
      <c r="K44" s="87">
        <v>147</v>
      </c>
      <c r="L44" s="87">
        <v>276</v>
      </c>
      <c r="M44" s="88">
        <v>249</v>
      </c>
    </row>
    <row r="45" spans="2:13" ht="27.75" customHeight="1">
      <c r="B45" s="1201"/>
      <c r="C45" s="1202"/>
      <c r="D45" s="85"/>
      <c r="E45" s="1207" t="s">
        <v>29</v>
      </c>
      <c r="F45" s="1207"/>
      <c r="G45" s="1207"/>
      <c r="H45" s="1208"/>
      <c r="I45" s="86">
        <v>2962</v>
      </c>
      <c r="J45" s="87">
        <v>2993</v>
      </c>
      <c r="K45" s="87">
        <v>2891</v>
      </c>
      <c r="L45" s="87">
        <v>2739</v>
      </c>
      <c r="M45" s="88">
        <v>2557</v>
      </c>
    </row>
    <row r="46" spans="2:13" ht="27.75" customHeight="1">
      <c r="B46" s="1201"/>
      <c r="C46" s="1202"/>
      <c r="D46" s="85"/>
      <c r="E46" s="1207" t="s">
        <v>30</v>
      </c>
      <c r="F46" s="1207"/>
      <c r="G46" s="1207"/>
      <c r="H46" s="1208"/>
      <c r="I46" s="86" t="s">
        <v>469</v>
      </c>
      <c r="J46" s="87" t="s">
        <v>469</v>
      </c>
      <c r="K46" s="87" t="s">
        <v>469</v>
      </c>
      <c r="L46" s="87" t="s">
        <v>469</v>
      </c>
      <c r="M46" s="88" t="s">
        <v>469</v>
      </c>
    </row>
    <row r="47" spans="2:13" ht="27.75" customHeight="1">
      <c r="B47" s="1201"/>
      <c r="C47" s="1202"/>
      <c r="D47" s="85"/>
      <c r="E47" s="1207" t="s">
        <v>31</v>
      </c>
      <c r="F47" s="1207"/>
      <c r="G47" s="1207"/>
      <c r="H47" s="1208"/>
      <c r="I47" s="86" t="s">
        <v>469</v>
      </c>
      <c r="J47" s="87" t="s">
        <v>469</v>
      </c>
      <c r="K47" s="87" t="s">
        <v>469</v>
      </c>
      <c r="L47" s="87" t="s">
        <v>469</v>
      </c>
      <c r="M47" s="88" t="s">
        <v>469</v>
      </c>
    </row>
    <row r="48" spans="2:13" ht="27.75" customHeight="1">
      <c r="B48" s="1203"/>
      <c r="C48" s="1204"/>
      <c r="D48" s="85"/>
      <c r="E48" s="1207" t="s">
        <v>32</v>
      </c>
      <c r="F48" s="1207"/>
      <c r="G48" s="1207"/>
      <c r="H48" s="1208"/>
      <c r="I48" s="86" t="s">
        <v>469</v>
      </c>
      <c r="J48" s="87" t="s">
        <v>469</v>
      </c>
      <c r="K48" s="87" t="s">
        <v>469</v>
      </c>
      <c r="L48" s="87" t="s">
        <v>469</v>
      </c>
      <c r="M48" s="88" t="s">
        <v>469</v>
      </c>
    </row>
    <row r="49" spans="2:13" ht="27.75" customHeight="1">
      <c r="B49" s="1209" t="s">
        <v>33</v>
      </c>
      <c r="C49" s="1210"/>
      <c r="D49" s="89"/>
      <c r="E49" s="1207" t="s">
        <v>34</v>
      </c>
      <c r="F49" s="1207"/>
      <c r="G49" s="1207"/>
      <c r="H49" s="1208"/>
      <c r="I49" s="86">
        <v>13237</v>
      </c>
      <c r="J49" s="87">
        <v>14122</v>
      </c>
      <c r="K49" s="87">
        <v>15264</v>
      </c>
      <c r="L49" s="87">
        <v>16465</v>
      </c>
      <c r="M49" s="88">
        <v>17494</v>
      </c>
    </row>
    <row r="50" spans="2:13" ht="27.75" customHeight="1">
      <c r="B50" s="1201"/>
      <c r="C50" s="1202"/>
      <c r="D50" s="85"/>
      <c r="E50" s="1207" t="s">
        <v>35</v>
      </c>
      <c r="F50" s="1207"/>
      <c r="G50" s="1207"/>
      <c r="H50" s="1208"/>
      <c r="I50" s="86">
        <v>3480</v>
      </c>
      <c r="J50" s="87">
        <v>3434</v>
      </c>
      <c r="K50" s="87">
        <v>3239</v>
      </c>
      <c r="L50" s="87">
        <v>3080</v>
      </c>
      <c r="M50" s="88">
        <v>3074</v>
      </c>
    </row>
    <row r="51" spans="2:13" ht="27.75" customHeight="1">
      <c r="B51" s="1203"/>
      <c r="C51" s="1204"/>
      <c r="D51" s="85"/>
      <c r="E51" s="1207" t="s">
        <v>36</v>
      </c>
      <c r="F51" s="1207"/>
      <c r="G51" s="1207"/>
      <c r="H51" s="1208"/>
      <c r="I51" s="86">
        <v>15806</v>
      </c>
      <c r="J51" s="87">
        <v>15790</v>
      </c>
      <c r="K51" s="87">
        <v>15887</v>
      </c>
      <c r="L51" s="87">
        <v>15548</v>
      </c>
      <c r="M51" s="88">
        <v>15119</v>
      </c>
    </row>
    <row r="52" spans="2:13" ht="27.75" customHeight="1" thickBot="1">
      <c r="B52" s="1211" t="s">
        <v>37</v>
      </c>
      <c r="C52" s="1212"/>
      <c r="D52" s="90"/>
      <c r="E52" s="1213" t="s">
        <v>38</v>
      </c>
      <c r="F52" s="1213"/>
      <c r="G52" s="1213"/>
      <c r="H52" s="1214"/>
      <c r="I52" s="91">
        <v>-5817</v>
      </c>
      <c r="J52" s="92">
        <v>-8033</v>
      </c>
      <c r="K52" s="92">
        <v>-9602</v>
      </c>
      <c r="L52" s="92">
        <v>-10652</v>
      </c>
      <c r="M52" s="93">
        <v>-11758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24"/>
      <c r="H50" s="1225"/>
      <c r="I50" s="1225"/>
      <c r="J50" s="1226"/>
      <c r="K50" s="354" t="s">
        <v>509</v>
      </c>
      <c r="L50" s="354" t="s">
        <v>510</v>
      </c>
      <c r="M50" s="354" t="s">
        <v>511</v>
      </c>
      <c r="N50" s="354" t="s">
        <v>512</v>
      </c>
      <c r="O50" s="354" t="s">
        <v>513</v>
      </c>
    </row>
    <row r="51" spans="1:17">
      <c r="B51" s="248"/>
      <c r="C51" s="244"/>
      <c r="D51" s="244"/>
      <c r="E51" s="244"/>
      <c r="F51" s="244"/>
      <c r="G51" s="1227" t="s">
        <v>553</v>
      </c>
      <c r="H51" s="1228"/>
      <c r="I51" s="1233" t="s">
        <v>554</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555</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556</v>
      </c>
      <c r="H55" s="1239"/>
      <c r="I55" s="1237" t="s">
        <v>554</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555</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47" t="s">
        <v>560</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24"/>
      <c r="H72" s="1225"/>
      <c r="I72" s="1225"/>
      <c r="J72" s="1226"/>
      <c r="K72" s="354" t="s">
        <v>509</v>
      </c>
      <c r="L72" s="354" t="s">
        <v>510</v>
      </c>
      <c r="M72" s="354" t="s">
        <v>511</v>
      </c>
      <c r="N72" s="354" t="s">
        <v>512</v>
      </c>
      <c r="O72" s="354" t="s">
        <v>513</v>
      </c>
    </row>
    <row r="73" spans="2:30">
      <c r="B73" s="248"/>
      <c r="C73" s="244"/>
      <c r="D73" s="244"/>
      <c r="E73" s="244"/>
      <c r="F73" s="244"/>
      <c r="G73" s="1227" t="s">
        <v>553</v>
      </c>
      <c r="H73" s="1228"/>
      <c r="I73" s="1233" t="s">
        <v>554</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559</v>
      </c>
      <c r="J75" s="1237"/>
      <c r="K75" s="1249">
        <v>14.4</v>
      </c>
      <c r="L75" s="1249">
        <v>13.6</v>
      </c>
      <c r="M75" s="1249">
        <v>10.9</v>
      </c>
      <c r="N75" s="1249">
        <v>7.6</v>
      </c>
      <c r="O75" s="1249">
        <v>5.3</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556</v>
      </c>
      <c r="H77" s="1239"/>
      <c r="I77" s="1237" t="s">
        <v>554</v>
      </c>
      <c r="J77" s="1237"/>
      <c r="K77" s="1248">
        <v>40.200000000000003</v>
      </c>
      <c r="L77" s="1248">
        <v>30.7</v>
      </c>
      <c r="M77" s="1236">
        <v>22.3</v>
      </c>
      <c r="N77" s="1236">
        <v>20.3</v>
      </c>
      <c r="O77" s="1236">
        <v>13</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559</v>
      </c>
      <c r="J79" s="1246"/>
      <c r="K79" s="1251">
        <v>10.1</v>
      </c>
      <c r="L79" s="1251">
        <v>9.1999999999999993</v>
      </c>
      <c r="M79" s="1251">
        <v>8.5</v>
      </c>
      <c r="N79" s="1251">
        <v>7.7</v>
      </c>
      <c r="O79" s="1251">
        <v>6.8</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508</v>
      </c>
      <c r="G2" s="111"/>
      <c r="H2" s="112"/>
    </row>
    <row r="3" spans="1:8">
      <c r="A3" s="108" t="s">
        <v>501</v>
      </c>
      <c r="B3" s="113"/>
      <c r="C3" s="114"/>
      <c r="D3" s="115">
        <v>121528</v>
      </c>
      <c r="E3" s="116"/>
      <c r="F3" s="117">
        <v>42839</v>
      </c>
      <c r="G3" s="118"/>
      <c r="H3" s="119"/>
    </row>
    <row r="4" spans="1:8">
      <c r="A4" s="120"/>
      <c r="B4" s="121"/>
      <c r="C4" s="122"/>
      <c r="D4" s="123">
        <v>60650</v>
      </c>
      <c r="E4" s="124"/>
      <c r="F4" s="125">
        <v>22027</v>
      </c>
      <c r="G4" s="126"/>
      <c r="H4" s="127"/>
    </row>
    <row r="5" spans="1:8">
      <c r="A5" s="108" t="s">
        <v>503</v>
      </c>
      <c r="B5" s="113"/>
      <c r="C5" s="114"/>
      <c r="D5" s="115">
        <v>93520</v>
      </c>
      <c r="E5" s="116"/>
      <c r="F5" s="117">
        <v>46819</v>
      </c>
      <c r="G5" s="118"/>
      <c r="H5" s="119"/>
    </row>
    <row r="6" spans="1:8">
      <c r="A6" s="120"/>
      <c r="B6" s="121"/>
      <c r="C6" s="122"/>
      <c r="D6" s="123">
        <v>34143</v>
      </c>
      <c r="E6" s="124"/>
      <c r="F6" s="125">
        <v>24121</v>
      </c>
      <c r="G6" s="126"/>
      <c r="H6" s="127"/>
    </row>
    <row r="7" spans="1:8">
      <c r="A7" s="108" t="s">
        <v>504</v>
      </c>
      <c r="B7" s="113"/>
      <c r="C7" s="114"/>
      <c r="D7" s="115">
        <v>116165</v>
      </c>
      <c r="E7" s="116"/>
      <c r="F7" s="117">
        <v>53270</v>
      </c>
      <c r="G7" s="118"/>
      <c r="H7" s="119"/>
    </row>
    <row r="8" spans="1:8">
      <c r="A8" s="120"/>
      <c r="B8" s="121"/>
      <c r="C8" s="122"/>
      <c r="D8" s="123">
        <v>39203</v>
      </c>
      <c r="E8" s="124"/>
      <c r="F8" s="125">
        <v>24316</v>
      </c>
      <c r="G8" s="126"/>
      <c r="H8" s="127"/>
    </row>
    <row r="9" spans="1:8">
      <c r="A9" s="108" t="s">
        <v>505</v>
      </c>
      <c r="B9" s="113"/>
      <c r="C9" s="114"/>
      <c r="D9" s="115">
        <v>67423</v>
      </c>
      <c r="E9" s="116"/>
      <c r="F9" s="117">
        <v>53292</v>
      </c>
      <c r="G9" s="118"/>
      <c r="H9" s="119"/>
    </row>
    <row r="10" spans="1:8">
      <c r="A10" s="120"/>
      <c r="B10" s="121"/>
      <c r="C10" s="122"/>
      <c r="D10" s="123">
        <v>42869</v>
      </c>
      <c r="E10" s="124"/>
      <c r="F10" s="125">
        <v>28900</v>
      </c>
      <c r="G10" s="126"/>
      <c r="H10" s="127"/>
    </row>
    <row r="11" spans="1:8">
      <c r="A11" s="108" t="s">
        <v>506</v>
      </c>
      <c r="B11" s="113"/>
      <c r="C11" s="114"/>
      <c r="D11" s="115">
        <v>81563</v>
      </c>
      <c r="E11" s="116"/>
      <c r="F11" s="117">
        <v>49919</v>
      </c>
      <c r="G11" s="118"/>
      <c r="H11" s="119"/>
    </row>
    <row r="12" spans="1:8">
      <c r="A12" s="120"/>
      <c r="B12" s="121"/>
      <c r="C12" s="128"/>
      <c r="D12" s="123">
        <v>38623</v>
      </c>
      <c r="E12" s="124"/>
      <c r="F12" s="125">
        <v>26398</v>
      </c>
      <c r="G12" s="126"/>
      <c r="H12" s="127"/>
    </row>
    <row r="13" spans="1:8">
      <c r="A13" s="108"/>
      <c r="B13" s="113"/>
      <c r="C13" s="129"/>
      <c r="D13" s="130">
        <v>96040</v>
      </c>
      <c r="E13" s="131"/>
      <c r="F13" s="132">
        <v>49228</v>
      </c>
      <c r="G13" s="133"/>
      <c r="H13" s="119"/>
    </row>
    <row r="14" spans="1:8">
      <c r="A14" s="120"/>
      <c r="B14" s="121"/>
      <c r="C14" s="122"/>
      <c r="D14" s="123">
        <v>43098</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17.39</v>
      </c>
      <c r="C19" s="134">
        <f>ROUND(VALUE(SUBSTITUTE(実質収支比率等に係る経年分析!G$48,"▲","-")),2)</f>
        <v>13.37</v>
      </c>
      <c r="D19" s="134">
        <f>ROUND(VALUE(SUBSTITUTE(実質収支比率等に係る経年分析!H$48,"▲","-")),2)</f>
        <v>14.4</v>
      </c>
      <c r="E19" s="134">
        <f>ROUND(VALUE(SUBSTITUTE(実質収支比率等に係る経年分析!I$48,"▲","-")),2)</f>
        <v>17.34</v>
      </c>
      <c r="F19" s="134">
        <f>ROUND(VALUE(SUBSTITUTE(実質収支比率等に係る経年分析!J$48,"▲","-")),2)</f>
        <v>13.24</v>
      </c>
    </row>
    <row r="20" spans="1:11">
      <c r="A20" s="134" t="s">
        <v>43</v>
      </c>
      <c r="B20" s="134">
        <f>ROUND(VALUE(SUBSTITUTE(実質収支比率等に係る経年分析!F$47,"▲","-")),2)</f>
        <v>7.41</v>
      </c>
      <c r="C20" s="134">
        <f>ROUND(VALUE(SUBSTITUTE(実質収支比率等に係る経年分析!G$47,"▲","-")),2)</f>
        <v>14.72</v>
      </c>
      <c r="D20" s="134">
        <f>ROUND(VALUE(SUBSTITUTE(実質収支比率等に係る経年分析!H$47,"▲","-")),2)</f>
        <v>14.6</v>
      </c>
      <c r="E20" s="134">
        <f>ROUND(VALUE(SUBSTITUTE(実質収支比率等に係る経年分析!I$47,"▲","-")),2)</f>
        <v>14.82</v>
      </c>
      <c r="F20" s="134">
        <f>ROUND(VALUE(SUBSTITUTE(実質収支比率等に係る経年分析!J$47,"▲","-")),2)</f>
        <v>14.71</v>
      </c>
    </row>
    <row r="21" spans="1:11">
      <c r="A21" s="134" t="s">
        <v>44</v>
      </c>
      <c r="B21" s="134">
        <f>IF(ISNUMBER(VALUE(SUBSTITUTE(実質収支比率等に係る経年分析!F$49,"▲","-"))),ROUND(VALUE(SUBSTITUTE(実質収支比率等に係る経年分析!F$49,"▲","-")),2),NA())</f>
        <v>1.1200000000000001</v>
      </c>
      <c r="C21" s="134">
        <f>IF(ISNUMBER(VALUE(SUBSTITUTE(実質収支比率等に係る経年分析!G$49,"▲","-"))),ROUND(VALUE(SUBSTITUTE(実質収支比率等に係る経年分析!G$49,"▲","-")),2),NA())</f>
        <v>18.64</v>
      </c>
      <c r="D21" s="134">
        <f>IF(ISNUMBER(VALUE(SUBSTITUTE(実質収支比率等に係る経年分析!H$49,"▲","-"))),ROUND(VALUE(SUBSTITUTE(実質収支比率等に係る経年分析!H$49,"▲","-")),2),NA())</f>
        <v>1.1599999999999999</v>
      </c>
      <c r="E21" s="134">
        <f>IF(ISNUMBER(VALUE(SUBSTITUTE(実質収支比率等に係る経年分析!I$49,"▲","-"))),ROUND(VALUE(SUBSTITUTE(実質収支比率等に係る経年分析!I$49,"▲","-")),2),NA())</f>
        <v>2.86</v>
      </c>
      <c r="F21" s="134">
        <f>IF(ISNUMBER(VALUE(SUBSTITUTE(実質収支比率等に係る経年分析!J$49,"▲","-"))),ROUND(VALUE(SUBSTITUTE(実質収支比率等に係る経年分析!J$49,"▲","-")),2),NA())</f>
        <v>-3.71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住宅新築資金貸付事業特別会計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0.68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0.28000000000000003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0.27</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6.11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6.1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5.65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5.25</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14.16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17.05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12.96</v>
      </c>
    </row>
    <row r="35" spans="1:16">
      <c r="A35" s="135" t="str">
        <f>IF(連結実質赤字比率に係る赤字・黒字の構成分析!C$35="",NA(),連結実質赤字比率に係る赤字・黒字の構成分析!C$35)</f>
        <v>国民健康保険特別会計</v>
      </c>
      <c r="B35" s="135">
        <f>IF(ROUND(VALUE(SUBSTITUTE(連結実質赤字比率に係る赤字・黒字の構成分析!F$35,"▲", "-")), 2) &lt; 0, ABS(ROUND(VALUE(SUBSTITUTE(連結実質赤字比率に係る赤字・黒字の構成分析!F$35,"▲", "-")), 2)), NA())</f>
        <v>10.65</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13.01</v>
      </c>
      <c r="E35" s="135" t="e">
        <f>IF(ROUND(VALUE(SUBSTITUTE(連結実質赤字比率に係る赤字・黒字の構成分析!G$35,"▲", "-")), 2) &gt;= 0, ABS(ROUND(VALUE(SUBSTITUTE(連結実質赤字比率に係る赤字・黒字の構成分析!G$35,"▲", "-")), 2)), NA())</f>
        <v>#N/A</v>
      </c>
      <c r="F35" s="135">
        <f>IF(ROUND(VALUE(SUBSTITUTE(連結実質赤字比率に係る赤字・黒字の構成分析!H$35,"▲", "-")), 2) &lt; 0, ABS(ROUND(VALUE(SUBSTITUTE(連結実質赤字比率に係る赤字・黒字の構成分析!H$35,"▲", "-")), 2)), NA())</f>
        <v>14.09</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17.12</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4.82</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国民健康保険福智町立診療所特別会計</v>
      </c>
      <c r="B36" s="135">
        <f>IF(ROUND(VALUE(SUBSTITUTE(連結実質赤字比率に係る赤字・黒字の構成分析!F$34,"▲", "-")), 2) &lt; 0, ABS(ROUND(VALUE(SUBSTITUTE(連結実質赤字比率に係る赤字・黒字の構成分析!F$34,"▲", "-")), 2)), NA())</f>
        <v>3.87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4.41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4.8499999999999996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5.73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6.45</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1869</v>
      </c>
      <c r="E42" s="136"/>
      <c r="F42" s="136"/>
      <c r="G42" s="136">
        <f>'実質公債費比率（分子）の構造'!L$52</f>
        <v>1882</v>
      </c>
      <c r="H42" s="136"/>
      <c r="I42" s="136"/>
      <c r="J42" s="136">
        <f>'実質公債費比率（分子）の構造'!M$52</f>
        <v>1951</v>
      </c>
      <c r="K42" s="136"/>
      <c r="L42" s="136"/>
      <c r="M42" s="136">
        <f>'実質公債費比率（分子）の構造'!N$52</f>
        <v>1993</v>
      </c>
      <c r="N42" s="136"/>
      <c r="O42" s="136"/>
      <c r="P42" s="136">
        <f>'実質公債費比率（分子）の構造'!O$52</f>
        <v>1996</v>
      </c>
    </row>
    <row r="43" spans="1:16">
      <c r="A43" s="136" t="s">
        <v>18</v>
      </c>
      <c r="B43" s="136">
        <f>'実質公債費比率（分子）の構造'!K$51</f>
        <v>0</v>
      </c>
      <c r="C43" s="136"/>
      <c r="D43" s="136"/>
      <c r="E43" s="136" t="str">
        <f>'実質公債費比率（分子）の構造'!L$51</f>
        <v>-</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c r="A44" s="136" t="s">
        <v>52</v>
      </c>
      <c r="B44" s="136">
        <f>'実質公債費比率（分子）の構造'!K$50</f>
        <v>108</v>
      </c>
      <c r="C44" s="136"/>
      <c r="D44" s="136"/>
      <c r="E44" s="136">
        <f>'実質公債費比率（分子）の構造'!L$50</f>
        <v>166</v>
      </c>
      <c r="F44" s="136"/>
      <c r="G44" s="136"/>
      <c r="H44" s="136">
        <f>'実質公債費比率（分子）の構造'!M$50</f>
        <v>166</v>
      </c>
      <c r="I44" s="136"/>
      <c r="J44" s="136"/>
      <c r="K44" s="136">
        <f>'実質公債費比率（分子）の構造'!N$50</f>
        <v>166</v>
      </c>
      <c r="L44" s="136"/>
      <c r="M44" s="136"/>
      <c r="N44" s="136">
        <f>'実質公債費比率（分子）の構造'!O$50</f>
        <v>166</v>
      </c>
      <c r="O44" s="136"/>
      <c r="P44" s="136"/>
    </row>
    <row r="45" spans="1:16">
      <c r="A45" s="136" t="s">
        <v>53</v>
      </c>
      <c r="B45" s="136">
        <f>'実質公債費比率（分子）の構造'!K$49</f>
        <v>28</v>
      </c>
      <c r="C45" s="136"/>
      <c r="D45" s="136"/>
      <c r="E45" s="136">
        <f>'実質公債費比率（分子）の構造'!L$49</f>
        <v>17</v>
      </c>
      <c r="F45" s="136"/>
      <c r="G45" s="136"/>
      <c r="H45" s="136">
        <f>'実質公債費比率（分子）の構造'!M$49</f>
        <v>15</v>
      </c>
      <c r="I45" s="136"/>
      <c r="J45" s="136"/>
      <c r="K45" s="136">
        <f>'実質公債費比率（分子）の構造'!N$49</f>
        <v>17</v>
      </c>
      <c r="L45" s="136"/>
      <c r="M45" s="136"/>
      <c r="N45" s="136">
        <f>'実質公債費比率（分子）の構造'!O$49</f>
        <v>28</v>
      </c>
      <c r="O45" s="136"/>
      <c r="P45" s="136"/>
    </row>
    <row r="46" spans="1:16">
      <c r="A46" s="136" t="s">
        <v>54</v>
      </c>
      <c r="B46" s="136">
        <f>'実質公債費比率（分子）の構造'!K$48</f>
        <v>8</v>
      </c>
      <c r="C46" s="136"/>
      <c r="D46" s="136"/>
      <c r="E46" s="136">
        <f>'実質公債費比率（分子）の構造'!L$48</f>
        <v>8</v>
      </c>
      <c r="F46" s="136"/>
      <c r="G46" s="136"/>
      <c r="H46" s="136">
        <f>'実質公債費比率（分子）の構造'!M$48</f>
        <v>7</v>
      </c>
      <c r="I46" s="136"/>
      <c r="J46" s="136"/>
      <c r="K46" s="136">
        <f>'実質公債費比率（分子）の構造'!N$48</f>
        <v>5</v>
      </c>
      <c r="L46" s="136"/>
      <c r="M46" s="136"/>
      <c r="N46" s="136">
        <f>'実質公債費比率（分子）の構造'!O$48</f>
        <v>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2593</v>
      </c>
      <c r="C49" s="136"/>
      <c r="D49" s="136"/>
      <c r="E49" s="136">
        <f>'実質公債費比率（分子）の構造'!L$45</f>
        <v>2423</v>
      </c>
      <c r="F49" s="136"/>
      <c r="G49" s="136"/>
      <c r="H49" s="136">
        <f>'実質公債費比率（分子）の構造'!M$45</f>
        <v>2116</v>
      </c>
      <c r="I49" s="136"/>
      <c r="J49" s="136"/>
      <c r="K49" s="136">
        <f>'実質公債費比率（分子）の構造'!N$45</f>
        <v>2079</v>
      </c>
      <c r="L49" s="136"/>
      <c r="M49" s="136"/>
      <c r="N49" s="136">
        <f>'実質公債費比率（分子）の構造'!O$45</f>
        <v>2106</v>
      </c>
      <c r="O49" s="136"/>
      <c r="P49" s="136"/>
    </row>
    <row r="50" spans="1:16">
      <c r="A50" s="136" t="s">
        <v>58</v>
      </c>
      <c r="B50" s="136" t="e">
        <f>NA()</f>
        <v>#N/A</v>
      </c>
      <c r="C50" s="136">
        <f>IF(ISNUMBER('実質公債費比率（分子）の構造'!K$53),'実質公債費比率（分子）の構造'!K$53,NA())</f>
        <v>868</v>
      </c>
      <c r="D50" s="136" t="e">
        <f>NA()</f>
        <v>#N/A</v>
      </c>
      <c r="E50" s="136" t="e">
        <f>NA()</f>
        <v>#N/A</v>
      </c>
      <c r="F50" s="136">
        <f>IF(ISNUMBER('実質公債費比率（分子）の構造'!L$53),'実質公債費比率（分子）の構造'!L$53,NA())</f>
        <v>732</v>
      </c>
      <c r="G50" s="136" t="e">
        <f>NA()</f>
        <v>#N/A</v>
      </c>
      <c r="H50" s="136" t="e">
        <f>NA()</f>
        <v>#N/A</v>
      </c>
      <c r="I50" s="136">
        <f>IF(ISNUMBER('実質公債費比率（分子）の構造'!M$53),'実質公債費比率（分子）の構造'!M$53,NA())</f>
        <v>353</v>
      </c>
      <c r="J50" s="136" t="e">
        <f>NA()</f>
        <v>#N/A</v>
      </c>
      <c r="K50" s="136" t="e">
        <f>NA()</f>
        <v>#N/A</v>
      </c>
      <c r="L50" s="136">
        <f>IF(ISNUMBER('実質公債費比率（分子）の構造'!N$53),'実質公債費比率（分子）の構造'!N$53,NA())</f>
        <v>274</v>
      </c>
      <c r="M50" s="136" t="e">
        <f>NA()</f>
        <v>#N/A</v>
      </c>
      <c r="N50" s="136" t="e">
        <f>NA()</f>
        <v>#N/A</v>
      </c>
      <c r="O50" s="136">
        <f>IF(ISNUMBER('実質公債費比率（分子）の構造'!O$53),'実質公債費比率（分子）の構造'!O$53,NA())</f>
        <v>311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15806</v>
      </c>
      <c r="E56" s="135"/>
      <c r="F56" s="135"/>
      <c r="G56" s="135">
        <f>'将来負担比率（分子）の構造'!J$51</f>
        <v>15790</v>
      </c>
      <c r="H56" s="135"/>
      <c r="I56" s="135"/>
      <c r="J56" s="135">
        <f>'将来負担比率（分子）の構造'!K$51</f>
        <v>15887</v>
      </c>
      <c r="K56" s="135"/>
      <c r="L56" s="135"/>
      <c r="M56" s="135">
        <f>'将来負担比率（分子）の構造'!L$51</f>
        <v>15548</v>
      </c>
      <c r="N56" s="135"/>
      <c r="O56" s="135"/>
      <c r="P56" s="135">
        <f>'将来負担比率（分子）の構造'!M$51</f>
        <v>15119</v>
      </c>
    </row>
    <row r="57" spans="1:16">
      <c r="A57" s="135" t="s">
        <v>35</v>
      </c>
      <c r="B57" s="135"/>
      <c r="C57" s="135"/>
      <c r="D57" s="135">
        <f>'将来負担比率（分子）の構造'!I$50</f>
        <v>3480</v>
      </c>
      <c r="E57" s="135"/>
      <c r="F57" s="135"/>
      <c r="G57" s="135">
        <f>'将来負担比率（分子）の構造'!J$50</f>
        <v>3434</v>
      </c>
      <c r="H57" s="135"/>
      <c r="I57" s="135"/>
      <c r="J57" s="135">
        <f>'将来負担比率（分子）の構造'!K$50</f>
        <v>3239</v>
      </c>
      <c r="K57" s="135"/>
      <c r="L57" s="135"/>
      <c r="M57" s="135">
        <f>'将来負担比率（分子）の構造'!L$50</f>
        <v>3080</v>
      </c>
      <c r="N57" s="135"/>
      <c r="O57" s="135"/>
      <c r="P57" s="135">
        <f>'将来負担比率（分子）の構造'!M$50</f>
        <v>3074</v>
      </c>
    </row>
    <row r="58" spans="1:16">
      <c r="A58" s="135" t="s">
        <v>34</v>
      </c>
      <c r="B58" s="135"/>
      <c r="C58" s="135"/>
      <c r="D58" s="135">
        <f>'将来負担比率（分子）の構造'!I$49</f>
        <v>13237</v>
      </c>
      <c r="E58" s="135"/>
      <c r="F58" s="135"/>
      <c r="G58" s="135">
        <f>'将来負担比率（分子）の構造'!J$49</f>
        <v>14122</v>
      </c>
      <c r="H58" s="135"/>
      <c r="I58" s="135"/>
      <c r="J58" s="135">
        <f>'将来負担比率（分子）の構造'!K$49</f>
        <v>15264</v>
      </c>
      <c r="K58" s="135"/>
      <c r="L58" s="135"/>
      <c r="M58" s="135">
        <f>'将来負担比率（分子）の構造'!L$49</f>
        <v>16465</v>
      </c>
      <c r="N58" s="135"/>
      <c r="O58" s="135"/>
      <c r="P58" s="135">
        <f>'将来負担比率（分子）の構造'!M$49</f>
        <v>17494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2962</v>
      </c>
      <c r="C62" s="135"/>
      <c r="D62" s="135"/>
      <c r="E62" s="135">
        <f>'将来負担比率（分子）の構造'!J$45</f>
        <v>2993</v>
      </c>
      <c r="F62" s="135"/>
      <c r="G62" s="135"/>
      <c r="H62" s="135">
        <f>'将来負担比率（分子）の構造'!K$45</f>
        <v>2891</v>
      </c>
      <c r="I62" s="135"/>
      <c r="J62" s="135"/>
      <c r="K62" s="135">
        <f>'将来負担比率（分子）の構造'!L$45</f>
        <v>2739</v>
      </c>
      <c r="L62" s="135"/>
      <c r="M62" s="135"/>
      <c r="N62" s="135">
        <f>'将来負担比率（分子）の構造'!M$45</f>
        <v>2557</v>
      </c>
      <c r="O62" s="135"/>
      <c r="P62" s="135"/>
    </row>
    <row r="63" spans="1:16">
      <c r="A63" s="135" t="s">
        <v>28</v>
      </c>
      <c r="B63" s="135">
        <f>'将来負担比率（分子）の構造'!I$44</f>
        <v>1082</v>
      </c>
      <c r="C63" s="135"/>
      <c r="D63" s="135"/>
      <c r="E63" s="135">
        <f>'将来負担比率（分子）の構造'!J$44</f>
        <v>927</v>
      </c>
      <c r="F63" s="135"/>
      <c r="G63" s="135"/>
      <c r="H63" s="135">
        <f>'将来負担比率（分子）の構造'!K$44</f>
        <v>147</v>
      </c>
      <c r="I63" s="135"/>
      <c r="J63" s="135"/>
      <c r="K63" s="135">
        <f>'将来負担比率（分子）の構造'!L$44</f>
        <v>276</v>
      </c>
      <c r="L63" s="135"/>
      <c r="M63" s="135"/>
      <c r="N63" s="135">
        <f>'将来負担比率（分子）の構造'!M$44</f>
        <v>249</v>
      </c>
      <c r="O63" s="135"/>
      <c r="P63" s="135"/>
    </row>
    <row r="64" spans="1:16">
      <c r="A64" s="135" t="s">
        <v>27</v>
      </c>
      <c r="B64" s="135">
        <f>'将来負担比率（分子）の構造'!I$43</f>
        <v>91</v>
      </c>
      <c r="C64" s="135"/>
      <c r="D64" s="135"/>
      <c r="E64" s="135">
        <f>'将来負担比率（分子）の構造'!J$43</f>
        <v>87</v>
      </c>
      <c r="F64" s="135"/>
      <c r="G64" s="135"/>
      <c r="H64" s="135">
        <f>'将来負担比率（分子）の構造'!K$43</f>
        <v>83</v>
      </c>
      <c r="I64" s="135"/>
      <c r="J64" s="135"/>
      <c r="K64" s="135">
        <f>'将来負担比率（分子）の構造'!L$43</f>
        <v>70</v>
      </c>
      <c r="L64" s="135"/>
      <c r="M64" s="135"/>
      <c r="N64" s="135">
        <f>'将来負担比率（分子）の構造'!M$43</f>
        <v>64</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22572</v>
      </c>
      <c r="C66" s="135"/>
      <c r="D66" s="135"/>
      <c r="E66" s="135">
        <f>'将来負担比率（分子）の構造'!J$41</f>
        <v>21307</v>
      </c>
      <c r="F66" s="135"/>
      <c r="G66" s="135"/>
      <c r="H66" s="135">
        <f>'将来負担比率（分子）の構造'!K$41</f>
        <v>21669</v>
      </c>
      <c r="I66" s="135"/>
      <c r="J66" s="135"/>
      <c r="K66" s="135">
        <f>'将来負担比率（分子）の構造'!L$41</f>
        <v>21356</v>
      </c>
      <c r="L66" s="135"/>
      <c r="M66" s="135"/>
      <c r="N66" s="135">
        <f>'将来負担比率（分子）の構造'!M$41</f>
        <v>21061</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1518230</v>
      </c>
      <c r="S5" s="613"/>
      <c r="T5" s="613"/>
      <c r="U5" s="613"/>
      <c r="V5" s="613"/>
      <c r="W5" s="613"/>
      <c r="X5" s="613"/>
      <c r="Y5" s="614"/>
      <c r="Z5" s="615">
        <v>8.8000000000000007</v>
      </c>
      <c r="AA5" s="615"/>
      <c r="AB5" s="615"/>
      <c r="AC5" s="615"/>
      <c r="AD5" s="616">
        <v>1518230</v>
      </c>
      <c r="AE5" s="616"/>
      <c r="AF5" s="616"/>
      <c r="AG5" s="616"/>
      <c r="AH5" s="616"/>
      <c r="AI5" s="616"/>
      <c r="AJ5" s="616"/>
      <c r="AK5" s="616"/>
      <c r="AL5" s="617">
        <v>20.6</v>
      </c>
      <c r="AM5" s="618"/>
      <c r="AN5" s="618"/>
      <c r="AO5" s="619"/>
      <c r="AP5" s="609" t="s">
        <v>205</v>
      </c>
      <c r="AQ5" s="610"/>
      <c r="AR5" s="610"/>
      <c r="AS5" s="610"/>
      <c r="AT5" s="610"/>
      <c r="AU5" s="610"/>
      <c r="AV5" s="610"/>
      <c r="AW5" s="610"/>
      <c r="AX5" s="610"/>
      <c r="AY5" s="610"/>
      <c r="AZ5" s="610"/>
      <c r="BA5" s="610"/>
      <c r="BB5" s="610"/>
      <c r="BC5" s="610"/>
      <c r="BD5" s="610"/>
      <c r="BE5" s="610"/>
      <c r="BF5" s="611"/>
      <c r="BG5" s="623">
        <v>1500723</v>
      </c>
      <c r="BH5" s="624"/>
      <c r="BI5" s="624"/>
      <c r="BJ5" s="624"/>
      <c r="BK5" s="624"/>
      <c r="BL5" s="624"/>
      <c r="BM5" s="624"/>
      <c r="BN5" s="625"/>
      <c r="BO5" s="626">
        <v>98.8</v>
      </c>
      <c r="BP5" s="626"/>
      <c r="BQ5" s="626"/>
      <c r="BR5" s="626"/>
      <c r="BS5" s="627">
        <v>6705</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102923</v>
      </c>
      <c r="S6" s="624"/>
      <c r="T6" s="624"/>
      <c r="U6" s="624"/>
      <c r="V6" s="624"/>
      <c r="W6" s="624"/>
      <c r="X6" s="624"/>
      <c r="Y6" s="625"/>
      <c r="Z6" s="626">
        <v>0.6</v>
      </c>
      <c r="AA6" s="626"/>
      <c r="AB6" s="626"/>
      <c r="AC6" s="626"/>
      <c r="AD6" s="627">
        <v>102923</v>
      </c>
      <c r="AE6" s="627"/>
      <c r="AF6" s="627"/>
      <c r="AG6" s="627"/>
      <c r="AH6" s="627"/>
      <c r="AI6" s="627"/>
      <c r="AJ6" s="627"/>
      <c r="AK6" s="627"/>
      <c r="AL6" s="628">
        <v>1.4</v>
      </c>
      <c r="AM6" s="629"/>
      <c r="AN6" s="629"/>
      <c r="AO6" s="630"/>
      <c r="AP6" s="620" t="s">
        <v>210</v>
      </c>
      <c r="AQ6" s="621"/>
      <c r="AR6" s="621"/>
      <c r="AS6" s="621"/>
      <c r="AT6" s="621"/>
      <c r="AU6" s="621"/>
      <c r="AV6" s="621"/>
      <c r="AW6" s="621"/>
      <c r="AX6" s="621"/>
      <c r="AY6" s="621"/>
      <c r="AZ6" s="621"/>
      <c r="BA6" s="621"/>
      <c r="BB6" s="621"/>
      <c r="BC6" s="621"/>
      <c r="BD6" s="621"/>
      <c r="BE6" s="621"/>
      <c r="BF6" s="622"/>
      <c r="BG6" s="623">
        <v>1500723</v>
      </c>
      <c r="BH6" s="624"/>
      <c r="BI6" s="624"/>
      <c r="BJ6" s="624"/>
      <c r="BK6" s="624"/>
      <c r="BL6" s="624"/>
      <c r="BM6" s="624"/>
      <c r="BN6" s="625"/>
      <c r="BO6" s="626">
        <v>98.8</v>
      </c>
      <c r="BP6" s="626"/>
      <c r="BQ6" s="626"/>
      <c r="BR6" s="626"/>
      <c r="BS6" s="627">
        <v>6705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151225</v>
      </c>
      <c r="CS6" s="624"/>
      <c r="CT6" s="624"/>
      <c r="CU6" s="624"/>
      <c r="CV6" s="624"/>
      <c r="CW6" s="624"/>
      <c r="CX6" s="624"/>
      <c r="CY6" s="625"/>
      <c r="CZ6" s="626">
        <v>0.9</v>
      </c>
      <c r="DA6" s="626"/>
      <c r="DB6" s="626"/>
      <c r="DC6" s="626"/>
      <c r="DD6" s="632" t="s">
        <v>212</v>
      </c>
      <c r="DE6" s="624"/>
      <c r="DF6" s="624"/>
      <c r="DG6" s="624"/>
      <c r="DH6" s="624"/>
      <c r="DI6" s="624"/>
      <c r="DJ6" s="624"/>
      <c r="DK6" s="624"/>
      <c r="DL6" s="624"/>
      <c r="DM6" s="624"/>
      <c r="DN6" s="624"/>
      <c r="DO6" s="624"/>
      <c r="DP6" s="625"/>
      <c r="DQ6" s="632">
        <v>151225</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3007</v>
      </c>
      <c r="S7" s="624"/>
      <c r="T7" s="624"/>
      <c r="U7" s="624"/>
      <c r="V7" s="624"/>
      <c r="W7" s="624"/>
      <c r="X7" s="624"/>
      <c r="Y7" s="625"/>
      <c r="Z7" s="626">
        <v>0</v>
      </c>
      <c r="AA7" s="626"/>
      <c r="AB7" s="626"/>
      <c r="AC7" s="626"/>
      <c r="AD7" s="627">
        <v>3007</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679985</v>
      </c>
      <c r="BH7" s="624"/>
      <c r="BI7" s="624"/>
      <c r="BJ7" s="624"/>
      <c r="BK7" s="624"/>
      <c r="BL7" s="624"/>
      <c r="BM7" s="624"/>
      <c r="BN7" s="625"/>
      <c r="BO7" s="626">
        <v>44.8</v>
      </c>
      <c r="BP7" s="626"/>
      <c r="BQ7" s="626"/>
      <c r="BR7" s="626"/>
      <c r="BS7" s="627">
        <v>6705</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2928201</v>
      </c>
      <c r="CS7" s="624"/>
      <c r="CT7" s="624"/>
      <c r="CU7" s="624"/>
      <c r="CV7" s="624"/>
      <c r="CW7" s="624"/>
      <c r="CX7" s="624"/>
      <c r="CY7" s="625"/>
      <c r="CZ7" s="626">
        <v>18.3</v>
      </c>
      <c r="DA7" s="626"/>
      <c r="DB7" s="626"/>
      <c r="DC7" s="626"/>
      <c r="DD7" s="632">
        <v>57902</v>
      </c>
      <c r="DE7" s="624"/>
      <c r="DF7" s="624"/>
      <c r="DG7" s="624"/>
      <c r="DH7" s="624"/>
      <c r="DI7" s="624"/>
      <c r="DJ7" s="624"/>
      <c r="DK7" s="624"/>
      <c r="DL7" s="624"/>
      <c r="DM7" s="624"/>
      <c r="DN7" s="624"/>
      <c r="DO7" s="624"/>
      <c r="DP7" s="625"/>
      <c r="DQ7" s="632">
        <v>1631510</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8512</v>
      </c>
      <c r="S8" s="624"/>
      <c r="T8" s="624"/>
      <c r="U8" s="624"/>
      <c r="V8" s="624"/>
      <c r="W8" s="624"/>
      <c r="X8" s="624"/>
      <c r="Y8" s="625"/>
      <c r="Z8" s="626">
        <v>0</v>
      </c>
      <c r="AA8" s="626"/>
      <c r="AB8" s="626"/>
      <c r="AC8" s="626"/>
      <c r="AD8" s="627">
        <v>8512</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30741</v>
      </c>
      <c r="BH8" s="624"/>
      <c r="BI8" s="624"/>
      <c r="BJ8" s="624"/>
      <c r="BK8" s="624"/>
      <c r="BL8" s="624"/>
      <c r="BM8" s="624"/>
      <c r="BN8" s="625"/>
      <c r="BO8" s="626">
        <v>2</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5689982</v>
      </c>
      <c r="CS8" s="624"/>
      <c r="CT8" s="624"/>
      <c r="CU8" s="624"/>
      <c r="CV8" s="624"/>
      <c r="CW8" s="624"/>
      <c r="CX8" s="624"/>
      <c r="CY8" s="625"/>
      <c r="CZ8" s="626">
        <v>35.5</v>
      </c>
      <c r="DA8" s="626"/>
      <c r="DB8" s="626"/>
      <c r="DC8" s="626"/>
      <c r="DD8" s="632">
        <v>140555</v>
      </c>
      <c r="DE8" s="624"/>
      <c r="DF8" s="624"/>
      <c r="DG8" s="624"/>
      <c r="DH8" s="624"/>
      <c r="DI8" s="624"/>
      <c r="DJ8" s="624"/>
      <c r="DK8" s="624"/>
      <c r="DL8" s="624"/>
      <c r="DM8" s="624"/>
      <c r="DN8" s="624"/>
      <c r="DO8" s="624"/>
      <c r="DP8" s="625"/>
      <c r="DQ8" s="632">
        <v>3249905</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7924</v>
      </c>
      <c r="S9" s="624"/>
      <c r="T9" s="624"/>
      <c r="U9" s="624"/>
      <c r="V9" s="624"/>
      <c r="W9" s="624"/>
      <c r="X9" s="624"/>
      <c r="Y9" s="625"/>
      <c r="Z9" s="626">
        <v>0</v>
      </c>
      <c r="AA9" s="626"/>
      <c r="AB9" s="626"/>
      <c r="AC9" s="626"/>
      <c r="AD9" s="627">
        <v>7924</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575629</v>
      </c>
      <c r="BH9" s="624"/>
      <c r="BI9" s="624"/>
      <c r="BJ9" s="624"/>
      <c r="BK9" s="624"/>
      <c r="BL9" s="624"/>
      <c r="BM9" s="624"/>
      <c r="BN9" s="625"/>
      <c r="BO9" s="626">
        <v>37.9</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1264343</v>
      </c>
      <c r="CS9" s="624"/>
      <c r="CT9" s="624"/>
      <c r="CU9" s="624"/>
      <c r="CV9" s="624"/>
      <c r="CW9" s="624"/>
      <c r="CX9" s="624"/>
      <c r="CY9" s="625"/>
      <c r="CZ9" s="626">
        <v>7.9</v>
      </c>
      <c r="DA9" s="626"/>
      <c r="DB9" s="626"/>
      <c r="DC9" s="626"/>
      <c r="DD9" s="632">
        <v>21611</v>
      </c>
      <c r="DE9" s="624"/>
      <c r="DF9" s="624"/>
      <c r="DG9" s="624"/>
      <c r="DH9" s="624"/>
      <c r="DI9" s="624"/>
      <c r="DJ9" s="624"/>
      <c r="DK9" s="624"/>
      <c r="DL9" s="624"/>
      <c r="DM9" s="624"/>
      <c r="DN9" s="624"/>
      <c r="DO9" s="624"/>
      <c r="DP9" s="625"/>
      <c r="DQ9" s="632">
        <v>916554</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427042</v>
      </c>
      <c r="S10" s="624"/>
      <c r="T10" s="624"/>
      <c r="U10" s="624"/>
      <c r="V10" s="624"/>
      <c r="W10" s="624"/>
      <c r="X10" s="624"/>
      <c r="Y10" s="625"/>
      <c r="Z10" s="626">
        <v>2.5</v>
      </c>
      <c r="AA10" s="626"/>
      <c r="AB10" s="626"/>
      <c r="AC10" s="626"/>
      <c r="AD10" s="627">
        <v>427042</v>
      </c>
      <c r="AE10" s="627"/>
      <c r="AF10" s="627"/>
      <c r="AG10" s="627"/>
      <c r="AH10" s="627"/>
      <c r="AI10" s="627"/>
      <c r="AJ10" s="627"/>
      <c r="AK10" s="627"/>
      <c r="AL10" s="628">
        <v>5.8</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32004</v>
      </c>
      <c r="BH10" s="624"/>
      <c r="BI10" s="624"/>
      <c r="BJ10" s="624"/>
      <c r="BK10" s="624"/>
      <c r="BL10" s="624"/>
      <c r="BM10" s="624"/>
      <c r="BN10" s="625"/>
      <c r="BO10" s="626">
        <v>2.1</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2807</v>
      </c>
      <c r="CS10" s="624"/>
      <c r="CT10" s="624"/>
      <c r="CU10" s="624"/>
      <c r="CV10" s="624"/>
      <c r="CW10" s="624"/>
      <c r="CX10" s="624"/>
      <c r="CY10" s="625"/>
      <c r="CZ10" s="626">
        <v>0</v>
      </c>
      <c r="DA10" s="626"/>
      <c r="DB10" s="626"/>
      <c r="DC10" s="626"/>
      <c r="DD10" s="632" t="s">
        <v>108</v>
      </c>
      <c r="DE10" s="624"/>
      <c r="DF10" s="624"/>
      <c r="DG10" s="624"/>
      <c r="DH10" s="624"/>
      <c r="DI10" s="624"/>
      <c r="DJ10" s="624"/>
      <c r="DK10" s="624"/>
      <c r="DL10" s="624"/>
      <c r="DM10" s="624"/>
      <c r="DN10" s="624"/>
      <c r="DO10" s="624"/>
      <c r="DP10" s="625"/>
      <c r="DQ10" s="632">
        <v>2807</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285</v>
      </c>
      <c r="S11" s="624"/>
      <c r="T11" s="624"/>
      <c r="U11" s="624"/>
      <c r="V11" s="624"/>
      <c r="W11" s="624"/>
      <c r="X11" s="624"/>
      <c r="Y11" s="625"/>
      <c r="Z11" s="626">
        <v>0</v>
      </c>
      <c r="AA11" s="626"/>
      <c r="AB11" s="626"/>
      <c r="AC11" s="626"/>
      <c r="AD11" s="627">
        <v>285</v>
      </c>
      <c r="AE11" s="627"/>
      <c r="AF11" s="627"/>
      <c r="AG11" s="627"/>
      <c r="AH11" s="627"/>
      <c r="AI11" s="627"/>
      <c r="AJ11" s="627"/>
      <c r="AK11" s="627"/>
      <c r="AL11" s="628">
        <v>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41611</v>
      </c>
      <c r="BH11" s="624"/>
      <c r="BI11" s="624"/>
      <c r="BJ11" s="624"/>
      <c r="BK11" s="624"/>
      <c r="BL11" s="624"/>
      <c r="BM11" s="624"/>
      <c r="BN11" s="625"/>
      <c r="BO11" s="626">
        <v>2.7</v>
      </c>
      <c r="BP11" s="626"/>
      <c r="BQ11" s="626"/>
      <c r="BR11" s="626"/>
      <c r="BS11" s="632">
        <v>6705</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506980</v>
      </c>
      <c r="CS11" s="624"/>
      <c r="CT11" s="624"/>
      <c r="CU11" s="624"/>
      <c r="CV11" s="624"/>
      <c r="CW11" s="624"/>
      <c r="CX11" s="624"/>
      <c r="CY11" s="625"/>
      <c r="CZ11" s="626">
        <v>3.2</v>
      </c>
      <c r="DA11" s="626"/>
      <c r="DB11" s="626"/>
      <c r="DC11" s="626"/>
      <c r="DD11" s="632">
        <v>181658</v>
      </c>
      <c r="DE11" s="624"/>
      <c r="DF11" s="624"/>
      <c r="DG11" s="624"/>
      <c r="DH11" s="624"/>
      <c r="DI11" s="624"/>
      <c r="DJ11" s="624"/>
      <c r="DK11" s="624"/>
      <c r="DL11" s="624"/>
      <c r="DM11" s="624"/>
      <c r="DN11" s="624"/>
      <c r="DO11" s="624"/>
      <c r="DP11" s="625"/>
      <c r="DQ11" s="632">
        <v>205746</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557773</v>
      </c>
      <c r="BH12" s="624"/>
      <c r="BI12" s="624"/>
      <c r="BJ12" s="624"/>
      <c r="BK12" s="624"/>
      <c r="BL12" s="624"/>
      <c r="BM12" s="624"/>
      <c r="BN12" s="625"/>
      <c r="BO12" s="626">
        <v>36.700000000000003</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74265</v>
      </c>
      <c r="CS12" s="624"/>
      <c r="CT12" s="624"/>
      <c r="CU12" s="624"/>
      <c r="CV12" s="624"/>
      <c r="CW12" s="624"/>
      <c r="CX12" s="624"/>
      <c r="CY12" s="625"/>
      <c r="CZ12" s="626">
        <v>0.5</v>
      </c>
      <c r="DA12" s="626"/>
      <c r="DB12" s="626"/>
      <c r="DC12" s="626"/>
      <c r="DD12" s="632">
        <v>2767</v>
      </c>
      <c r="DE12" s="624"/>
      <c r="DF12" s="624"/>
      <c r="DG12" s="624"/>
      <c r="DH12" s="624"/>
      <c r="DI12" s="624"/>
      <c r="DJ12" s="624"/>
      <c r="DK12" s="624"/>
      <c r="DL12" s="624"/>
      <c r="DM12" s="624"/>
      <c r="DN12" s="624"/>
      <c r="DO12" s="624"/>
      <c r="DP12" s="625"/>
      <c r="DQ12" s="632">
        <v>53532</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23291</v>
      </c>
      <c r="S13" s="624"/>
      <c r="T13" s="624"/>
      <c r="U13" s="624"/>
      <c r="V13" s="624"/>
      <c r="W13" s="624"/>
      <c r="X13" s="624"/>
      <c r="Y13" s="625"/>
      <c r="Z13" s="626">
        <v>0.1</v>
      </c>
      <c r="AA13" s="626"/>
      <c r="AB13" s="626"/>
      <c r="AC13" s="626"/>
      <c r="AD13" s="627">
        <v>23291</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544161</v>
      </c>
      <c r="BH13" s="624"/>
      <c r="BI13" s="624"/>
      <c r="BJ13" s="624"/>
      <c r="BK13" s="624"/>
      <c r="BL13" s="624"/>
      <c r="BM13" s="624"/>
      <c r="BN13" s="625"/>
      <c r="BO13" s="626">
        <v>35.799999999999997</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1371961</v>
      </c>
      <c r="CS13" s="624"/>
      <c r="CT13" s="624"/>
      <c r="CU13" s="624"/>
      <c r="CV13" s="624"/>
      <c r="CW13" s="624"/>
      <c r="CX13" s="624"/>
      <c r="CY13" s="625"/>
      <c r="CZ13" s="626">
        <v>8.6</v>
      </c>
      <c r="DA13" s="626"/>
      <c r="DB13" s="626"/>
      <c r="DC13" s="626"/>
      <c r="DD13" s="632">
        <v>1035788</v>
      </c>
      <c r="DE13" s="624"/>
      <c r="DF13" s="624"/>
      <c r="DG13" s="624"/>
      <c r="DH13" s="624"/>
      <c r="DI13" s="624"/>
      <c r="DJ13" s="624"/>
      <c r="DK13" s="624"/>
      <c r="DL13" s="624"/>
      <c r="DM13" s="624"/>
      <c r="DN13" s="624"/>
      <c r="DO13" s="624"/>
      <c r="DP13" s="625"/>
      <c r="DQ13" s="632">
        <v>251037</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60858</v>
      </c>
      <c r="BH14" s="624"/>
      <c r="BI14" s="624"/>
      <c r="BJ14" s="624"/>
      <c r="BK14" s="624"/>
      <c r="BL14" s="624"/>
      <c r="BM14" s="624"/>
      <c r="BN14" s="625"/>
      <c r="BO14" s="626">
        <v>4</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403741</v>
      </c>
      <c r="CS14" s="624"/>
      <c r="CT14" s="624"/>
      <c r="CU14" s="624"/>
      <c r="CV14" s="624"/>
      <c r="CW14" s="624"/>
      <c r="CX14" s="624"/>
      <c r="CY14" s="625"/>
      <c r="CZ14" s="626">
        <v>2.5</v>
      </c>
      <c r="DA14" s="626"/>
      <c r="DB14" s="626"/>
      <c r="DC14" s="626"/>
      <c r="DD14" s="632">
        <v>35526</v>
      </c>
      <c r="DE14" s="624"/>
      <c r="DF14" s="624"/>
      <c r="DG14" s="624"/>
      <c r="DH14" s="624"/>
      <c r="DI14" s="624"/>
      <c r="DJ14" s="624"/>
      <c r="DK14" s="624"/>
      <c r="DL14" s="624"/>
      <c r="DM14" s="624"/>
      <c r="DN14" s="624"/>
      <c r="DO14" s="624"/>
      <c r="DP14" s="625"/>
      <c r="DQ14" s="632">
        <v>375141</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4601</v>
      </c>
      <c r="S15" s="624"/>
      <c r="T15" s="624"/>
      <c r="U15" s="624"/>
      <c r="V15" s="624"/>
      <c r="W15" s="624"/>
      <c r="X15" s="624"/>
      <c r="Y15" s="625"/>
      <c r="Z15" s="626">
        <v>0</v>
      </c>
      <c r="AA15" s="626"/>
      <c r="AB15" s="626"/>
      <c r="AC15" s="626"/>
      <c r="AD15" s="627">
        <v>4601</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202107</v>
      </c>
      <c r="BH15" s="624"/>
      <c r="BI15" s="624"/>
      <c r="BJ15" s="624"/>
      <c r="BK15" s="624"/>
      <c r="BL15" s="624"/>
      <c r="BM15" s="624"/>
      <c r="BN15" s="625"/>
      <c r="BO15" s="626">
        <v>13.3</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1424560</v>
      </c>
      <c r="CS15" s="624"/>
      <c r="CT15" s="624"/>
      <c r="CU15" s="624"/>
      <c r="CV15" s="624"/>
      <c r="CW15" s="624"/>
      <c r="CX15" s="624"/>
      <c r="CY15" s="625"/>
      <c r="CZ15" s="626">
        <v>8.9</v>
      </c>
      <c r="DA15" s="626"/>
      <c r="DB15" s="626"/>
      <c r="DC15" s="626"/>
      <c r="DD15" s="632">
        <v>468725</v>
      </c>
      <c r="DE15" s="624"/>
      <c r="DF15" s="624"/>
      <c r="DG15" s="624"/>
      <c r="DH15" s="624"/>
      <c r="DI15" s="624"/>
      <c r="DJ15" s="624"/>
      <c r="DK15" s="624"/>
      <c r="DL15" s="624"/>
      <c r="DM15" s="624"/>
      <c r="DN15" s="624"/>
      <c r="DO15" s="624"/>
      <c r="DP15" s="625"/>
      <c r="DQ15" s="632">
        <v>862876</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6296215</v>
      </c>
      <c r="S16" s="624"/>
      <c r="T16" s="624"/>
      <c r="U16" s="624"/>
      <c r="V16" s="624"/>
      <c r="W16" s="624"/>
      <c r="X16" s="624"/>
      <c r="Y16" s="625"/>
      <c r="Z16" s="626">
        <v>36.700000000000003</v>
      </c>
      <c r="AA16" s="626"/>
      <c r="AB16" s="626"/>
      <c r="AC16" s="626"/>
      <c r="AD16" s="627">
        <v>5263145</v>
      </c>
      <c r="AE16" s="627"/>
      <c r="AF16" s="627"/>
      <c r="AG16" s="627"/>
      <c r="AH16" s="627"/>
      <c r="AI16" s="627"/>
      <c r="AJ16" s="627"/>
      <c r="AK16" s="627"/>
      <c r="AL16" s="628">
        <v>71.400000000000006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105655</v>
      </c>
      <c r="CS16" s="624"/>
      <c r="CT16" s="624"/>
      <c r="CU16" s="624"/>
      <c r="CV16" s="624"/>
      <c r="CW16" s="624"/>
      <c r="CX16" s="624"/>
      <c r="CY16" s="625"/>
      <c r="CZ16" s="626">
        <v>0.7</v>
      </c>
      <c r="DA16" s="626"/>
      <c r="DB16" s="626"/>
      <c r="DC16" s="626"/>
      <c r="DD16" s="632" t="s">
        <v>108</v>
      </c>
      <c r="DE16" s="624"/>
      <c r="DF16" s="624"/>
      <c r="DG16" s="624"/>
      <c r="DH16" s="624"/>
      <c r="DI16" s="624"/>
      <c r="DJ16" s="624"/>
      <c r="DK16" s="624"/>
      <c r="DL16" s="624"/>
      <c r="DM16" s="624"/>
      <c r="DN16" s="624"/>
      <c r="DO16" s="624"/>
      <c r="DP16" s="625"/>
      <c r="DQ16" s="632">
        <v>103219</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5263145</v>
      </c>
      <c r="S17" s="624"/>
      <c r="T17" s="624"/>
      <c r="U17" s="624"/>
      <c r="V17" s="624"/>
      <c r="W17" s="624"/>
      <c r="X17" s="624"/>
      <c r="Y17" s="625"/>
      <c r="Z17" s="626">
        <v>30.7</v>
      </c>
      <c r="AA17" s="626"/>
      <c r="AB17" s="626"/>
      <c r="AC17" s="626"/>
      <c r="AD17" s="627">
        <v>5263145</v>
      </c>
      <c r="AE17" s="627"/>
      <c r="AF17" s="627"/>
      <c r="AG17" s="627"/>
      <c r="AH17" s="627"/>
      <c r="AI17" s="627"/>
      <c r="AJ17" s="627"/>
      <c r="AK17" s="627"/>
      <c r="AL17" s="628">
        <v>71.400000000000006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2105748</v>
      </c>
      <c r="CS17" s="624"/>
      <c r="CT17" s="624"/>
      <c r="CU17" s="624"/>
      <c r="CV17" s="624"/>
      <c r="CW17" s="624"/>
      <c r="CX17" s="624"/>
      <c r="CY17" s="625"/>
      <c r="CZ17" s="626">
        <v>13.1</v>
      </c>
      <c r="DA17" s="626"/>
      <c r="DB17" s="626"/>
      <c r="DC17" s="626"/>
      <c r="DD17" s="632" t="s">
        <v>108</v>
      </c>
      <c r="DE17" s="624"/>
      <c r="DF17" s="624"/>
      <c r="DG17" s="624"/>
      <c r="DH17" s="624"/>
      <c r="DI17" s="624"/>
      <c r="DJ17" s="624"/>
      <c r="DK17" s="624"/>
      <c r="DL17" s="624"/>
      <c r="DM17" s="624"/>
      <c r="DN17" s="624"/>
      <c r="DO17" s="624"/>
      <c r="DP17" s="625"/>
      <c r="DQ17" s="632">
        <v>1839454</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1033069</v>
      </c>
      <c r="S18" s="624"/>
      <c r="T18" s="624"/>
      <c r="U18" s="624"/>
      <c r="V18" s="624"/>
      <c r="W18" s="624"/>
      <c r="X18" s="624"/>
      <c r="Y18" s="625"/>
      <c r="Z18" s="626">
        <v>6</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17507</v>
      </c>
      <c r="BH19" s="624"/>
      <c r="BI19" s="624"/>
      <c r="BJ19" s="624"/>
      <c r="BK19" s="624"/>
      <c r="BL19" s="624"/>
      <c r="BM19" s="624"/>
      <c r="BN19" s="625"/>
      <c r="BO19" s="626">
        <v>1.2</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8392030</v>
      </c>
      <c r="S20" s="624"/>
      <c r="T20" s="624"/>
      <c r="U20" s="624"/>
      <c r="V20" s="624"/>
      <c r="W20" s="624"/>
      <c r="X20" s="624"/>
      <c r="Y20" s="625"/>
      <c r="Z20" s="626">
        <v>48.9</v>
      </c>
      <c r="AA20" s="626"/>
      <c r="AB20" s="626"/>
      <c r="AC20" s="626"/>
      <c r="AD20" s="627">
        <v>7358960</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17507</v>
      </c>
      <c r="BH20" s="624"/>
      <c r="BI20" s="624"/>
      <c r="BJ20" s="624"/>
      <c r="BK20" s="624"/>
      <c r="BL20" s="624"/>
      <c r="BM20" s="624"/>
      <c r="BN20" s="625"/>
      <c r="BO20" s="626">
        <v>1.2</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16029468</v>
      </c>
      <c r="CS20" s="624"/>
      <c r="CT20" s="624"/>
      <c r="CU20" s="624"/>
      <c r="CV20" s="624"/>
      <c r="CW20" s="624"/>
      <c r="CX20" s="624"/>
      <c r="CY20" s="625"/>
      <c r="CZ20" s="626">
        <v>100</v>
      </c>
      <c r="DA20" s="626"/>
      <c r="DB20" s="626"/>
      <c r="DC20" s="626"/>
      <c r="DD20" s="632">
        <v>1944532</v>
      </c>
      <c r="DE20" s="624"/>
      <c r="DF20" s="624"/>
      <c r="DG20" s="624"/>
      <c r="DH20" s="624"/>
      <c r="DI20" s="624"/>
      <c r="DJ20" s="624"/>
      <c r="DK20" s="624"/>
      <c r="DL20" s="624"/>
      <c r="DM20" s="624"/>
      <c r="DN20" s="624"/>
      <c r="DO20" s="624"/>
      <c r="DP20" s="625"/>
      <c r="DQ20" s="632">
        <v>9643006</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4411</v>
      </c>
      <c r="S21" s="624"/>
      <c r="T21" s="624"/>
      <c r="U21" s="624"/>
      <c r="V21" s="624"/>
      <c r="W21" s="624"/>
      <c r="X21" s="624"/>
      <c r="Y21" s="625"/>
      <c r="Z21" s="626">
        <v>0</v>
      </c>
      <c r="AA21" s="626"/>
      <c r="AB21" s="626"/>
      <c r="AC21" s="626"/>
      <c r="AD21" s="627">
        <v>4411</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17507</v>
      </c>
      <c r="BH21" s="624"/>
      <c r="BI21" s="624"/>
      <c r="BJ21" s="624"/>
      <c r="BK21" s="624"/>
      <c r="BL21" s="624"/>
      <c r="BM21" s="624"/>
      <c r="BN21" s="625"/>
      <c r="BO21" s="626">
        <v>1.2</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175871</v>
      </c>
      <c r="S22" s="624"/>
      <c r="T22" s="624"/>
      <c r="U22" s="624"/>
      <c r="V22" s="624"/>
      <c r="W22" s="624"/>
      <c r="X22" s="624"/>
      <c r="Y22" s="625"/>
      <c r="Z22" s="626">
        <v>1</v>
      </c>
      <c r="AA22" s="626"/>
      <c r="AB22" s="626"/>
      <c r="AC22" s="626"/>
      <c r="AD22" s="627">
        <v>124</v>
      </c>
      <c r="AE22" s="627"/>
      <c r="AF22" s="627"/>
      <c r="AG22" s="627"/>
      <c r="AH22" s="627"/>
      <c r="AI22" s="627"/>
      <c r="AJ22" s="627"/>
      <c r="AK22" s="627"/>
      <c r="AL22" s="628">
        <v>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417343</v>
      </c>
      <c r="S23" s="624"/>
      <c r="T23" s="624"/>
      <c r="U23" s="624"/>
      <c r="V23" s="624"/>
      <c r="W23" s="624"/>
      <c r="X23" s="624"/>
      <c r="Y23" s="625"/>
      <c r="Z23" s="626">
        <v>2.4</v>
      </c>
      <c r="AA23" s="626"/>
      <c r="AB23" s="626"/>
      <c r="AC23" s="626"/>
      <c r="AD23" s="627">
        <v>5964</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78800</v>
      </c>
      <c r="S24" s="624"/>
      <c r="T24" s="624"/>
      <c r="U24" s="624"/>
      <c r="V24" s="624"/>
      <c r="W24" s="624"/>
      <c r="X24" s="624"/>
      <c r="Y24" s="625"/>
      <c r="Z24" s="626">
        <v>0.5</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6602856</v>
      </c>
      <c r="CS24" s="613"/>
      <c r="CT24" s="613"/>
      <c r="CU24" s="613"/>
      <c r="CV24" s="613"/>
      <c r="CW24" s="613"/>
      <c r="CX24" s="613"/>
      <c r="CY24" s="614"/>
      <c r="CZ24" s="654">
        <v>41.2</v>
      </c>
      <c r="DA24" s="655"/>
      <c r="DB24" s="655"/>
      <c r="DC24" s="656"/>
      <c r="DD24" s="653">
        <v>4306279</v>
      </c>
      <c r="DE24" s="613"/>
      <c r="DF24" s="613"/>
      <c r="DG24" s="613"/>
      <c r="DH24" s="613"/>
      <c r="DI24" s="613"/>
      <c r="DJ24" s="613"/>
      <c r="DK24" s="614"/>
      <c r="DL24" s="653">
        <v>4267715</v>
      </c>
      <c r="DM24" s="613"/>
      <c r="DN24" s="613"/>
      <c r="DO24" s="613"/>
      <c r="DP24" s="613"/>
      <c r="DQ24" s="613"/>
      <c r="DR24" s="613"/>
      <c r="DS24" s="613"/>
      <c r="DT24" s="613"/>
      <c r="DU24" s="613"/>
      <c r="DV24" s="614"/>
      <c r="DW24" s="617">
        <v>55</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1877612</v>
      </c>
      <c r="S25" s="624"/>
      <c r="T25" s="624"/>
      <c r="U25" s="624"/>
      <c r="V25" s="624"/>
      <c r="W25" s="624"/>
      <c r="X25" s="624"/>
      <c r="Y25" s="625"/>
      <c r="Z25" s="626">
        <v>10.9</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2095513</v>
      </c>
      <c r="CS25" s="649"/>
      <c r="CT25" s="649"/>
      <c r="CU25" s="649"/>
      <c r="CV25" s="649"/>
      <c r="CW25" s="649"/>
      <c r="CX25" s="649"/>
      <c r="CY25" s="650"/>
      <c r="CZ25" s="657">
        <v>13.1</v>
      </c>
      <c r="DA25" s="658"/>
      <c r="DB25" s="658"/>
      <c r="DC25" s="659"/>
      <c r="DD25" s="632">
        <v>1780698</v>
      </c>
      <c r="DE25" s="649"/>
      <c r="DF25" s="649"/>
      <c r="DG25" s="649"/>
      <c r="DH25" s="649"/>
      <c r="DI25" s="649"/>
      <c r="DJ25" s="649"/>
      <c r="DK25" s="650"/>
      <c r="DL25" s="632">
        <v>1748333</v>
      </c>
      <c r="DM25" s="649"/>
      <c r="DN25" s="649"/>
      <c r="DO25" s="649"/>
      <c r="DP25" s="649"/>
      <c r="DQ25" s="649"/>
      <c r="DR25" s="649"/>
      <c r="DS25" s="649"/>
      <c r="DT25" s="649"/>
      <c r="DU25" s="649"/>
      <c r="DV25" s="650"/>
      <c r="DW25" s="628">
        <v>22.5</v>
      </c>
      <c r="DX25" s="651"/>
      <c r="DY25" s="651"/>
      <c r="DZ25" s="651"/>
      <c r="EA25" s="651"/>
      <c r="EB25" s="651"/>
      <c r="EC25" s="652"/>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1451157</v>
      </c>
      <c r="CS26" s="624"/>
      <c r="CT26" s="624"/>
      <c r="CU26" s="624"/>
      <c r="CV26" s="624"/>
      <c r="CW26" s="624"/>
      <c r="CX26" s="624"/>
      <c r="CY26" s="625"/>
      <c r="CZ26" s="657">
        <v>9.1</v>
      </c>
      <c r="DA26" s="658"/>
      <c r="DB26" s="658"/>
      <c r="DC26" s="659"/>
      <c r="DD26" s="632">
        <v>1150459</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1"/>
      <c r="DY26" s="651"/>
      <c r="DZ26" s="651"/>
      <c r="EA26" s="651"/>
      <c r="EB26" s="651"/>
      <c r="EC26" s="652"/>
    </row>
    <row r="27" spans="2:133" ht="11.25" customHeight="1">
      <c r="B27" s="620" t="s">
        <v>276</v>
      </c>
      <c r="C27" s="621"/>
      <c r="D27" s="621"/>
      <c r="E27" s="621"/>
      <c r="F27" s="621"/>
      <c r="G27" s="621"/>
      <c r="H27" s="621"/>
      <c r="I27" s="621"/>
      <c r="J27" s="621"/>
      <c r="K27" s="621"/>
      <c r="L27" s="621"/>
      <c r="M27" s="621"/>
      <c r="N27" s="621"/>
      <c r="O27" s="621"/>
      <c r="P27" s="621"/>
      <c r="Q27" s="622"/>
      <c r="R27" s="623">
        <v>1025188</v>
      </c>
      <c r="S27" s="624"/>
      <c r="T27" s="624"/>
      <c r="U27" s="624"/>
      <c r="V27" s="624"/>
      <c r="W27" s="624"/>
      <c r="X27" s="624"/>
      <c r="Y27" s="625"/>
      <c r="Z27" s="626">
        <v>6</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1518230</v>
      </c>
      <c r="BH27" s="624"/>
      <c r="BI27" s="624"/>
      <c r="BJ27" s="624"/>
      <c r="BK27" s="624"/>
      <c r="BL27" s="624"/>
      <c r="BM27" s="624"/>
      <c r="BN27" s="625"/>
      <c r="BO27" s="626">
        <v>100</v>
      </c>
      <c r="BP27" s="626"/>
      <c r="BQ27" s="626"/>
      <c r="BR27" s="626"/>
      <c r="BS27" s="632">
        <v>6705</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2401595</v>
      </c>
      <c r="CS27" s="649"/>
      <c r="CT27" s="649"/>
      <c r="CU27" s="649"/>
      <c r="CV27" s="649"/>
      <c r="CW27" s="649"/>
      <c r="CX27" s="649"/>
      <c r="CY27" s="650"/>
      <c r="CZ27" s="657">
        <v>15</v>
      </c>
      <c r="DA27" s="658"/>
      <c r="DB27" s="658"/>
      <c r="DC27" s="659"/>
      <c r="DD27" s="632">
        <v>686127</v>
      </c>
      <c r="DE27" s="649"/>
      <c r="DF27" s="649"/>
      <c r="DG27" s="649"/>
      <c r="DH27" s="649"/>
      <c r="DI27" s="649"/>
      <c r="DJ27" s="649"/>
      <c r="DK27" s="650"/>
      <c r="DL27" s="632">
        <v>679928</v>
      </c>
      <c r="DM27" s="649"/>
      <c r="DN27" s="649"/>
      <c r="DO27" s="649"/>
      <c r="DP27" s="649"/>
      <c r="DQ27" s="649"/>
      <c r="DR27" s="649"/>
      <c r="DS27" s="649"/>
      <c r="DT27" s="649"/>
      <c r="DU27" s="649"/>
      <c r="DV27" s="650"/>
      <c r="DW27" s="628">
        <v>8.8000000000000007</v>
      </c>
      <c r="DX27" s="651"/>
      <c r="DY27" s="651"/>
      <c r="DZ27" s="651"/>
      <c r="EA27" s="651"/>
      <c r="EB27" s="651"/>
      <c r="EC27" s="652"/>
    </row>
    <row r="28" spans="2:133" ht="11.25" customHeight="1">
      <c r="B28" s="620" t="s">
        <v>279</v>
      </c>
      <c r="C28" s="621"/>
      <c r="D28" s="621"/>
      <c r="E28" s="621"/>
      <c r="F28" s="621"/>
      <c r="G28" s="621"/>
      <c r="H28" s="621"/>
      <c r="I28" s="621"/>
      <c r="J28" s="621"/>
      <c r="K28" s="621"/>
      <c r="L28" s="621"/>
      <c r="M28" s="621"/>
      <c r="N28" s="621"/>
      <c r="O28" s="621"/>
      <c r="P28" s="621"/>
      <c r="Q28" s="622"/>
      <c r="R28" s="623">
        <v>195586</v>
      </c>
      <c r="S28" s="624"/>
      <c r="T28" s="624"/>
      <c r="U28" s="624"/>
      <c r="V28" s="624"/>
      <c r="W28" s="624"/>
      <c r="X28" s="624"/>
      <c r="Y28" s="625"/>
      <c r="Z28" s="626">
        <v>1.1000000000000001</v>
      </c>
      <c r="AA28" s="626"/>
      <c r="AB28" s="626"/>
      <c r="AC28" s="626"/>
      <c r="AD28" s="627">
        <v>4443</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2105748</v>
      </c>
      <c r="CS28" s="624"/>
      <c r="CT28" s="624"/>
      <c r="CU28" s="624"/>
      <c r="CV28" s="624"/>
      <c r="CW28" s="624"/>
      <c r="CX28" s="624"/>
      <c r="CY28" s="625"/>
      <c r="CZ28" s="657">
        <v>13.1</v>
      </c>
      <c r="DA28" s="658"/>
      <c r="DB28" s="658"/>
      <c r="DC28" s="659"/>
      <c r="DD28" s="632">
        <v>1839454</v>
      </c>
      <c r="DE28" s="624"/>
      <c r="DF28" s="624"/>
      <c r="DG28" s="624"/>
      <c r="DH28" s="624"/>
      <c r="DI28" s="624"/>
      <c r="DJ28" s="624"/>
      <c r="DK28" s="625"/>
      <c r="DL28" s="632">
        <v>1839454</v>
      </c>
      <c r="DM28" s="624"/>
      <c r="DN28" s="624"/>
      <c r="DO28" s="624"/>
      <c r="DP28" s="624"/>
      <c r="DQ28" s="624"/>
      <c r="DR28" s="624"/>
      <c r="DS28" s="624"/>
      <c r="DT28" s="624"/>
      <c r="DU28" s="624"/>
      <c r="DV28" s="625"/>
      <c r="DW28" s="628">
        <v>23.7</v>
      </c>
      <c r="DX28" s="651"/>
      <c r="DY28" s="651"/>
      <c r="DZ28" s="651"/>
      <c r="EA28" s="651"/>
      <c r="EB28" s="651"/>
      <c r="EC28" s="652"/>
    </row>
    <row r="29" spans="2:133" ht="11.25" customHeight="1">
      <c r="B29" s="620" t="s">
        <v>281</v>
      </c>
      <c r="C29" s="621"/>
      <c r="D29" s="621"/>
      <c r="E29" s="621"/>
      <c r="F29" s="621"/>
      <c r="G29" s="621"/>
      <c r="H29" s="621"/>
      <c r="I29" s="621"/>
      <c r="J29" s="621"/>
      <c r="K29" s="621"/>
      <c r="L29" s="621"/>
      <c r="M29" s="621"/>
      <c r="N29" s="621"/>
      <c r="O29" s="621"/>
      <c r="P29" s="621"/>
      <c r="Q29" s="622"/>
      <c r="R29" s="623">
        <v>1160272</v>
      </c>
      <c r="S29" s="624"/>
      <c r="T29" s="624"/>
      <c r="U29" s="624"/>
      <c r="V29" s="624"/>
      <c r="W29" s="624"/>
      <c r="X29" s="624"/>
      <c r="Y29" s="625"/>
      <c r="Z29" s="626">
        <v>6.8</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2105653</v>
      </c>
      <c r="CS29" s="649"/>
      <c r="CT29" s="649"/>
      <c r="CU29" s="649"/>
      <c r="CV29" s="649"/>
      <c r="CW29" s="649"/>
      <c r="CX29" s="649"/>
      <c r="CY29" s="650"/>
      <c r="CZ29" s="657">
        <v>13.1</v>
      </c>
      <c r="DA29" s="658"/>
      <c r="DB29" s="658"/>
      <c r="DC29" s="659"/>
      <c r="DD29" s="632">
        <v>1839359</v>
      </c>
      <c r="DE29" s="649"/>
      <c r="DF29" s="649"/>
      <c r="DG29" s="649"/>
      <c r="DH29" s="649"/>
      <c r="DI29" s="649"/>
      <c r="DJ29" s="649"/>
      <c r="DK29" s="650"/>
      <c r="DL29" s="632">
        <v>1839359</v>
      </c>
      <c r="DM29" s="649"/>
      <c r="DN29" s="649"/>
      <c r="DO29" s="649"/>
      <c r="DP29" s="649"/>
      <c r="DQ29" s="649"/>
      <c r="DR29" s="649"/>
      <c r="DS29" s="649"/>
      <c r="DT29" s="649"/>
      <c r="DU29" s="649"/>
      <c r="DV29" s="650"/>
      <c r="DW29" s="628">
        <v>23.7</v>
      </c>
      <c r="DX29" s="651"/>
      <c r="DY29" s="651"/>
      <c r="DZ29" s="651"/>
      <c r="EA29" s="651"/>
      <c r="EB29" s="651"/>
      <c r="EC29" s="652"/>
    </row>
    <row r="30" spans="2:133" ht="11.25" customHeight="1">
      <c r="B30" s="620" t="s">
        <v>286</v>
      </c>
      <c r="C30" s="621"/>
      <c r="D30" s="621"/>
      <c r="E30" s="621"/>
      <c r="F30" s="621"/>
      <c r="G30" s="621"/>
      <c r="H30" s="621"/>
      <c r="I30" s="621"/>
      <c r="J30" s="621"/>
      <c r="K30" s="621"/>
      <c r="L30" s="621"/>
      <c r="M30" s="621"/>
      <c r="N30" s="621"/>
      <c r="O30" s="621"/>
      <c r="P30" s="621"/>
      <c r="Q30" s="622"/>
      <c r="R30" s="623">
        <v>508700</v>
      </c>
      <c r="S30" s="624"/>
      <c r="T30" s="624"/>
      <c r="U30" s="624"/>
      <c r="V30" s="624"/>
      <c r="W30" s="624"/>
      <c r="X30" s="624"/>
      <c r="Y30" s="625"/>
      <c r="Z30" s="626">
        <v>3</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96.6</v>
      </c>
      <c r="BH30" s="682"/>
      <c r="BI30" s="682"/>
      <c r="BJ30" s="682"/>
      <c r="BK30" s="682"/>
      <c r="BL30" s="682"/>
      <c r="BM30" s="618">
        <v>84.4</v>
      </c>
      <c r="BN30" s="682"/>
      <c r="BO30" s="682"/>
      <c r="BP30" s="682"/>
      <c r="BQ30" s="683"/>
      <c r="BR30" s="681">
        <v>96.4</v>
      </c>
      <c r="BS30" s="682"/>
      <c r="BT30" s="682"/>
      <c r="BU30" s="682"/>
      <c r="BV30" s="682"/>
      <c r="BW30" s="682"/>
      <c r="BX30" s="618">
        <v>83.4</v>
      </c>
      <c r="BY30" s="682"/>
      <c r="BZ30" s="682"/>
      <c r="CA30" s="682"/>
      <c r="CB30" s="683"/>
      <c r="CD30" s="686"/>
      <c r="CE30" s="687"/>
      <c r="CF30" s="637" t="s">
        <v>289</v>
      </c>
      <c r="CG30" s="638"/>
      <c r="CH30" s="638"/>
      <c r="CI30" s="638"/>
      <c r="CJ30" s="638"/>
      <c r="CK30" s="638"/>
      <c r="CL30" s="638"/>
      <c r="CM30" s="638"/>
      <c r="CN30" s="638"/>
      <c r="CO30" s="638"/>
      <c r="CP30" s="638"/>
      <c r="CQ30" s="639"/>
      <c r="CR30" s="623">
        <v>1845772</v>
      </c>
      <c r="CS30" s="624"/>
      <c r="CT30" s="624"/>
      <c r="CU30" s="624"/>
      <c r="CV30" s="624"/>
      <c r="CW30" s="624"/>
      <c r="CX30" s="624"/>
      <c r="CY30" s="625"/>
      <c r="CZ30" s="657">
        <v>11.5</v>
      </c>
      <c r="DA30" s="658"/>
      <c r="DB30" s="658"/>
      <c r="DC30" s="659"/>
      <c r="DD30" s="632">
        <v>1633611</v>
      </c>
      <c r="DE30" s="624"/>
      <c r="DF30" s="624"/>
      <c r="DG30" s="624"/>
      <c r="DH30" s="624"/>
      <c r="DI30" s="624"/>
      <c r="DJ30" s="624"/>
      <c r="DK30" s="625"/>
      <c r="DL30" s="632">
        <v>1633611</v>
      </c>
      <c r="DM30" s="624"/>
      <c r="DN30" s="624"/>
      <c r="DO30" s="624"/>
      <c r="DP30" s="624"/>
      <c r="DQ30" s="624"/>
      <c r="DR30" s="624"/>
      <c r="DS30" s="624"/>
      <c r="DT30" s="624"/>
      <c r="DU30" s="624"/>
      <c r="DV30" s="625"/>
      <c r="DW30" s="628">
        <v>21.1</v>
      </c>
      <c r="DX30" s="651"/>
      <c r="DY30" s="651"/>
      <c r="DZ30" s="651"/>
      <c r="EA30" s="651"/>
      <c r="EB30" s="651"/>
      <c r="EC30" s="652"/>
    </row>
    <row r="31" spans="2:133" ht="11.25" customHeight="1">
      <c r="B31" s="620" t="s">
        <v>290</v>
      </c>
      <c r="C31" s="621"/>
      <c r="D31" s="621"/>
      <c r="E31" s="621"/>
      <c r="F31" s="621"/>
      <c r="G31" s="621"/>
      <c r="H31" s="621"/>
      <c r="I31" s="621"/>
      <c r="J31" s="621"/>
      <c r="K31" s="621"/>
      <c r="L31" s="621"/>
      <c r="M31" s="621"/>
      <c r="N31" s="621"/>
      <c r="O31" s="621"/>
      <c r="P31" s="621"/>
      <c r="Q31" s="622"/>
      <c r="R31" s="623">
        <v>1470793</v>
      </c>
      <c r="S31" s="624"/>
      <c r="T31" s="624"/>
      <c r="U31" s="624"/>
      <c r="V31" s="624"/>
      <c r="W31" s="624"/>
      <c r="X31" s="624"/>
      <c r="Y31" s="625"/>
      <c r="Z31" s="626">
        <v>8.6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96.9</v>
      </c>
      <c r="BH31" s="649"/>
      <c r="BI31" s="649"/>
      <c r="BJ31" s="649"/>
      <c r="BK31" s="649"/>
      <c r="BL31" s="649"/>
      <c r="BM31" s="629">
        <v>86.8</v>
      </c>
      <c r="BN31" s="679"/>
      <c r="BO31" s="679"/>
      <c r="BP31" s="679"/>
      <c r="BQ31" s="680"/>
      <c r="BR31" s="678">
        <v>96.8</v>
      </c>
      <c r="BS31" s="649"/>
      <c r="BT31" s="649"/>
      <c r="BU31" s="649"/>
      <c r="BV31" s="649"/>
      <c r="BW31" s="649"/>
      <c r="BX31" s="629">
        <v>85.6</v>
      </c>
      <c r="BY31" s="679"/>
      <c r="BZ31" s="679"/>
      <c r="CA31" s="679"/>
      <c r="CB31" s="680"/>
      <c r="CD31" s="686"/>
      <c r="CE31" s="687"/>
      <c r="CF31" s="637" t="s">
        <v>293</v>
      </c>
      <c r="CG31" s="638"/>
      <c r="CH31" s="638"/>
      <c r="CI31" s="638"/>
      <c r="CJ31" s="638"/>
      <c r="CK31" s="638"/>
      <c r="CL31" s="638"/>
      <c r="CM31" s="638"/>
      <c r="CN31" s="638"/>
      <c r="CO31" s="638"/>
      <c r="CP31" s="638"/>
      <c r="CQ31" s="639"/>
      <c r="CR31" s="623">
        <v>259881</v>
      </c>
      <c r="CS31" s="649"/>
      <c r="CT31" s="649"/>
      <c r="CU31" s="649"/>
      <c r="CV31" s="649"/>
      <c r="CW31" s="649"/>
      <c r="CX31" s="649"/>
      <c r="CY31" s="650"/>
      <c r="CZ31" s="657">
        <v>1.6</v>
      </c>
      <c r="DA31" s="658"/>
      <c r="DB31" s="658"/>
      <c r="DC31" s="659"/>
      <c r="DD31" s="632">
        <v>205748</v>
      </c>
      <c r="DE31" s="649"/>
      <c r="DF31" s="649"/>
      <c r="DG31" s="649"/>
      <c r="DH31" s="649"/>
      <c r="DI31" s="649"/>
      <c r="DJ31" s="649"/>
      <c r="DK31" s="650"/>
      <c r="DL31" s="632">
        <v>205748</v>
      </c>
      <c r="DM31" s="649"/>
      <c r="DN31" s="649"/>
      <c r="DO31" s="649"/>
      <c r="DP31" s="649"/>
      <c r="DQ31" s="649"/>
      <c r="DR31" s="649"/>
      <c r="DS31" s="649"/>
      <c r="DT31" s="649"/>
      <c r="DU31" s="649"/>
      <c r="DV31" s="650"/>
      <c r="DW31" s="628">
        <v>2.7</v>
      </c>
      <c r="DX31" s="651"/>
      <c r="DY31" s="651"/>
      <c r="DZ31" s="651"/>
      <c r="EA31" s="651"/>
      <c r="EB31" s="651"/>
      <c r="EC31" s="652"/>
    </row>
    <row r="32" spans="2:133" ht="11.25" customHeight="1">
      <c r="B32" s="620" t="s">
        <v>294</v>
      </c>
      <c r="C32" s="621"/>
      <c r="D32" s="621"/>
      <c r="E32" s="621"/>
      <c r="F32" s="621"/>
      <c r="G32" s="621"/>
      <c r="H32" s="621"/>
      <c r="I32" s="621"/>
      <c r="J32" s="621"/>
      <c r="K32" s="621"/>
      <c r="L32" s="621"/>
      <c r="M32" s="621"/>
      <c r="N32" s="621"/>
      <c r="O32" s="621"/>
      <c r="P32" s="621"/>
      <c r="Q32" s="622"/>
      <c r="R32" s="623">
        <v>304519</v>
      </c>
      <c r="S32" s="624"/>
      <c r="T32" s="624"/>
      <c r="U32" s="624"/>
      <c r="V32" s="624"/>
      <c r="W32" s="624"/>
      <c r="X32" s="624"/>
      <c r="Y32" s="625"/>
      <c r="Z32" s="626">
        <v>1.8</v>
      </c>
      <c r="AA32" s="626"/>
      <c r="AB32" s="626"/>
      <c r="AC32" s="626"/>
      <c r="AD32" s="627">
        <v>390</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95.3</v>
      </c>
      <c r="BH32" s="691"/>
      <c r="BI32" s="691"/>
      <c r="BJ32" s="691"/>
      <c r="BK32" s="691"/>
      <c r="BL32" s="691"/>
      <c r="BM32" s="692">
        <v>77.3</v>
      </c>
      <c r="BN32" s="691"/>
      <c r="BO32" s="691"/>
      <c r="BP32" s="691"/>
      <c r="BQ32" s="693"/>
      <c r="BR32" s="690">
        <v>95</v>
      </c>
      <c r="BS32" s="691"/>
      <c r="BT32" s="691"/>
      <c r="BU32" s="691"/>
      <c r="BV32" s="691"/>
      <c r="BW32" s="691"/>
      <c r="BX32" s="692">
        <v>76.400000000000006</v>
      </c>
      <c r="BY32" s="691"/>
      <c r="BZ32" s="691"/>
      <c r="CA32" s="691"/>
      <c r="CB32" s="693"/>
      <c r="CD32" s="688"/>
      <c r="CE32" s="689"/>
      <c r="CF32" s="637" t="s">
        <v>296</v>
      </c>
      <c r="CG32" s="638"/>
      <c r="CH32" s="638"/>
      <c r="CI32" s="638"/>
      <c r="CJ32" s="638"/>
      <c r="CK32" s="638"/>
      <c r="CL32" s="638"/>
      <c r="CM32" s="638"/>
      <c r="CN32" s="638"/>
      <c r="CO32" s="638"/>
      <c r="CP32" s="638"/>
      <c r="CQ32" s="639"/>
      <c r="CR32" s="623">
        <v>95</v>
      </c>
      <c r="CS32" s="624"/>
      <c r="CT32" s="624"/>
      <c r="CU32" s="624"/>
      <c r="CV32" s="624"/>
      <c r="CW32" s="624"/>
      <c r="CX32" s="624"/>
      <c r="CY32" s="625"/>
      <c r="CZ32" s="657">
        <v>0</v>
      </c>
      <c r="DA32" s="658"/>
      <c r="DB32" s="658"/>
      <c r="DC32" s="659"/>
      <c r="DD32" s="632">
        <v>95</v>
      </c>
      <c r="DE32" s="624"/>
      <c r="DF32" s="624"/>
      <c r="DG32" s="624"/>
      <c r="DH32" s="624"/>
      <c r="DI32" s="624"/>
      <c r="DJ32" s="624"/>
      <c r="DK32" s="625"/>
      <c r="DL32" s="632">
        <v>95</v>
      </c>
      <c r="DM32" s="624"/>
      <c r="DN32" s="624"/>
      <c r="DO32" s="624"/>
      <c r="DP32" s="624"/>
      <c r="DQ32" s="624"/>
      <c r="DR32" s="624"/>
      <c r="DS32" s="624"/>
      <c r="DT32" s="624"/>
      <c r="DU32" s="624"/>
      <c r="DV32" s="625"/>
      <c r="DW32" s="628">
        <v>0</v>
      </c>
      <c r="DX32" s="651"/>
      <c r="DY32" s="651"/>
      <c r="DZ32" s="651"/>
      <c r="EA32" s="651"/>
      <c r="EB32" s="651"/>
      <c r="EC32" s="652"/>
    </row>
    <row r="33" spans="2:133" ht="11.25" customHeight="1">
      <c r="B33" s="620" t="s">
        <v>297</v>
      </c>
      <c r="C33" s="621"/>
      <c r="D33" s="621"/>
      <c r="E33" s="621"/>
      <c r="F33" s="621"/>
      <c r="G33" s="621"/>
      <c r="H33" s="621"/>
      <c r="I33" s="621"/>
      <c r="J33" s="621"/>
      <c r="K33" s="621"/>
      <c r="L33" s="621"/>
      <c r="M33" s="621"/>
      <c r="N33" s="621"/>
      <c r="O33" s="621"/>
      <c r="P33" s="621"/>
      <c r="Q33" s="622"/>
      <c r="R33" s="623">
        <v>1550709</v>
      </c>
      <c r="S33" s="624"/>
      <c r="T33" s="624"/>
      <c r="U33" s="624"/>
      <c r="V33" s="624"/>
      <c r="W33" s="624"/>
      <c r="X33" s="624"/>
      <c r="Y33" s="625"/>
      <c r="Z33" s="626">
        <v>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7376425</v>
      </c>
      <c r="CS33" s="649"/>
      <c r="CT33" s="649"/>
      <c r="CU33" s="649"/>
      <c r="CV33" s="649"/>
      <c r="CW33" s="649"/>
      <c r="CX33" s="649"/>
      <c r="CY33" s="650"/>
      <c r="CZ33" s="657">
        <v>46</v>
      </c>
      <c r="DA33" s="658"/>
      <c r="DB33" s="658"/>
      <c r="DC33" s="659"/>
      <c r="DD33" s="632">
        <v>4873258</v>
      </c>
      <c r="DE33" s="649"/>
      <c r="DF33" s="649"/>
      <c r="DG33" s="649"/>
      <c r="DH33" s="649"/>
      <c r="DI33" s="649"/>
      <c r="DJ33" s="649"/>
      <c r="DK33" s="650"/>
      <c r="DL33" s="632">
        <v>2907770</v>
      </c>
      <c r="DM33" s="649"/>
      <c r="DN33" s="649"/>
      <c r="DO33" s="649"/>
      <c r="DP33" s="649"/>
      <c r="DQ33" s="649"/>
      <c r="DR33" s="649"/>
      <c r="DS33" s="649"/>
      <c r="DT33" s="649"/>
      <c r="DU33" s="649"/>
      <c r="DV33" s="650"/>
      <c r="DW33" s="628">
        <v>37.5</v>
      </c>
      <c r="DX33" s="651"/>
      <c r="DY33" s="651"/>
      <c r="DZ33" s="651"/>
      <c r="EA33" s="651"/>
      <c r="EB33" s="651"/>
      <c r="EC33" s="652"/>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1517078</v>
      </c>
      <c r="CS34" s="624"/>
      <c r="CT34" s="624"/>
      <c r="CU34" s="624"/>
      <c r="CV34" s="624"/>
      <c r="CW34" s="624"/>
      <c r="CX34" s="624"/>
      <c r="CY34" s="625"/>
      <c r="CZ34" s="657">
        <v>9.5</v>
      </c>
      <c r="DA34" s="658"/>
      <c r="DB34" s="658"/>
      <c r="DC34" s="659"/>
      <c r="DD34" s="632">
        <v>1056739</v>
      </c>
      <c r="DE34" s="624"/>
      <c r="DF34" s="624"/>
      <c r="DG34" s="624"/>
      <c r="DH34" s="624"/>
      <c r="DI34" s="624"/>
      <c r="DJ34" s="624"/>
      <c r="DK34" s="625"/>
      <c r="DL34" s="632">
        <v>738725</v>
      </c>
      <c r="DM34" s="624"/>
      <c r="DN34" s="624"/>
      <c r="DO34" s="624"/>
      <c r="DP34" s="624"/>
      <c r="DQ34" s="624"/>
      <c r="DR34" s="624"/>
      <c r="DS34" s="624"/>
      <c r="DT34" s="624"/>
      <c r="DU34" s="624"/>
      <c r="DV34" s="625"/>
      <c r="DW34" s="628">
        <v>9.5</v>
      </c>
      <c r="DX34" s="651"/>
      <c r="DY34" s="651"/>
      <c r="DZ34" s="651"/>
      <c r="EA34" s="651"/>
      <c r="EB34" s="651"/>
      <c r="EC34" s="652"/>
    </row>
    <row r="35" spans="2:133" ht="11.25" customHeight="1">
      <c r="B35" s="620" t="s">
        <v>303</v>
      </c>
      <c r="C35" s="621"/>
      <c r="D35" s="621"/>
      <c r="E35" s="621"/>
      <c r="F35" s="621"/>
      <c r="G35" s="621"/>
      <c r="H35" s="621"/>
      <c r="I35" s="621"/>
      <c r="J35" s="621"/>
      <c r="K35" s="621"/>
      <c r="L35" s="621"/>
      <c r="M35" s="621"/>
      <c r="N35" s="621"/>
      <c r="O35" s="621"/>
      <c r="P35" s="621"/>
      <c r="Q35" s="622"/>
      <c r="R35" s="623">
        <v>383209</v>
      </c>
      <c r="S35" s="624"/>
      <c r="T35" s="624"/>
      <c r="U35" s="624"/>
      <c r="V35" s="624"/>
      <c r="W35" s="624"/>
      <c r="X35" s="624"/>
      <c r="Y35" s="625"/>
      <c r="Z35" s="626">
        <v>2.2000000000000002</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2420694</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-369551</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291085</v>
      </c>
      <c r="CS35" s="649"/>
      <c r="CT35" s="649"/>
      <c r="CU35" s="649"/>
      <c r="CV35" s="649"/>
      <c r="CW35" s="649"/>
      <c r="CX35" s="649"/>
      <c r="CY35" s="650"/>
      <c r="CZ35" s="657">
        <v>1.8</v>
      </c>
      <c r="DA35" s="658"/>
      <c r="DB35" s="658"/>
      <c r="DC35" s="659"/>
      <c r="DD35" s="632">
        <v>67464</v>
      </c>
      <c r="DE35" s="649"/>
      <c r="DF35" s="649"/>
      <c r="DG35" s="649"/>
      <c r="DH35" s="649"/>
      <c r="DI35" s="649"/>
      <c r="DJ35" s="649"/>
      <c r="DK35" s="650"/>
      <c r="DL35" s="632">
        <v>67464</v>
      </c>
      <c r="DM35" s="649"/>
      <c r="DN35" s="649"/>
      <c r="DO35" s="649"/>
      <c r="DP35" s="649"/>
      <c r="DQ35" s="649"/>
      <c r="DR35" s="649"/>
      <c r="DS35" s="649"/>
      <c r="DT35" s="649"/>
      <c r="DU35" s="649"/>
      <c r="DV35" s="650"/>
      <c r="DW35" s="628">
        <v>0.9</v>
      </c>
      <c r="DX35" s="651"/>
      <c r="DY35" s="651"/>
      <c r="DZ35" s="651"/>
      <c r="EA35" s="651"/>
      <c r="EB35" s="651"/>
      <c r="EC35" s="652"/>
    </row>
    <row r="36" spans="2:133" ht="11.25" customHeight="1">
      <c r="B36" s="666" t="s">
        <v>307</v>
      </c>
      <c r="C36" s="667"/>
      <c r="D36" s="667"/>
      <c r="E36" s="667"/>
      <c r="F36" s="667"/>
      <c r="G36" s="667"/>
      <c r="H36" s="667"/>
      <c r="I36" s="667"/>
      <c r="J36" s="667"/>
      <c r="K36" s="667"/>
      <c r="L36" s="667"/>
      <c r="M36" s="667"/>
      <c r="N36" s="667"/>
      <c r="O36" s="667"/>
      <c r="P36" s="667"/>
      <c r="Q36" s="668"/>
      <c r="R36" s="695">
        <v>17161834</v>
      </c>
      <c r="S36" s="696"/>
      <c r="T36" s="696"/>
      <c r="U36" s="696"/>
      <c r="V36" s="696"/>
      <c r="W36" s="696"/>
      <c r="X36" s="696"/>
      <c r="Y36" s="697"/>
      <c r="Z36" s="698">
        <v>100</v>
      </c>
      <c r="AA36" s="698"/>
      <c r="AB36" s="698"/>
      <c r="AC36" s="698"/>
      <c r="AD36" s="699">
        <v>7374292</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261178</v>
      </c>
      <c r="BA36" s="624"/>
      <c r="BB36" s="624"/>
      <c r="BC36" s="624"/>
      <c r="BD36" s="649"/>
      <c r="BE36" s="649"/>
      <c r="BF36" s="680"/>
      <c r="BG36" s="637" t="s">
        <v>309</v>
      </c>
      <c r="BH36" s="638"/>
      <c r="BI36" s="638"/>
      <c r="BJ36" s="638"/>
      <c r="BK36" s="638"/>
      <c r="BL36" s="638"/>
      <c r="BM36" s="638"/>
      <c r="BN36" s="638"/>
      <c r="BO36" s="638"/>
      <c r="BP36" s="638"/>
      <c r="BQ36" s="638"/>
      <c r="BR36" s="638"/>
      <c r="BS36" s="638"/>
      <c r="BT36" s="638"/>
      <c r="BU36" s="639"/>
      <c r="BV36" s="623">
        <v>-1438759</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1820681</v>
      </c>
      <c r="CS36" s="624"/>
      <c r="CT36" s="624"/>
      <c r="CU36" s="624"/>
      <c r="CV36" s="624"/>
      <c r="CW36" s="624"/>
      <c r="CX36" s="624"/>
      <c r="CY36" s="625"/>
      <c r="CZ36" s="657">
        <v>11.4</v>
      </c>
      <c r="DA36" s="658"/>
      <c r="DB36" s="658"/>
      <c r="DC36" s="659"/>
      <c r="DD36" s="632">
        <v>1737913</v>
      </c>
      <c r="DE36" s="624"/>
      <c r="DF36" s="624"/>
      <c r="DG36" s="624"/>
      <c r="DH36" s="624"/>
      <c r="DI36" s="624"/>
      <c r="DJ36" s="624"/>
      <c r="DK36" s="625"/>
      <c r="DL36" s="632">
        <v>1178162</v>
      </c>
      <c r="DM36" s="624"/>
      <c r="DN36" s="624"/>
      <c r="DO36" s="624"/>
      <c r="DP36" s="624"/>
      <c r="DQ36" s="624"/>
      <c r="DR36" s="624"/>
      <c r="DS36" s="624"/>
      <c r="DT36" s="624"/>
      <c r="DU36" s="624"/>
      <c r="DV36" s="625"/>
      <c r="DW36" s="628">
        <v>15.2</v>
      </c>
      <c r="DX36" s="651"/>
      <c r="DY36" s="651"/>
      <c r="DZ36" s="651"/>
      <c r="EA36" s="651"/>
      <c r="EB36" s="651"/>
      <c r="EC36" s="652"/>
    </row>
    <row r="37" spans="2:133" ht="11.25" customHeight="1">
      <c r="AQ37" s="702" t="s">
        <v>311</v>
      </c>
      <c r="AR37" s="703"/>
      <c r="AS37" s="703"/>
      <c r="AT37" s="703"/>
      <c r="AU37" s="703"/>
      <c r="AV37" s="703"/>
      <c r="AW37" s="703"/>
      <c r="AX37" s="703"/>
      <c r="AY37" s="704"/>
      <c r="AZ37" s="623" t="s">
        <v>212</v>
      </c>
      <c r="BA37" s="624"/>
      <c r="BB37" s="624"/>
      <c r="BC37" s="624"/>
      <c r="BD37" s="649"/>
      <c r="BE37" s="649"/>
      <c r="BF37" s="680"/>
      <c r="BG37" s="637" t="s">
        <v>312</v>
      </c>
      <c r="BH37" s="638"/>
      <c r="BI37" s="638"/>
      <c r="BJ37" s="638"/>
      <c r="BK37" s="638"/>
      <c r="BL37" s="638"/>
      <c r="BM37" s="638"/>
      <c r="BN37" s="638"/>
      <c r="BO37" s="638"/>
      <c r="BP37" s="638"/>
      <c r="BQ37" s="638"/>
      <c r="BR37" s="638"/>
      <c r="BS37" s="638"/>
      <c r="BT37" s="638"/>
      <c r="BU37" s="639"/>
      <c r="BV37" s="623">
        <v>3682</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893449</v>
      </c>
      <c r="CS37" s="649"/>
      <c r="CT37" s="649"/>
      <c r="CU37" s="649"/>
      <c r="CV37" s="649"/>
      <c r="CW37" s="649"/>
      <c r="CX37" s="649"/>
      <c r="CY37" s="650"/>
      <c r="CZ37" s="657">
        <v>5.6</v>
      </c>
      <c r="DA37" s="658"/>
      <c r="DB37" s="658"/>
      <c r="DC37" s="659"/>
      <c r="DD37" s="632">
        <v>893449</v>
      </c>
      <c r="DE37" s="649"/>
      <c r="DF37" s="649"/>
      <c r="DG37" s="649"/>
      <c r="DH37" s="649"/>
      <c r="DI37" s="649"/>
      <c r="DJ37" s="649"/>
      <c r="DK37" s="650"/>
      <c r="DL37" s="632">
        <v>893449</v>
      </c>
      <c r="DM37" s="649"/>
      <c r="DN37" s="649"/>
      <c r="DO37" s="649"/>
      <c r="DP37" s="649"/>
      <c r="DQ37" s="649"/>
      <c r="DR37" s="649"/>
      <c r="DS37" s="649"/>
      <c r="DT37" s="649"/>
      <c r="DU37" s="649"/>
      <c r="DV37" s="650"/>
      <c r="DW37" s="628">
        <v>11.5</v>
      </c>
      <c r="DX37" s="651"/>
      <c r="DY37" s="651"/>
      <c r="DZ37" s="651"/>
      <c r="EA37" s="651"/>
      <c r="EB37" s="651"/>
      <c r="EC37" s="652"/>
    </row>
    <row r="38" spans="2:133" ht="11.25" customHeight="1">
      <c r="AQ38" s="702" t="s">
        <v>314</v>
      </c>
      <c r="AR38" s="703"/>
      <c r="AS38" s="703"/>
      <c r="AT38" s="703"/>
      <c r="AU38" s="703"/>
      <c r="AV38" s="703"/>
      <c r="AW38" s="703"/>
      <c r="AX38" s="703"/>
      <c r="AY38" s="704"/>
      <c r="AZ38" s="623" t="s">
        <v>108</v>
      </c>
      <c r="BA38" s="624"/>
      <c r="BB38" s="624"/>
      <c r="BC38" s="624"/>
      <c r="BD38" s="649"/>
      <c r="BE38" s="649"/>
      <c r="BF38" s="680"/>
      <c r="BG38" s="637" t="s">
        <v>315</v>
      </c>
      <c r="BH38" s="638"/>
      <c r="BI38" s="638"/>
      <c r="BJ38" s="638"/>
      <c r="BK38" s="638"/>
      <c r="BL38" s="638"/>
      <c r="BM38" s="638"/>
      <c r="BN38" s="638"/>
      <c r="BO38" s="638"/>
      <c r="BP38" s="638"/>
      <c r="BQ38" s="638"/>
      <c r="BR38" s="638"/>
      <c r="BS38" s="638"/>
      <c r="BT38" s="638"/>
      <c r="BU38" s="639"/>
      <c r="BV38" s="623">
        <v>6186</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2159516</v>
      </c>
      <c r="CS38" s="624"/>
      <c r="CT38" s="624"/>
      <c r="CU38" s="624"/>
      <c r="CV38" s="624"/>
      <c r="CW38" s="624"/>
      <c r="CX38" s="624"/>
      <c r="CY38" s="625"/>
      <c r="CZ38" s="657">
        <v>13.5</v>
      </c>
      <c r="DA38" s="658"/>
      <c r="DB38" s="658"/>
      <c r="DC38" s="659"/>
      <c r="DD38" s="632">
        <v>1968850</v>
      </c>
      <c r="DE38" s="624"/>
      <c r="DF38" s="624"/>
      <c r="DG38" s="624"/>
      <c r="DH38" s="624"/>
      <c r="DI38" s="624"/>
      <c r="DJ38" s="624"/>
      <c r="DK38" s="625"/>
      <c r="DL38" s="632">
        <v>923419</v>
      </c>
      <c r="DM38" s="624"/>
      <c r="DN38" s="624"/>
      <c r="DO38" s="624"/>
      <c r="DP38" s="624"/>
      <c r="DQ38" s="624"/>
      <c r="DR38" s="624"/>
      <c r="DS38" s="624"/>
      <c r="DT38" s="624"/>
      <c r="DU38" s="624"/>
      <c r="DV38" s="625"/>
      <c r="DW38" s="628">
        <v>11.9</v>
      </c>
      <c r="DX38" s="651"/>
      <c r="DY38" s="651"/>
      <c r="DZ38" s="651"/>
      <c r="EA38" s="651"/>
      <c r="EB38" s="651"/>
      <c r="EC38" s="652"/>
    </row>
    <row r="39" spans="2:133" ht="11.25" customHeight="1">
      <c r="AQ39" s="702" t="s">
        <v>317</v>
      </c>
      <c r="AR39" s="703"/>
      <c r="AS39" s="703"/>
      <c r="AT39" s="703"/>
      <c r="AU39" s="703"/>
      <c r="AV39" s="703"/>
      <c r="AW39" s="703"/>
      <c r="AX39" s="703"/>
      <c r="AY39" s="704"/>
      <c r="AZ39" s="623" t="s">
        <v>108</v>
      </c>
      <c r="BA39" s="624"/>
      <c r="BB39" s="624"/>
      <c r="BC39" s="624"/>
      <c r="BD39" s="649"/>
      <c r="BE39" s="649"/>
      <c r="BF39" s="680"/>
      <c r="BG39" s="706" t="s">
        <v>318</v>
      </c>
      <c r="BH39" s="707"/>
      <c r="BI39" s="707"/>
      <c r="BJ39" s="707"/>
      <c r="BK39" s="707"/>
      <c r="BL39" s="187"/>
      <c r="BM39" s="638" t="s">
        <v>319</v>
      </c>
      <c r="BN39" s="638"/>
      <c r="BO39" s="638"/>
      <c r="BP39" s="638"/>
      <c r="BQ39" s="638"/>
      <c r="BR39" s="638"/>
      <c r="BS39" s="638"/>
      <c r="BT39" s="638"/>
      <c r="BU39" s="639"/>
      <c r="BV39" s="623">
        <v>57</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1352045</v>
      </c>
      <c r="CS39" s="649"/>
      <c r="CT39" s="649"/>
      <c r="CU39" s="649"/>
      <c r="CV39" s="649"/>
      <c r="CW39" s="649"/>
      <c r="CX39" s="649"/>
      <c r="CY39" s="650"/>
      <c r="CZ39" s="657">
        <v>8.4</v>
      </c>
      <c r="DA39" s="658"/>
      <c r="DB39" s="658"/>
      <c r="DC39" s="659"/>
      <c r="DD39" s="632">
        <v>40000</v>
      </c>
      <c r="DE39" s="649"/>
      <c r="DF39" s="649"/>
      <c r="DG39" s="649"/>
      <c r="DH39" s="649"/>
      <c r="DI39" s="649"/>
      <c r="DJ39" s="649"/>
      <c r="DK39" s="650"/>
      <c r="DL39" s="632" t="s">
        <v>108</v>
      </c>
      <c r="DM39" s="649"/>
      <c r="DN39" s="649"/>
      <c r="DO39" s="649"/>
      <c r="DP39" s="649"/>
      <c r="DQ39" s="649"/>
      <c r="DR39" s="649"/>
      <c r="DS39" s="649"/>
      <c r="DT39" s="649"/>
      <c r="DU39" s="649"/>
      <c r="DV39" s="650"/>
      <c r="DW39" s="628" t="s">
        <v>108</v>
      </c>
      <c r="DX39" s="651"/>
      <c r="DY39" s="651"/>
      <c r="DZ39" s="651"/>
      <c r="EA39" s="651"/>
      <c r="EB39" s="651"/>
      <c r="EC39" s="652"/>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1359872</v>
      </c>
      <c r="BA40" s="624"/>
      <c r="BB40" s="624"/>
      <c r="BC40" s="624"/>
      <c r="BD40" s="649"/>
      <c r="BE40" s="649"/>
      <c r="BF40" s="680"/>
      <c r="BG40" s="706"/>
      <c r="BH40" s="707"/>
      <c r="BI40" s="707"/>
      <c r="BJ40" s="707"/>
      <c r="BK40" s="707"/>
      <c r="BL40" s="187"/>
      <c r="BM40" s="638" t="s">
        <v>322</v>
      </c>
      <c r="BN40" s="638"/>
      <c r="BO40" s="638"/>
      <c r="BP40" s="638"/>
      <c r="BQ40" s="638"/>
      <c r="BR40" s="638"/>
      <c r="BS40" s="638"/>
      <c r="BT40" s="638"/>
      <c r="BU40" s="639"/>
      <c r="BV40" s="623">
        <v>171</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236020</v>
      </c>
      <c r="CS40" s="624"/>
      <c r="CT40" s="624"/>
      <c r="CU40" s="624"/>
      <c r="CV40" s="624"/>
      <c r="CW40" s="624"/>
      <c r="CX40" s="624"/>
      <c r="CY40" s="625"/>
      <c r="CZ40" s="657">
        <v>1.5</v>
      </c>
      <c r="DA40" s="658"/>
      <c r="DB40" s="658"/>
      <c r="DC40" s="659"/>
      <c r="DD40" s="632">
        <v>2292</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1"/>
      <c r="DY40" s="651"/>
      <c r="DZ40" s="651"/>
      <c r="EA40" s="651"/>
      <c r="EB40" s="651"/>
      <c r="EC40" s="652"/>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799644</v>
      </c>
      <c r="BA41" s="696"/>
      <c r="BB41" s="696"/>
      <c r="BC41" s="696"/>
      <c r="BD41" s="691"/>
      <c r="BE41" s="691"/>
      <c r="BF41" s="693"/>
      <c r="BG41" s="708"/>
      <c r="BH41" s="709"/>
      <c r="BI41" s="709"/>
      <c r="BJ41" s="709"/>
      <c r="BK41" s="709"/>
      <c r="BL41" s="189"/>
      <c r="BM41" s="644" t="s">
        <v>325</v>
      </c>
      <c r="BN41" s="644"/>
      <c r="BO41" s="644"/>
      <c r="BP41" s="644"/>
      <c r="BQ41" s="644"/>
      <c r="BR41" s="644"/>
      <c r="BS41" s="644"/>
      <c r="BT41" s="644"/>
      <c r="BU41" s="645"/>
      <c r="BV41" s="695">
        <v>326</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49"/>
      <c r="CT41" s="649"/>
      <c r="CU41" s="649"/>
      <c r="CV41" s="649"/>
      <c r="CW41" s="649"/>
      <c r="CX41" s="649"/>
      <c r="CY41" s="650"/>
      <c r="CZ41" s="657" t="s">
        <v>212</v>
      </c>
      <c r="DA41" s="658"/>
      <c r="DB41" s="658"/>
      <c r="DC41" s="659"/>
      <c r="DD41" s="632" t="s">
        <v>212</v>
      </c>
      <c r="DE41" s="649"/>
      <c r="DF41" s="649"/>
      <c r="DG41" s="649"/>
      <c r="DH41" s="649"/>
      <c r="DI41" s="649"/>
      <c r="DJ41" s="649"/>
      <c r="DK41" s="650"/>
      <c r="DL41" s="710"/>
      <c r="DM41" s="711"/>
      <c r="DN41" s="711"/>
      <c r="DO41" s="711"/>
      <c r="DP41" s="711"/>
      <c r="DQ41" s="711"/>
      <c r="DR41" s="711"/>
      <c r="DS41" s="711"/>
      <c r="DT41" s="711"/>
      <c r="DU41" s="711"/>
      <c r="DV41" s="712"/>
      <c r="DW41" s="713"/>
      <c r="DX41" s="714"/>
      <c r="DY41" s="714"/>
      <c r="DZ41" s="714"/>
      <c r="EA41" s="714"/>
      <c r="EB41" s="714"/>
      <c r="EC41" s="715"/>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2050187</v>
      </c>
      <c r="CS42" s="624"/>
      <c r="CT42" s="624"/>
      <c r="CU42" s="624"/>
      <c r="CV42" s="624"/>
      <c r="CW42" s="624"/>
      <c r="CX42" s="624"/>
      <c r="CY42" s="625"/>
      <c r="CZ42" s="657">
        <v>12.8</v>
      </c>
      <c r="DA42" s="716"/>
      <c r="DB42" s="716"/>
      <c r="DC42" s="717"/>
      <c r="DD42" s="632">
        <v>463469</v>
      </c>
      <c r="DE42" s="624"/>
      <c r="DF42" s="624"/>
      <c r="DG42" s="624"/>
      <c r="DH42" s="624"/>
      <c r="DI42" s="624"/>
      <c r="DJ42" s="624"/>
      <c r="DK42" s="625"/>
      <c r="DL42" s="710"/>
      <c r="DM42" s="711"/>
      <c r="DN42" s="711"/>
      <c r="DO42" s="711"/>
      <c r="DP42" s="711"/>
      <c r="DQ42" s="711"/>
      <c r="DR42" s="711"/>
      <c r="DS42" s="711"/>
      <c r="DT42" s="711"/>
      <c r="DU42" s="711"/>
      <c r="DV42" s="712"/>
      <c r="DW42" s="713"/>
      <c r="DX42" s="714"/>
      <c r="DY42" s="714"/>
      <c r="DZ42" s="714"/>
      <c r="EA42" s="714"/>
      <c r="EB42" s="714"/>
      <c r="EC42" s="715"/>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55685</v>
      </c>
      <c r="CS43" s="649"/>
      <c r="CT43" s="649"/>
      <c r="CU43" s="649"/>
      <c r="CV43" s="649"/>
      <c r="CW43" s="649"/>
      <c r="CX43" s="649"/>
      <c r="CY43" s="650"/>
      <c r="CZ43" s="657">
        <v>0.3</v>
      </c>
      <c r="DA43" s="658"/>
      <c r="DB43" s="658"/>
      <c r="DC43" s="659"/>
      <c r="DD43" s="632">
        <v>55685</v>
      </c>
      <c r="DE43" s="649"/>
      <c r="DF43" s="649"/>
      <c r="DG43" s="649"/>
      <c r="DH43" s="649"/>
      <c r="DI43" s="649"/>
      <c r="DJ43" s="649"/>
      <c r="DK43" s="650"/>
      <c r="DL43" s="710"/>
      <c r="DM43" s="711"/>
      <c r="DN43" s="711"/>
      <c r="DO43" s="711"/>
      <c r="DP43" s="711"/>
      <c r="DQ43" s="711"/>
      <c r="DR43" s="711"/>
      <c r="DS43" s="711"/>
      <c r="DT43" s="711"/>
      <c r="DU43" s="711"/>
      <c r="DV43" s="712"/>
      <c r="DW43" s="713"/>
      <c r="DX43" s="714"/>
      <c r="DY43" s="714"/>
      <c r="DZ43" s="714"/>
      <c r="EA43" s="714"/>
      <c r="EB43" s="714"/>
      <c r="EC43" s="715"/>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1944532</v>
      </c>
      <c r="CS44" s="624"/>
      <c r="CT44" s="624"/>
      <c r="CU44" s="624"/>
      <c r="CV44" s="624"/>
      <c r="CW44" s="624"/>
      <c r="CX44" s="624"/>
      <c r="CY44" s="625"/>
      <c r="CZ44" s="657">
        <v>12.1</v>
      </c>
      <c r="DA44" s="716"/>
      <c r="DB44" s="716"/>
      <c r="DC44" s="717"/>
      <c r="DD44" s="632">
        <v>360250</v>
      </c>
      <c r="DE44" s="624"/>
      <c r="DF44" s="624"/>
      <c r="DG44" s="624"/>
      <c r="DH44" s="624"/>
      <c r="DI44" s="624"/>
      <c r="DJ44" s="624"/>
      <c r="DK44" s="625"/>
      <c r="DL44" s="710"/>
      <c r="DM44" s="711"/>
      <c r="DN44" s="711"/>
      <c r="DO44" s="711"/>
      <c r="DP44" s="711"/>
      <c r="DQ44" s="711"/>
      <c r="DR44" s="711"/>
      <c r="DS44" s="711"/>
      <c r="DT44" s="711"/>
      <c r="DU44" s="711"/>
      <c r="DV44" s="712"/>
      <c r="DW44" s="713"/>
      <c r="DX44" s="714"/>
      <c r="DY44" s="714"/>
      <c r="DZ44" s="714"/>
      <c r="EA44" s="714"/>
      <c r="EB44" s="714"/>
      <c r="EC44" s="715"/>
    </row>
    <row r="45" spans="2:133" ht="11.25" customHeight="1">
      <c r="CD45" s="731"/>
      <c r="CE45" s="732"/>
      <c r="CF45" s="620" t="s">
        <v>333</v>
      </c>
      <c r="CG45" s="621"/>
      <c r="CH45" s="621"/>
      <c r="CI45" s="621"/>
      <c r="CJ45" s="621"/>
      <c r="CK45" s="621"/>
      <c r="CL45" s="621"/>
      <c r="CM45" s="621"/>
      <c r="CN45" s="621"/>
      <c r="CO45" s="621"/>
      <c r="CP45" s="621"/>
      <c r="CQ45" s="622"/>
      <c r="CR45" s="623">
        <v>1023004</v>
      </c>
      <c r="CS45" s="649"/>
      <c r="CT45" s="649"/>
      <c r="CU45" s="649"/>
      <c r="CV45" s="649"/>
      <c r="CW45" s="649"/>
      <c r="CX45" s="649"/>
      <c r="CY45" s="650"/>
      <c r="CZ45" s="657">
        <v>6.4</v>
      </c>
      <c r="DA45" s="658"/>
      <c r="DB45" s="658"/>
      <c r="DC45" s="659"/>
      <c r="DD45" s="632">
        <v>21201</v>
      </c>
      <c r="DE45" s="649"/>
      <c r="DF45" s="649"/>
      <c r="DG45" s="649"/>
      <c r="DH45" s="649"/>
      <c r="DI45" s="649"/>
      <c r="DJ45" s="649"/>
      <c r="DK45" s="650"/>
      <c r="DL45" s="710"/>
      <c r="DM45" s="711"/>
      <c r="DN45" s="711"/>
      <c r="DO45" s="711"/>
      <c r="DP45" s="711"/>
      <c r="DQ45" s="711"/>
      <c r="DR45" s="711"/>
      <c r="DS45" s="711"/>
      <c r="DT45" s="711"/>
      <c r="DU45" s="711"/>
      <c r="DV45" s="712"/>
      <c r="DW45" s="713"/>
      <c r="DX45" s="714"/>
      <c r="DY45" s="714"/>
      <c r="DZ45" s="714"/>
      <c r="EA45" s="714"/>
      <c r="EB45" s="714"/>
      <c r="EC45" s="715"/>
    </row>
    <row r="46" spans="2:133" ht="11.25" customHeight="1">
      <c r="CD46" s="731"/>
      <c r="CE46" s="732"/>
      <c r="CF46" s="620" t="s">
        <v>334</v>
      </c>
      <c r="CG46" s="621"/>
      <c r="CH46" s="621"/>
      <c r="CI46" s="621"/>
      <c r="CJ46" s="621"/>
      <c r="CK46" s="621"/>
      <c r="CL46" s="621"/>
      <c r="CM46" s="621"/>
      <c r="CN46" s="621"/>
      <c r="CO46" s="621"/>
      <c r="CP46" s="621"/>
      <c r="CQ46" s="622"/>
      <c r="CR46" s="623">
        <v>920807</v>
      </c>
      <c r="CS46" s="624"/>
      <c r="CT46" s="624"/>
      <c r="CU46" s="624"/>
      <c r="CV46" s="624"/>
      <c r="CW46" s="624"/>
      <c r="CX46" s="624"/>
      <c r="CY46" s="625"/>
      <c r="CZ46" s="657">
        <v>5.7</v>
      </c>
      <c r="DA46" s="716"/>
      <c r="DB46" s="716"/>
      <c r="DC46" s="717"/>
      <c r="DD46" s="632">
        <v>338328</v>
      </c>
      <c r="DE46" s="624"/>
      <c r="DF46" s="624"/>
      <c r="DG46" s="624"/>
      <c r="DH46" s="624"/>
      <c r="DI46" s="624"/>
      <c r="DJ46" s="624"/>
      <c r="DK46" s="625"/>
      <c r="DL46" s="710"/>
      <c r="DM46" s="711"/>
      <c r="DN46" s="711"/>
      <c r="DO46" s="711"/>
      <c r="DP46" s="711"/>
      <c r="DQ46" s="711"/>
      <c r="DR46" s="711"/>
      <c r="DS46" s="711"/>
      <c r="DT46" s="711"/>
      <c r="DU46" s="711"/>
      <c r="DV46" s="712"/>
      <c r="DW46" s="713"/>
      <c r="DX46" s="714"/>
      <c r="DY46" s="714"/>
      <c r="DZ46" s="714"/>
      <c r="EA46" s="714"/>
      <c r="EB46" s="714"/>
      <c r="EC46" s="715"/>
    </row>
    <row r="47" spans="2:133" ht="11.25" customHeight="1">
      <c r="CD47" s="731"/>
      <c r="CE47" s="732"/>
      <c r="CF47" s="620" t="s">
        <v>335</v>
      </c>
      <c r="CG47" s="621"/>
      <c r="CH47" s="621"/>
      <c r="CI47" s="621"/>
      <c r="CJ47" s="621"/>
      <c r="CK47" s="621"/>
      <c r="CL47" s="621"/>
      <c r="CM47" s="621"/>
      <c r="CN47" s="621"/>
      <c r="CO47" s="621"/>
      <c r="CP47" s="621"/>
      <c r="CQ47" s="622"/>
      <c r="CR47" s="623">
        <v>105655</v>
      </c>
      <c r="CS47" s="649"/>
      <c r="CT47" s="649"/>
      <c r="CU47" s="649"/>
      <c r="CV47" s="649"/>
      <c r="CW47" s="649"/>
      <c r="CX47" s="649"/>
      <c r="CY47" s="650"/>
      <c r="CZ47" s="657">
        <v>0.7</v>
      </c>
      <c r="DA47" s="658"/>
      <c r="DB47" s="658"/>
      <c r="DC47" s="659"/>
      <c r="DD47" s="632">
        <v>103219</v>
      </c>
      <c r="DE47" s="649"/>
      <c r="DF47" s="649"/>
      <c r="DG47" s="649"/>
      <c r="DH47" s="649"/>
      <c r="DI47" s="649"/>
      <c r="DJ47" s="649"/>
      <c r="DK47" s="650"/>
      <c r="DL47" s="710"/>
      <c r="DM47" s="711"/>
      <c r="DN47" s="711"/>
      <c r="DO47" s="711"/>
      <c r="DP47" s="711"/>
      <c r="DQ47" s="711"/>
      <c r="DR47" s="711"/>
      <c r="DS47" s="711"/>
      <c r="DT47" s="711"/>
      <c r="DU47" s="711"/>
      <c r="DV47" s="712"/>
      <c r="DW47" s="713"/>
      <c r="DX47" s="714"/>
      <c r="DY47" s="714"/>
      <c r="DZ47" s="714"/>
      <c r="EA47" s="714"/>
      <c r="EB47" s="714"/>
      <c r="EC47" s="715"/>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16"/>
      <c r="DB48" s="716"/>
      <c r="DC48" s="717"/>
      <c r="DD48" s="632" t="s">
        <v>117</v>
      </c>
      <c r="DE48" s="624"/>
      <c r="DF48" s="624"/>
      <c r="DG48" s="624"/>
      <c r="DH48" s="624"/>
      <c r="DI48" s="624"/>
      <c r="DJ48" s="624"/>
      <c r="DK48" s="625"/>
      <c r="DL48" s="710"/>
      <c r="DM48" s="711"/>
      <c r="DN48" s="711"/>
      <c r="DO48" s="711"/>
      <c r="DP48" s="711"/>
      <c r="DQ48" s="711"/>
      <c r="DR48" s="711"/>
      <c r="DS48" s="711"/>
      <c r="DT48" s="711"/>
      <c r="DU48" s="711"/>
      <c r="DV48" s="712"/>
      <c r="DW48" s="713"/>
      <c r="DX48" s="714"/>
      <c r="DY48" s="714"/>
      <c r="DZ48" s="714"/>
      <c r="EA48" s="714"/>
      <c r="EB48" s="714"/>
      <c r="EC48" s="715"/>
    </row>
    <row r="49" spans="82:133" ht="11.25" customHeight="1">
      <c r="CD49" s="666" t="s">
        <v>337</v>
      </c>
      <c r="CE49" s="667"/>
      <c r="CF49" s="667"/>
      <c r="CG49" s="667"/>
      <c r="CH49" s="667"/>
      <c r="CI49" s="667"/>
      <c r="CJ49" s="667"/>
      <c r="CK49" s="667"/>
      <c r="CL49" s="667"/>
      <c r="CM49" s="667"/>
      <c r="CN49" s="667"/>
      <c r="CO49" s="667"/>
      <c r="CP49" s="667"/>
      <c r="CQ49" s="668"/>
      <c r="CR49" s="695">
        <v>16029468</v>
      </c>
      <c r="CS49" s="691"/>
      <c r="CT49" s="691"/>
      <c r="CU49" s="691"/>
      <c r="CV49" s="691"/>
      <c r="CW49" s="691"/>
      <c r="CX49" s="691"/>
      <c r="CY49" s="718"/>
      <c r="CZ49" s="719">
        <v>100</v>
      </c>
      <c r="DA49" s="720"/>
      <c r="DB49" s="720"/>
      <c r="DC49" s="721"/>
      <c r="DD49" s="722">
        <v>9643006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17053</v>
      </c>
      <c r="R7" s="753"/>
      <c r="S7" s="753"/>
      <c r="T7" s="753"/>
      <c r="U7" s="753"/>
      <c r="V7" s="753">
        <v>15942</v>
      </c>
      <c r="W7" s="753"/>
      <c r="X7" s="753"/>
      <c r="Y7" s="753"/>
      <c r="Z7" s="753"/>
      <c r="AA7" s="753">
        <v>1111</v>
      </c>
      <c r="AB7" s="753"/>
      <c r="AC7" s="753"/>
      <c r="AD7" s="753"/>
      <c r="AE7" s="754"/>
      <c r="AF7" s="755">
        <v>994</v>
      </c>
      <c r="AG7" s="756"/>
      <c r="AH7" s="756"/>
      <c r="AI7" s="756"/>
      <c r="AJ7" s="757"/>
      <c r="AK7" s="792">
        <v>509</v>
      </c>
      <c r="AL7" s="793"/>
      <c r="AM7" s="793"/>
      <c r="AN7" s="793"/>
      <c r="AO7" s="793"/>
      <c r="AP7" s="793">
        <v>20962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547</v>
      </c>
      <c r="BT7" s="797"/>
      <c r="BU7" s="797"/>
      <c r="BV7" s="797"/>
      <c r="BW7" s="797"/>
      <c r="BX7" s="797"/>
      <c r="BY7" s="797"/>
      <c r="BZ7" s="797"/>
      <c r="CA7" s="797"/>
      <c r="CB7" s="797"/>
      <c r="CC7" s="797"/>
      <c r="CD7" s="797"/>
      <c r="CE7" s="797"/>
      <c r="CF7" s="797"/>
      <c r="CG7" s="798"/>
      <c r="CH7" s="789">
        <v>3</v>
      </c>
      <c r="CI7" s="790"/>
      <c r="CJ7" s="790"/>
      <c r="CK7" s="790"/>
      <c r="CL7" s="791"/>
      <c r="CM7" s="789">
        <v>102</v>
      </c>
      <c r="CN7" s="790"/>
      <c r="CO7" s="790"/>
      <c r="CP7" s="790"/>
      <c r="CQ7" s="791"/>
      <c r="CR7" s="789">
        <v>200</v>
      </c>
      <c r="CS7" s="790"/>
      <c r="CT7" s="790"/>
      <c r="CU7" s="790"/>
      <c r="CV7" s="791"/>
      <c r="CW7" s="789">
        <v>8</v>
      </c>
      <c r="CX7" s="790"/>
      <c r="CY7" s="790"/>
      <c r="CZ7" s="790"/>
      <c r="DA7" s="791"/>
      <c r="DB7" s="789" t="s">
        <v>469</v>
      </c>
      <c r="DC7" s="790"/>
      <c r="DD7" s="790"/>
      <c r="DE7" s="790"/>
      <c r="DF7" s="791"/>
      <c r="DG7" s="789" t="s">
        <v>469</v>
      </c>
      <c r="DH7" s="790"/>
      <c r="DI7" s="790"/>
      <c r="DJ7" s="790"/>
      <c r="DK7" s="791"/>
      <c r="DL7" s="789" t="s">
        <v>469</v>
      </c>
      <c r="DM7" s="790"/>
      <c r="DN7" s="790"/>
      <c r="DO7" s="790"/>
      <c r="DP7" s="791"/>
      <c r="DQ7" s="789" t="s">
        <v>469</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108</v>
      </c>
      <c r="R8" s="777"/>
      <c r="S8" s="777"/>
      <c r="T8" s="777"/>
      <c r="U8" s="777"/>
      <c r="V8" s="777">
        <v>87</v>
      </c>
      <c r="W8" s="777"/>
      <c r="X8" s="777"/>
      <c r="Y8" s="777"/>
      <c r="Z8" s="777"/>
      <c r="AA8" s="777">
        <v>21</v>
      </c>
      <c r="AB8" s="777"/>
      <c r="AC8" s="777"/>
      <c r="AD8" s="777"/>
      <c r="AE8" s="778"/>
      <c r="AF8" s="779">
        <v>21</v>
      </c>
      <c r="AG8" s="780"/>
      <c r="AH8" s="780"/>
      <c r="AI8" s="780"/>
      <c r="AJ8" s="781"/>
      <c r="AK8" s="782" t="s">
        <v>469</v>
      </c>
      <c r="AL8" s="783"/>
      <c r="AM8" s="783"/>
      <c r="AN8" s="783"/>
      <c r="AO8" s="783"/>
      <c r="AP8" s="783">
        <v>99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548</v>
      </c>
      <c r="BT8" s="787"/>
      <c r="BU8" s="787"/>
      <c r="BV8" s="787"/>
      <c r="BW8" s="787"/>
      <c r="BX8" s="787"/>
      <c r="BY8" s="787"/>
      <c r="BZ8" s="787"/>
      <c r="CA8" s="787"/>
      <c r="CB8" s="787"/>
      <c r="CC8" s="787"/>
      <c r="CD8" s="787"/>
      <c r="CE8" s="787"/>
      <c r="CF8" s="787"/>
      <c r="CG8" s="788"/>
      <c r="CH8" s="799">
        <v>11</v>
      </c>
      <c r="CI8" s="800"/>
      <c r="CJ8" s="800"/>
      <c r="CK8" s="800"/>
      <c r="CL8" s="801"/>
      <c r="CM8" s="799">
        <v>-8</v>
      </c>
      <c r="CN8" s="800"/>
      <c r="CO8" s="800"/>
      <c r="CP8" s="800"/>
      <c r="CQ8" s="801"/>
      <c r="CR8" s="799">
        <v>70</v>
      </c>
      <c r="CS8" s="800"/>
      <c r="CT8" s="800"/>
      <c r="CU8" s="800"/>
      <c r="CV8" s="801"/>
      <c r="CW8" s="799">
        <v>22</v>
      </c>
      <c r="CX8" s="800"/>
      <c r="CY8" s="800"/>
      <c r="CZ8" s="800"/>
      <c r="DA8" s="801"/>
      <c r="DB8" s="799" t="s">
        <v>469</v>
      </c>
      <c r="DC8" s="800"/>
      <c r="DD8" s="800"/>
      <c r="DE8" s="800"/>
      <c r="DF8" s="801"/>
      <c r="DG8" s="799" t="s">
        <v>469</v>
      </c>
      <c r="DH8" s="800"/>
      <c r="DI8" s="800"/>
      <c r="DJ8" s="800"/>
      <c r="DK8" s="801"/>
      <c r="DL8" s="799" t="s">
        <v>469</v>
      </c>
      <c r="DM8" s="800"/>
      <c r="DN8" s="800"/>
      <c r="DO8" s="800"/>
      <c r="DP8" s="801"/>
      <c r="DQ8" s="799" t="s">
        <v>469</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17161</v>
      </c>
      <c r="R23" s="812"/>
      <c r="S23" s="812"/>
      <c r="T23" s="812"/>
      <c r="U23" s="812"/>
      <c r="V23" s="812">
        <v>16029</v>
      </c>
      <c r="W23" s="812"/>
      <c r="X23" s="812"/>
      <c r="Y23" s="812"/>
      <c r="Z23" s="812"/>
      <c r="AA23" s="812">
        <v>1132</v>
      </c>
      <c r="AB23" s="812"/>
      <c r="AC23" s="812"/>
      <c r="AD23" s="812"/>
      <c r="AE23" s="813"/>
      <c r="AF23" s="814">
        <v>1015</v>
      </c>
      <c r="AG23" s="812"/>
      <c r="AH23" s="812"/>
      <c r="AI23" s="812"/>
      <c r="AJ23" s="815"/>
      <c r="AK23" s="816"/>
      <c r="AL23" s="817"/>
      <c r="AM23" s="817"/>
      <c r="AN23" s="817"/>
      <c r="AO23" s="817"/>
      <c r="AP23" s="812">
        <v>21061</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4323</v>
      </c>
      <c r="R28" s="841"/>
      <c r="S28" s="841"/>
      <c r="T28" s="841"/>
      <c r="U28" s="841"/>
      <c r="V28" s="841">
        <v>4693</v>
      </c>
      <c r="W28" s="841"/>
      <c r="X28" s="841"/>
      <c r="Y28" s="841"/>
      <c r="Z28" s="841"/>
      <c r="AA28" s="841">
        <v>-370</v>
      </c>
      <c r="AB28" s="841"/>
      <c r="AC28" s="841"/>
      <c r="AD28" s="841"/>
      <c r="AE28" s="842"/>
      <c r="AF28" s="843">
        <v>-370</v>
      </c>
      <c r="AG28" s="841"/>
      <c r="AH28" s="841"/>
      <c r="AI28" s="841"/>
      <c r="AJ28" s="844"/>
      <c r="AK28" s="845">
        <v>1297</v>
      </c>
      <c r="AL28" s="836"/>
      <c r="AM28" s="836"/>
      <c r="AN28" s="836"/>
      <c r="AO28" s="836"/>
      <c r="AP28" s="836" t="s">
        <v>469</v>
      </c>
      <c r="AQ28" s="836"/>
      <c r="AR28" s="836"/>
      <c r="AS28" s="836"/>
      <c r="AT28" s="836"/>
      <c r="AU28" s="836" t="s">
        <v>469</v>
      </c>
      <c r="AV28" s="836"/>
      <c r="AW28" s="836"/>
      <c r="AX28" s="836"/>
      <c r="AY28" s="836"/>
      <c r="AZ28" s="837" t="s">
        <v>469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276</v>
      </c>
      <c r="R29" s="777"/>
      <c r="S29" s="777"/>
      <c r="T29" s="777"/>
      <c r="U29" s="777"/>
      <c r="V29" s="777">
        <v>273</v>
      </c>
      <c r="W29" s="777"/>
      <c r="X29" s="777"/>
      <c r="Y29" s="777"/>
      <c r="Z29" s="777"/>
      <c r="AA29" s="777">
        <v>3</v>
      </c>
      <c r="AB29" s="777"/>
      <c r="AC29" s="777"/>
      <c r="AD29" s="777"/>
      <c r="AE29" s="778"/>
      <c r="AF29" s="779">
        <v>3</v>
      </c>
      <c r="AG29" s="780"/>
      <c r="AH29" s="780"/>
      <c r="AI29" s="780"/>
      <c r="AJ29" s="781"/>
      <c r="AK29" s="848">
        <v>109</v>
      </c>
      <c r="AL29" s="849"/>
      <c r="AM29" s="849"/>
      <c r="AN29" s="849"/>
      <c r="AO29" s="849"/>
      <c r="AP29" s="849" t="s">
        <v>469</v>
      </c>
      <c r="AQ29" s="849"/>
      <c r="AR29" s="849"/>
      <c r="AS29" s="849"/>
      <c r="AT29" s="849"/>
      <c r="AU29" s="849" t="s">
        <v>469</v>
      </c>
      <c r="AV29" s="849"/>
      <c r="AW29" s="849"/>
      <c r="AX29" s="849"/>
      <c r="AY29" s="849"/>
      <c r="AZ29" s="850" t="s">
        <v>469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458</v>
      </c>
      <c r="R30" s="777"/>
      <c r="S30" s="777"/>
      <c r="T30" s="777"/>
      <c r="U30" s="777"/>
      <c r="V30" s="777">
        <v>953</v>
      </c>
      <c r="W30" s="777"/>
      <c r="X30" s="777"/>
      <c r="Y30" s="777"/>
      <c r="Z30" s="777"/>
      <c r="AA30" s="777">
        <v>-495</v>
      </c>
      <c r="AB30" s="777"/>
      <c r="AC30" s="777"/>
      <c r="AD30" s="777"/>
      <c r="AE30" s="778"/>
      <c r="AF30" s="779">
        <v>-495</v>
      </c>
      <c r="AG30" s="780"/>
      <c r="AH30" s="780"/>
      <c r="AI30" s="780"/>
      <c r="AJ30" s="781"/>
      <c r="AK30" s="848">
        <v>64</v>
      </c>
      <c r="AL30" s="849"/>
      <c r="AM30" s="849"/>
      <c r="AN30" s="849"/>
      <c r="AO30" s="849"/>
      <c r="AP30" s="849" t="s">
        <v>469</v>
      </c>
      <c r="AQ30" s="849"/>
      <c r="AR30" s="849"/>
      <c r="AS30" s="849"/>
      <c r="AT30" s="849"/>
      <c r="AU30" s="849" t="s">
        <v>469</v>
      </c>
      <c r="AV30" s="849"/>
      <c r="AW30" s="849"/>
      <c r="AX30" s="849"/>
      <c r="AY30" s="849"/>
      <c r="AZ30" s="850" t="s">
        <v>469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567</v>
      </c>
      <c r="R31" s="777"/>
      <c r="S31" s="777"/>
      <c r="T31" s="777"/>
      <c r="U31" s="777"/>
      <c r="V31" s="777">
        <v>530</v>
      </c>
      <c r="W31" s="777"/>
      <c r="X31" s="777"/>
      <c r="Y31" s="777"/>
      <c r="Z31" s="777"/>
      <c r="AA31" s="777">
        <v>37</v>
      </c>
      <c r="AB31" s="777"/>
      <c r="AC31" s="777"/>
      <c r="AD31" s="777"/>
      <c r="AE31" s="778"/>
      <c r="AF31" s="779">
        <v>403</v>
      </c>
      <c r="AG31" s="780"/>
      <c r="AH31" s="780"/>
      <c r="AI31" s="780"/>
      <c r="AJ31" s="781"/>
      <c r="AK31" s="848">
        <v>63</v>
      </c>
      <c r="AL31" s="849"/>
      <c r="AM31" s="849"/>
      <c r="AN31" s="849"/>
      <c r="AO31" s="849"/>
      <c r="AP31" s="849">
        <v>1224</v>
      </c>
      <c r="AQ31" s="849"/>
      <c r="AR31" s="849"/>
      <c r="AS31" s="849"/>
      <c r="AT31" s="849"/>
      <c r="AU31" s="849">
        <v>64</v>
      </c>
      <c r="AV31" s="849"/>
      <c r="AW31" s="849"/>
      <c r="AX31" s="849"/>
      <c r="AY31" s="849"/>
      <c r="AZ31" s="850" t="s">
        <v>469</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-458</v>
      </c>
      <c r="AG63" s="860"/>
      <c r="AH63" s="860"/>
      <c r="AI63" s="860"/>
      <c r="AJ63" s="861"/>
      <c r="AK63" s="862"/>
      <c r="AL63" s="857"/>
      <c r="AM63" s="857"/>
      <c r="AN63" s="857"/>
      <c r="AO63" s="857"/>
      <c r="AP63" s="860">
        <v>1224</v>
      </c>
      <c r="AQ63" s="860"/>
      <c r="AR63" s="860"/>
      <c r="AS63" s="860"/>
      <c r="AT63" s="860"/>
      <c r="AU63" s="860">
        <v>64</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383</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384</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533</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t="s">
        <v>469</v>
      </c>
      <c r="AL68" s="884"/>
      <c r="AM68" s="884"/>
      <c r="AN68" s="884"/>
      <c r="AO68" s="884"/>
      <c r="AP68" s="884" t="s">
        <v>469</v>
      </c>
      <c r="AQ68" s="884"/>
      <c r="AR68" s="884"/>
      <c r="AS68" s="884"/>
      <c r="AT68" s="884"/>
      <c r="AU68" s="884" t="s">
        <v>469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534</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469</v>
      </c>
      <c r="AL69" s="849"/>
      <c r="AM69" s="849"/>
      <c r="AN69" s="849"/>
      <c r="AO69" s="849"/>
      <c r="AP69" s="849" t="s">
        <v>469</v>
      </c>
      <c r="AQ69" s="849"/>
      <c r="AR69" s="849"/>
      <c r="AS69" s="849"/>
      <c r="AT69" s="849"/>
      <c r="AU69" s="849" t="s">
        <v>469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535</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469</v>
      </c>
      <c r="AB70" s="849"/>
      <c r="AC70" s="849"/>
      <c r="AD70" s="849"/>
      <c r="AE70" s="849"/>
      <c r="AF70" s="849" t="s">
        <v>469</v>
      </c>
      <c r="AG70" s="849"/>
      <c r="AH70" s="849"/>
      <c r="AI70" s="849"/>
      <c r="AJ70" s="849"/>
      <c r="AK70" s="849" t="s">
        <v>469</v>
      </c>
      <c r="AL70" s="849"/>
      <c r="AM70" s="849"/>
      <c r="AN70" s="849"/>
      <c r="AO70" s="849"/>
      <c r="AP70" s="849" t="s">
        <v>469</v>
      </c>
      <c r="AQ70" s="849"/>
      <c r="AR70" s="849"/>
      <c r="AS70" s="849"/>
      <c r="AT70" s="849"/>
      <c r="AU70" s="849" t="s">
        <v>469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536</v>
      </c>
      <c r="C71" s="892"/>
      <c r="D71" s="892"/>
      <c r="E71" s="892"/>
      <c r="F71" s="892"/>
      <c r="G71" s="892"/>
      <c r="H71" s="892"/>
      <c r="I71" s="892"/>
      <c r="J71" s="892"/>
      <c r="K71" s="892"/>
      <c r="L71" s="892"/>
      <c r="M71" s="892"/>
      <c r="N71" s="892"/>
      <c r="O71" s="892"/>
      <c r="P71" s="893"/>
      <c r="Q71" s="894">
        <v>211</v>
      </c>
      <c r="R71" s="849"/>
      <c r="S71" s="849"/>
      <c r="T71" s="849"/>
      <c r="U71" s="849"/>
      <c r="V71" s="849">
        <v>207</v>
      </c>
      <c r="W71" s="849"/>
      <c r="X71" s="849"/>
      <c r="Y71" s="849"/>
      <c r="Z71" s="849"/>
      <c r="AA71" s="849">
        <v>4</v>
      </c>
      <c r="AB71" s="849"/>
      <c r="AC71" s="849"/>
      <c r="AD71" s="849"/>
      <c r="AE71" s="849"/>
      <c r="AF71" s="849">
        <v>4</v>
      </c>
      <c r="AG71" s="849"/>
      <c r="AH71" s="849"/>
      <c r="AI71" s="849"/>
      <c r="AJ71" s="849"/>
      <c r="AK71" s="849" t="s">
        <v>469</v>
      </c>
      <c r="AL71" s="849"/>
      <c r="AM71" s="849"/>
      <c r="AN71" s="849"/>
      <c r="AO71" s="849"/>
      <c r="AP71" s="849" t="s">
        <v>469</v>
      </c>
      <c r="AQ71" s="849"/>
      <c r="AR71" s="849"/>
      <c r="AS71" s="849"/>
      <c r="AT71" s="849"/>
      <c r="AU71" s="849" t="s">
        <v>469</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537</v>
      </c>
      <c r="C72" s="892"/>
      <c r="D72" s="892"/>
      <c r="E72" s="892"/>
      <c r="F72" s="892"/>
      <c r="G72" s="892"/>
      <c r="H72" s="892"/>
      <c r="I72" s="892"/>
      <c r="J72" s="892"/>
      <c r="K72" s="892"/>
      <c r="L72" s="892"/>
      <c r="M72" s="892"/>
      <c r="N72" s="892"/>
      <c r="O72" s="892"/>
      <c r="P72" s="893"/>
      <c r="Q72" s="894">
        <v>1732</v>
      </c>
      <c r="R72" s="849"/>
      <c r="S72" s="849"/>
      <c r="T72" s="849"/>
      <c r="U72" s="849"/>
      <c r="V72" s="849">
        <v>1721</v>
      </c>
      <c r="W72" s="849"/>
      <c r="X72" s="849"/>
      <c r="Y72" s="849"/>
      <c r="Z72" s="849"/>
      <c r="AA72" s="849">
        <v>11</v>
      </c>
      <c r="AB72" s="849"/>
      <c r="AC72" s="849"/>
      <c r="AD72" s="849"/>
      <c r="AE72" s="849"/>
      <c r="AF72" s="849">
        <v>11</v>
      </c>
      <c r="AG72" s="849"/>
      <c r="AH72" s="849"/>
      <c r="AI72" s="849"/>
      <c r="AJ72" s="849"/>
      <c r="AK72" s="849" t="s">
        <v>469</v>
      </c>
      <c r="AL72" s="849"/>
      <c r="AM72" s="849"/>
      <c r="AN72" s="849"/>
      <c r="AO72" s="849"/>
      <c r="AP72" s="849">
        <v>1348</v>
      </c>
      <c r="AQ72" s="849"/>
      <c r="AR72" s="849"/>
      <c r="AS72" s="849"/>
      <c r="AT72" s="849"/>
      <c r="AU72" s="849">
        <v>249</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538</v>
      </c>
      <c r="C73" s="892"/>
      <c r="D73" s="892"/>
      <c r="E73" s="892"/>
      <c r="F73" s="892"/>
      <c r="G73" s="892"/>
      <c r="H73" s="892"/>
      <c r="I73" s="892"/>
      <c r="J73" s="892"/>
      <c r="K73" s="892"/>
      <c r="L73" s="892"/>
      <c r="M73" s="892"/>
      <c r="N73" s="892"/>
      <c r="O73" s="892"/>
      <c r="P73" s="893"/>
      <c r="Q73" s="894">
        <v>145</v>
      </c>
      <c r="R73" s="849"/>
      <c r="S73" s="849"/>
      <c r="T73" s="849"/>
      <c r="U73" s="849"/>
      <c r="V73" s="849">
        <v>142</v>
      </c>
      <c r="W73" s="849"/>
      <c r="X73" s="849"/>
      <c r="Y73" s="849"/>
      <c r="Z73" s="849"/>
      <c r="AA73" s="849">
        <v>4</v>
      </c>
      <c r="AB73" s="849"/>
      <c r="AC73" s="849"/>
      <c r="AD73" s="849"/>
      <c r="AE73" s="849"/>
      <c r="AF73" s="849">
        <v>4</v>
      </c>
      <c r="AG73" s="849"/>
      <c r="AH73" s="849"/>
      <c r="AI73" s="849"/>
      <c r="AJ73" s="849"/>
      <c r="AK73" s="849" t="s">
        <v>469</v>
      </c>
      <c r="AL73" s="849"/>
      <c r="AM73" s="849"/>
      <c r="AN73" s="849"/>
      <c r="AO73" s="849"/>
      <c r="AP73" s="849" t="s">
        <v>469</v>
      </c>
      <c r="AQ73" s="849"/>
      <c r="AR73" s="849"/>
      <c r="AS73" s="849"/>
      <c r="AT73" s="849"/>
      <c r="AU73" s="849" t="s">
        <v>469</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539</v>
      </c>
      <c r="C74" s="892"/>
      <c r="D74" s="892"/>
      <c r="E74" s="892"/>
      <c r="F74" s="892"/>
      <c r="G74" s="892"/>
      <c r="H74" s="892"/>
      <c r="I74" s="892"/>
      <c r="J74" s="892"/>
      <c r="K74" s="892"/>
      <c r="L74" s="892"/>
      <c r="M74" s="892"/>
      <c r="N74" s="892"/>
      <c r="O74" s="892"/>
      <c r="P74" s="893"/>
      <c r="Q74" s="894">
        <v>183</v>
      </c>
      <c r="R74" s="849"/>
      <c r="S74" s="849"/>
      <c r="T74" s="849"/>
      <c r="U74" s="849"/>
      <c r="V74" s="849">
        <v>171</v>
      </c>
      <c r="W74" s="849"/>
      <c r="X74" s="849"/>
      <c r="Y74" s="849"/>
      <c r="Z74" s="849"/>
      <c r="AA74" s="849">
        <v>12</v>
      </c>
      <c r="AB74" s="849"/>
      <c r="AC74" s="849"/>
      <c r="AD74" s="849"/>
      <c r="AE74" s="849"/>
      <c r="AF74" s="849">
        <v>12</v>
      </c>
      <c r="AG74" s="849"/>
      <c r="AH74" s="849"/>
      <c r="AI74" s="849"/>
      <c r="AJ74" s="849"/>
      <c r="AK74" s="849" t="s">
        <v>469</v>
      </c>
      <c r="AL74" s="849"/>
      <c r="AM74" s="849"/>
      <c r="AN74" s="849"/>
      <c r="AO74" s="849"/>
      <c r="AP74" s="849" t="s">
        <v>469</v>
      </c>
      <c r="AQ74" s="849"/>
      <c r="AR74" s="849"/>
      <c r="AS74" s="849"/>
      <c r="AT74" s="849"/>
      <c r="AU74" s="849" t="s">
        <v>469</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540</v>
      </c>
      <c r="C75" s="892"/>
      <c r="D75" s="892"/>
      <c r="E75" s="892"/>
      <c r="F75" s="892"/>
      <c r="G75" s="892"/>
      <c r="H75" s="892"/>
      <c r="I75" s="892"/>
      <c r="J75" s="892"/>
      <c r="K75" s="892"/>
      <c r="L75" s="892"/>
      <c r="M75" s="892"/>
      <c r="N75" s="892"/>
      <c r="O75" s="892"/>
      <c r="P75" s="893"/>
      <c r="Q75" s="897">
        <v>65</v>
      </c>
      <c r="R75" s="898"/>
      <c r="S75" s="898"/>
      <c r="T75" s="898"/>
      <c r="U75" s="848"/>
      <c r="V75" s="899">
        <v>65</v>
      </c>
      <c r="W75" s="898"/>
      <c r="X75" s="898"/>
      <c r="Y75" s="898"/>
      <c r="Z75" s="848"/>
      <c r="AA75" s="899" t="s">
        <v>469</v>
      </c>
      <c r="AB75" s="898"/>
      <c r="AC75" s="898"/>
      <c r="AD75" s="898"/>
      <c r="AE75" s="848"/>
      <c r="AF75" s="899" t="s">
        <v>469</v>
      </c>
      <c r="AG75" s="898"/>
      <c r="AH75" s="898"/>
      <c r="AI75" s="898"/>
      <c r="AJ75" s="848"/>
      <c r="AK75" s="899" t="s">
        <v>469</v>
      </c>
      <c r="AL75" s="898"/>
      <c r="AM75" s="898"/>
      <c r="AN75" s="898"/>
      <c r="AO75" s="848"/>
      <c r="AP75" s="899" t="s">
        <v>469</v>
      </c>
      <c r="AQ75" s="898"/>
      <c r="AR75" s="898"/>
      <c r="AS75" s="898"/>
      <c r="AT75" s="848"/>
      <c r="AU75" s="899" t="s">
        <v>469</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541</v>
      </c>
      <c r="C76" s="892"/>
      <c r="D76" s="892"/>
      <c r="E76" s="892"/>
      <c r="F76" s="892"/>
      <c r="G76" s="892"/>
      <c r="H76" s="892"/>
      <c r="I76" s="892"/>
      <c r="J76" s="892"/>
      <c r="K76" s="892"/>
      <c r="L76" s="892"/>
      <c r="M76" s="892"/>
      <c r="N76" s="892"/>
      <c r="O76" s="892"/>
      <c r="P76" s="893"/>
      <c r="Q76" s="897">
        <v>1056</v>
      </c>
      <c r="R76" s="898"/>
      <c r="S76" s="898"/>
      <c r="T76" s="898"/>
      <c r="U76" s="848"/>
      <c r="V76" s="899">
        <v>1023</v>
      </c>
      <c r="W76" s="898"/>
      <c r="X76" s="898"/>
      <c r="Y76" s="898"/>
      <c r="Z76" s="848"/>
      <c r="AA76" s="899">
        <v>33</v>
      </c>
      <c r="AB76" s="898"/>
      <c r="AC76" s="898"/>
      <c r="AD76" s="898"/>
      <c r="AE76" s="848"/>
      <c r="AF76" s="899">
        <v>33</v>
      </c>
      <c r="AG76" s="898"/>
      <c r="AH76" s="898"/>
      <c r="AI76" s="898"/>
      <c r="AJ76" s="848"/>
      <c r="AK76" s="899" t="s">
        <v>469</v>
      </c>
      <c r="AL76" s="898"/>
      <c r="AM76" s="898"/>
      <c r="AN76" s="898"/>
      <c r="AO76" s="848"/>
      <c r="AP76" s="899" t="s">
        <v>469</v>
      </c>
      <c r="AQ76" s="898"/>
      <c r="AR76" s="898"/>
      <c r="AS76" s="898"/>
      <c r="AT76" s="848"/>
      <c r="AU76" s="899" t="s">
        <v>469</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542</v>
      </c>
      <c r="C77" s="892"/>
      <c r="D77" s="892"/>
      <c r="E77" s="892"/>
      <c r="F77" s="892"/>
      <c r="G77" s="892"/>
      <c r="H77" s="892"/>
      <c r="I77" s="892"/>
      <c r="J77" s="892"/>
      <c r="K77" s="892"/>
      <c r="L77" s="892"/>
      <c r="M77" s="892"/>
      <c r="N77" s="892"/>
      <c r="O77" s="892"/>
      <c r="P77" s="893"/>
      <c r="Q77" s="897">
        <v>64808</v>
      </c>
      <c r="R77" s="898"/>
      <c r="S77" s="898"/>
      <c r="T77" s="898"/>
      <c r="U77" s="848"/>
      <c r="V77" s="899">
        <v>62834</v>
      </c>
      <c r="W77" s="898"/>
      <c r="X77" s="898"/>
      <c r="Y77" s="898"/>
      <c r="Z77" s="848"/>
      <c r="AA77" s="899">
        <v>1974</v>
      </c>
      <c r="AB77" s="898"/>
      <c r="AC77" s="898"/>
      <c r="AD77" s="898"/>
      <c r="AE77" s="848"/>
      <c r="AF77" s="899">
        <v>1961</v>
      </c>
      <c r="AG77" s="898"/>
      <c r="AH77" s="898"/>
      <c r="AI77" s="898"/>
      <c r="AJ77" s="848"/>
      <c r="AK77" s="899">
        <v>160</v>
      </c>
      <c r="AL77" s="898"/>
      <c r="AM77" s="898"/>
      <c r="AN77" s="898"/>
      <c r="AO77" s="848"/>
      <c r="AP77" s="899" t="s">
        <v>469</v>
      </c>
      <c r="AQ77" s="898"/>
      <c r="AR77" s="898"/>
      <c r="AS77" s="898"/>
      <c r="AT77" s="848"/>
      <c r="AU77" s="899" t="s">
        <v>469</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543</v>
      </c>
      <c r="C78" s="892"/>
      <c r="D78" s="892"/>
      <c r="E78" s="892"/>
      <c r="F78" s="892"/>
      <c r="G78" s="892"/>
      <c r="H78" s="892"/>
      <c r="I78" s="892"/>
      <c r="J78" s="892"/>
      <c r="K78" s="892"/>
      <c r="L78" s="892"/>
      <c r="M78" s="892"/>
      <c r="N78" s="892"/>
      <c r="O78" s="892"/>
      <c r="P78" s="893"/>
      <c r="Q78" s="894">
        <v>540</v>
      </c>
      <c r="R78" s="849"/>
      <c r="S78" s="849"/>
      <c r="T78" s="849"/>
      <c r="U78" s="849"/>
      <c r="V78" s="849">
        <v>435</v>
      </c>
      <c r="W78" s="849"/>
      <c r="X78" s="849"/>
      <c r="Y78" s="849"/>
      <c r="Z78" s="849"/>
      <c r="AA78" s="849">
        <v>105</v>
      </c>
      <c r="AB78" s="849"/>
      <c r="AC78" s="849"/>
      <c r="AD78" s="849"/>
      <c r="AE78" s="849"/>
      <c r="AF78" s="849">
        <v>105</v>
      </c>
      <c r="AG78" s="849"/>
      <c r="AH78" s="849"/>
      <c r="AI78" s="849"/>
      <c r="AJ78" s="849"/>
      <c r="AK78" s="849">
        <v>73</v>
      </c>
      <c r="AL78" s="849"/>
      <c r="AM78" s="849"/>
      <c r="AN78" s="849"/>
      <c r="AO78" s="849"/>
      <c r="AP78" s="849" t="s">
        <v>469</v>
      </c>
      <c r="AQ78" s="849"/>
      <c r="AR78" s="849"/>
      <c r="AS78" s="849"/>
      <c r="AT78" s="849"/>
      <c r="AU78" s="849" t="s">
        <v>469</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544</v>
      </c>
      <c r="C79" s="892"/>
      <c r="D79" s="892"/>
      <c r="E79" s="892"/>
      <c r="F79" s="892"/>
      <c r="G79" s="892"/>
      <c r="H79" s="892"/>
      <c r="I79" s="892"/>
      <c r="J79" s="892"/>
      <c r="K79" s="892"/>
      <c r="L79" s="892"/>
      <c r="M79" s="892"/>
      <c r="N79" s="892"/>
      <c r="O79" s="892"/>
      <c r="P79" s="893"/>
      <c r="Q79" s="894">
        <v>737974</v>
      </c>
      <c r="R79" s="849"/>
      <c r="S79" s="849"/>
      <c r="T79" s="849"/>
      <c r="U79" s="849"/>
      <c r="V79" s="849">
        <v>705624</v>
      </c>
      <c r="W79" s="849"/>
      <c r="X79" s="849"/>
      <c r="Y79" s="849"/>
      <c r="Z79" s="849"/>
      <c r="AA79" s="849">
        <v>32350</v>
      </c>
      <c r="AB79" s="849"/>
      <c r="AC79" s="849"/>
      <c r="AD79" s="849"/>
      <c r="AE79" s="849"/>
      <c r="AF79" s="849">
        <v>32350</v>
      </c>
      <c r="AG79" s="849"/>
      <c r="AH79" s="849"/>
      <c r="AI79" s="849"/>
      <c r="AJ79" s="849"/>
      <c r="AK79" s="849">
        <v>127</v>
      </c>
      <c r="AL79" s="849"/>
      <c r="AM79" s="849"/>
      <c r="AN79" s="849"/>
      <c r="AO79" s="849"/>
      <c r="AP79" s="849" t="s">
        <v>469</v>
      </c>
      <c r="AQ79" s="849"/>
      <c r="AR79" s="849"/>
      <c r="AS79" s="849"/>
      <c r="AT79" s="849"/>
      <c r="AU79" s="849" t="s">
        <v>469</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545</v>
      </c>
      <c r="C80" s="892"/>
      <c r="D80" s="892"/>
      <c r="E80" s="892"/>
      <c r="F80" s="892"/>
      <c r="G80" s="892"/>
      <c r="H80" s="892"/>
      <c r="I80" s="892"/>
      <c r="J80" s="892"/>
      <c r="K80" s="892"/>
      <c r="L80" s="892"/>
      <c r="M80" s="892"/>
      <c r="N80" s="892"/>
      <c r="O80" s="892"/>
      <c r="P80" s="893"/>
      <c r="Q80" s="894">
        <v>778</v>
      </c>
      <c r="R80" s="849"/>
      <c r="S80" s="849"/>
      <c r="T80" s="849"/>
      <c r="U80" s="849"/>
      <c r="V80" s="849">
        <v>739</v>
      </c>
      <c r="W80" s="849"/>
      <c r="X80" s="849"/>
      <c r="Y80" s="849"/>
      <c r="Z80" s="849"/>
      <c r="AA80" s="849">
        <v>39</v>
      </c>
      <c r="AB80" s="849"/>
      <c r="AC80" s="849"/>
      <c r="AD80" s="849"/>
      <c r="AE80" s="849"/>
      <c r="AF80" s="849">
        <v>39</v>
      </c>
      <c r="AG80" s="849"/>
      <c r="AH80" s="849"/>
      <c r="AI80" s="849"/>
      <c r="AJ80" s="849"/>
      <c r="AK80" s="849" t="s">
        <v>469</v>
      </c>
      <c r="AL80" s="849"/>
      <c r="AM80" s="849"/>
      <c r="AN80" s="849"/>
      <c r="AO80" s="849"/>
      <c r="AP80" s="849">
        <v>534</v>
      </c>
      <c r="AQ80" s="849"/>
      <c r="AR80" s="849"/>
      <c r="AS80" s="849"/>
      <c r="AT80" s="849"/>
      <c r="AU80" s="849" t="s">
        <v>469</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546</v>
      </c>
      <c r="C81" s="892"/>
      <c r="D81" s="892"/>
      <c r="E81" s="892"/>
      <c r="F81" s="892"/>
      <c r="G81" s="892"/>
      <c r="H81" s="892"/>
      <c r="I81" s="892"/>
      <c r="J81" s="892"/>
      <c r="K81" s="892"/>
      <c r="L81" s="892"/>
      <c r="M81" s="892"/>
      <c r="N81" s="892"/>
      <c r="O81" s="892"/>
      <c r="P81" s="893"/>
      <c r="Q81" s="894">
        <v>1219</v>
      </c>
      <c r="R81" s="849"/>
      <c r="S81" s="849"/>
      <c r="T81" s="849"/>
      <c r="U81" s="849"/>
      <c r="V81" s="849">
        <v>1191</v>
      </c>
      <c r="W81" s="849"/>
      <c r="X81" s="849"/>
      <c r="Y81" s="849"/>
      <c r="Z81" s="849"/>
      <c r="AA81" s="849">
        <v>28</v>
      </c>
      <c r="AB81" s="849"/>
      <c r="AC81" s="849"/>
      <c r="AD81" s="849"/>
      <c r="AE81" s="849"/>
      <c r="AF81" s="849">
        <v>1808</v>
      </c>
      <c r="AG81" s="849"/>
      <c r="AH81" s="849"/>
      <c r="AI81" s="849"/>
      <c r="AJ81" s="849"/>
      <c r="AK81" s="849" t="s">
        <v>469</v>
      </c>
      <c r="AL81" s="849"/>
      <c r="AM81" s="849"/>
      <c r="AN81" s="849"/>
      <c r="AO81" s="849"/>
      <c r="AP81" s="849">
        <v>2087</v>
      </c>
      <c r="AQ81" s="849"/>
      <c r="AR81" s="849"/>
      <c r="AS81" s="849"/>
      <c r="AT81" s="849"/>
      <c r="AU81" s="849" t="s">
        <v>469</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36832</v>
      </c>
      <c r="AG88" s="860"/>
      <c r="AH88" s="860"/>
      <c r="AI88" s="860"/>
      <c r="AJ88" s="860"/>
      <c r="AK88" s="857"/>
      <c r="AL88" s="857"/>
      <c r="AM88" s="857"/>
      <c r="AN88" s="857"/>
      <c r="AO88" s="857"/>
      <c r="AP88" s="860">
        <v>3969</v>
      </c>
      <c r="AQ88" s="860"/>
      <c r="AR88" s="860"/>
      <c r="AS88" s="860"/>
      <c r="AT88" s="860"/>
      <c r="AU88" s="860">
        <v>249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270</v>
      </c>
      <c r="CS102" s="868"/>
      <c r="CT102" s="868"/>
      <c r="CU102" s="868"/>
      <c r="CV102" s="911"/>
      <c r="CW102" s="910">
        <v>30</v>
      </c>
      <c r="CX102" s="868"/>
      <c r="CY102" s="868"/>
      <c r="CZ102" s="868"/>
      <c r="DA102" s="911"/>
      <c r="DB102" s="910" t="s">
        <v>469</v>
      </c>
      <c r="DC102" s="868"/>
      <c r="DD102" s="868"/>
      <c r="DE102" s="868"/>
      <c r="DF102" s="911"/>
      <c r="DG102" s="910" t="s">
        <v>469</v>
      </c>
      <c r="DH102" s="868"/>
      <c r="DI102" s="868"/>
      <c r="DJ102" s="868"/>
      <c r="DK102" s="911"/>
      <c r="DL102" s="910" t="s">
        <v>469</v>
      </c>
      <c r="DM102" s="868"/>
      <c r="DN102" s="868"/>
      <c r="DO102" s="868"/>
      <c r="DP102" s="911"/>
      <c r="DQ102" s="910" t="s">
        <v>469</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394</v>
      </c>
      <c r="AB109" s="913"/>
      <c r="AC109" s="913"/>
      <c r="AD109" s="913"/>
      <c r="AE109" s="914"/>
      <c r="AF109" s="912" t="s">
        <v>283</v>
      </c>
      <c r="AG109" s="913"/>
      <c r="AH109" s="913"/>
      <c r="AI109" s="913"/>
      <c r="AJ109" s="914"/>
      <c r="AK109" s="912" t="s">
        <v>282</v>
      </c>
      <c r="AL109" s="913"/>
      <c r="AM109" s="913"/>
      <c r="AN109" s="913"/>
      <c r="AO109" s="914"/>
      <c r="AP109" s="912" t="s">
        <v>395</v>
      </c>
      <c r="AQ109" s="913"/>
      <c r="AR109" s="913"/>
      <c r="AS109" s="913"/>
      <c r="AT109" s="915"/>
      <c r="AU109" s="934" t="s">
        <v>393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394</v>
      </c>
      <c r="BR109" s="913"/>
      <c r="BS109" s="913"/>
      <c r="BT109" s="913"/>
      <c r="BU109" s="914"/>
      <c r="BV109" s="912" t="s">
        <v>283</v>
      </c>
      <c r="BW109" s="913"/>
      <c r="BX109" s="913"/>
      <c r="BY109" s="913"/>
      <c r="BZ109" s="914"/>
      <c r="CA109" s="912" t="s">
        <v>282</v>
      </c>
      <c r="CB109" s="913"/>
      <c r="CC109" s="913"/>
      <c r="CD109" s="913"/>
      <c r="CE109" s="914"/>
      <c r="CF109" s="935" t="s">
        <v>395</v>
      </c>
      <c r="CG109" s="935"/>
      <c r="CH109" s="935"/>
      <c r="CI109" s="935"/>
      <c r="CJ109" s="935"/>
      <c r="CK109" s="912" t="s">
        <v>396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394</v>
      </c>
      <c r="DH109" s="913"/>
      <c r="DI109" s="913"/>
      <c r="DJ109" s="913"/>
      <c r="DK109" s="914"/>
      <c r="DL109" s="912" t="s">
        <v>283</v>
      </c>
      <c r="DM109" s="913"/>
      <c r="DN109" s="913"/>
      <c r="DO109" s="913"/>
      <c r="DP109" s="914"/>
      <c r="DQ109" s="912" t="s">
        <v>282</v>
      </c>
      <c r="DR109" s="913"/>
      <c r="DS109" s="913"/>
      <c r="DT109" s="913"/>
      <c r="DU109" s="914"/>
      <c r="DV109" s="912" t="s">
        <v>395</v>
      </c>
      <c r="DW109" s="913"/>
      <c r="DX109" s="913"/>
      <c r="DY109" s="913"/>
      <c r="DZ109" s="915"/>
    </row>
    <row r="110" spans="1:131" s="197" customFormat="1" ht="26.25" customHeight="1">
      <c r="A110" s="916" t="s">
        <v>397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2116041</v>
      </c>
      <c r="AB110" s="920"/>
      <c r="AC110" s="920"/>
      <c r="AD110" s="920"/>
      <c r="AE110" s="921"/>
      <c r="AF110" s="922">
        <v>2078885</v>
      </c>
      <c r="AG110" s="920"/>
      <c r="AH110" s="920"/>
      <c r="AI110" s="920"/>
      <c r="AJ110" s="921"/>
      <c r="AK110" s="922">
        <v>2105653</v>
      </c>
      <c r="AL110" s="920"/>
      <c r="AM110" s="920"/>
      <c r="AN110" s="920"/>
      <c r="AO110" s="921"/>
      <c r="AP110" s="923">
        <v>35.5</v>
      </c>
      <c r="AQ110" s="924"/>
      <c r="AR110" s="924"/>
      <c r="AS110" s="924"/>
      <c r="AT110" s="925"/>
      <c r="AU110" s="926" t="s">
        <v>60</v>
      </c>
      <c r="AV110" s="927"/>
      <c r="AW110" s="927"/>
      <c r="AX110" s="927"/>
      <c r="AY110" s="928"/>
      <c r="AZ110" s="970" t="s">
        <v>398</v>
      </c>
      <c r="BA110" s="917"/>
      <c r="BB110" s="917"/>
      <c r="BC110" s="917"/>
      <c r="BD110" s="917"/>
      <c r="BE110" s="917"/>
      <c r="BF110" s="917"/>
      <c r="BG110" s="917"/>
      <c r="BH110" s="917"/>
      <c r="BI110" s="917"/>
      <c r="BJ110" s="917"/>
      <c r="BK110" s="917"/>
      <c r="BL110" s="917"/>
      <c r="BM110" s="917"/>
      <c r="BN110" s="917"/>
      <c r="BO110" s="917"/>
      <c r="BP110" s="918"/>
      <c r="BQ110" s="956">
        <v>21668562</v>
      </c>
      <c r="BR110" s="957"/>
      <c r="BS110" s="957"/>
      <c r="BT110" s="957"/>
      <c r="BU110" s="957"/>
      <c r="BV110" s="957">
        <v>21355902</v>
      </c>
      <c r="BW110" s="957"/>
      <c r="BX110" s="957"/>
      <c r="BY110" s="957"/>
      <c r="BZ110" s="957"/>
      <c r="CA110" s="957">
        <v>21060839</v>
      </c>
      <c r="CB110" s="957"/>
      <c r="CC110" s="957"/>
      <c r="CD110" s="957"/>
      <c r="CE110" s="957"/>
      <c r="CF110" s="971">
        <v>354.7</v>
      </c>
      <c r="CG110" s="972"/>
      <c r="CH110" s="972"/>
      <c r="CI110" s="972"/>
      <c r="CJ110" s="972"/>
      <c r="CK110" s="973" t="s">
        <v>399</v>
      </c>
      <c r="CL110" s="974"/>
      <c r="CM110" s="953" t="s">
        <v>400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402</v>
      </c>
      <c r="BA111" s="980"/>
      <c r="BB111" s="980"/>
      <c r="BC111" s="980"/>
      <c r="BD111" s="980"/>
      <c r="BE111" s="980"/>
      <c r="BF111" s="980"/>
      <c r="BG111" s="980"/>
      <c r="BH111" s="980"/>
      <c r="BI111" s="980"/>
      <c r="BJ111" s="980"/>
      <c r="BK111" s="980"/>
      <c r="BL111" s="980"/>
      <c r="BM111" s="980"/>
      <c r="BN111" s="980"/>
      <c r="BO111" s="980"/>
      <c r="BP111" s="981"/>
      <c r="BQ111" s="949" t="s">
        <v>108</v>
      </c>
      <c r="BR111" s="950"/>
      <c r="BS111" s="950"/>
      <c r="BT111" s="950"/>
      <c r="BU111" s="950"/>
      <c r="BV111" s="950" t="s">
        <v>108</v>
      </c>
      <c r="BW111" s="950"/>
      <c r="BX111" s="950"/>
      <c r="BY111" s="950"/>
      <c r="BZ111" s="950"/>
      <c r="CA111" s="950" t="s">
        <v>108</v>
      </c>
      <c r="CB111" s="950"/>
      <c r="CC111" s="950"/>
      <c r="CD111" s="950"/>
      <c r="CE111" s="950"/>
      <c r="CF111" s="944" t="s">
        <v>108</v>
      </c>
      <c r="CG111" s="945"/>
      <c r="CH111" s="945"/>
      <c r="CI111" s="945"/>
      <c r="CJ111" s="945"/>
      <c r="CK111" s="975"/>
      <c r="CL111" s="976"/>
      <c r="CM111" s="946" t="s">
        <v>403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404</v>
      </c>
      <c r="B112" s="983"/>
      <c r="C112" s="980" t="s">
        <v>405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406</v>
      </c>
      <c r="BA112" s="980"/>
      <c r="BB112" s="980"/>
      <c r="BC112" s="980"/>
      <c r="BD112" s="980"/>
      <c r="BE112" s="980"/>
      <c r="BF112" s="980"/>
      <c r="BG112" s="980"/>
      <c r="BH112" s="980"/>
      <c r="BI112" s="980"/>
      <c r="BJ112" s="980"/>
      <c r="BK112" s="980"/>
      <c r="BL112" s="980"/>
      <c r="BM112" s="980"/>
      <c r="BN112" s="980"/>
      <c r="BO112" s="980"/>
      <c r="BP112" s="981"/>
      <c r="BQ112" s="949">
        <v>82575</v>
      </c>
      <c r="BR112" s="950"/>
      <c r="BS112" s="950"/>
      <c r="BT112" s="950"/>
      <c r="BU112" s="950"/>
      <c r="BV112" s="950">
        <v>69826</v>
      </c>
      <c r="BW112" s="950"/>
      <c r="BX112" s="950"/>
      <c r="BY112" s="950"/>
      <c r="BZ112" s="950"/>
      <c r="CA112" s="950">
        <v>63673</v>
      </c>
      <c r="CB112" s="950"/>
      <c r="CC112" s="950"/>
      <c r="CD112" s="950"/>
      <c r="CE112" s="950"/>
      <c r="CF112" s="944">
        <v>1.1000000000000001</v>
      </c>
      <c r="CG112" s="945"/>
      <c r="CH112" s="945"/>
      <c r="CI112" s="945"/>
      <c r="CJ112" s="945"/>
      <c r="CK112" s="975"/>
      <c r="CL112" s="976"/>
      <c r="CM112" s="946" t="s">
        <v>407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408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7353</v>
      </c>
      <c r="AB113" s="964"/>
      <c r="AC113" s="964"/>
      <c r="AD113" s="964"/>
      <c r="AE113" s="965"/>
      <c r="AF113" s="966">
        <v>4804</v>
      </c>
      <c r="AG113" s="964"/>
      <c r="AH113" s="964"/>
      <c r="AI113" s="964"/>
      <c r="AJ113" s="965"/>
      <c r="AK113" s="966">
        <v>6867</v>
      </c>
      <c r="AL113" s="964"/>
      <c r="AM113" s="964"/>
      <c r="AN113" s="964"/>
      <c r="AO113" s="965"/>
      <c r="AP113" s="967">
        <v>0.1</v>
      </c>
      <c r="AQ113" s="968"/>
      <c r="AR113" s="968"/>
      <c r="AS113" s="968"/>
      <c r="AT113" s="969"/>
      <c r="AU113" s="929"/>
      <c r="AV113" s="930"/>
      <c r="AW113" s="930"/>
      <c r="AX113" s="930"/>
      <c r="AY113" s="931"/>
      <c r="AZ113" s="979" t="s">
        <v>409</v>
      </c>
      <c r="BA113" s="980"/>
      <c r="BB113" s="980"/>
      <c r="BC113" s="980"/>
      <c r="BD113" s="980"/>
      <c r="BE113" s="980"/>
      <c r="BF113" s="980"/>
      <c r="BG113" s="980"/>
      <c r="BH113" s="980"/>
      <c r="BI113" s="980"/>
      <c r="BJ113" s="980"/>
      <c r="BK113" s="980"/>
      <c r="BL113" s="980"/>
      <c r="BM113" s="980"/>
      <c r="BN113" s="980"/>
      <c r="BO113" s="980"/>
      <c r="BP113" s="981"/>
      <c r="BQ113" s="949">
        <v>146541</v>
      </c>
      <c r="BR113" s="950"/>
      <c r="BS113" s="950"/>
      <c r="BT113" s="950"/>
      <c r="BU113" s="950"/>
      <c r="BV113" s="950">
        <v>276182</v>
      </c>
      <c r="BW113" s="950"/>
      <c r="BX113" s="950"/>
      <c r="BY113" s="950"/>
      <c r="BZ113" s="950"/>
      <c r="CA113" s="950">
        <v>249391</v>
      </c>
      <c r="CB113" s="950"/>
      <c r="CC113" s="950"/>
      <c r="CD113" s="950"/>
      <c r="CE113" s="950"/>
      <c r="CF113" s="944">
        <v>4.2</v>
      </c>
      <c r="CG113" s="945"/>
      <c r="CH113" s="945"/>
      <c r="CI113" s="945"/>
      <c r="CJ113" s="945"/>
      <c r="CK113" s="975"/>
      <c r="CL113" s="976"/>
      <c r="CM113" s="946" t="s">
        <v>410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411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14917</v>
      </c>
      <c r="AB114" s="989"/>
      <c r="AC114" s="989"/>
      <c r="AD114" s="989"/>
      <c r="AE114" s="990"/>
      <c r="AF114" s="991">
        <v>17252</v>
      </c>
      <c r="AG114" s="989"/>
      <c r="AH114" s="989"/>
      <c r="AI114" s="989"/>
      <c r="AJ114" s="990"/>
      <c r="AK114" s="991">
        <v>27841</v>
      </c>
      <c r="AL114" s="989"/>
      <c r="AM114" s="989"/>
      <c r="AN114" s="989"/>
      <c r="AO114" s="990"/>
      <c r="AP114" s="992">
        <v>0.5</v>
      </c>
      <c r="AQ114" s="993"/>
      <c r="AR114" s="993"/>
      <c r="AS114" s="993"/>
      <c r="AT114" s="994"/>
      <c r="AU114" s="929"/>
      <c r="AV114" s="930"/>
      <c r="AW114" s="930"/>
      <c r="AX114" s="930"/>
      <c r="AY114" s="931"/>
      <c r="AZ114" s="979" t="s">
        <v>412</v>
      </c>
      <c r="BA114" s="980"/>
      <c r="BB114" s="980"/>
      <c r="BC114" s="980"/>
      <c r="BD114" s="980"/>
      <c r="BE114" s="980"/>
      <c r="BF114" s="980"/>
      <c r="BG114" s="980"/>
      <c r="BH114" s="980"/>
      <c r="BI114" s="980"/>
      <c r="BJ114" s="980"/>
      <c r="BK114" s="980"/>
      <c r="BL114" s="980"/>
      <c r="BM114" s="980"/>
      <c r="BN114" s="980"/>
      <c r="BO114" s="980"/>
      <c r="BP114" s="981"/>
      <c r="BQ114" s="949">
        <v>2891014</v>
      </c>
      <c r="BR114" s="950"/>
      <c r="BS114" s="950"/>
      <c r="BT114" s="950"/>
      <c r="BU114" s="950"/>
      <c r="BV114" s="950">
        <v>2738589</v>
      </c>
      <c r="BW114" s="950"/>
      <c r="BX114" s="950"/>
      <c r="BY114" s="950"/>
      <c r="BZ114" s="950"/>
      <c r="CA114" s="950">
        <v>2556875</v>
      </c>
      <c r="CB114" s="950"/>
      <c r="CC114" s="950"/>
      <c r="CD114" s="950"/>
      <c r="CE114" s="950"/>
      <c r="CF114" s="944">
        <v>43.1</v>
      </c>
      <c r="CG114" s="945"/>
      <c r="CH114" s="945"/>
      <c r="CI114" s="945"/>
      <c r="CJ114" s="945"/>
      <c r="CK114" s="975"/>
      <c r="CL114" s="976"/>
      <c r="CM114" s="946" t="s">
        <v>413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414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165825</v>
      </c>
      <c r="AB115" s="964"/>
      <c r="AC115" s="964"/>
      <c r="AD115" s="964"/>
      <c r="AE115" s="965"/>
      <c r="AF115" s="966">
        <v>165825</v>
      </c>
      <c r="AG115" s="964"/>
      <c r="AH115" s="964"/>
      <c r="AI115" s="964"/>
      <c r="AJ115" s="965"/>
      <c r="AK115" s="966">
        <v>165825</v>
      </c>
      <c r="AL115" s="964"/>
      <c r="AM115" s="964"/>
      <c r="AN115" s="964"/>
      <c r="AO115" s="965"/>
      <c r="AP115" s="967">
        <v>2.8</v>
      </c>
      <c r="AQ115" s="968"/>
      <c r="AR115" s="968"/>
      <c r="AS115" s="968"/>
      <c r="AT115" s="969"/>
      <c r="AU115" s="929"/>
      <c r="AV115" s="930"/>
      <c r="AW115" s="930"/>
      <c r="AX115" s="930"/>
      <c r="AY115" s="931"/>
      <c r="AZ115" s="979" t="s">
        <v>415</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416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417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307</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418</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419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420</v>
      </c>
      <c r="Z117" s="914"/>
      <c r="AA117" s="1026">
        <v>2304443</v>
      </c>
      <c r="AB117" s="996"/>
      <c r="AC117" s="996"/>
      <c r="AD117" s="996"/>
      <c r="AE117" s="997"/>
      <c r="AF117" s="995">
        <v>2266766</v>
      </c>
      <c r="AG117" s="996"/>
      <c r="AH117" s="996"/>
      <c r="AI117" s="996"/>
      <c r="AJ117" s="997"/>
      <c r="AK117" s="995">
        <v>2306186</v>
      </c>
      <c r="AL117" s="996"/>
      <c r="AM117" s="996"/>
      <c r="AN117" s="996"/>
      <c r="AO117" s="997"/>
      <c r="AP117" s="998"/>
      <c r="AQ117" s="999"/>
      <c r="AR117" s="999"/>
      <c r="AS117" s="999"/>
      <c r="AT117" s="1000"/>
      <c r="AU117" s="929"/>
      <c r="AV117" s="930"/>
      <c r="AW117" s="930"/>
      <c r="AX117" s="930"/>
      <c r="AY117" s="931"/>
      <c r="AZ117" s="1025" t="s">
        <v>421</v>
      </c>
      <c r="BA117" s="1001"/>
      <c r="BB117" s="1001"/>
      <c r="BC117" s="1001"/>
      <c r="BD117" s="1001"/>
      <c r="BE117" s="1001"/>
      <c r="BF117" s="1001"/>
      <c r="BG117" s="1001"/>
      <c r="BH117" s="1001"/>
      <c r="BI117" s="1001"/>
      <c r="BJ117" s="1001"/>
      <c r="BK117" s="1001"/>
      <c r="BL117" s="1001"/>
      <c r="BM117" s="1001"/>
      <c r="BN117" s="1001"/>
      <c r="BO117" s="1001"/>
      <c r="BP117" s="1002"/>
      <c r="BQ117" s="1015" t="s">
        <v>422</v>
      </c>
      <c r="BR117" s="1016"/>
      <c r="BS117" s="1016"/>
      <c r="BT117" s="1016"/>
      <c r="BU117" s="1016"/>
      <c r="BV117" s="1016" t="s">
        <v>422</v>
      </c>
      <c r="BW117" s="1016"/>
      <c r="BX117" s="1016"/>
      <c r="BY117" s="1016"/>
      <c r="BZ117" s="1016"/>
      <c r="CA117" s="1016" t="s">
        <v>422</v>
      </c>
      <c r="CB117" s="1016"/>
      <c r="CC117" s="1016"/>
      <c r="CD117" s="1016"/>
      <c r="CE117" s="1016"/>
      <c r="CF117" s="944" t="s">
        <v>422</v>
      </c>
      <c r="CG117" s="945"/>
      <c r="CH117" s="945"/>
      <c r="CI117" s="945"/>
      <c r="CJ117" s="945"/>
      <c r="CK117" s="975"/>
      <c r="CL117" s="976"/>
      <c r="CM117" s="946" t="s">
        <v>423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422</v>
      </c>
      <c r="DH117" s="989"/>
      <c r="DI117" s="989"/>
      <c r="DJ117" s="989"/>
      <c r="DK117" s="990"/>
      <c r="DL117" s="991" t="s">
        <v>422</v>
      </c>
      <c r="DM117" s="989"/>
      <c r="DN117" s="989"/>
      <c r="DO117" s="989"/>
      <c r="DP117" s="990"/>
      <c r="DQ117" s="991" t="s">
        <v>422</v>
      </c>
      <c r="DR117" s="989"/>
      <c r="DS117" s="989"/>
      <c r="DT117" s="989"/>
      <c r="DU117" s="990"/>
      <c r="DV117" s="992" t="s">
        <v>422</v>
      </c>
      <c r="DW117" s="993"/>
      <c r="DX117" s="993"/>
      <c r="DY117" s="993"/>
      <c r="DZ117" s="994"/>
    </row>
    <row r="118" spans="1:130" s="197" customFormat="1" ht="26.25" customHeight="1">
      <c r="A118" s="934" t="s">
        <v>396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394</v>
      </c>
      <c r="AB118" s="913"/>
      <c r="AC118" s="913"/>
      <c r="AD118" s="913"/>
      <c r="AE118" s="914"/>
      <c r="AF118" s="912" t="s">
        <v>283</v>
      </c>
      <c r="AG118" s="913"/>
      <c r="AH118" s="913"/>
      <c r="AI118" s="913"/>
      <c r="AJ118" s="914"/>
      <c r="AK118" s="912" t="s">
        <v>282</v>
      </c>
      <c r="AL118" s="913"/>
      <c r="AM118" s="913"/>
      <c r="AN118" s="913"/>
      <c r="AO118" s="914"/>
      <c r="AP118" s="1020" t="s">
        <v>395</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424</v>
      </c>
      <c r="BP118" s="1024"/>
      <c r="BQ118" s="1015">
        <v>24788692</v>
      </c>
      <c r="BR118" s="1016"/>
      <c r="BS118" s="1016"/>
      <c r="BT118" s="1016"/>
      <c r="BU118" s="1016"/>
      <c r="BV118" s="1016">
        <v>24440499</v>
      </c>
      <c r="BW118" s="1016"/>
      <c r="BX118" s="1016"/>
      <c r="BY118" s="1016"/>
      <c r="BZ118" s="1016"/>
      <c r="CA118" s="1016">
        <v>23930778</v>
      </c>
      <c r="CB118" s="1016"/>
      <c r="CC118" s="1016"/>
      <c r="CD118" s="1016"/>
      <c r="CE118" s="1016"/>
      <c r="CF118" s="1017"/>
      <c r="CG118" s="1018"/>
      <c r="CH118" s="1018"/>
      <c r="CI118" s="1018"/>
      <c r="CJ118" s="1019"/>
      <c r="CK118" s="975"/>
      <c r="CL118" s="976"/>
      <c r="CM118" s="946" t="s">
        <v>425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399</v>
      </c>
      <c r="B119" s="974"/>
      <c r="C119" s="953" t="s">
        <v>400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426</v>
      </c>
      <c r="AV119" s="1008"/>
      <c r="AW119" s="1008"/>
      <c r="AX119" s="1008"/>
      <c r="AY119" s="1009"/>
      <c r="AZ119" s="970" t="s">
        <v>427</v>
      </c>
      <c r="BA119" s="917"/>
      <c r="BB119" s="917"/>
      <c r="BC119" s="917"/>
      <c r="BD119" s="917"/>
      <c r="BE119" s="917"/>
      <c r="BF119" s="917"/>
      <c r="BG119" s="917"/>
      <c r="BH119" s="917"/>
      <c r="BI119" s="917"/>
      <c r="BJ119" s="917"/>
      <c r="BK119" s="917"/>
      <c r="BL119" s="917"/>
      <c r="BM119" s="917"/>
      <c r="BN119" s="917"/>
      <c r="BO119" s="917"/>
      <c r="BP119" s="918"/>
      <c r="BQ119" s="956">
        <v>15264250</v>
      </c>
      <c r="BR119" s="957"/>
      <c r="BS119" s="957"/>
      <c r="BT119" s="957"/>
      <c r="BU119" s="957"/>
      <c r="BV119" s="957">
        <v>16464791</v>
      </c>
      <c r="BW119" s="957"/>
      <c r="BX119" s="957"/>
      <c r="BY119" s="957"/>
      <c r="BZ119" s="957"/>
      <c r="CA119" s="957">
        <v>17494459</v>
      </c>
      <c r="CB119" s="957"/>
      <c r="CC119" s="957"/>
      <c r="CD119" s="957"/>
      <c r="CE119" s="957"/>
      <c r="CF119" s="971">
        <v>294.7</v>
      </c>
      <c r="CG119" s="972"/>
      <c r="CH119" s="972"/>
      <c r="CI119" s="972"/>
      <c r="CJ119" s="972"/>
      <c r="CK119" s="977"/>
      <c r="CL119" s="978"/>
      <c r="CM119" s="1034" t="s">
        <v>428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429</v>
      </c>
      <c r="BA120" s="980"/>
      <c r="BB120" s="980"/>
      <c r="BC120" s="980"/>
      <c r="BD120" s="980"/>
      <c r="BE120" s="980"/>
      <c r="BF120" s="980"/>
      <c r="BG120" s="980"/>
      <c r="BH120" s="980"/>
      <c r="BI120" s="980"/>
      <c r="BJ120" s="980"/>
      <c r="BK120" s="980"/>
      <c r="BL120" s="980"/>
      <c r="BM120" s="980"/>
      <c r="BN120" s="980"/>
      <c r="BO120" s="980"/>
      <c r="BP120" s="981"/>
      <c r="BQ120" s="949">
        <v>3238786</v>
      </c>
      <c r="BR120" s="950"/>
      <c r="BS120" s="950"/>
      <c r="BT120" s="950"/>
      <c r="BU120" s="950"/>
      <c r="BV120" s="950">
        <v>3080060</v>
      </c>
      <c r="BW120" s="950"/>
      <c r="BX120" s="950"/>
      <c r="BY120" s="950"/>
      <c r="BZ120" s="950"/>
      <c r="CA120" s="950">
        <v>3074475</v>
      </c>
      <c r="CB120" s="950"/>
      <c r="CC120" s="950"/>
      <c r="CD120" s="950"/>
      <c r="CE120" s="950"/>
      <c r="CF120" s="944">
        <v>51.8</v>
      </c>
      <c r="CG120" s="945"/>
      <c r="CH120" s="945"/>
      <c r="CI120" s="945"/>
      <c r="CJ120" s="945"/>
      <c r="CK120" s="1043" t="s">
        <v>430</v>
      </c>
      <c r="CL120" s="1044"/>
      <c r="CM120" s="1044"/>
      <c r="CN120" s="1044"/>
      <c r="CO120" s="1045"/>
      <c r="CP120" s="1051" t="s">
        <v>378</v>
      </c>
      <c r="CQ120" s="1052"/>
      <c r="CR120" s="1052"/>
      <c r="CS120" s="1052"/>
      <c r="CT120" s="1052"/>
      <c r="CU120" s="1052"/>
      <c r="CV120" s="1052"/>
      <c r="CW120" s="1052"/>
      <c r="CX120" s="1052"/>
      <c r="CY120" s="1052"/>
      <c r="CZ120" s="1052"/>
      <c r="DA120" s="1052"/>
      <c r="DB120" s="1052"/>
      <c r="DC120" s="1052"/>
      <c r="DD120" s="1052"/>
      <c r="DE120" s="1052"/>
      <c r="DF120" s="1053"/>
      <c r="DG120" s="956">
        <v>82575</v>
      </c>
      <c r="DH120" s="957"/>
      <c r="DI120" s="957"/>
      <c r="DJ120" s="957"/>
      <c r="DK120" s="957"/>
      <c r="DL120" s="957">
        <v>69826</v>
      </c>
      <c r="DM120" s="957"/>
      <c r="DN120" s="957"/>
      <c r="DO120" s="957"/>
      <c r="DP120" s="957"/>
      <c r="DQ120" s="957">
        <v>63673</v>
      </c>
      <c r="DR120" s="957"/>
      <c r="DS120" s="957"/>
      <c r="DT120" s="957"/>
      <c r="DU120" s="957"/>
      <c r="DV120" s="958">
        <v>1.1000000000000001</v>
      </c>
      <c r="DW120" s="958"/>
      <c r="DX120" s="958"/>
      <c r="DY120" s="958"/>
      <c r="DZ120" s="959"/>
    </row>
    <row r="121" spans="1:130" s="197" customFormat="1" ht="26.25" customHeight="1">
      <c r="A121" s="1005"/>
      <c r="B121" s="976"/>
      <c r="C121" s="1040" t="s">
        <v>431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432</v>
      </c>
      <c r="BA121" s="1001"/>
      <c r="BB121" s="1001"/>
      <c r="BC121" s="1001"/>
      <c r="BD121" s="1001"/>
      <c r="BE121" s="1001"/>
      <c r="BF121" s="1001"/>
      <c r="BG121" s="1001"/>
      <c r="BH121" s="1001"/>
      <c r="BI121" s="1001"/>
      <c r="BJ121" s="1001"/>
      <c r="BK121" s="1001"/>
      <c r="BL121" s="1001"/>
      <c r="BM121" s="1001"/>
      <c r="BN121" s="1001"/>
      <c r="BO121" s="1001"/>
      <c r="BP121" s="1002"/>
      <c r="BQ121" s="1015">
        <v>15887410</v>
      </c>
      <c r="BR121" s="1016"/>
      <c r="BS121" s="1016"/>
      <c r="BT121" s="1016"/>
      <c r="BU121" s="1016"/>
      <c r="BV121" s="1016">
        <v>15547913</v>
      </c>
      <c r="BW121" s="1016"/>
      <c r="BX121" s="1016"/>
      <c r="BY121" s="1016"/>
      <c r="BZ121" s="1016"/>
      <c r="CA121" s="1016">
        <v>15119352</v>
      </c>
      <c r="CB121" s="1016"/>
      <c r="CC121" s="1016"/>
      <c r="CD121" s="1016"/>
      <c r="CE121" s="1016"/>
      <c r="CF121" s="1054">
        <v>254.7</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413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433</v>
      </c>
      <c r="BP122" s="1024"/>
      <c r="BQ122" s="1064">
        <v>34390446</v>
      </c>
      <c r="BR122" s="1065"/>
      <c r="BS122" s="1065"/>
      <c r="BT122" s="1065"/>
      <c r="BU122" s="1065"/>
      <c r="BV122" s="1065">
        <v>35092764</v>
      </c>
      <c r="BW122" s="1065"/>
      <c r="BX122" s="1065"/>
      <c r="BY122" s="1065"/>
      <c r="BZ122" s="1065"/>
      <c r="CA122" s="1065">
        <v>35688286</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419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435</v>
      </c>
      <c r="CQ124" s="1038"/>
      <c r="CR124" s="1038"/>
      <c r="CS124" s="1038"/>
      <c r="CT124" s="1038"/>
      <c r="CU124" s="1038"/>
      <c r="CV124" s="1038"/>
      <c r="CW124" s="1038"/>
      <c r="CX124" s="1038"/>
      <c r="CY124" s="1038"/>
      <c r="CZ124" s="1038"/>
      <c r="DA124" s="1038"/>
      <c r="DB124" s="1038"/>
      <c r="DC124" s="1038"/>
      <c r="DD124" s="1038"/>
      <c r="DE124" s="1038"/>
      <c r="DF124" s="1039"/>
      <c r="DG124" s="1027" t="s">
        <v>108</v>
      </c>
      <c r="DH124" s="1028"/>
      <c r="DI124" s="1028"/>
      <c r="DJ124" s="1028"/>
      <c r="DK124" s="1029"/>
      <c r="DL124" s="1030" t="s">
        <v>108</v>
      </c>
      <c r="DM124" s="1028"/>
      <c r="DN124" s="1028"/>
      <c r="DO124" s="1028"/>
      <c r="DP124" s="1029"/>
      <c r="DQ124" s="1030" t="s">
        <v>108</v>
      </c>
      <c r="DR124" s="1028"/>
      <c r="DS124" s="1028"/>
      <c r="DT124" s="1028"/>
      <c r="DU124" s="1029"/>
      <c r="DV124" s="1031" t="s">
        <v>108</v>
      </c>
      <c r="DW124" s="1032"/>
      <c r="DX124" s="1032"/>
      <c r="DY124" s="1032"/>
      <c r="DZ124" s="1033"/>
    </row>
    <row r="125" spans="1:130" s="197" customFormat="1" ht="26.25" customHeight="1" thickBot="1">
      <c r="A125" s="1005"/>
      <c r="B125" s="976"/>
      <c r="C125" s="946" t="s">
        <v>425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436</v>
      </c>
      <c r="CL125" s="1044"/>
      <c r="CM125" s="1044"/>
      <c r="CN125" s="1044"/>
      <c r="CO125" s="1045"/>
      <c r="CP125" s="970" t="s">
        <v>437</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c r="A126" s="1005"/>
      <c r="B126" s="976"/>
      <c r="C126" s="946" t="s">
        <v>428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108</v>
      </c>
      <c r="AB126" s="989"/>
      <c r="AC126" s="989"/>
      <c r="AD126" s="989"/>
      <c r="AE126" s="990"/>
      <c r="AF126" s="991" t="s">
        <v>108</v>
      </c>
      <c r="AG126" s="989"/>
      <c r="AH126" s="989"/>
      <c r="AI126" s="989"/>
      <c r="AJ126" s="990"/>
      <c r="AK126" s="991" t="s">
        <v>108</v>
      </c>
      <c r="AL126" s="989"/>
      <c r="AM126" s="989"/>
      <c r="AN126" s="989"/>
      <c r="AO126" s="990"/>
      <c r="AP126" s="992" t="s">
        <v>108</v>
      </c>
      <c r="AQ126" s="993"/>
      <c r="AR126" s="993"/>
      <c r="AS126" s="993"/>
      <c r="AT126" s="994"/>
      <c r="AU126" s="233"/>
      <c r="AV126" s="233"/>
      <c r="AW126" s="233"/>
      <c r="AX126" s="1066" t="s">
        <v>438</v>
      </c>
      <c r="AY126" s="1067"/>
      <c r="AZ126" s="1067"/>
      <c r="BA126" s="1067"/>
      <c r="BB126" s="1067"/>
      <c r="BC126" s="1067"/>
      <c r="BD126" s="1067"/>
      <c r="BE126" s="1068"/>
      <c r="BF126" s="1082" t="s">
        <v>439</v>
      </c>
      <c r="BG126" s="1067"/>
      <c r="BH126" s="1067"/>
      <c r="BI126" s="1067"/>
      <c r="BJ126" s="1067"/>
      <c r="BK126" s="1067"/>
      <c r="BL126" s="1068"/>
      <c r="BM126" s="1082" t="s">
        <v>440</v>
      </c>
      <c r="BN126" s="1067"/>
      <c r="BO126" s="1067"/>
      <c r="BP126" s="1067"/>
      <c r="BQ126" s="1067"/>
      <c r="BR126" s="1067"/>
      <c r="BS126" s="1068"/>
      <c r="BT126" s="1082" t="s">
        <v>441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442</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c r="A127" s="1006"/>
      <c r="B127" s="978"/>
      <c r="C127" s="1034" t="s">
        <v>443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165825</v>
      </c>
      <c r="AB127" s="989"/>
      <c r="AC127" s="989"/>
      <c r="AD127" s="989"/>
      <c r="AE127" s="990"/>
      <c r="AF127" s="991">
        <v>165825</v>
      </c>
      <c r="AG127" s="989"/>
      <c r="AH127" s="989"/>
      <c r="AI127" s="989"/>
      <c r="AJ127" s="990"/>
      <c r="AK127" s="991">
        <v>165825</v>
      </c>
      <c r="AL127" s="989"/>
      <c r="AM127" s="989"/>
      <c r="AN127" s="989"/>
      <c r="AO127" s="990"/>
      <c r="AP127" s="992">
        <v>2.8</v>
      </c>
      <c r="AQ127" s="993"/>
      <c r="AR127" s="993"/>
      <c r="AS127" s="993"/>
      <c r="AT127" s="994"/>
      <c r="AU127" s="233"/>
      <c r="AV127" s="233"/>
      <c r="AW127" s="233"/>
      <c r="AX127" s="916" t="s">
        <v>444</v>
      </c>
      <c r="AY127" s="917"/>
      <c r="AZ127" s="917"/>
      <c r="BA127" s="917"/>
      <c r="BB127" s="917"/>
      <c r="BC127" s="917"/>
      <c r="BD127" s="917"/>
      <c r="BE127" s="918"/>
      <c r="BF127" s="1071" t="s">
        <v>108</v>
      </c>
      <c r="BG127" s="1072"/>
      <c r="BH127" s="1072"/>
      <c r="BI127" s="1072"/>
      <c r="BJ127" s="1072"/>
      <c r="BK127" s="1072"/>
      <c r="BL127" s="1081"/>
      <c r="BM127" s="1071">
        <v>13.84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445</v>
      </c>
      <c r="CQ127" s="1075"/>
      <c r="CR127" s="1075"/>
      <c r="CS127" s="1075"/>
      <c r="CT127" s="1075"/>
      <c r="CU127" s="1075"/>
      <c r="CV127" s="1075"/>
      <c r="CW127" s="1075"/>
      <c r="CX127" s="1075"/>
      <c r="CY127" s="1075"/>
      <c r="CZ127" s="1075"/>
      <c r="DA127" s="1075"/>
      <c r="DB127" s="1075"/>
      <c r="DC127" s="1075"/>
      <c r="DD127" s="1075"/>
      <c r="DE127" s="1075"/>
      <c r="DF127" s="1076"/>
      <c r="DG127" s="1077" t="s">
        <v>108</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446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447</v>
      </c>
      <c r="X128" s="1103"/>
      <c r="Y128" s="1103"/>
      <c r="Z128" s="1104"/>
      <c r="AA128" s="1119">
        <v>261504</v>
      </c>
      <c r="AB128" s="1120"/>
      <c r="AC128" s="1120"/>
      <c r="AD128" s="1120"/>
      <c r="AE128" s="1121"/>
      <c r="AF128" s="1122">
        <v>257116</v>
      </c>
      <c r="AG128" s="1120"/>
      <c r="AH128" s="1120"/>
      <c r="AI128" s="1120"/>
      <c r="AJ128" s="1121"/>
      <c r="AK128" s="1122">
        <v>266294</v>
      </c>
      <c r="AL128" s="1120"/>
      <c r="AM128" s="1120"/>
      <c r="AN128" s="1120"/>
      <c r="AO128" s="1121"/>
      <c r="AP128" s="1123"/>
      <c r="AQ128" s="1124"/>
      <c r="AR128" s="1124"/>
      <c r="AS128" s="1124"/>
      <c r="AT128" s="1125"/>
      <c r="AU128" s="235"/>
      <c r="AV128" s="235"/>
      <c r="AW128" s="235"/>
      <c r="AX128" s="1084" t="s">
        <v>448</v>
      </c>
      <c r="AY128" s="980"/>
      <c r="AZ128" s="980"/>
      <c r="BA128" s="980"/>
      <c r="BB128" s="980"/>
      <c r="BC128" s="980"/>
      <c r="BD128" s="980"/>
      <c r="BE128" s="981"/>
      <c r="BF128" s="1096" t="s">
        <v>108</v>
      </c>
      <c r="BG128" s="1097"/>
      <c r="BH128" s="1097"/>
      <c r="BI128" s="1097"/>
      <c r="BJ128" s="1097"/>
      <c r="BK128" s="1097"/>
      <c r="BL128" s="1098"/>
      <c r="BM128" s="1096">
        <v>18.84</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449</v>
      </c>
      <c r="X129" s="1091"/>
      <c r="Y129" s="1091"/>
      <c r="Z129" s="1092"/>
      <c r="AA129" s="988">
        <v>7623641</v>
      </c>
      <c r="AB129" s="989"/>
      <c r="AC129" s="989"/>
      <c r="AD129" s="989"/>
      <c r="AE129" s="990"/>
      <c r="AF129" s="991">
        <v>7544567</v>
      </c>
      <c r="AG129" s="989"/>
      <c r="AH129" s="989"/>
      <c r="AI129" s="989"/>
      <c r="AJ129" s="990"/>
      <c r="AK129" s="991">
        <v>7666178</v>
      </c>
      <c r="AL129" s="989"/>
      <c r="AM129" s="989"/>
      <c r="AN129" s="989"/>
      <c r="AO129" s="990"/>
      <c r="AP129" s="1093"/>
      <c r="AQ129" s="1094"/>
      <c r="AR129" s="1094"/>
      <c r="AS129" s="1094"/>
      <c r="AT129" s="1095"/>
      <c r="AU129" s="235"/>
      <c r="AV129" s="235"/>
      <c r="AW129" s="235"/>
      <c r="AX129" s="1084" t="s">
        <v>450</v>
      </c>
      <c r="AY129" s="980"/>
      <c r="AZ129" s="980"/>
      <c r="BA129" s="980"/>
      <c r="BB129" s="980"/>
      <c r="BC129" s="980"/>
      <c r="BD129" s="980"/>
      <c r="BE129" s="981"/>
      <c r="BF129" s="1085">
        <v>5.3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452</v>
      </c>
      <c r="X130" s="1091"/>
      <c r="Y130" s="1091"/>
      <c r="Z130" s="1092"/>
      <c r="AA130" s="988">
        <v>1688968</v>
      </c>
      <c r="AB130" s="989"/>
      <c r="AC130" s="989"/>
      <c r="AD130" s="989"/>
      <c r="AE130" s="990"/>
      <c r="AF130" s="991">
        <v>1735946</v>
      </c>
      <c r="AG130" s="989"/>
      <c r="AH130" s="989"/>
      <c r="AI130" s="989"/>
      <c r="AJ130" s="990"/>
      <c r="AK130" s="991">
        <v>1729240</v>
      </c>
      <c r="AL130" s="989"/>
      <c r="AM130" s="989"/>
      <c r="AN130" s="989"/>
      <c r="AO130" s="990"/>
      <c r="AP130" s="1093"/>
      <c r="AQ130" s="1094"/>
      <c r="AR130" s="1094"/>
      <c r="AS130" s="1094"/>
      <c r="AT130" s="1095"/>
      <c r="AU130" s="235"/>
      <c r="AV130" s="235"/>
      <c r="AW130" s="235"/>
      <c r="AX130" s="1143" t="s">
        <v>453</v>
      </c>
      <c r="AY130" s="1075"/>
      <c r="AZ130" s="1075"/>
      <c r="BA130" s="1075"/>
      <c r="BB130" s="1075"/>
      <c r="BC130" s="1075"/>
      <c r="BD130" s="1075"/>
      <c r="BE130" s="1076"/>
      <c r="BF130" s="1105" t="s">
        <v>108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454</v>
      </c>
      <c r="X131" s="1114"/>
      <c r="Y131" s="1114"/>
      <c r="Z131" s="1115"/>
      <c r="AA131" s="1027">
        <v>5934673</v>
      </c>
      <c r="AB131" s="1028"/>
      <c r="AC131" s="1028"/>
      <c r="AD131" s="1028"/>
      <c r="AE131" s="1029"/>
      <c r="AF131" s="1030">
        <v>5808621</v>
      </c>
      <c r="AG131" s="1028"/>
      <c r="AH131" s="1028"/>
      <c r="AI131" s="1028"/>
      <c r="AJ131" s="1029"/>
      <c r="AK131" s="1030">
        <v>5936938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456</v>
      </c>
      <c r="W132" s="1131"/>
      <c r="X132" s="1131"/>
      <c r="Y132" s="1131"/>
      <c r="Z132" s="1132"/>
      <c r="AA132" s="1133">
        <v>5.9644566770000003</v>
      </c>
      <c r="AB132" s="1134"/>
      <c r="AC132" s="1134"/>
      <c r="AD132" s="1134"/>
      <c r="AE132" s="1135"/>
      <c r="AF132" s="1136">
        <v>4.712030618</v>
      </c>
      <c r="AG132" s="1134"/>
      <c r="AH132" s="1134"/>
      <c r="AI132" s="1134"/>
      <c r="AJ132" s="1135"/>
      <c r="AK132" s="1136">
        <v>5.2325289570000004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457</v>
      </c>
      <c r="W133" s="1138"/>
      <c r="X133" s="1138"/>
      <c r="Y133" s="1138"/>
      <c r="Z133" s="1139"/>
      <c r="AA133" s="1140">
        <v>10.9</v>
      </c>
      <c r="AB133" s="1141"/>
      <c r="AC133" s="1141"/>
      <c r="AD133" s="1141"/>
      <c r="AE133" s="1142"/>
      <c r="AF133" s="1140">
        <v>7.6</v>
      </c>
      <c r="AG133" s="1141"/>
      <c r="AH133" s="1141"/>
      <c r="AI133" s="1141"/>
      <c r="AJ133" s="1142"/>
      <c r="AK133" s="1140">
        <v>5.3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458</v>
      </c>
      <c r="B5" s="246"/>
      <c r="C5" s="246"/>
      <c r="D5" s="246"/>
      <c r="E5" s="246"/>
      <c r="F5" s="246"/>
      <c r="G5" s="246"/>
      <c r="H5" s="246"/>
      <c r="I5" s="246"/>
      <c r="J5" s="246"/>
      <c r="K5" s="246"/>
      <c r="L5" s="246"/>
      <c r="M5" s="246"/>
      <c r="N5" s="246"/>
      <c r="O5" s="247"/>
    </row>
    <row r="6" spans="1:16">
      <c r="A6" s="248"/>
      <c r="B6" s="244"/>
      <c r="C6" s="244"/>
      <c r="D6" s="244"/>
      <c r="E6" s="244"/>
      <c r="F6" s="244"/>
      <c r="G6" s="249" t="s">
        <v>459</v>
      </c>
      <c r="H6" s="249"/>
      <c r="I6" s="249"/>
      <c r="J6" s="249"/>
      <c r="K6" s="244"/>
      <c r="L6" s="244"/>
      <c r="M6" s="244"/>
      <c r="N6" s="244"/>
    </row>
    <row r="7" spans="1:16">
      <c r="A7" s="248"/>
      <c r="B7" s="244"/>
      <c r="C7" s="244"/>
      <c r="D7" s="244"/>
      <c r="E7" s="244"/>
      <c r="F7" s="244"/>
      <c r="G7" s="251"/>
      <c r="H7" s="252"/>
      <c r="I7" s="252"/>
      <c r="J7" s="253"/>
      <c r="K7" s="1147" t="s">
        <v>460</v>
      </c>
      <c r="L7" s="254"/>
      <c r="M7" s="255" t="s">
        <v>461</v>
      </c>
      <c r="N7" s="256"/>
    </row>
    <row r="8" spans="1:16">
      <c r="A8" s="248"/>
      <c r="B8" s="244"/>
      <c r="C8" s="244"/>
      <c r="D8" s="244"/>
      <c r="E8" s="244"/>
      <c r="F8" s="244"/>
      <c r="G8" s="257"/>
      <c r="H8" s="258"/>
      <c r="I8" s="258"/>
      <c r="J8" s="259"/>
      <c r="K8" s="1148"/>
      <c r="L8" s="260" t="s">
        <v>462</v>
      </c>
      <c r="M8" s="261" t="s">
        <v>463</v>
      </c>
      <c r="N8" s="262" t="s">
        <v>464</v>
      </c>
    </row>
    <row r="9" spans="1:16">
      <c r="A9" s="248"/>
      <c r="B9" s="244"/>
      <c r="C9" s="244"/>
      <c r="D9" s="244"/>
      <c r="E9" s="244"/>
      <c r="F9" s="244"/>
      <c r="G9" s="1149" t="s">
        <v>465</v>
      </c>
      <c r="H9" s="1150"/>
      <c r="I9" s="1150"/>
      <c r="J9" s="1151"/>
      <c r="K9" s="263">
        <v>2095513</v>
      </c>
      <c r="L9" s="264">
        <v>87895</v>
      </c>
      <c r="M9" s="265">
        <v>55347</v>
      </c>
      <c r="N9" s="266">
        <v>58.8</v>
      </c>
    </row>
    <row r="10" spans="1:16">
      <c r="A10" s="248"/>
      <c r="B10" s="244"/>
      <c r="C10" s="244"/>
      <c r="D10" s="244"/>
      <c r="E10" s="244"/>
      <c r="F10" s="244"/>
      <c r="G10" s="1149" t="s">
        <v>466</v>
      </c>
      <c r="H10" s="1150"/>
      <c r="I10" s="1150"/>
      <c r="J10" s="1151"/>
      <c r="K10" s="267">
        <v>27620</v>
      </c>
      <c r="L10" s="268">
        <v>1159</v>
      </c>
      <c r="M10" s="269">
        <v>5378</v>
      </c>
      <c r="N10" s="270">
        <v>-78.400000000000006</v>
      </c>
    </row>
    <row r="11" spans="1:16" ht="13.5" customHeight="1">
      <c r="A11" s="248"/>
      <c r="B11" s="244"/>
      <c r="C11" s="244"/>
      <c r="D11" s="244"/>
      <c r="E11" s="244"/>
      <c r="F11" s="244"/>
      <c r="G11" s="1149" t="s">
        <v>467</v>
      </c>
      <c r="H11" s="1150"/>
      <c r="I11" s="1150"/>
      <c r="J11" s="1151"/>
      <c r="K11" s="267">
        <v>304662</v>
      </c>
      <c r="L11" s="268">
        <v>12779</v>
      </c>
      <c r="M11" s="269">
        <v>7824</v>
      </c>
      <c r="N11" s="270">
        <v>63.3</v>
      </c>
    </row>
    <row r="12" spans="1:16" ht="13.5" customHeight="1">
      <c r="A12" s="248"/>
      <c r="B12" s="244"/>
      <c r="C12" s="244"/>
      <c r="D12" s="244"/>
      <c r="E12" s="244"/>
      <c r="F12" s="244"/>
      <c r="G12" s="1149" t="s">
        <v>468</v>
      </c>
      <c r="H12" s="1150"/>
      <c r="I12" s="1150"/>
      <c r="J12" s="1151"/>
      <c r="K12" s="267" t="s">
        <v>469</v>
      </c>
      <c r="L12" s="268" t="s">
        <v>469</v>
      </c>
      <c r="M12" s="269">
        <v>137</v>
      </c>
      <c r="N12" s="270" t="s">
        <v>469</v>
      </c>
    </row>
    <row r="13" spans="1:16" ht="13.5" customHeight="1">
      <c r="A13" s="248"/>
      <c r="B13" s="244"/>
      <c r="C13" s="244"/>
      <c r="D13" s="244"/>
      <c r="E13" s="244"/>
      <c r="F13" s="244"/>
      <c r="G13" s="1149" t="s">
        <v>470</v>
      </c>
      <c r="H13" s="1150"/>
      <c r="I13" s="1150"/>
      <c r="J13" s="1151"/>
      <c r="K13" s="267" t="s">
        <v>469</v>
      </c>
      <c r="L13" s="268" t="s">
        <v>469</v>
      </c>
      <c r="M13" s="269">
        <v>6</v>
      </c>
      <c r="N13" s="270" t="s">
        <v>469</v>
      </c>
    </row>
    <row r="14" spans="1:16" ht="13.5" customHeight="1">
      <c r="A14" s="248"/>
      <c r="B14" s="244"/>
      <c r="C14" s="244"/>
      <c r="D14" s="244"/>
      <c r="E14" s="244"/>
      <c r="F14" s="244"/>
      <c r="G14" s="1149" t="s">
        <v>471</v>
      </c>
      <c r="H14" s="1150"/>
      <c r="I14" s="1150"/>
      <c r="J14" s="1151"/>
      <c r="K14" s="267">
        <v>30931</v>
      </c>
      <c r="L14" s="268">
        <v>1297</v>
      </c>
      <c r="M14" s="269">
        <v>2598</v>
      </c>
      <c r="N14" s="270">
        <v>-50.1</v>
      </c>
    </row>
    <row r="15" spans="1:16" ht="13.5" customHeight="1">
      <c r="A15" s="248"/>
      <c r="B15" s="244"/>
      <c r="C15" s="244"/>
      <c r="D15" s="244"/>
      <c r="E15" s="244"/>
      <c r="F15" s="244"/>
      <c r="G15" s="1149" t="s">
        <v>472</v>
      </c>
      <c r="H15" s="1150"/>
      <c r="I15" s="1150"/>
      <c r="J15" s="1151"/>
      <c r="K15" s="267">
        <v>55685</v>
      </c>
      <c r="L15" s="268">
        <v>2336</v>
      </c>
      <c r="M15" s="269">
        <v>1203</v>
      </c>
      <c r="N15" s="270">
        <v>94.2</v>
      </c>
    </row>
    <row r="16" spans="1:16">
      <c r="A16" s="248"/>
      <c r="B16" s="244"/>
      <c r="C16" s="244"/>
      <c r="D16" s="244"/>
      <c r="E16" s="244"/>
      <c r="F16" s="244"/>
      <c r="G16" s="1152" t="s">
        <v>473</v>
      </c>
      <c r="H16" s="1153"/>
      <c r="I16" s="1153"/>
      <c r="J16" s="1154"/>
      <c r="K16" s="268">
        <v>-183160</v>
      </c>
      <c r="L16" s="268">
        <v>-7683</v>
      </c>
      <c r="M16" s="269">
        <v>-5188</v>
      </c>
      <c r="N16" s="270">
        <v>48.1</v>
      </c>
    </row>
    <row r="17" spans="1:16">
      <c r="A17" s="248"/>
      <c r="B17" s="244"/>
      <c r="C17" s="244"/>
      <c r="D17" s="244"/>
      <c r="E17" s="244"/>
      <c r="F17" s="244"/>
      <c r="G17" s="1152" t="s">
        <v>166</v>
      </c>
      <c r="H17" s="1153"/>
      <c r="I17" s="1153"/>
      <c r="J17" s="1154"/>
      <c r="K17" s="268">
        <v>2331251</v>
      </c>
      <c r="L17" s="268">
        <v>97783</v>
      </c>
      <c r="M17" s="269">
        <v>67305</v>
      </c>
      <c r="N17" s="270">
        <v>45.3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474</v>
      </c>
      <c r="H19" s="244"/>
      <c r="I19" s="244"/>
      <c r="J19" s="244"/>
      <c r="K19" s="244"/>
      <c r="L19" s="244"/>
      <c r="M19" s="244"/>
      <c r="N19" s="244"/>
    </row>
    <row r="20" spans="1:16">
      <c r="A20" s="248"/>
      <c r="B20" s="244"/>
      <c r="C20" s="244"/>
      <c r="D20" s="244"/>
      <c r="E20" s="244"/>
      <c r="F20" s="244"/>
      <c r="G20" s="272"/>
      <c r="H20" s="273"/>
      <c r="I20" s="273"/>
      <c r="J20" s="274"/>
      <c r="K20" s="275" t="s">
        <v>475</v>
      </c>
      <c r="L20" s="276" t="s">
        <v>476</v>
      </c>
      <c r="M20" s="277" t="s">
        <v>477</v>
      </c>
      <c r="N20" s="278"/>
    </row>
    <row r="21" spans="1:16" s="284" customFormat="1">
      <c r="A21" s="279"/>
      <c r="B21" s="249"/>
      <c r="C21" s="249"/>
      <c r="D21" s="249"/>
      <c r="E21" s="249"/>
      <c r="F21" s="249"/>
      <c r="G21" s="1144" t="s">
        <v>478</v>
      </c>
      <c r="H21" s="1145"/>
      <c r="I21" s="1145"/>
      <c r="J21" s="1146"/>
      <c r="K21" s="280">
        <v>8.6</v>
      </c>
      <c r="L21" s="281">
        <v>6.27</v>
      </c>
      <c r="M21" s="282">
        <v>2.33</v>
      </c>
      <c r="N21" s="249"/>
      <c r="O21" s="283"/>
      <c r="P21" s="279"/>
    </row>
    <row r="22" spans="1:16" s="284" customFormat="1">
      <c r="A22" s="279"/>
      <c r="B22" s="249"/>
      <c r="C22" s="249"/>
      <c r="D22" s="249"/>
      <c r="E22" s="249"/>
      <c r="F22" s="249"/>
      <c r="G22" s="1144" t="s">
        <v>479</v>
      </c>
      <c r="H22" s="1145"/>
      <c r="I22" s="1145"/>
      <c r="J22" s="1146"/>
      <c r="K22" s="285">
        <v>97</v>
      </c>
      <c r="L22" s="286">
        <v>97.2</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482</v>
      </c>
      <c r="H29" s="249"/>
      <c r="I29" s="249"/>
      <c r="J29" s="249"/>
      <c r="K29" s="244"/>
      <c r="L29" s="244"/>
      <c r="M29" s="244"/>
      <c r="N29" s="244"/>
      <c r="O29" s="293"/>
    </row>
    <row r="30" spans="1:16">
      <c r="A30" s="248"/>
      <c r="B30" s="244"/>
      <c r="C30" s="244"/>
      <c r="D30" s="244"/>
      <c r="E30" s="244"/>
      <c r="F30" s="244"/>
      <c r="G30" s="251"/>
      <c r="H30" s="252"/>
      <c r="I30" s="252"/>
      <c r="J30" s="253"/>
      <c r="K30" s="1147" t="s">
        <v>460</v>
      </c>
      <c r="L30" s="254"/>
      <c r="M30" s="255" t="s">
        <v>461</v>
      </c>
      <c r="N30" s="256"/>
    </row>
    <row r="31" spans="1:16">
      <c r="A31" s="248"/>
      <c r="B31" s="244"/>
      <c r="C31" s="244"/>
      <c r="D31" s="244"/>
      <c r="E31" s="244"/>
      <c r="F31" s="244"/>
      <c r="G31" s="257"/>
      <c r="H31" s="258"/>
      <c r="I31" s="258"/>
      <c r="J31" s="259"/>
      <c r="K31" s="1148"/>
      <c r="L31" s="260" t="s">
        <v>462</v>
      </c>
      <c r="M31" s="261" t="s">
        <v>463</v>
      </c>
      <c r="N31" s="262" t="s">
        <v>464</v>
      </c>
    </row>
    <row r="32" spans="1:16" ht="27" customHeight="1">
      <c r="A32" s="248"/>
      <c r="B32" s="244"/>
      <c r="C32" s="244"/>
      <c r="D32" s="244"/>
      <c r="E32" s="244"/>
      <c r="F32" s="244"/>
      <c r="G32" s="1160" t="s">
        <v>483</v>
      </c>
      <c r="H32" s="1161"/>
      <c r="I32" s="1161"/>
      <c r="J32" s="1162"/>
      <c r="K32" s="294">
        <v>2105653</v>
      </c>
      <c r="L32" s="294">
        <v>88321</v>
      </c>
      <c r="M32" s="295">
        <v>29478</v>
      </c>
      <c r="N32" s="296">
        <v>199.6</v>
      </c>
    </row>
    <row r="33" spans="1:16" ht="13.5" customHeight="1">
      <c r="A33" s="248"/>
      <c r="B33" s="244"/>
      <c r="C33" s="244"/>
      <c r="D33" s="244"/>
      <c r="E33" s="244"/>
      <c r="F33" s="244"/>
      <c r="G33" s="1160" t="s">
        <v>484</v>
      </c>
      <c r="H33" s="1161"/>
      <c r="I33" s="1161"/>
      <c r="J33" s="1162"/>
      <c r="K33" s="294" t="s">
        <v>469</v>
      </c>
      <c r="L33" s="294" t="s">
        <v>469</v>
      </c>
      <c r="M33" s="295" t="s">
        <v>469</v>
      </c>
      <c r="N33" s="296" t="s">
        <v>469</v>
      </c>
    </row>
    <row r="34" spans="1:16" ht="27" customHeight="1">
      <c r="A34" s="248"/>
      <c r="B34" s="244"/>
      <c r="C34" s="244"/>
      <c r="D34" s="244"/>
      <c r="E34" s="244"/>
      <c r="F34" s="244"/>
      <c r="G34" s="1160" t="s">
        <v>485</v>
      </c>
      <c r="H34" s="1161"/>
      <c r="I34" s="1161"/>
      <c r="J34" s="1162"/>
      <c r="K34" s="294" t="s">
        <v>469</v>
      </c>
      <c r="L34" s="294" t="s">
        <v>469</v>
      </c>
      <c r="M34" s="295" t="s">
        <v>469</v>
      </c>
      <c r="N34" s="296" t="s">
        <v>469</v>
      </c>
    </row>
    <row r="35" spans="1:16" ht="27" customHeight="1">
      <c r="A35" s="248"/>
      <c r="B35" s="244"/>
      <c r="C35" s="244"/>
      <c r="D35" s="244"/>
      <c r="E35" s="244"/>
      <c r="F35" s="244"/>
      <c r="G35" s="1160" t="s">
        <v>486</v>
      </c>
      <c r="H35" s="1161"/>
      <c r="I35" s="1161"/>
      <c r="J35" s="1162"/>
      <c r="K35" s="294">
        <v>6867</v>
      </c>
      <c r="L35" s="294">
        <v>288</v>
      </c>
      <c r="M35" s="295">
        <v>9466</v>
      </c>
      <c r="N35" s="296">
        <v>-97</v>
      </c>
    </row>
    <row r="36" spans="1:16" ht="27" customHeight="1">
      <c r="A36" s="248"/>
      <c r="B36" s="244"/>
      <c r="C36" s="244"/>
      <c r="D36" s="244"/>
      <c r="E36" s="244"/>
      <c r="F36" s="244"/>
      <c r="G36" s="1160" t="s">
        <v>487</v>
      </c>
      <c r="H36" s="1161"/>
      <c r="I36" s="1161"/>
      <c r="J36" s="1162"/>
      <c r="K36" s="294">
        <v>27841</v>
      </c>
      <c r="L36" s="294">
        <v>1168</v>
      </c>
      <c r="M36" s="295">
        <v>2568</v>
      </c>
      <c r="N36" s="296">
        <v>-54.5</v>
      </c>
    </row>
    <row r="37" spans="1:16" ht="13.5" customHeight="1">
      <c r="A37" s="248"/>
      <c r="B37" s="244"/>
      <c r="C37" s="244"/>
      <c r="D37" s="244"/>
      <c r="E37" s="244"/>
      <c r="F37" s="244"/>
      <c r="G37" s="1160" t="s">
        <v>488</v>
      </c>
      <c r="H37" s="1161"/>
      <c r="I37" s="1161"/>
      <c r="J37" s="1162"/>
      <c r="K37" s="294">
        <v>165825</v>
      </c>
      <c r="L37" s="294">
        <v>6955</v>
      </c>
      <c r="M37" s="295">
        <v>1267</v>
      </c>
      <c r="N37" s="296">
        <v>448.9</v>
      </c>
    </row>
    <row r="38" spans="1:16" ht="27" customHeight="1">
      <c r="A38" s="248"/>
      <c r="B38" s="244"/>
      <c r="C38" s="244"/>
      <c r="D38" s="244"/>
      <c r="E38" s="244"/>
      <c r="F38" s="244"/>
      <c r="G38" s="1163" t="s">
        <v>489</v>
      </c>
      <c r="H38" s="1164"/>
      <c r="I38" s="1164"/>
      <c r="J38" s="1165"/>
      <c r="K38" s="297" t="s">
        <v>469</v>
      </c>
      <c r="L38" s="297" t="s">
        <v>469</v>
      </c>
      <c r="M38" s="298">
        <v>1</v>
      </c>
      <c r="N38" s="299" t="s">
        <v>469</v>
      </c>
      <c r="O38" s="293"/>
    </row>
    <row r="39" spans="1:16">
      <c r="A39" s="248"/>
      <c r="B39" s="244"/>
      <c r="C39" s="244"/>
      <c r="D39" s="244"/>
      <c r="E39" s="244"/>
      <c r="F39" s="244"/>
      <c r="G39" s="1163" t="s">
        <v>490</v>
      </c>
      <c r="H39" s="1164"/>
      <c r="I39" s="1164"/>
      <c r="J39" s="1165"/>
      <c r="K39" s="300">
        <v>-266294</v>
      </c>
      <c r="L39" s="300">
        <v>-11170</v>
      </c>
      <c r="M39" s="301">
        <v>-3176</v>
      </c>
      <c r="N39" s="302">
        <v>251.7</v>
      </c>
      <c r="O39" s="293"/>
    </row>
    <row r="40" spans="1:16" ht="27" customHeight="1">
      <c r="A40" s="248"/>
      <c r="B40" s="244"/>
      <c r="C40" s="244"/>
      <c r="D40" s="244"/>
      <c r="E40" s="244"/>
      <c r="F40" s="244"/>
      <c r="G40" s="1160" t="s">
        <v>491</v>
      </c>
      <c r="H40" s="1161"/>
      <c r="I40" s="1161"/>
      <c r="J40" s="1162"/>
      <c r="K40" s="300">
        <v>-1729240</v>
      </c>
      <c r="L40" s="300">
        <v>-72532</v>
      </c>
      <c r="M40" s="301">
        <v>-27766</v>
      </c>
      <c r="N40" s="302">
        <v>161.19999999999999</v>
      </c>
      <c r="O40" s="293"/>
    </row>
    <row r="41" spans="1:16">
      <c r="A41" s="248"/>
      <c r="B41" s="244"/>
      <c r="C41" s="244"/>
      <c r="D41" s="244"/>
      <c r="E41" s="244"/>
      <c r="F41" s="244"/>
      <c r="G41" s="1166" t="s">
        <v>277</v>
      </c>
      <c r="H41" s="1167"/>
      <c r="I41" s="1167"/>
      <c r="J41" s="1168"/>
      <c r="K41" s="294">
        <v>310652</v>
      </c>
      <c r="L41" s="300">
        <v>13030</v>
      </c>
      <c r="M41" s="301">
        <v>11838</v>
      </c>
      <c r="N41" s="302">
        <v>10.1</v>
      </c>
      <c r="O41" s="293"/>
    </row>
    <row r="42" spans="1:16">
      <c r="A42" s="248"/>
      <c r="B42" s="244"/>
      <c r="C42" s="244"/>
      <c r="D42" s="244"/>
      <c r="E42" s="244"/>
      <c r="F42" s="244"/>
      <c r="G42" s="303" t="s">
        <v>492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493</v>
      </c>
      <c r="B47" s="244"/>
      <c r="C47" s="244"/>
      <c r="D47" s="244"/>
      <c r="E47" s="244"/>
      <c r="F47" s="244"/>
      <c r="G47" s="244"/>
      <c r="H47" s="244"/>
      <c r="I47" s="244"/>
      <c r="J47" s="244"/>
      <c r="K47" s="244"/>
      <c r="L47" s="244"/>
      <c r="M47" s="244"/>
      <c r="N47" s="244"/>
    </row>
    <row r="48" spans="1:16">
      <c r="A48" s="248"/>
      <c r="B48" s="244"/>
      <c r="C48" s="244"/>
      <c r="D48" s="244"/>
      <c r="E48" s="244"/>
      <c r="F48" s="244"/>
      <c r="G48" s="308" t="s">
        <v>494</v>
      </c>
      <c r="H48" s="308"/>
      <c r="I48" s="308"/>
      <c r="J48" s="308"/>
      <c r="K48" s="308"/>
      <c r="L48" s="308"/>
      <c r="M48" s="309"/>
      <c r="N48" s="308"/>
    </row>
    <row r="49" spans="1:14" ht="13.5" customHeight="1">
      <c r="A49" s="248"/>
      <c r="B49" s="244"/>
      <c r="C49" s="244"/>
      <c r="D49" s="244"/>
      <c r="E49" s="244"/>
      <c r="F49" s="244"/>
      <c r="G49" s="310"/>
      <c r="H49" s="311"/>
      <c r="I49" s="1155" t="s">
        <v>460</v>
      </c>
      <c r="J49" s="1157" t="s">
        <v>495</v>
      </c>
      <c r="K49" s="1158"/>
      <c r="L49" s="1158"/>
      <c r="M49" s="1158"/>
      <c r="N49" s="1159"/>
    </row>
    <row r="50" spans="1:14">
      <c r="A50" s="248"/>
      <c r="B50" s="244"/>
      <c r="C50" s="244"/>
      <c r="D50" s="244"/>
      <c r="E50" s="244"/>
      <c r="F50" s="244"/>
      <c r="G50" s="312"/>
      <c r="H50" s="313"/>
      <c r="I50" s="1156"/>
      <c r="J50" s="314" t="s">
        <v>496</v>
      </c>
      <c r="K50" s="315" t="s">
        <v>497</v>
      </c>
      <c r="L50" s="316" t="s">
        <v>498</v>
      </c>
      <c r="M50" s="317" t="s">
        <v>499</v>
      </c>
      <c r="N50" s="318" t="s">
        <v>500</v>
      </c>
    </row>
    <row r="51" spans="1:14">
      <c r="A51" s="248"/>
      <c r="B51" s="244"/>
      <c r="C51" s="244"/>
      <c r="D51" s="244"/>
      <c r="E51" s="244"/>
      <c r="F51" s="244"/>
      <c r="G51" s="310" t="s">
        <v>501</v>
      </c>
      <c r="H51" s="311"/>
      <c r="I51" s="319">
        <v>3018258</v>
      </c>
      <c r="J51" s="320">
        <v>121528</v>
      </c>
      <c r="K51" s="321">
        <v>7.4</v>
      </c>
      <c r="L51" s="322">
        <v>42839</v>
      </c>
      <c r="M51" s="323">
        <v>-13.3</v>
      </c>
      <c r="N51" s="324">
        <v>20.7</v>
      </c>
    </row>
    <row r="52" spans="1:14">
      <c r="A52" s="248"/>
      <c r="B52" s="244"/>
      <c r="C52" s="244"/>
      <c r="D52" s="244"/>
      <c r="E52" s="244"/>
      <c r="F52" s="244"/>
      <c r="G52" s="325"/>
      <c r="H52" s="326" t="s">
        <v>502</v>
      </c>
      <c r="I52" s="327">
        <v>1506313</v>
      </c>
      <c r="J52" s="328">
        <v>60650</v>
      </c>
      <c r="K52" s="329">
        <v>2.1</v>
      </c>
      <c r="L52" s="330">
        <v>22027</v>
      </c>
      <c r="M52" s="331">
        <v>-17.100000000000001</v>
      </c>
      <c r="N52" s="332">
        <v>19.2</v>
      </c>
    </row>
    <row r="53" spans="1:14">
      <c r="A53" s="248"/>
      <c r="B53" s="244"/>
      <c r="C53" s="244"/>
      <c r="D53" s="244"/>
      <c r="E53" s="244"/>
      <c r="F53" s="244"/>
      <c r="G53" s="310" t="s">
        <v>503</v>
      </c>
      <c r="H53" s="311"/>
      <c r="I53" s="319">
        <v>2299941</v>
      </c>
      <c r="J53" s="320">
        <v>93520</v>
      </c>
      <c r="K53" s="321">
        <v>-23</v>
      </c>
      <c r="L53" s="322">
        <v>46819</v>
      </c>
      <c r="M53" s="323">
        <v>9.3000000000000007</v>
      </c>
      <c r="N53" s="324">
        <v>-32.299999999999997</v>
      </c>
    </row>
    <row r="54" spans="1:14">
      <c r="A54" s="248"/>
      <c r="B54" s="244"/>
      <c r="C54" s="244"/>
      <c r="D54" s="244"/>
      <c r="E54" s="244"/>
      <c r="F54" s="244"/>
      <c r="G54" s="325"/>
      <c r="H54" s="326" t="s">
        <v>502</v>
      </c>
      <c r="I54" s="327">
        <v>839690</v>
      </c>
      <c r="J54" s="328">
        <v>34143</v>
      </c>
      <c r="K54" s="329">
        <v>-43.7</v>
      </c>
      <c r="L54" s="330">
        <v>24121</v>
      </c>
      <c r="M54" s="331">
        <v>9.5</v>
      </c>
      <c r="N54" s="332">
        <v>-53.2</v>
      </c>
    </row>
    <row r="55" spans="1:14">
      <c r="A55" s="248"/>
      <c r="B55" s="244"/>
      <c r="C55" s="244"/>
      <c r="D55" s="244"/>
      <c r="E55" s="244"/>
      <c r="F55" s="244"/>
      <c r="G55" s="310" t="s">
        <v>504</v>
      </c>
      <c r="H55" s="311"/>
      <c r="I55" s="319">
        <v>2840473</v>
      </c>
      <c r="J55" s="320">
        <v>116165</v>
      </c>
      <c r="K55" s="321">
        <v>24.2</v>
      </c>
      <c r="L55" s="322">
        <v>53270</v>
      </c>
      <c r="M55" s="323">
        <v>13.8</v>
      </c>
      <c r="N55" s="324">
        <v>10.4</v>
      </c>
    </row>
    <row r="56" spans="1:14">
      <c r="A56" s="248"/>
      <c r="B56" s="244"/>
      <c r="C56" s="244"/>
      <c r="D56" s="244"/>
      <c r="E56" s="244"/>
      <c r="F56" s="244"/>
      <c r="G56" s="325"/>
      <c r="H56" s="326" t="s">
        <v>502</v>
      </c>
      <c r="I56" s="327">
        <v>958583</v>
      </c>
      <c r="J56" s="328">
        <v>39203</v>
      </c>
      <c r="K56" s="329">
        <v>14.8</v>
      </c>
      <c r="L56" s="330">
        <v>24316</v>
      </c>
      <c r="M56" s="331">
        <v>0.8</v>
      </c>
      <c r="N56" s="332">
        <v>14</v>
      </c>
    </row>
    <row r="57" spans="1:14">
      <c r="A57" s="248"/>
      <c r="B57" s="244"/>
      <c r="C57" s="244"/>
      <c r="D57" s="244"/>
      <c r="E57" s="244"/>
      <c r="F57" s="244"/>
      <c r="G57" s="310" t="s">
        <v>505</v>
      </c>
      <c r="H57" s="311"/>
      <c r="I57" s="319">
        <v>1635755</v>
      </c>
      <c r="J57" s="320">
        <v>67423</v>
      </c>
      <c r="K57" s="321">
        <v>-42</v>
      </c>
      <c r="L57" s="322">
        <v>53292</v>
      </c>
      <c r="M57" s="323">
        <v>0</v>
      </c>
      <c r="N57" s="324">
        <v>-42</v>
      </c>
    </row>
    <row r="58" spans="1:14">
      <c r="A58" s="248"/>
      <c r="B58" s="244"/>
      <c r="C58" s="244"/>
      <c r="D58" s="244"/>
      <c r="E58" s="244"/>
      <c r="F58" s="244"/>
      <c r="G58" s="325"/>
      <c r="H58" s="326" t="s">
        <v>502</v>
      </c>
      <c r="I58" s="327">
        <v>1040037</v>
      </c>
      <c r="J58" s="328">
        <v>42869</v>
      </c>
      <c r="K58" s="329">
        <v>9.4</v>
      </c>
      <c r="L58" s="330">
        <v>28900</v>
      </c>
      <c r="M58" s="331">
        <v>18.899999999999999</v>
      </c>
      <c r="N58" s="332">
        <v>-9.5</v>
      </c>
    </row>
    <row r="59" spans="1:14">
      <c r="A59" s="248"/>
      <c r="B59" s="244"/>
      <c r="C59" s="244"/>
      <c r="D59" s="244"/>
      <c r="E59" s="244"/>
      <c r="F59" s="244"/>
      <c r="G59" s="310" t="s">
        <v>506</v>
      </c>
      <c r="H59" s="311"/>
      <c r="I59" s="319">
        <v>1944532</v>
      </c>
      <c r="J59" s="320">
        <v>81563</v>
      </c>
      <c r="K59" s="321">
        <v>21</v>
      </c>
      <c r="L59" s="322">
        <v>49919</v>
      </c>
      <c r="M59" s="323">
        <v>-6.3</v>
      </c>
      <c r="N59" s="324">
        <v>27.3</v>
      </c>
    </row>
    <row r="60" spans="1:14">
      <c r="A60" s="248"/>
      <c r="B60" s="244"/>
      <c r="C60" s="244"/>
      <c r="D60" s="244"/>
      <c r="E60" s="244"/>
      <c r="F60" s="244"/>
      <c r="G60" s="325"/>
      <c r="H60" s="326" t="s">
        <v>502</v>
      </c>
      <c r="I60" s="333">
        <v>920807</v>
      </c>
      <c r="J60" s="328">
        <v>38623</v>
      </c>
      <c r="K60" s="329">
        <v>-9.9</v>
      </c>
      <c r="L60" s="330">
        <v>26398</v>
      </c>
      <c r="M60" s="331">
        <v>-8.6999999999999993</v>
      </c>
      <c r="N60" s="332">
        <v>-1.2</v>
      </c>
    </row>
    <row r="61" spans="1:14">
      <c r="A61" s="248"/>
      <c r="B61" s="244"/>
      <c r="C61" s="244"/>
      <c r="D61" s="244"/>
      <c r="E61" s="244"/>
      <c r="F61" s="244"/>
      <c r="G61" s="310" t="s">
        <v>507</v>
      </c>
      <c r="H61" s="334"/>
      <c r="I61" s="335">
        <v>2347792</v>
      </c>
      <c r="J61" s="336">
        <v>96040</v>
      </c>
      <c r="K61" s="337">
        <v>-2.5</v>
      </c>
      <c r="L61" s="338">
        <v>49228</v>
      </c>
      <c r="M61" s="339">
        <v>0.7</v>
      </c>
      <c r="N61" s="324">
        <v>-3.2</v>
      </c>
    </row>
    <row r="62" spans="1:14">
      <c r="A62" s="248"/>
      <c r="B62" s="244"/>
      <c r="C62" s="244"/>
      <c r="D62" s="244"/>
      <c r="E62" s="244"/>
      <c r="F62" s="244"/>
      <c r="G62" s="325"/>
      <c r="H62" s="326" t="s">
        <v>502</v>
      </c>
      <c r="I62" s="327">
        <v>1053086</v>
      </c>
      <c r="J62" s="328">
        <v>43098</v>
      </c>
      <c r="K62" s="329">
        <v>-5.5</v>
      </c>
      <c r="L62" s="330">
        <v>25152</v>
      </c>
      <c r="M62" s="331">
        <v>0.7</v>
      </c>
      <c r="N62" s="332">
        <v>-6.2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509</v>
      </c>
      <c r="G46" s="8" t="s">
        <v>510</v>
      </c>
      <c r="H46" s="8" t="s">
        <v>511</v>
      </c>
      <c r="I46" s="8" t="s">
        <v>512</v>
      </c>
      <c r="J46" s="9" t="s">
        <v>513</v>
      </c>
    </row>
    <row r="47" spans="2:10" ht="57.75" customHeight="1">
      <c r="B47" s="10"/>
      <c r="C47" s="1169" t="s">
        <v>3</v>
      </c>
      <c r="D47" s="1169"/>
      <c r="E47" s="1170"/>
      <c r="F47" s="11">
        <v>7.41</v>
      </c>
      <c r="G47" s="12">
        <v>14.72</v>
      </c>
      <c r="H47" s="12">
        <v>14.6</v>
      </c>
      <c r="I47" s="12">
        <v>14.82</v>
      </c>
      <c r="J47" s="13">
        <v>14.71</v>
      </c>
    </row>
    <row r="48" spans="2:10" ht="57.75" customHeight="1">
      <c r="B48" s="14"/>
      <c r="C48" s="1171" t="s">
        <v>4</v>
      </c>
      <c r="D48" s="1171"/>
      <c r="E48" s="1172"/>
      <c r="F48" s="15">
        <v>17.39</v>
      </c>
      <c r="G48" s="16">
        <v>13.37</v>
      </c>
      <c r="H48" s="16">
        <v>14.4</v>
      </c>
      <c r="I48" s="16">
        <v>17.34</v>
      </c>
      <c r="J48" s="17">
        <v>13.24</v>
      </c>
    </row>
    <row r="49" spans="2:10" ht="57.75" customHeight="1" thickBot="1">
      <c r="B49" s="18"/>
      <c r="C49" s="1173" t="s">
        <v>5</v>
      </c>
      <c r="D49" s="1173"/>
      <c r="E49" s="1174"/>
      <c r="F49" s="19">
        <v>1.1200000000000001</v>
      </c>
      <c r="G49" s="20">
        <v>18.64</v>
      </c>
      <c r="H49" s="20">
        <v>1.1599999999999999</v>
      </c>
      <c r="I49" s="20">
        <v>2.86</v>
      </c>
      <c r="J49" s="21" t="s">
        <v>514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dcterms:created xsi:type="dcterms:W3CDTF">2017-02-15T22:41:42Z</dcterms:created>
  <dcterms:modified xsi:type="dcterms:W3CDTF">2017-05-16T05:15:23Z</dcterms:modified>
</cp:coreProperties>
</file>