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490" windowHeight="7770" tabRatio="67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O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BE36"/>
  <c r="AM36"/>
  <c r="U36"/>
  <c r="BE35"/>
  <c r="AM35"/>
  <c r="BW34"/>
  <c r="BW35" s="1"/>
  <c r="BW36" s="1"/>
  <c r="BW37" s="1"/>
  <c r="BW38" s="1"/>
  <c r="BW39" s="1"/>
  <c r="BW40" s="1"/>
  <c r="BW41" s="1"/>
  <c r="BW42" s="1"/>
  <c r="BW43" s="1"/>
  <c r="BE34"/>
  <c r="C34"/>
  <c r="CO34" l="1"/>
  <c r="CO35" s="1"/>
  <c r="CO36" s="1"/>
  <c r="C35"/>
  <c r="C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AM34" l="1"/>
</calcChain>
</file>

<file path=xl/sharedStrings.xml><?xml version="1.0" encoding="utf-8"?>
<sst xmlns="http://schemas.openxmlformats.org/spreadsheetml/2006/main" count="1090" uniqueCount="565">
  <si>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</si>
  <si>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</si>
  <si>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</si>
  <si>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</si>
  <si>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</si>
  <si>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</si>
  <si>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</si>
  <si>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</si>
  <si>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</si>
  <si>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</si>
  <si>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</si>
  <si>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</si>
  <si>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</si>
  <si>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</si>
  <si>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</si>
  <si>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</si>
  <si>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</si>
  <si>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</si>
  <si>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</si>
  <si>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</si>
  <si>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</si>
  <si>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</si>
  <si>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</si>
  <si>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</si>
  <si>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</si>
  <si>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</si>
  <si>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</si>
  <si>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</si>
  <si>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</si>
  <si>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</si>
  <si>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</si>
  <si>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</si>
  <si>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</si>
  <si>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</si>
  <si>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</si>
  <si>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</si>
  <si>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</si>
  <si>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</si>
  <si>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</si>
  <si>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</si>
  <si>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</si>
  <si>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</si>
  <si>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</si>
  <si>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</si>
  <si>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</si>
  <si>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</si>
  <si>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</si>
  <si>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</si>
  <si>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</si>
  <si>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</si>
  <si>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</si>
  <si>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</si>
  <si>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</si>
  <si>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</si>
  <si>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</si>
  <si>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</si>
  <si>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</si>
  <si>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</si>
  <si>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</si>
  <si>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</si>
  <si>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</si>
  <si>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</si>
  <si>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</si>
  <si>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</si>
  <si>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</si>
  <si>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</si>
  <si>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</si>
  <si>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</si>
  <si>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</si>
  <si>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</si>
  <si>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</si>
  <si>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</si>
  <si>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</si>
  <si>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</si>
  <si>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</si>
  <si>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</si>
  <si>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</si>
  <si>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</si>
  <si>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</si>
  <si>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</si>
  <si>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</si>
  <si>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</si>
  <si>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</si>
  <si>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</si>
  <si>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</si>
  <si>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</si>
  <si>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</si>
  <si>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</si>
  <si>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</si>
  <si>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</si>
  <si>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</si>
  <si>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</si>
  <si>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</si>
  <si>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</si>
  <si>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</si>
  <si>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</si>
  <si>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</si>
  <si>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</si>
  <si>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</si>
  <si>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</si>
  <si>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</si>
  <si>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</si>
  <si>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</si>
  <si>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</si>
  <si>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</si>
  <si>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</si>
  <si>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</si>
  <si>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</si>
  <si>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</si>
  <si>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</si>
  <si>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</si>
  <si>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</si>
  <si>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</si>
  <si>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</si>
  <si>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</si>
  <si>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</si>
  <si>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</si>
  <si>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</si>
  <si>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</si>
  <si>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</si>
  <si>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</si>
  <si>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</si>
  <si>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</si>
  <si>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</si>
  <si>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</si>
  <si>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</si>
  <si>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</si>
  <si>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</si>
  <si>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</si>
  <si>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</si>
  <si>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</si>
  <si>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</si>
  <si>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</si>
  <si>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</si>
  <si>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</si>
  <si>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</si>
  <si>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</si>
  <si>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</si>
  <si>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</si>
  <si>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</si>
  <si>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</si>
  <si>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</si>
  <si>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</si>
  <si>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</si>
  <si>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</si>
  <si>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</si>
  <si>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</si>
  <si>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</si>
  <si>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</si>
  <si>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</si>
  <si>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</si>
  <si>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</si>
  <si>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</si>
  <si>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</si>
  <si>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</si>
  <si>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</si>
  <si>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</si>
  <si>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</si>
  <si>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</si>
  <si>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</si>
  <si>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</si>
  <si>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</si>
  <si>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</si>
  <si>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</si>
  <si>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</si>
  <si>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</si>
  <si>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</si>
  <si>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</si>
  <si>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</si>
  <si>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</si>
  <si>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</si>
  <si>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</si>
  <si>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</si>
  <si>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</si>
  <si>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</si>
  <si>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</si>
  <si>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</si>
  <si>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</si>
  <si>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</si>
  <si>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</si>
  <si>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</si>
  <si>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</si>
  <si>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</si>
  <si>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</si>
  <si>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</si>
  <si>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</si>
  <si>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</si>
  <si>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</si>
  <si>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</si>
  <si>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</si>
  <si>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</si>
  <si>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福岡県添田町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</si>
  <si>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</si>
  <si>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</si>
  <si>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</si>
  <si>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</si>
  <si>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</si>
  <si>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</si>
  <si>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</si>
  <si>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</si>
  <si>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</si>
  <si>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</si>
  <si>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</si>
  <si>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</si>
  <si>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</si>
  <si>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</si>
  <si>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</si>
  <si>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</si>
  <si>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</si>
  <si>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</si>
  <si>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</si>
  <si>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</si>
  <si>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</si>
  <si>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</si>
  <si>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</si>
  <si>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</si>
  <si>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</si>
  <si>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</si>
  <si>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</si>
  <si>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</si>
  <si>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</si>
  <si>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</si>
  <si>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</si>
  <si>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</si>
  <si>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</si>
  <si>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</si>
  <si>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</si>
  <si>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</si>
  <si>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</si>
  <si>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</si>
  <si>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</si>
  <si>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</si>
  <si>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</si>
  <si>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</si>
  <si>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</si>
  <si>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</si>
  <si>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</si>
  <si>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</si>
  <si>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</si>
  <si>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</si>
  <si>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</si>
  <si>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</si>
  <si>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</si>
  <si>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</si>
  <si>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</si>
  <si>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</si>
  <si>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</si>
  <si>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</si>
  <si>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</si>
  <si>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</si>
  <si>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</si>
  <si>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</si>
  <si>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</si>
  <si>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</si>
  <si>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</si>
  <si>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</si>
  <si>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</si>
  <si>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</si>
  <si>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</si>
  <si>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</si>
  <si>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</si>
  <si>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</si>
  <si>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</si>
  <si>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</si>
  <si>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</si>
  <si>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</si>
  <si>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</si>
  <si>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</si>
  <si>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</si>
  <si>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</si>
  <si>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</si>
  <si>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</si>
  <si>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</si>
  <si>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</si>
  <si>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</si>
  <si>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</si>
  <si>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</si>
  <si>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</si>
  <si>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</si>
  <si>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</si>
  <si>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</si>
  <si>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</si>
  <si>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</si>
  <si>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</si>
  <si>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</si>
  <si>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</si>
  <si>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</si>
  <si>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</si>
  <si>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</si>
  <si>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</si>
  <si>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</si>
  <si>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</si>
  <si>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</si>
  <si>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</si>
  <si>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</si>
  <si>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</si>
  <si>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</si>
  <si>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</si>
  <si>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</si>
  <si>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</si>
  <si>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</si>
  <si>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</si>
  <si>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</si>
  <si>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</si>
  <si>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</si>
  <si>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</si>
  <si>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</si>
  <si>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</si>
  <si>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</si>
  <si>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</si>
  <si>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</si>
  <si>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</si>
  <si>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</si>
  <si>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</si>
  <si>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</si>
  <si>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</si>
  <si>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</si>
  <si>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</si>
  <si>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</si>
  <si>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</si>
  <si>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</si>
  <si>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</si>
  <si>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</si>
  <si>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</si>
  <si>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</si>
  <si>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</si>
  <si>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</si>
  <si>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</si>
  <si>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</si>
  <si>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</si>
  <si>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</si>
  <si>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</si>
  <si>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</si>
  <si>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</si>
  <si>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</si>
  <si>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</si>
  <si>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</si>
  <si>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</si>
  <si>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</si>
  <si>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福岡県添田町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</si>
  <si>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</si>
  <si>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</si>
  <si>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</si>
  <si>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</si>
  <si>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</si>
  <si>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</si>
  <si>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</si>
  <si>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</si>
  <si>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</si>
  <si>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</si>
  <si>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</si>
  <si>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</si>
  <si>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</si>
  <si>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</si>
  <si>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</si>
  <si>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</si>
  <si>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</si>
  <si>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</si>
  <si>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</si>
  <si>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</si>
  <si>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</si>
  <si>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</si>
  <si>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</si>
  <si>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</si>
  <si>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</si>
  <si>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</si>
  <si>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</si>
  <si>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</si>
  <si>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</si>
  <si>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</si>
  <si>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</si>
  <si>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</si>
  <si>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</si>
  <si>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</si>
  <si>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</si>
  <si>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</si>
  <si>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</si>
  <si>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</si>
  <si>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</si>
  <si>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</si>
  <si>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</si>
  <si>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</si>
  <si>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</si>
  <si>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</si>
  <si>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</si>
  <si>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</si>
  <si>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</si>
  <si>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</si>
  <si>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</si>
  <si>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</si>
  <si>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</si>
  <si>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</si>
  <si>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</si>
  <si>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</si>
  <si>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</si>
  <si>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</si>
  <si>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</si>
  <si>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</si>
  <si>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</si>
  <si>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</si>
  <si>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</si>
  <si>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</si>
  <si>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</si>
  <si>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</si>
  <si>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</si>
  <si>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</si>
  <si>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</si>
  <si>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</si>
  <si>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</si>
  <si>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</si>
  <si>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</si>
  <si>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</si>
  <si>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</si>
  <si>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</si>
  <si>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</si>
  <si>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</si>
  <si>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</si>
  <si>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</si>
  <si>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</si>
  <si>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</si>
  <si>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</si>
  <si>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</si>
  <si>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</si>
  <si>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</si>
  <si>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</si>
  <si>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</si>
  <si>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</si>
  <si>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</si>
  <si>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</si>
  <si>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</si>
  <si>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</si>
  <si>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</si>
  <si>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</si>
  <si>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</si>
  <si>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</si>
  <si>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</si>
  <si>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</si>
  <si>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</si>
  <si>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</si>
  <si>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</si>
  <si>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</si>
  <si>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</si>
  <si>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</si>
  <si>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</si>
  <si>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</si>
  <si>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</si>
  <si>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</si>
  <si>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</si>
  <si>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</si>
  <si>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</si>
  <si>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</si>
  <si>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</si>
  <si>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</si>
  <si>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</si>
  <si>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</si>
  <si>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</si>
  <si>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</si>
  <si>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</si>
  <si>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</si>
  <si>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</si>
  <si>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</si>
  <si>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</si>
  <si>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</si>
  <si>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</si>
  <si>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</si>
  <si>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</si>
  <si>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</si>
  <si>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</si>
  <si>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</si>
  <si>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</si>
  <si>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</si>
  <si>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</si>
  <si>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</si>
  <si>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</si>
  <si>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</si>
  <si>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</si>
  <si>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</si>
  <si>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</si>
  <si>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</si>
  <si>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</si>
  <si>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</si>
  <si>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</si>
  <si>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</si>
  <si>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</si>
  <si>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</si>
  <si>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</si>
  <si>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</si>
  <si>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</si>
  <si>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</si>
  <si>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</si>
  <si>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</si>
  <si>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</si>
  <si>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</si>
  <si>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</si>
  <si>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</si>
  <si>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</si>
  <si>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</si>
  <si>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</si>
  <si>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</si>
  <si>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</si>
  <si>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</si>
  <si>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</si>
  <si>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</si>
  <si>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</si>
  <si>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</si>
  <si>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</si>
  <si>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</si>
  <si>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</si>
  <si>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</si>
  <si>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</si>
  <si>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</si>
  <si>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</si>
  <si>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</si>
  <si>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</si>
  <si>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</si>
  <si>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</si>
  <si>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</si>
  <si>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</si>
  <si>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</si>
  <si>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5.96</t>
  </si>
  <si>
    <t>国民健康保険事業勘定特別会計</t>
  </si>
  <si>
    <t>▲ 0.93</t>
  </si>
  <si>
    <t>▲ 3.09</t>
  </si>
  <si>
    <t>▲ 1.98</t>
  </si>
  <si>
    <t>水道事業会計</t>
  </si>
  <si>
    <t>一般会計</t>
  </si>
  <si>
    <t>後期高齢者医療事業特別会計</t>
  </si>
  <si>
    <t>バス事業特別会計</t>
  </si>
  <si>
    <t>住宅新築資金等貸付事業特別会計</t>
  </si>
  <si>
    <t>その他会計（赤字）</t>
  </si>
  <si>
    <t>その他会計（黒字）</t>
  </si>
  <si>
    <t>英彦山観光福祉協会</t>
    <rPh sb="0" eb="3">
      <t>ヒコサン</t>
    </rPh>
    <rPh sb="3" eb="5">
      <t>カンコウ</t>
    </rPh>
    <rPh sb="5" eb="7">
      <t>フクシ</t>
    </rPh>
    <rPh sb="7" eb="9">
      <t>キョウカイ</t>
    </rPh>
    <phoneticPr fontId="2"/>
  </si>
  <si>
    <t>ウッディー</t>
  </si>
  <si>
    <t>栄農社</t>
    <rPh sb="0" eb="1">
      <t>エイ</t>
    </rPh>
    <rPh sb="1" eb="2">
      <t>ノウ</t>
    </rPh>
    <rPh sb="2" eb="3">
      <t>シャ</t>
    </rPh>
    <phoneticPr fontId="2"/>
  </si>
  <si>
    <t>福岡県市町村消防団員等公務災害補償組合</t>
  </si>
  <si>
    <t>福岡県自治会館管理組合</t>
  </si>
  <si>
    <t>福岡県田川地区消防組合</t>
  </si>
  <si>
    <t>田川郡東部環境衛生施設組合</t>
  </si>
  <si>
    <t>田川地区斎場組合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</si>
  <si>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</si>
  <si>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</si>
  <si>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</si>
  <si>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福岡県自治振興組合（一般会計）</t>
    <phoneticPr fontId="2"/>
  </si>
  <si>
    <t>福岡県介護保険広域連合（介護保険事業特別会計）</t>
    <rPh sb="12" eb="14">
      <t>カイゴ</t>
    </rPh>
    <rPh sb="14" eb="16">
      <t>ホケン</t>
    </rPh>
    <rPh sb="16" eb="18">
      <t>ジギョウ</t>
    </rPh>
    <rPh sb="18" eb="20">
      <t>トクベツ</t>
    </rPh>
    <phoneticPr fontId="2"/>
  </si>
  <si>
    <t>福岡県介護保険広域連合（一般会計）</t>
    <phoneticPr fontId="2"/>
  </si>
  <si>
    <t>福岡県後期高齢者医療広域連合（一般会計）</t>
    <phoneticPr fontId="2"/>
  </si>
  <si>
    <t>福岡県後期高齢者医療広域連合（後期高齢者医療特別会計）</t>
    <rPh sb="15" eb="17">
      <t>コウキ</t>
    </rPh>
    <rPh sb="17" eb="20">
      <t>コウレイシャ</t>
    </rPh>
    <rPh sb="20" eb="22">
      <t>イリョウ</t>
    </rPh>
    <rPh sb="22" eb="24">
      <t>トクベツ</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</si>
  <si>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</si>
  <si>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</si>
  <si>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</si>
  <si>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</si>
  <si>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</si>
  <si>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</si>
  <si>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</si>
  <si>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</si>
  <si>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</si>
  <si>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</si>
  <si>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</si>
  <si>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</si>
  <si>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</si>
  <si>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</si>
  <si>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</si>
  <si>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</si>
  <si>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</si>
  <si>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と実質公債費比率は類似団体と比較して低い水準となっているが、実質公債費比率については上昇傾向にある。実質公債費比率が上昇している主な要因としては、22年度及び23年度に実施した屋形原・二又線等の町道の改良事業や小中学校の校舎等の耐震事業の財源とした過疎債の元利償還が始まったためである。27年度は前年度に引き続き繰上償還を実施し、公債費の削減に努めた。今後も計画的に公債費の繰上償還を行うとともに地方債を財源とした新規事業については、事業の重要度等を十分考慮し、事業の取捨選択を行い、公債費の削減に努める。</t>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</si>
</sst>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6" fontId="8" fillId="0" borderId="0" applyFont="0" applyFill="0" applyBorder="0" applyAlignment="0" applyProtection="0">
      <alignment vertical="center"/>
    </xf>
    <xf numFmtId="6" fontId="8" fillId="0" borderId="0" applyFont="0" applyFill="0" applyBorder="0" applyAlignment="0" applyProtection="0"/>
    <xf numFmtId="0" fontId="1" fillId="0" borderId="0">
      <alignment vertical="center"/>
    </xf>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41"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98" xfId="33" quotePrefix="1"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12" xfId="33" quotePrefix="1"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188" xfId="40" applyFont="1" applyFill="1" applyBorder="1" applyAlignment="1" applyProtection="1">
      <alignment horizontal="left" vertical="center" wrapText="1"/>
      <protection locked="0"/>
    </xf>
    <xf numFmtId="0" fontId="0" fillId="0" borderId="105" xfId="0" applyFill="1" applyBorder="1" applyProtection="1">
      <alignment vertical="center"/>
      <protection locked="0"/>
    </xf>
    <xf numFmtId="0" fontId="0" fillId="0" borderId="189" xfId="0" applyFill="1" applyBorder="1" applyProtection="1">
      <alignment vertical="center"/>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7" xfId="30" quotePrefix="1"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6" fontId="26" fillId="5" borderId="45"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90" xfId="35" applyNumberFormat="1" applyFont="1" applyFill="1" applyBorder="1" applyAlignment="1">
      <alignment horizontal="center" vertical="center"/>
    </xf>
    <xf numFmtId="188" fontId="1" fillId="5" borderId="191"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42">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2 2" xfId="38"/>
    <cellStyle name="通貨 3" xfId="14"/>
    <cellStyle name="通貨 3 2" xfId="39"/>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40"/>
    <cellStyle name="標準 6_APAHO402200_O-JJ1016-001-3_財政状況資料集(決算状況カード(各会計・関係団体))(Rev2)2" xfId="30"/>
    <cellStyle name="標準 7" xfId="41"/>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109920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130020</c:v>
                </c:pt>
                <c:pt idx="1">
                  <c:v>91945</c:v>
                </c:pt>
                <c:pt idx="2">
                  <c:v>87364</c:v>
                </c:pt>
                <c:pt idx="3">
                  <c:v>148892</c:v>
                </c:pt>
                <c:pt idx="4">
                  <c:v>95474</c:v>
                </c:pt>
              </c:numCache>
            </c:numRef>
          </c:val>
        </c:ser>
        <c:dLbls/>
        <c:marker val="1"/>
        <c:axId val="95410432"/>
        <c:axId val="95571968"/>
      </c:lineChart>
      <c:catAx>
        <c:axId val="9541043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571968"/>
        <c:crosses val="autoZero"/>
        <c:auto val="1"/>
        <c:lblAlgn val="ctr"/>
        <c:lblOffset val="100"/>
        <c:tickLblSkip val="1"/>
        <c:tickMarkSkip val="1"/>
      </c:catAx>
      <c:valAx>
        <c:axId val="95571968"/>
        <c:scaling>
          <c:orientation val="minMax"/>
          <c:max val="1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41043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8.65</c:v>
                </c:pt>
                <c:pt idx="1">
                  <c:v>2.81</c:v>
                </c:pt>
                <c:pt idx="2">
                  <c:v>3.36</c:v>
                </c:pt>
                <c:pt idx="3">
                  <c:v>3.48</c:v>
                </c:pt>
                <c:pt idx="4">
                  <c:v>2.78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79.75</c:v>
                </c:pt>
                <c:pt idx="1">
                  <c:v>88.76</c:v>
                </c:pt>
                <c:pt idx="2">
                  <c:v>91.48</c:v>
                </c:pt>
                <c:pt idx="3">
                  <c:v>91.69</c:v>
                </c:pt>
                <c:pt idx="4">
                  <c:v>88.89</c:v>
                </c:pt>
              </c:numCache>
            </c:numRef>
          </c:val>
        </c:ser>
        <c:dLbls/>
        <c:gapWidth val="250"/>
        <c:overlap val="100"/>
        <c:axId val="42028416"/>
        <c:axId val="4213260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1.05</c:v>
                </c:pt>
                <c:pt idx="1">
                  <c:v>-5.96</c:v>
                </c:pt>
                <c:pt idx="2">
                  <c:v>0.38</c:v>
                </c:pt>
                <c:pt idx="3">
                  <c:v>2.37</c:v>
                </c:pt>
                <c:pt idx="4">
                  <c:v>5.48</c:v>
                </c:pt>
              </c:numCache>
            </c:numRef>
          </c:val>
        </c:ser>
        <c:dLbls/>
        <c:marker val="1"/>
        <c:axId val="42028416"/>
        <c:axId val="42132608"/>
      </c:lineChart>
      <c:catAx>
        <c:axId val="4202841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32608"/>
        <c:crosses val="autoZero"/>
        <c:auto val="1"/>
        <c:lblAlgn val="ctr"/>
        <c:lblOffset val="100"/>
        <c:tickLblSkip val="1"/>
        <c:tickMarkSkip val="1"/>
      </c:catAx>
      <c:valAx>
        <c:axId val="4213260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284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0.03</c:v>
                </c:pt>
                <c:pt idx="4">
                  <c:v>#N/A</c:v>
                </c:pt>
                <c:pt idx="5">
                  <c:v>0.02</c:v>
                </c:pt>
                <c:pt idx="6">
                  <c:v>#N/A</c:v>
                </c:pt>
                <c:pt idx="7">
                  <c:v>0.03</c:v>
                </c:pt>
                <c:pt idx="8">
                  <c:v>#N/A</c:v>
                </c:pt>
                <c:pt idx="9">
                  <c:v>0.02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8.6300000000000008</c:v>
                </c:pt>
                <c:pt idx="2">
                  <c:v>#N/A</c:v>
                </c:pt>
                <c:pt idx="3">
                  <c:v>2.79</c:v>
                </c:pt>
                <c:pt idx="4">
                  <c:v>#N/A</c:v>
                </c:pt>
                <c:pt idx="5">
                  <c:v>3.34</c:v>
                </c:pt>
                <c:pt idx="6">
                  <c:v>#N/A</c:v>
                </c:pt>
                <c:pt idx="7">
                  <c:v>3.46</c:v>
                </c:pt>
                <c:pt idx="8">
                  <c:v>#N/A</c:v>
                </c:pt>
                <c:pt idx="9">
                  <c:v>2.76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8.23</c:v>
                </c:pt>
                <c:pt idx="2">
                  <c:v>#N/A</c:v>
                </c:pt>
                <c:pt idx="3">
                  <c:v>9.35</c:v>
                </c:pt>
                <c:pt idx="4">
                  <c:v>#N/A</c:v>
                </c:pt>
                <c:pt idx="5">
                  <c:v>10.07</c:v>
                </c:pt>
                <c:pt idx="6">
                  <c:v>#N/A</c:v>
                </c:pt>
                <c:pt idx="7">
                  <c:v>10.6</c:v>
                </c:pt>
                <c:pt idx="8">
                  <c:v>#N/A</c:v>
                </c:pt>
                <c:pt idx="9">
                  <c:v>10.57</c:v>
                </c:pt>
              </c:numCache>
            </c:numRef>
          </c:val>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3.98</c:v>
                </c:pt>
                <c:pt idx="2">
                  <c:v>#N/A</c:v>
                </c:pt>
                <c:pt idx="3">
                  <c:v>1.58</c:v>
                </c:pt>
                <c:pt idx="4">
                  <c:v>0.93</c:v>
                </c:pt>
                <c:pt idx="5">
                  <c:v>#N/A</c:v>
                </c:pt>
                <c:pt idx="6">
                  <c:v>3.09</c:v>
                </c:pt>
                <c:pt idx="7">
                  <c:v>#N/A</c:v>
                </c:pt>
                <c:pt idx="8">
                  <c:v>1.98</c:v>
                </c:pt>
                <c:pt idx="9">
                  <c:v>#N/A</c:v>
                </c:pt>
              </c:numCache>
            </c:numRef>
          </c:val>
        </c:ser>
        <c:dLbls/>
        <c:overlap val="100"/>
        <c:axId val="43334656"/>
        <c:axId val="43397888"/>
      </c:barChart>
      <c:catAx>
        <c:axId val="433346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97888"/>
        <c:crosses val="autoZero"/>
        <c:auto val="1"/>
        <c:lblAlgn val="ctr"/>
        <c:lblOffset val="100"/>
        <c:tickLblSkip val="1"/>
        <c:tickMarkSkip val="1"/>
      </c:catAx>
      <c:valAx>
        <c:axId val="43397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3465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985</c:v>
                </c:pt>
                <c:pt idx="5">
                  <c:v>891</c:v>
                </c:pt>
                <c:pt idx="8">
                  <c:v>878</c:v>
                </c:pt>
                <c:pt idx="11">
                  <c:v>870</c:v>
                </c:pt>
                <c:pt idx="14">
                  <c:v>859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11</c:v>
                </c:pt>
                <c:pt idx="6">
                  <c:v>10</c:v>
                </c:pt>
                <c:pt idx="9">
                  <c:v>11</c:v>
                </c:pt>
                <c:pt idx="12">
                  <c:v>16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c:v>
                </c:pt>
                <c:pt idx="3">
                  <c:v>12</c:v>
                </c:pt>
                <c:pt idx="6">
                  <c:v>7</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1142</c:v>
                </c:pt>
                <c:pt idx="3">
                  <c:v>1010</c:v>
                </c:pt>
                <c:pt idx="6">
                  <c:v>1038</c:v>
                </c:pt>
                <c:pt idx="9">
                  <c:v>1051</c:v>
                </c:pt>
                <c:pt idx="12">
                  <c:v>1069</c:v>
                </c:pt>
              </c:numCache>
            </c:numRef>
          </c:val>
        </c:ser>
        <c:dLbls/>
        <c:gapWidth val="100"/>
        <c:overlap val="100"/>
        <c:axId val="44289408"/>
        <c:axId val="445000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171</c:v>
                </c:pt>
                <c:pt idx="2">
                  <c:v>#N/A</c:v>
                </c:pt>
                <c:pt idx="3">
                  <c:v>#N/A</c:v>
                </c:pt>
                <c:pt idx="4">
                  <c:v>142</c:v>
                </c:pt>
                <c:pt idx="5">
                  <c:v>#N/A</c:v>
                </c:pt>
                <c:pt idx="6">
                  <c:v>#N/A</c:v>
                </c:pt>
                <c:pt idx="7">
                  <c:v>177</c:v>
                </c:pt>
                <c:pt idx="8">
                  <c:v>#N/A</c:v>
                </c:pt>
                <c:pt idx="9">
                  <c:v>#N/A</c:v>
                </c:pt>
                <c:pt idx="10">
                  <c:v>192</c:v>
                </c:pt>
                <c:pt idx="11">
                  <c:v>#N/A</c:v>
                </c:pt>
                <c:pt idx="12">
                  <c:v>#N/A</c:v>
                </c:pt>
                <c:pt idx="13">
                  <c:v>226</c:v>
                </c:pt>
                <c:pt idx="14">
                  <c:v>#N/A</c:v>
                </c:pt>
              </c:numCache>
            </c:numRef>
          </c:val>
        </c:ser>
        <c:dLbls/>
        <c:marker val="1"/>
        <c:axId val="44289408"/>
        <c:axId val="44500096"/>
      </c:lineChart>
      <c:catAx>
        <c:axId val="442894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500096"/>
        <c:crosses val="autoZero"/>
        <c:auto val="1"/>
        <c:lblAlgn val="ctr"/>
        <c:lblOffset val="100"/>
        <c:tickLblSkip val="1"/>
        <c:tickMarkSkip val="1"/>
      </c:catAx>
      <c:valAx>
        <c:axId val="445000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894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6088</c:v>
                </c:pt>
                <c:pt idx="5">
                  <c:v>5992</c:v>
                </c:pt>
                <c:pt idx="8">
                  <c:v>5832</c:v>
                </c:pt>
                <c:pt idx="11">
                  <c:v>5303</c:v>
                </c:pt>
                <c:pt idx="14">
                  <c:v>5015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181</c:v>
                </c:pt>
                <c:pt idx="5">
                  <c:v>337</c:v>
                </c:pt>
                <c:pt idx="8">
                  <c:v>522</c:v>
                </c:pt>
                <c:pt idx="11">
                  <c:v>695</c:v>
                </c:pt>
                <c:pt idx="14">
                  <c:v>353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4569</c:v>
                </c:pt>
                <c:pt idx="5">
                  <c:v>5302</c:v>
                </c:pt>
                <c:pt idx="8">
                  <c:v>5431</c:v>
                </c:pt>
                <c:pt idx="11">
                  <c:v>5102</c:v>
                </c:pt>
                <c:pt idx="14">
                  <c:v>4586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1889</c:v>
                </c:pt>
                <c:pt idx="3">
                  <c:v>1874</c:v>
                </c:pt>
                <c:pt idx="6">
                  <c:v>1908</c:v>
                </c:pt>
                <c:pt idx="9">
                  <c:v>1819</c:v>
                </c:pt>
                <c:pt idx="12">
                  <c:v>1788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44</c:v>
                </c:pt>
                <c:pt idx="3">
                  <c:v>40</c:v>
                </c:pt>
                <c:pt idx="6">
                  <c:v>79</c:v>
                </c:pt>
                <c:pt idx="9">
                  <c:v>144</c:v>
                </c:pt>
                <c:pt idx="12">
                  <c:v>130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54</c:v>
                </c:pt>
                <c:pt idx="3">
                  <c:v>119</c:v>
                </c:pt>
                <c:pt idx="6">
                  <c:v>184</c:v>
                </c:pt>
                <c:pt idx="9">
                  <c:v>156</c:v>
                </c:pt>
                <c:pt idx="12">
                  <c:v>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8205</c:v>
                </c:pt>
                <c:pt idx="3">
                  <c:v>7966</c:v>
                </c:pt>
                <c:pt idx="6">
                  <c:v>7630</c:v>
                </c:pt>
                <c:pt idx="9">
                  <c:v>7243</c:v>
                </c:pt>
                <c:pt idx="12">
                  <c:v>6509</c:v>
                </c:pt>
              </c:numCache>
            </c:numRef>
          </c:val>
        </c:ser>
        <c:dLbls/>
        <c:gapWidth val="100"/>
        <c:overlap val="100"/>
        <c:axId val="44401792"/>
        <c:axId val="444033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44401792"/>
        <c:axId val="44403328"/>
      </c:lineChart>
      <c:catAx>
        <c:axId val="444017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403328"/>
        <c:crosses val="autoZero"/>
        <c:auto val="1"/>
        <c:lblAlgn val="ctr"/>
        <c:lblOffset val="100"/>
        <c:tickLblSkip val="1"/>
        <c:tickMarkSkip val="1"/>
      </c:catAx>
      <c:valAx>
        <c:axId val="444033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0179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{6B73F8D9-9E51-4A99-9A0B-8476E5110B65}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{E22A71F0-AD2E-48C4-8832-BB645B2CE18E}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{77186DB5-AF10-48EC-AED8-5DC8E982B884}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{3333E009-2EAE-463C-9AF4-58A0FA919FA6}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{3CD1383A-E55B-4C3D-81A9-88D2D4E36274}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{8EA10BB8-FE32-4C45-8B2B-8B30993A5031}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{4F5814AF-9E37-4F3C-AB67-4AC8A0F4129B}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{A7530F19-BE2F-4F8C-B2A1-81B4136751DC}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{DC1D70CF-5A58-4D02-BD65-48566D56694D}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{D81F4C64-F9CA-4023-B857-7EA9CB4F9B81}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44834176"/>
        <c:axId val="44869120"/>
      </c:scatterChart>
      <c:valAx>
        <c:axId val="4483417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869120"/>
        <c:crosses val="autoZero"/>
        <c:crossBetween val="midCat"/>
      </c:valAx>
      <c:valAx>
        <c:axId val="448691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4483417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{1124849B-012B-4FAC-87EC-8A61C08D4BDF}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{E7E3E852-12D0-4F2B-940C-F26801DD4919}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{8731C6AA-3CCD-470C-BC97-DC2077068361}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{551B10C8-8D86-400A-95CD-3B453DB5BEE5}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{D2A53DFF-AE76-414D-8534-9B4991F98071}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5.5</c:v>
                </c:pt>
                <c:pt idx="2">
                  <c:v>5.5</c:v>
                </c:pt>
                <c:pt idx="3">
                  <c:v>5.8</c:v>
                </c:pt>
                <c:pt idx="4">
                  <c:v>6.7</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{F97137AF-0129-404F-A78E-6CCF8800B41F}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{F750029A-6A81-48C8-A842-934189CADDFC}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{B9E59492-9E2E-43AD-956F-D571B314B4BB}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{9A4B9596-6B5C-4639-A7ED-1E45E4E5AB22}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{F7FE90C9-E53D-4EEE-8A74-A89C9B77D0CD}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8.6999999999999993</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27</c:v>
                </c:pt>
              </c:numCache>
            </c:numRef>
          </c:yVal>
        </c:ser>
        <c:dLbls/>
        <c:axId val="44681472"/>
        <c:axId val="99557760"/>
      </c:scatterChart>
      <c:valAx>
        <c:axId val="44681472"/>
        <c:scaling>
          <c:orientation val="minMax"/>
          <c:max val="11.9"/>
          <c:min val="8.5"/>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557760"/>
        <c:crosses val="autoZero"/>
        <c:crossBetween val="midCat"/>
      </c:valAx>
      <c:valAx>
        <c:axId val="99557760"/>
        <c:scaling>
          <c:orientation val="minMax"/>
          <c:max val="40"/>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4468147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元利償還金が増加した要因は、</a:t>
          </a:r>
          <a:r>
            <a:rPr kumimoji="1" lang="en-US" altLang="ja-JP" sz="1400">
              <a:latin typeface="ＭＳ ゴシック" pitchFamily="49" charset="-128"/>
              <a:ea typeface="ＭＳ ゴシック" pitchFamily="49" charset="-128"/>
            </a:rPr>
            <a:t>H22</a:t>
          </a:r>
          <a:r>
            <a:rPr kumimoji="1" lang="ja-JP" altLang="en-US" sz="1400">
              <a:latin typeface="ＭＳ ゴシック" pitchFamily="49" charset="-128"/>
              <a:ea typeface="ＭＳ ゴシック" pitchFamily="49" charset="-128"/>
            </a:rPr>
            <a:t>年度過疎対策事業債、</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年度からの過疎対策事業債の償還開始により元利償還が始まったためである。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算入公債費等が減少した要因は、事業費補正により産炭地開発就労事業等に係る元利償還金が減額となったためである。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今後も公債費の元利償還額は、増加傾向であるため繰上償還を計画的に行うとともに新規起債発行事業については、事業の必要性を慎重に吟味し公債費の抑制を行う。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充当可能財源等が将来負担額を上回っているためマイナスとなっている。しかしながら、将来負担額のうち組合等負担等見込額は、前年度より減少しているものの依然増加の要因を含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組合等負担等見込額が増加し推移しているのは、田川地区消防組合において施設整備のために起債を借入れたためである。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田川地区消防組合は施設整備を予定しており組合等負担見込額は今後も増加となり、そのため一般会計において起債を財源とした事業については、事業の緊急性や重要性を考慮するとともに新規発行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38.6</a:t>
          </a:r>
          <a:r>
            <a:rPr kumimoji="1" lang="ja-JP" altLang="en-US" sz="1300">
              <a:latin typeface="ＭＳ Ｐゴシック"/>
            </a:rPr>
            <a:t>％）に加え、町内に中心となる産業が少ないこと等により、財政基盤が弱く、類似団体平均をかなり下回っている。今後は経常経費の削減や投資的経費の抑制に努めるとともに歳入確保のため、町税等の滞納対策の強化を行い、財政の健全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73176</xdr:rowOff>
    </xdr:from>
    <xdr:to>
      <xdr:col>7</xdr:col>
      <xdr:colOff>152400</xdr:colOff>
      <xdr:row>44</xdr:row>
      <xdr:rowOff>84667</xdr:rowOff>
    </xdr:to>
    <xdr:cxnSp macro="">
      <xdr:nvCxnSpPr>
        <xdr:cNvPr id="69" name="直線コネクタ 68"/>
        <xdr:cNvCxnSpPr/>
      </xdr:nvCxnSpPr>
      <xdr:spPr>
        <a:xfrm flipV="1">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73176</xdr:rowOff>
    </xdr:from>
    <xdr:to>
      <xdr:col>3</xdr:col>
      <xdr:colOff>279400</xdr:colOff>
      <xdr:row>44</xdr:row>
      <xdr:rowOff>84667</xdr:rowOff>
    </xdr:to>
    <xdr:cxnSp macro="">
      <xdr:nvCxnSpPr>
        <xdr:cNvPr id="78" name="直線コネクタ 77"/>
        <xdr:cNvCxnSpPr/>
      </xdr:nvCxnSpPr>
      <xdr:spPr>
        <a:xfrm>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22376</xdr:rowOff>
    </xdr:from>
    <xdr:to>
      <xdr:col>7</xdr:col>
      <xdr:colOff>203200</xdr:colOff>
      <xdr:row>44</xdr:row>
      <xdr:rowOff>123976</xdr:rowOff>
    </xdr:to>
    <xdr:sp macro="" textlink="">
      <xdr:nvSpPr>
        <xdr:cNvPr id="88" name="円/楕円 87"/>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89703</xdr:rowOff>
    </xdr:from>
    <xdr:ext cx="762000" cy="259045"/>
    <xdr:sp macro="" textlink="">
      <xdr:nvSpPr>
        <xdr:cNvPr id="89"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0" name="円/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4" name="円/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22376</xdr:rowOff>
    </xdr:from>
    <xdr:to>
      <xdr:col>2</xdr:col>
      <xdr:colOff>127000</xdr:colOff>
      <xdr:row>44</xdr:row>
      <xdr:rowOff>123976</xdr:rowOff>
    </xdr:to>
    <xdr:sp macro="" textlink="">
      <xdr:nvSpPr>
        <xdr:cNvPr id="96" name="円/楕円 95"/>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108753</xdr:rowOff>
    </xdr:from>
    <xdr:ext cx="762000" cy="259045"/>
    <xdr:sp macro="" textlink="">
      <xdr:nvSpPr>
        <xdr:cNvPr id="97" name="テキスト ボックス 96"/>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人件費及び物件費の増加により</a:t>
          </a:r>
          <a:r>
            <a:rPr kumimoji="1" lang="en-US" altLang="ja-JP" sz="1300">
              <a:latin typeface="ＭＳ Ｐゴシック"/>
            </a:rPr>
            <a:t>99.8</a:t>
          </a:r>
          <a:r>
            <a:rPr kumimoji="1" lang="ja-JP" altLang="en-US" sz="1300">
              <a:latin typeface="ＭＳ Ｐゴシック"/>
            </a:rPr>
            <a:t>％と類似団体平均を上回っている。</a:t>
          </a:r>
          <a:r>
            <a:rPr kumimoji="1" lang="en-US" altLang="ja-JP" sz="1300">
              <a:latin typeface="ＭＳ Ｐゴシック"/>
            </a:rPr>
            <a:t>27</a:t>
          </a:r>
          <a:r>
            <a:rPr kumimoji="1" lang="ja-JP" altLang="en-US" sz="1300">
              <a:latin typeface="ＭＳ Ｐゴシック"/>
            </a:rPr>
            <a:t>年度については、普通交付税等の経常的一般財源の増加となったため経常収支比率が</a:t>
          </a:r>
          <a:r>
            <a:rPr kumimoji="1" lang="en-US" altLang="ja-JP" sz="1300">
              <a:latin typeface="ＭＳ Ｐゴシック"/>
            </a:rPr>
            <a:t>0.1</a:t>
          </a:r>
          <a:r>
            <a:rPr kumimoji="1" lang="ja-JP" altLang="en-US" sz="1300">
              <a:latin typeface="ＭＳ Ｐゴシック"/>
            </a:rPr>
            <a:t>％改善された。</a:t>
          </a:r>
          <a:endParaRPr kumimoji="1" lang="en-US" altLang="ja-JP" sz="1300">
            <a:latin typeface="ＭＳ Ｐゴシック"/>
          </a:endParaRPr>
        </a:p>
        <a:p>
          <a:r>
            <a:rPr kumimoji="1" lang="ja-JP" altLang="en-US" sz="1300">
              <a:latin typeface="ＭＳ Ｐゴシック"/>
            </a:rPr>
            <a:t>　人件費については、特別職の１名増や退職手当組合の負担金の増加によるものである。物件費については、前年度に実施した防災行政通信システム整備事業による保守委託料等が新規に発生したため増加となった。</a:t>
          </a:r>
          <a:endParaRPr kumimoji="1" lang="en-US" altLang="ja-JP" sz="1300">
            <a:latin typeface="ＭＳ Ｐゴシック"/>
          </a:endParaRPr>
        </a:p>
        <a:p>
          <a:r>
            <a:rPr kumimoji="1" lang="ja-JP" altLang="en-US" sz="1300">
              <a:latin typeface="ＭＳ Ｐゴシック"/>
            </a:rPr>
            <a:t>　しかし、</a:t>
          </a:r>
          <a:r>
            <a:rPr kumimoji="1" lang="en-US" altLang="ja-JP" sz="1300">
              <a:latin typeface="ＭＳ Ｐゴシック"/>
            </a:rPr>
            <a:t>27</a:t>
          </a:r>
          <a:r>
            <a:rPr kumimoji="1" lang="ja-JP" altLang="en-US" sz="1300">
              <a:latin typeface="ＭＳ Ｐゴシック"/>
            </a:rPr>
            <a:t>年度も</a:t>
          </a:r>
          <a:r>
            <a:rPr kumimoji="1" lang="en-US" altLang="ja-JP" sz="1300">
              <a:latin typeface="ＭＳ Ｐゴシック"/>
            </a:rPr>
            <a:t>26</a:t>
          </a:r>
          <a:r>
            <a:rPr kumimoji="1" lang="ja-JP" altLang="en-US" sz="1300">
              <a:latin typeface="ＭＳ Ｐゴシック"/>
            </a:rPr>
            <a:t>年度に引き続き公債費の繰上償還を行い義務的経費の削減を図った。今後も経常経費の削減に積極的に取り込んでいく。</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67</xdr:row>
      <xdr:rowOff>26924</xdr:rowOff>
    </xdr:from>
    <xdr:to>
      <xdr:col>7</xdr:col>
      <xdr:colOff>152400</xdr:colOff>
      <xdr:row>67</xdr:row>
      <xdr:rowOff>29337</xdr:rowOff>
    </xdr:to>
    <xdr:cxnSp macro="">
      <xdr:nvCxnSpPr>
        <xdr:cNvPr id="130" name="直線コネクタ 129"/>
        <xdr:cNvCxnSpPr/>
      </xdr:nvCxnSpPr>
      <xdr:spPr>
        <a:xfrm flipV="1">
          <a:off x="4114800" y="1151407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67</xdr:row>
      <xdr:rowOff>24511</xdr:rowOff>
    </xdr:from>
    <xdr:to>
      <xdr:col>6</xdr:col>
      <xdr:colOff>0</xdr:colOff>
      <xdr:row>67</xdr:row>
      <xdr:rowOff>29337</xdr:rowOff>
    </xdr:to>
    <xdr:cxnSp macro="">
      <xdr:nvCxnSpPr>
        <xdr:cNvPr id="133" name="直線コネクタ 132"/>
        <xdr:cNvCxnSpPr/>
      </xdr:nvCxnSpPr>
      <xdr:spPr>
        <a:xfrm>
          <a:off x="3225800" y="1151166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7747</xdr:rowOff>
    </xdr:from>
    <xdr:to>
      <xdr:col>6</xdr:col>
      <xdr:colOff>50800</xdr:colOff>
      <xdr:row>65</xdr:row>
      <xdr:rowOff>109347</xdr:rowOff>
    </xdr:to>
    <xdr:sp macro="" textlink="">
      <xdr:nvSpPr>
        <xdr:cNvPr id="134" name="フローチャート : 判断 133"/>
        <xdr:cNvSpPr/>
      </xdr:nvSpPr>
      <xdr:spPr>
        <a:xfrm>
          <a:off x="4064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119524</xdr:rowOff>
    </xdr:from>
    <xdr:ext cx="736600" cy="259045"/>
    <xdr:sp macro="" textlink="">
      <xdr:nvSpPr>
        <xdr:cNvPr id="135" name="テキスト ボックス 134"/>
        <xdr:cNvSpPr txBox="1"/>
      </xdr:nvSpPr>
      <xdr:spPr>
        <a:xfrm>
          <a:off x="3733800" y="1092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133223</xdr:rowOff>
    </xdr:from>
    <xdr:to>
      <xdr:col>4</xdr:col>
      <xdr:colOff>482600</xdr:colOff>
      <xdr:row>67</xdr:row>
      <xdr:rowOff>24511</xdr:rowOff>
    </xdr:to>
    <xdr:cxnSp macro="">
      <xdr:nvCxnSpPr>
        <xdr:cNvPr id="136" name="直線コネクタ 135"/>
        <xdr:cNvCxnSpPr/>
      </xdr:nvCxnSpPr>
      <xdr:spPr>
        <a:xfrm>
          <a:off x="2336800" y="11448923"/>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155067</xdr:rowOff>
    </xdr:from>
    <xdr:to>
      <xdr:col>4</xdr:col>
      <xdr:colOff>533400</xdr:colOff>
      <xdr:row>65</xdr:row>
      <xdr:rowOff>85217</xdr:rowOff>
    </xdr:to>
    <xdr:sp macro="" textlink="">
      <xdr:nvSpPr>
        <xdr:cNvPr id="137" name="フローチャート : 判断 136"/>
        <xdr:cNvSpPr/>
      </xdr:nvSpPr>
      <xdr:spPr>
        <a:xfrm>
          <a:off x="3175000" y="1112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95394</xdr:rowOff>
    </xdr:from>
    <xdr:ext cx="762000" cy="259045"/>
    <xdr:sp macro="" textlink="">
      <xdr:nvSpPr>
        <xdr:cNvPr id="138" name="テキスト ボックス 137"/>
        <xdr:cNvSpPr txBox="1"/>
      </xdr:nvSpPr>
      <xdr:spPr>
        <a:xfrm>
          <a:off x="2844800" y="108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133223</xdr:rowOff>
    </xdr:from>
    <xdr:to>
      <xdr:col>3</xdr:col>
      <xdr:colOff>279400</xdr:colOff>
      <xdr:row>66</xdr:row>
      <xdr:rowOff>133223</xdr:rowOff>
    </xdr:to>
    <xdr:cxnSp macro="">
      <xdr:nvCxnSpPr>
        <xdr:cNvPr id="139" name="直線コネクタ 138"/>
        <xdr:cNvCxnSpPr/>
      </xdr:nvCxnSpPr>
      <xdr:spPr>
        <a:xfrm>
          <a:off x="1447800" y="11448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10160</xdr:rowOff>
    </xdr:from>
    <xdr:to>
      <xdr:col>3</xdr:col>
      <xdr:colOff>330200</xdr:colOff>
      <xdr:row>65</xdr:row>
      <xdr:rowOff>111760</xdr:rowOff>
    </xdr:to>
    <xdr:sp macro="" textlink="">
      <xdr:nvSpPr>
        <xdr:cNvPr id="140" name="フローチャート : 判断 139"/>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121937</xdr:rowOff>
    </xdr:from>
    <xdr:ext cx="762000" cy="259045"/>
    <xdr:sp macro="" textlink="">
      <xdr:nvSpPr>
        <xdr:cNvPr id="141" name="テキスト ボックス 140"/>
        <xdr:cNvSpPr txBox="1"/>
      </xdr:nvSpPr>
      <xdr:spPr>
        <a:xfrm>
          <a:off x="1955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159893</xdr:rowOff>
    </xdr:from>
    <xdr:to>
      <xdr:col>2</xdr:col>
      <xdr:colOff>127000</xdr:colOff>
      <xdr:row>65</xdr:row>
      <xdr:rowOff>90043</xdr:rowOff>
    </xdr:to>
    <xdr:sp macro="" textlink="">
      <xdr:nvSpPr>
        <xdr:cNvPr id="142" name="フローチャート : 判断 141"/>
        <xdr:cNvSpPr/>
      </xdr:nvSpPr>
      <xdr:spPr>
        <a:xfrm>
          <a:off x="1397000" y="11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100220</xdr:rowOff>
    </xdr:from>
    <xdr:ext cx="762000" cy="259045"/>
    <xdr:sp macro="" textlink="">
      <xdr:nvSpPr>
        <xdr:cNvPr id="143" name="テキスト ボックス 142"/>
        <xdr:cNvSpPr txBox="1"/>
      </xdr:nvSpPr>
      <xdr:spPr>
        <a:xfrm>
          <a:off x="1066800" y="1090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147574</xdr:rowOff>
    </xdr:from>
    <xdr:to>
      <xdr:col>7</xdr:col>
      <xdr:colOff>203200</xdr:colOff>
      <xdr:row>67</xdr:row>
      <xdr:rowOff>77724</xdr:rowOff>
    </xdr:to>
    <xdr:sp macro="" textlink="">
      <xdr:nvSpPr>
        <xdr:cNvPr id="149" name="円/楕円 148"/>
        <xdr:cNvSpPr/>
      </xdr:nvSpPr>
      <xdr:spPr>
        <a:xfrm>
          <a:off x="49022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43451</xdr:rowOff>
    </xdr:from>
    <xdr:ext cx="762000" cy="259045"/>
    <xdr:sp macro="" textlink="">
      <xdr:nvSpPr>
        <xdr:cNvPr id="150" name="財政構造の弾力性該当値テキスト"/>
        <xdr:cNvSpPr txBox="1"/>
      </xdr:nvSpPr>
      <xdr:spPr>
        <a:xfrm>
          <a:off x="5041900" y="1135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149987</xdr:rowOff>
    </xdr:from>
    <xdr:to>
      <xdr:col>6</xdr:col>
      <xdr:colOff>50800</xdr:colOff>
      <xdr:row>67</xdr:row>
      <xdr:rowOff>80137</xdr:rowOff>
    </xdr:to>
    <xdr:sp macro="" textlink="">
      <xdr:nvSpPr>
        <xdr:cNvPr id="151" name="円/楕円 150"/>
        <xdr:cNvSpPr/>
      </xdr:nvSpPr>
      <xdr:spPr>
        <a:xfrm>
          <a:off x="4064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64914</xdr:rowOff>
    </xdr:from>
    <xdr:ext cx="736600" cy="259045"/>
    <xdr:sp macro="" textlink="">
      <xdr:nvSpPr>
        <xdr:cNvPr id="152" name="テキスト ボックス 151"/>
        <xdr:cNvSpPr txBox="1"/>
      </xdr:nvSpPr>
      <xdr:spPr>
        <a:xfrm>
          <a:off x="3733800" y="1155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145161</xdr:rowOff>
    </xdr:from>
    <xdr:to>
      <xdr:col>4</xdr:col>
      <xdr:colOff>533400</xdr:colOff>
      <xdr:row>67</xdr:row>
      <xdr:rowOff>75311</xdr:rowOff>
    </xdr:to>
    <xdr:sp macro="" textlink="">
      <xdr:nvSpPr>
        <xdr:cNvPr id="153" name="円/楕円 152"/>
        <xdr:cNvSpPr/>
      </xdr:nvSpPr>
      <xdr:spPr>
        <a:xfrm>
          <a:off x="3175000" y="114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60088</xdr:rowOff>
    </xdr:from>
    <xdr:ext cx="762000" cy="259045"/>
    <xdr:sp macro="" textlink="">
      <xdr:nvSpPr>
        <xdr:cNvPr id="154" name="テキスト ボックス 153"/>
        <xdr:cNvSpPr txBox="1"/>
      </xdr:nvSpPr>
      <xdr:spPr>
        <a:xfrm>
          <a:off x="2844800" y="1154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82423</xdr:rowOff>
    </xdr:from>
    <xdr:to>
      <xdr:col>3</xdr:col>
      <xdr:colOff>330200</xdr:colOff>
      <xdr:row>67</xdr:row>
      <xdr:rowOff>12573</xdr:rowOff>
    </xdr:to>
    <xdr:sp macro="" textlink="">
      <xdr:nvSpPr>
        <xdr:cNvPr id="155" name="円/楕円 154"/>
        <xdr:cNvSpPr/>
      </xdr:nvSpPr>
      <xdr:spPr>
        <a:xfrm>
          <a:off x="2286000" y="11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168800</xdr:rowOff>
    </xdr:from>
    <xdr:ext cx="762000" cy="259045"/>
    <xdr:sp macro="" textlink="">
      <xdr:nvSpPr>
        <xdr:cNvPr id="156" name="テキスト ボックス 155"/>
        <xdr:cNvSpPr txBox="1"/>
      </xdr:nvSpPr>
      <xdr:spPr>
        <a:xfrm>
          <a:off x="1955800" y="1148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82423</xdr:rowOff>
    </xdr:from>
    <xdr:to>
      <xdr:col>2</xdr:col>
      <xdr:colOff>127000</xdr:colOff>
      <xdr:row>67</xdr:row>
      <xdr:rowOff>12573</xdr:rowOff>
    </xdr:to>
    <xdr:sp macro="" textlink="">
      <xdr:nvSpPr>
        <xdr:cNvPr id="157" name="円/楕円 156"/>
        <xdr:cNvSpPr/>
      </xdr:nvSpPr>
      <xdr:spPr>
        <a:xfrm>
          <a:off x="1397000" y="11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168800</xdr:rowOff>
    </xdr:from>
    <xdr:ext cx="762000" cy="259045"/>
    <xdr:sp macro="" textlink="">
      <xdr:nvSpPr>
        <xdr:cNvPr id="158" name="テキスト ボックス 157"/>
        <xdr:cNvSpPr txBox="1"/>
      </xdr:nvSpPr>
      <xdr:spPr>
        <a:xfrm>
          <a:off x="1066800" y="1148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[212,526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人件費、物件費及び維持補修費の合計額の人口</a:t>
          </a:r>
          <a:r>
            <a:rPr kumimoji="1" lang="en-US" altLang="ja-JP" sz="1300">
              <a:latin typeface="ＭＳ Ｐゴシック"/>
            </a:rPr>
            <a:t>1</a:t>
          </a:r>
          <a:r>
            <a:rPr kumimoji="1" lang="ja-JP" altLang="en-US" sz="1300">
              <a:latin typeface="ＭＳ Ｐゴシック"/>
            </a:rPr>
            <a:t>人当たりの金額が類似団体平均を若干下回っている。しかし、高齢者福祉施設や観光施設、教育施設の維持管理経費等の物件費は年々増加している。指定管理者制度を導入する等経費の削減に努めてきたが、今後も更なる施設の維持管理経費の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137289</xdr:rowOff>
    </xdr:from>
    <xdr:to>
      <xdr:col>7</xdr:col>
      <xdr:colOff>152400</xdr:colOff>
      <xdr:row>83</xdr:row>
      <xdr:rowOff>22859</xdr:rowOff>
    </xdr:to>
    <xdr:cxnSp macro="">
      <xdr:nvCxnSpPr>
        <xdr:cNvPr id="193" name="直線コネクタ 192"/>
        <xdr:cNvCxnSpPr/>
      </xdr:nvCxnSpPr>
      <xdr:spPr>
        <a:xfrm>
          <a:off x="4114800" y="14196189"/>
          <a:ext cx="8382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137289</xdr:rowOff>
    </xdr:from>
    <xdr:to>
      <xdr:col>6</xdr:col>
      <xdr:colOff>0</xdr:colOff>
      <xdr:row>82</xdr:row>
      <xdr:rowOff>143518</xdr:rowOff>
    </xdr:to>
    <xdr:cxnSp macro="">
      <xdr:nvCxnSpPr>
        <xdr:cNvPr id="196" name="直線コネクタ 195"/>
        <xdr:cNvCxnSpPr/>
      </xdr:nvCxnSpPr>
      <xdr:spPr>
        <a:xfrm flipV="1">
          <a:off x="3225800" y="14196189"/>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116305</xdr:rowOff>
    </xdr:from>
    <xdr:to>
      <xdr:col>6</xdr:col>
      <xdr:colOff>50800</xdr:colOff>
      <xdr:row>82</xdr:row>
      <xdr:rowOff>46455</xdr:rowOff>
    </xdr:to>
    <xdr:sp macro="" textlink="">
      <xdr:nvSpPr>
        <xdr:cNvPr id="197" name="フローチャート : 判断 196"/>
        <xdr:cNvSpPr/>
      </xdr:nvSpPr>
      <xdr:spPr>
        <a:xfrm>
          <a:off x="4064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56632</xdr:rowOff>
    </xdr:from>
    <xdr:ext cx="736600" cy="259045"/>
    <xdr:sp macro="" textlink="">
      <xdr:nvSpPr>
        <xdr:cNvPr id="198" name="テキスト ボックス 197"/>
        <xdr:cNvSpPr txBox="1"/>
      </xdr:nvSpPr>
      <xdr:spPr>
        <a:xfrm>
          <a:off x="3733800" y="1377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143518</xdr:rowOff>
    </xdr:from>
    <xdr:to>
      <xdr:col>4</xdr:col>
      <xdr:colOff>482600</xdr:colOff>
      <xdr:row>83</xdr:row>
      <xdr:rowOff>4105</xdr:rowOff>
    </xdr:to>
    <xdr:cxnSp macro="">
      <xdr:nvCxnSpPr>
        <xdr:cNvPr id="199" name="直線コネクタ 198"/>
        <xdr:cNvCxnSpPr/>
      </xdr:nvCxnSpPr>
      <xdr:spPr>
        <a:xfrm flipV="1">
          <a:off x="2336800" y="14202418"/>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86375</xdr:rowOff>
    </xdr:from>
    <xdr:to>
      <xdr:col>4</xdr:col>
      <xdr:colOff>533400</xdr:colOff>
      <xdr:row>82</xdr:row>
      <xdr:rowOff>16525</xdr:rowOff>
    </xdr:to>
    <xdr:sp macro="" textlink="">
      <xdr:nvSpPr>
        <xdr:cNvPr id="200" name="フローチャート : 判断 199"/>
        <xdr:cNvSpPr/>
      </xdr:nvSpPr>
      <xdr:spPr>
        <a:xfrm>
          <a:off x="3175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26702</xdr:rowOff>
    </xdr:from>
    <xdr:ext cx="762000" cy="259045"/>
    <xdr:sp macro="" textlink="">
      <xdr:nvSpPr>
        <xdr:cNvPr id="201" name="テキスト ボックス 200"/>
        <xdr:cNvSpPr txBox="1"/>
      </xdr:nvSpPr>
      <xdr:spPr>
        <a:xfrm>
          <a:off x="2844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152045</xdr:rowOff>
    </xdr:from>
    <xdr:to>
      <xdr:col>3</xdr:col>
      <xdr:colOff>279400</xdr:colOff>
      <xdr:row>83</xdr:row>
      <xdr:rowOff>4105</xdr:rowOff>
    </xdr:to>
    <xdr:cxnSp macro="">
      <xdr:nvCxnSpPr>
        <xdr:cNvPr id="202" name="直線コネクタ 201"/>
        <xdr:cNvCxnSpPr/>
      </xdr:nvCxnSpPr>
      <xdr:spPr>
        <a:xfrm>
          <a:off x="1447800" y="14210945"/>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81381</xdr:rowOff>
    </xdr:from>
    <xdr:to>
      <xdr:col>3</xdr:col>
      <xdr:colOff>330200</xdr:colOff>
      <xdr:row>82</xdr:row>
      <xdr:rowOff>11531</xdr:rowOff>
    </xdr:to>
    <xdr:sp macro="" textlink="">
      <xdr:nvSpPr>
        <xdr:cNvPr id="203" name="フローチャート : 判断 202"/>
        <xdr:cNvSpPr/>
      </xdr:nvSpPr>
      <xdr:spPr>
        <a:xfrm>
          <a:off x="2286000" y="1396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21708</xdr:rowOff>
    </xdr:from>
    <xdr:ext cx="762000" cy="259045"/>
    <xdr:sp macro="" textlink="">
      <xdr:nvSpPr>
        <xdr:cNvPr id="204" name="テキスト ボックス 203"/>
        <xdr:cNvSpPr txBox="1"/>
      </xdr:nvSpPr>
      <xdr:spPr>
        <a:xfrm>
          <a:off x="1955800" y="1373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101228</xdr:rowOff>
    </xdr:from>
    <xdr:to>
      <xdr:col>2</xdr:col>
      <xdr:colOff>127000</xdr:colOff>
      <xdr:row>82</xdr:row>
      <xdr:rowOff>31378</xdr:rowOff>
    </xdr:to>
    <xdr:sp macro="" textlink="">
      <xdr:nvSpPr>
        <xdr:cNvPr id="205" name="フローチャート : 判断 204"/>
        <xdr:cNvSpPr/>
      </xdr:nvSpPr>
      <xdr:spPr>
        <a:xfrm>
          <a:off x="1397000" y="13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41555</xdr:rowOff>
    </xdr:from>
    <xdr:ext cx="762000" cy="259045"/>
    <xdr:sp macro="" textlink="">
      <xdr:nvSpPr>
        <xdr:cNvPr id="206" name="テキスト ボックス 205"/>
        <xdr:cNvSpPr txBox="1"/>
      </xdr:nvSpPr>
      <xdr:spPr>
        <a:xfrm>
          <a:off x="1066800" y="1375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143509</xdr:rowOff>
    </xdr:from>
    <xdr:to>
      <xdr:col>7</xdr:col>
      <xdr:colOff>203200</xdr:colOff>
      <xdr:row>83</xdr:row>
      <xdr:rowOff>73659</xdr:rowOff>
    </xdr:to>
    <xdr:sp macro="" textlink="">
      <xdr:nvSpPr>
        <xdr:cNvPr id="212" name="円/楕円 211"/>
        <xdr:cNvSpPr/>
      </xdr:nvSpPr>
      <xdr:spPr>
        <a:xfrm>
          <a:off x="4902200" y="142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160036</xdr:rowOff>
    </xdr:from>
    <xdr:ext cx="762000" cy="259045"/>
    <xdr:sp macro="" textlink="">
      <xdr:nvSpPr>
        <xdr:cNvPr id="213" name="人件費・物件費等の状況該当値テキスト"/>
        <xdr:cNvSpPr txBox="1"/>
      </xdr:nvSpPr>
      <xdr:spPr>
        <a:xfrm>
          <a:off x="5041900" y="1404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212,526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86489</xdr:rowOff>
    </xdr:from>
    <xdr:to>
      <xdr:col>6</xdr:col>
      <xdr:colOff>50800</xdr:colOff>
      <xdr:row>83</xdr:row>
      <xdr:rowOff>16639</xdr:rowOff>
    </xdr:to>
    <xdr:sp macro="" textlink="">
      <xdr:nvSpPr>
        <xdr:cNvPr id="214" name="円/楕円 213"/>
        <xdr:cNvSpPr/>
      </xdr:nvSpPr>
      <xdr:spPr>
        <a:xfrm>
          <a:off x="4064000" y="14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1416</xdr:rowOff>
    </xdr:from>
    <xdr:ext cx="736600" cy="259045"/>
    <xdr:sp macro="" textlink="">
      <xdr:nvSpPr>
        <xdr:cNvPr id="215" name="テキスト ボックス 214"/>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198,348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92718</xdr:rowOff>
    </xdr:from>
    <xdr:to>
      <xdr:col>4</xdr:col>
      <xdr:colOff>533400</xdr:colOff>
      <xdr:row>83</xdr:row>
      <xdr:rowOff>22868</xdr:rowOff>
    </xdr:to>
    <xdr:sp macro="" textlink="">
      <xdr:nvSpPr>
        <xdr:cNvPr id="216" name="円/楕円 215"/>
        <xdr:cNvSpPr/>
      </xdr:nvSpPr>
      <xdr:spPr>
        <a:xfrm>
          <a:off x="3175000" y="14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7645</xdr:rowOff>
    </xdr:from>
    <xdr:ext cx="762000" cy="259045"/>
    <xdr:sp macro="" textlink="">
      <xdr:nvSpPr>
        <xdr:cNvPr id="217" name="テキスト ボックス 216"/>
        <xdr:cNvSpPr txBox="1"/>
      </xdr:nvSpPr>
      <xdr:spPr>
        <a:xfrm>
          <a:off x="2844800" y="14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199,897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124755</xdr:rowOff>
    </xdr:from>
    <xdr:to>
      <xdr:col>3</xdr:col>
      <xdr:colOff>330200</xdr:colOff>
      <xdr:row>83</xdr:row>
      <xdr:rowOff>54905</xdr:rowOff>
    </xdr:to>
    <xdr:sp macro="" textlink="">
      <xdr:nvSpPr>
        <xdr:cNvPr id="218" name="円/楕円 217"/>
        <xdr:cNvSpPr/>
      </xdr:nvSpPr>
      <xdr:spPr>
        <a:xfrm>
          <a:off x="2286000" y="141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39682</xdr:rowOff>
    </xdr:from>
    <xdr:ext cx="762000" cy="259045"/>
    <xdr:sp macro="" textlink="">
      <xdr:nvSpPr>
        <xdr:cNvPr id="219" name="テキスト ボックス 218"/>
        <xdr:cNvSpPr txBox="1"/>
      </xdr:nvSpPr>
      <xdr:spPr>
        <a:xfrm>
          <a:off x="1955800" y="1427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207,863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101245</xdr:rowOff>
    </xdr:from>
    <xdr:to>
      <xdr:col>2</xdr:col>
      <xdr:colOff>127000</xdr:colOff>
      <xdr:row>83</xdr:row>
      <xdr:rowOff>31395</xdr:rowOff>
    </xdr:to>
    <xdr:sp macro="" textlink="">
      <xdr:nvSpPr>
        <xdr:cNvPr id="220" name="円/楕円 219"/>
        <xdr:cNvSpPr/>
      </xdr:nvSpPr>
      <xdr:spPr>
        <a:xfrm>
          <a:off x="1397000" y="14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16172</xdr:rowOff>
    </xdr:from>
    <xdr:ext cx="762000" cy="259045"/>
    <xdr:sp macro="" textlink="">
      <xdr:nvSpPr>
        <xdr:cNvPr id="221" name="テキスト ボックス 220"/>
        <xdr:cNvSpPr txBox="1"/>
      </xdr:nvSpPr>
      <xdr:spPr>
        <a:xfrm>
          <a:off x="1066800" y="142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202,017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2.2</a:t>
          </a:r>
          <a:r>
            <a:rPr kumimoji="1" lang="ja-JP" altLang="en-US" sz="1300">
              <a:latin typeface="ＭＳ Ｐゴシック"/>
            </a:rPr>
            <a:t>増加した。職員給については、国の指針を順守しており、類似団体平均を下回っているが、今後も給与の適正化に努める。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10161</xdr:rowOff>
    </xdr:from>
    <xdr:to>
      <xdr:col>24</xdr:col>
      <xdr:colOff>558800</xdr:colOff>
      <xdr:row>85</xdr:row>
      <xdr:rowOff>15663</xdr:rowOff>
    </xdr:to>
    <xdr:cxnSp macro="">
      <xdr:nvCxnSpPr>
        <xdr:cNvPr id="255" name="直線コネクタ 254"/>
        <xdr:cNvCxnSpPr/>
      </xdr:nvCxnSpPr>
      <xdr:spPr>
        <a:xfrm>
          <a:off x="16179800" y="14411961"/>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10161</xdr:rowOff>
    </xdr:from>
    <xdr:to>
      <xdr:col>23</xdr:col>
      <xdr:colOff>406400</xdr:colOff>
      <xdr:row>84</xdr:row>
      <xdr:rowOff>34289</xdr:rowOff>
    </xdr:to>
    <xdr:cxnSp macro="">
      <xdr:nvCxnSpPr>
        <xdr:cNvPr id="258" name="直線コネクタ 257"/>
        <xdr:cNvCxnSpPr/>
      </xdr:nvCxnSpPr>
      <xdr:spPr>
        <a:xfrm flipV="1">
          <a:off x="15290800" y="14411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34289</xdr:rowOff>
    </xdr:from>
    <xdr:to>
      <xdr:col>22</xdr:col>
      <xdr:colOff>203200</xdr:colOff>
      <xdr:row>87</xdr:row>
      <xdr:rowOff>123189</xdr:rowOff>
    </xdr:to>
    <xdr:cxnSp macro="">
      <xdr:nvCxnSpPr>
        <xdr:cNvPr id="261" name="直線コネクタ 260"/>
        <xdr:cNvCxnSpPr/>
      </xdr:nvCxnSpPr>
      <xdr:spPr>
        <a:xfrm flipV="1">
          <a:off x="14401800" y="14436089"/>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2" name="フローチャート : 判断 261"/>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3" name="テキスト ボックス 262"/>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117687</xdr:rowOff>
    </xdr:from>
    <xdr:to>
      <xdr:col>21</xdr:col>
      <xdr:colOff>0</xdr:colOff>
      <xdr:row>87</xdr:row>
      <xdr:rowOff>123189</xdr:rowOff>
    </xdr:to>
    <xdr:cxnSp macro="">
      <xdr:nvCxnSpPr>
        <xdr:cNvPr id="264" name="直線コネクタ 263"/>
        <xdr:cNvCxnSpPr/>
      </xdr:nvCxnSpPr>
      <xdr:spPr>
        <a:xfrm>
          <a:off x="13512800" y="14862387"/>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5" name="フローチャート : 判断 264"/>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66" name="テキスト ボックス 265"/>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7" name="フローチャート : 判断 266"/>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8" name="テキスト ボックス 267"/>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74" name="円/楕円 273"/>
        <xdr:cNvSpPr/>
      </xdr:nvSpPr>
      <xdr:spPr>
        <a:xfrm>
          <a:off x="169672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152840</xdr:rowOff>
    </xdr:from>
    <xdr:ext cx="762000" cy="259045"/>
    <xdr:sp macro="" textlink="">
      <xdr:nvSpPr>
        <xdr:cNvPr id="275" name="給与水準   （国との比較）該当値テキスト"/>
        <xdr:cNvSpPr txBox="1"/>
      </xdr:nvSpPr>
      <xdr:spPr>
        <a:xfrm>
          <a:off x="171069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130811</xdr:rowOff>
    </xdr:from>
    <xdr:to>
      <xdr:col>23</xdr:col>
      <xdr:colOff>457200</xdr:colOff>
      <xdr:row>84</xdr:row>
      <xdr:rowOff>60961</xdr:rowOff>
    </xdr:to>
    <xdr:sp macro="" textlink="">
      <xdr:nvSpPr>
        <xdr:cNvPr id="276" name="円/楕円 275"/>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77" name="テキスト ボックス 276"/>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154939</xdr:rowOff>
    </xdr:from>
    <xdr:to>
      <xdr:col>22</xdr:col>
      <xdr:colOff>254000</xdr:colOff>
      <xdr:row>84</xdr:row>
      <xdr:rowOff>85089</xdr:rowOff>
    </xdr:to>
    <xdr:sp macro="" textlink="">
      <xdr:nvSpPr>
        <xdr:cNvPr id="278" name="円/楕円 277"/>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95266</xdr:rowOff>
    </xdr:from>
    <xdr:ext cx="762000" cy="259045"/>
    <xdr:sp macro="" textlink="">
      <xdr:nvSpPr>
        <xdr:cNvPr id="279" name="テキスト ボックス 278"/>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72389</xdr:rowOff>
    </xdr:from>
    <xdr:to>
      <xdr:col>21</xdr:col>
      <xdr:colOff>50800</xdr:colOff>
      <xdr:row>88</xdr:row>
      <xdr:rowOff>2539</xdr:rowOff>
    </xdr:to>
    <xdr:sp macro="" textlink="">
      <xdr:nvSpPr>
        <xdr:cNvPr id="280" name="円/楕円 279"/>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12716</xdr:rowOff>
    </xdr:from>
    <xdr:ext cx="762000" cy="259045"/>
    <xdr:sp macro="" textlink="">
      <xdr:nvSpPr>
        <xdr:cNvPr id="281" name="テキスト ボックス 280"/>
        <xdr:cNvSpPr txBox="1"/>
      </xdr:nvSpPr>
      <xdr:spPr>
        <a:xfrm>
          <a:off x="14020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66887</xdr:rowOff>
    </xdr:from>
    <xdr:to>
      <xdr:col>19</xdr:col>
      <xdr:colOff>533400</xdr:colOff>
      <xdr:row>86</xdr:row>
      <xdr:rowOff>168487</xdr:rowOff>
    </xdr:to>
    <xdr:sp macro="" textlink="">
      <xdr:nvSpPr>
        <xdr:cNvPr id="282" name="円/楕円 281"/>
        <xdr:cNvSpPr/>
      </xdr:nvSpPr>
      <xdr:spPr>
        <a:xfrm>
          <a:off x="13462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7214</xdr:rowOff>
    </xdr:from>
    <xdr:ext cx="762000" cy="259045"/>
    <xdr:sp macro="" textlink="">
      <xdr:nvSpPr>
        <xdr:cNvPr id="283" name="テキスト ボックス 282"/>
        <xdr:cNvSpPr txBox="1"/>
      </xdr:nvSpPr>
      <xdr:spPr>
        <a:xfrm>
          <a:off x="13131800" y="1458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類似団体平均を若干下回っている。今後も職員の適正化に努める。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99271</xdr:rowOff>
    </xdr:from>
    <xdr:to>
      <xdr:col>24</xdr:col>
      <xdr:colOff>558800</xdr:colOff>
      <xdr:row>61</xdr:row>
      <xdr:rowOff>105706</xdr:rowOff>
    </xdr:to>
    <xdr:cxnSp macro="">
      <xdr:nvCxnSpPr>
        <xdr:cNvPr id="318" name="直線コネクタ 317"/>
        <xdr:cNvCxnSpPr/>
      </xdr:nvCxnSpPr>
      <xdr:spPr>
        <a:xfrm flipV="1">
          <a:off x="16179800" y="1055772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105706</xdr:rowOff>
    </xdr:from>
    <xdr:to>
      <xdr:col>23</xdr:col>
      <xdr:colOff>406400</xdr:colOff>
      <xdr:row>61</xdr:row>
      <xdr:rowOff>111337</xdr:rowOff>
    </xdr:to>
    <xdr:cxnSp macro="">
      <xdr:nvCxnSpPr>
        <xdr:cNvPr id="321" name="直線コネクタ 320"/>
        <xdr:cNvCxnSpPr/>
      </xdr:nvCxnSpPr>
      <xdr:spPr>
        <a:xfrm flipV="1">
          <a:off x="15290800" y="10564156"/>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2" name="フローチャート : 判断 321"/>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25925</xdr:rowOff>
    </xdr:from>
    <xdr:ext cx="736600" cy="259045"/>
    <xdr:sp macro="" textlink="">
      <xdr:nvSpPr>
        <xdr:cNvPr id="323" name="テキスト ボックス 322"/>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85598</xdr:rowOff>
    </xdr:from>
    <xdr:to>
      <xdr:col>22</xdr:col>
      <xdr:colOff>203200</xdr:colOff>
      <xdr:row>61</xdr:row>
      <xdr:rowOff>111337</xdr:rowOff>
    </xdr:to>
    <xdr:cxnSp macro="">
      <xdr:nvCxnSpPr>
        <xdr:cNvPr id="324" name="直線コネクタ 323"/>
        <xdr:cNvCxnSpPr/>
      </xdr:nvCxnSpPr>
      <xdr:spPr>
        <a:xfrm>
          <a:off x="14401800" y="10544048"/>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5" name="フローチャート : 判断 324"/>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17077</xdr:rowOff>
    </xdr:from>
    <xdr:ext cx="762000" cy="259045"/>
    <xdr:sp macro="" textlink="">
      <xdr:nvSpPr>
        <xdr:cNvPr id="326" name="テキスト ボックス 325"/>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61468</xdr:rowOff>
    </xdr:from>
    <xdr:to>
      <xdr:col>21</xdr:col>
      <xdr:colOff>0</xdr:colOff>
      <xdr:row>61</xdr:row>
      <xdr:rowOff>85598</xdr:rowOff>
    </xdr:to>
    <xdr:cxnSp macro="">
      <xdr:nvCxnSpPr>
        <xdr:cNvPr id="327" name="直線コネクタ 326"/>
        <xdr:cNvCxnSpPr/>
      </xdr:nvCxnSpPr>
      <xdr:spPr>
        <a:xfrm>
          <a:off x="13512800" y="105199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28" name="フローチャート : 判断 327"/>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11447</xdr:rowOff>
    </xdr:from>
    <xdr:ext cx="762000" cy="259045"/>
    <xdr:sp macro="" textlink="">
      <xdr:nvSpPr>
        <xdr:cNvPr id="329" name="テキスト ボックス 328"/>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0" name="フローチャート : 判断 329"/>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23512</xdr:rowOff>
    </xdr:from>
    <xdr:ext cx="762000" cy="259045"/>
    <xdr:sp macro="" textlink="">
      <xdr:nvSpPr>
        <xdr:cNvPr id="331" name="テキスト ボックス 330"/>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48471</xdr:rowOff>
    </xdr:from>
    <xdr:to>
      <xdr:col>24</xdr:col>
      <xdr:colOff>609600</xdr:colOff>
      <xdr:row>61</xdr:row>
      <xdr:rowOff>150071</xdr:rowOff>
    </xdr:to>
    <xdr:sp macro="" textlink="">
      <xdr:nvSpPr>
        <xdr:cNvPr id="337" name="円/楕円 336"/>
        <xdr:cNvSpPr/>
      </xdr:nvSpPr>
      <xdr:spPr>
        <a:xfrm>
          <a:off x="16967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64998</xdr:rowOff>
    </xdr:from>
    <xdr:ext cx="762000" cy="259045"/>
    <xdr:sp macro="" textlink="">
      <xdr:nvSpPr>
        <xdr:cNvPr id="338" name="定員管理の状況該当値テキスト"/>
        <xdr:cNvSpPr txBox="1"/>
      </xdr:nvSpPr>
      <xdr:spPr>
        <a:xfrm>
          <a:off x="17106900" y="1035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54906</xdr:rowOff>
    </xdr:from>
    <xdr:to>
      <xdr:col>23</xdr:col>
      <xdr:colOff>457200</xdr:colOff>
      <xdr:row>61</xdr:row>
      <xdr:rowOff>156506</xdr:rowOff>
    </xdr:to>
    <xdr:sp macro="" textlink="">
      <xdr:nvSpPr>
        <xdr:cNvPr id="339" name="円/楕円 338"/>
        <xdr:cNvSpPr/>
      </xdr:nvSpPr>
      <xdr:spPr>
        <a:xfrm>
          <a:off x="16129000" y="105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141283</xdr:rowOff>
    </xdr:from>
    <xdr:ext cx="736600" cy="259045"/>
    <xdr:sp macro="" textlink="">
      <xdr:nvSpPr>
        <xdr:cNvPr id="340" name="テキスト ボックス 339"/>
        <xdr:cNvSpPr txBox="1"/>
      </xdr:nvSpPr>
      <xdr:spPr>
        <a:xfrm>
          <a:off x="15798800" y="1059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60537</xdr:rowOff>
    </xdr:from>
    <xdr:to>
      <xdr:col>22</xdr:col>
      <xdr:colOff>254000</xdr:colOff>
      <xdr:row>61</xdr:row>
      <xdr:rowOff>162137</xdr:rowOff>
    </xdr:to>
    <xdr:sp macro="" textlink="">
      <xdr:nvSpPr>
        <xdr:cNvPr id="341" name="円/楕円 340"/>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146914</xdr:rowOff>
    </xdr:from>
    <xdr:ext cx="762000" cy="259045"/>
    <xdr:sp macro="" textlink="">
      <xdr:nvSpPr>
        <xdr:cNvPr id="342" name="テキスト ボックス 341"/>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34798</xdr:rowOff>
    </xdr:from>
    <xdr:to>
      <xdr:col>21</xdr:col>
      <xdr:colOff>50800</xdr:colOff>
      <xdr:row>61</xdr:row>
      <xdr:rowOff>136398</xdr:rowOff>
    </xdr:to>
    <xdr:sp macro="" textlink="">
      <xdr:nvSpPr>
        <xdr:cNvPr id="343" name="円/楕円 342"/>
        <xdr:cNvSpPr/>
      </xdr:nvSpPr>
      <xdr:spPr>
        <a:xfrm>
          <a:off x="14351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121175</xdr:rowOff>
    </xdr:from>
    <xdr:ext cx="762000" cy="259045"/>
    <xdr:sp macro="" textlink="">
      <xdr:nvSpPr>
        <xdr:cNvPr id="344" name="テキスト ボックス 343"/>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10668</xdr:rowOff>
    </xdr:from>
    <xdr:to>
      <xdr:col>19</xdr:col>
      <xdr:colOff>533400</xdr:colOff>
      <xdr:row>61</xdr:row>
      <xdr:rowOff>112268</xdr:rowOff>
    </xdr:to>
    <xdr:sp macro="" textlink="">
      <xdr:nvSpPr>
        <xdr:cNvPr id="345" name="円/楕円 344"/>
        <xdr:cNvSpPr/>
      </xdr:nvSpPr>
      <xdr:spPr>
        <a:xfrm>
          <a:off x="13462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97045</xdr:rowOff>
    </xdr:from>
    <xdr:ext cx="762000" cy="259045"/>
    <xdr:sp macro="" textlink="">
      <xdr:nvSpPr>
        <xdr:cNvPr id="346" name="テキスト ボックス 345"/>
        <xdr:cNvSpPr txBox="1"/>
      </xdr:nvSpPr>
      <xdr:spPr>
        <a:xfrm>
          <a:off x="13131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３か年平均は前年度に比べ</a:t>
          </a:r>
          <a:r>
            <a:rPr kumimoji="1" lang="en-US" altLang="ja-JP" sz="1300">
              <a:latin typeface="ＭＳ Ｐゴシック"/>
            </a:rPr>
            <a:t>0.9</a:t>
          </a:r>
          <a:r>
            <a:rPr kumimoji="1" lang="ja-JP" altLang="en-US" sz="1300">
              <a:latin typeface="ＭＳ Ｐゴシック"/>
            </a:rPr>
            <a:t>％増加し、単年度においては、</a:t>
          </a:r>
          <a:r>
            <a:rPr kumimoji="1" lang="en-US" altLang="ja-JP" sz="1300">
              <a:latin typeface="ＭＳ Ｐゴシック"/>
            </a:rPr>
            <a:t>0.8</a:t>
          </a:r>
          <a:r>
            <a:rPr kumimoji="1" lang="ja-JP" altLang="en-US" sz="1300">
              <a:latin typeface="ＭＳ Ｐゴシック"/>
            </a:rPr>
            <a:t>％増となった。</a:t>
          </a:r>
          <a:endParaRPr kumimoji="1" lang="en-US" altLang="ja-JP" sz="1300">
            <a:latin typeface="ＭＳ Ｐゴシック"/>
          </a:endParaRPr>
        </a:p>
        <a:p>
          <a:r>
            <a:rPr kumimoji="1" lang="ja-JP" altLang="en-US" sz="1300">
              <a:latin typeface="ＭＳ Ｐゴシック"/>
            </a:rPr>
            <a:t>その主な要因としては、地方債の一部において新たな元利償還が開始となったことによるものである。</a:t>
          </a:r>
          <a:endParaRPr kumimoji="1" lang="en-US" altLang="ja-JP" sz="1300">
            <a:latin typeface="ＭＳ Ｐゴシック"/>
          </a:endParaRPr>
        </a:p>
        <a:p>
          <a:r>
            <a:rPr kumimoji="1" lang="ja-JP" altLang="en-US" sz="1300">
              <a:latin typeface="ＭＳ Ｐゴシック"/>
            </a:rPr>
            <a:t>　今後も公債費の元利償還額は、増加の要因が見込まれ、そのため、新規起債発行事業については、重要度や必要性を吟味し、また、将来に係る負担を見通した上で起債の繰上償還を計画的に実施し、償還額の平準化を図るとともに実質公債費率の上昇を抑制す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134366</xdr:rowOff>
    </xdr:from>
    <xdr:to>
      <xdr:col>24</xdr:col>
      <xdr:colOff>558800</xdr:colOff>
      <xdr:row>40</xdr:row>
      <xdr:rowOff>49784</xdr:rowOff>
    </xdr:to>
    <xdr:cxnSp macro="">
      <xdr:nvCxnSpPr>
        <xdr:cNvPr id="378" name="直線コネクタ 377"/>
        <xdr:cNvCxnSpPr/>
      </xdr:nvCxnSpPr>
      <xdr:spPr>
        <a:xfrm>
          <a:off x="16179800" y="68209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105410</xdr:rowOff>
    </xdr:from>
    <xdr:to>
      <xdr:col>23</xdr:col>
      <xdr:colOff>406400</xdr:colOff>
      <xdr:row>39</xdr:row>
      <xdr:rowOff>134366</xdr:rowOff>
    </xdr:to>
    <xdr:cxnSp macro="">
      <xdr:nvCxnSpPr>
        <xdr:cNvPr id="381" name="直線コネクタ 380"/>
        <xdr:cNvCxnSpPr/>
      </xdr:nvCxnSpPr>
      <xdr:spPr>
        <a:xfrm>
          <a:off x="15290800" y="67919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2" name="フローチャート : 判断 381"/>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3" name="テキスト ボックス 382"/>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105410</xdr:rowOff>
    </xdr:from>
    <xdr:to>
      <xdr:col>22</xdr:col>
      <xdr:colOff>203200</xdr:colOff>
      <xdr:row>39</xdr:row>
      <xdr:rowOff>105410</xdr:rowOff>
    </xdr:to>
    <xdr:cxnSp macro="">
      <xdr:nvCxnSpPr>
        <xdr:cNvPr id="384" name="直線コネクタ 383"/>
        <xdr:cNvCxnSpPr/>
      </xdr:nvCxnSpPr>
      <xdr:spPr>
        <a:xfrm>
          <a:off x="14401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155702</xdr:rowOff>
    </xdr:from>
    <xdr:to>
      <xdr:col>22</xdr:col>
      <xdr:colOff>254000</xdr:colOff>
      <xdr:row>42</xdr:row>
      <xdr:rowOff>85852</xdr:rowOff>
    </xdr:to>
    <xdr:sp macro="" textlink="">
      <xdr:nvSpPr>
        <xdr:cNvPr id="385" name="フローチャート : 判断 384"/>
        <xdr:cNvSpPr/>
      </xdr:nvSpPr>
      <xdr:spPr>
        <a:xfrm>
          <a:off x="15240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70629</xdr:rowOff>
    </xdr:from>
    <xdr:ext cx="762000" cy="259045"/>
    <xdr:sp macro="" textlink="">
      <xdr:nvSpPr>
        <xdr:cNvPr id="386" name="テキスト ボックス 385"/>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105410</xdr:rowOff>
    </xdr:from>
    <xdr:to>
      <xdr:col>21</xdr:col>
      <xdr:colOff>0</xdr:colOff>
      <xdr:row>40</xdr:row>
      <xdr:rowOff>88392</xdr:rowOff>
    </xdr:to>
    <xdr:cxnSp macro="">
      <xdr:nvCxnSpPr>
        <xdr:cNvPr id="387" name="直線コネクタ 386"/>
        <xdr:cNvCxnSpPr/>
      </xdr:nvCxnSpPr>
      <xdr:spPr>
        <a:xfrm flipV="1">
          <a:off x="13512800" y="679196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61468</xdr:rowOff>
    </xdr:from>
    <xdr:to>
      <xdr:col>21</xdr:col>
      <xdr:colOff>50800</xdr:colOff>
      <xdr:row>42</xdr:row>
      <xdr:rowOff>163068</xdr:rowOff>
    </xdr:to>
    <xdr:sp macro="" textlink="">
      <xdr:nvSpPr>
        <xdr:cNvPr id="388" name="フローチャート : 判断 387"/>
        <xdr:cNvSpPr/>
      </xdr:nvSpPr>
      <xdr:spPr>
        <a:xfrm>
          <a:off x="14351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147845</xdr:rowOff>
    </xdr:from>
    <xdr:ext cx="762000" cy="259045"/>
    <xdr:sp macro="" textlink="">
      <xdr:nvSpPr>
        <xdr:cNvPr id="389" name="テキスト ボックス 388"/>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390" name="フローチャート : 判断 389"/>
        <xdr:cNvSpPr/>
      </xdr:nvSpPr>
      <xdr:spPr>
        <a:xfrm>
          <a:off x="13462000" y="732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43959</xdr:rowOff>
    </xdr:from>
    <xdr:ext cx="762000" cy="259045"/>
    <xdr:sp macro="" textlink="">
      <xdr:nvSpPr>
        <xdr:cNvPr id="391" name="テキスト ボックス 390"/>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97" name="円/楕円 396"/>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15511</xdr:rowOff>
    </xdr:from>
    <xdr:ext cx="762000" cy="259045"/>
    <xdr:sp macro="" textlink="">
      <xdr:nvSpPr>
        <xdr:cNvPr id="398"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83566</xdr:rowOff>
    </xdr:from>
    <xdr:to>
      <xdr:col>23</xdr:col>
      <xdr:colOff>457200</xdr:colOff>
      <xdr:row>40</xdr:row>
      <xdr:rowOff>13716</xdr:rowOff>
    </xdr:to>
    <xdr:sp macro="" textlink="">
      <xdr:nvSpPr>
        <xdr:cNvPr id="399" name="円/楕円 398"/>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23893</xdr:rowOff>
    </xdr:from>
    <xdr:ext cx="736600" cy="259045"/>
    <xdr:sp macro="" textlink="">
      <xdr:nvSpPr>
        <xdr:cNvPr id="400" name="テキスト ボックス 399"/>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54610</xdr:rowOff>
    </xdr:from>
    <xdr:to>
      <xdr:col>22</xdr:col>
      <xdr:colOff>254000</xdr:colOff>
      <xdr:row>39</xdr:row>
      <xdr:rowOff>156210</xdr:rowOff>
    </xdr:to>
    <xdr:sp macro="" textlink="">
      <xdr:nvSpPr>
        <xdr:cNvPr id="401" name="円/楕円 400"/>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166387</xdr:rowOff>
    </xdr:from>
    <xdr:ext cx="762000" cy="259045"/>
    <xdr:sp macro="" textlink="">
      <xdr:nvSpPr>
        <xdr:cNvPr id="402" name="テキスト ボックス 401"/>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54610</xdr:rowOff>
    </xdr:from>
    <xdr:to>
      <xdr:col>21</xdr:col>
      <xdr:colOff>50800</xdr:colOff>
      <xdr:row>39</xdr:row>
      <xdr:rowOff>156210</xdr:rowOff>
    </xdr:to>
    <xdr:sp macro="" textlink="">
      <xdr:nvSpPr>
        <xdr:cNvPr id="403" name="円/楕円 402"/>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166387</xdr:rowOff>
    </xdr:from>
    <xdr:ext cx="762000" cy="259045"/>
    <xdr:sp macro="" textlink="">
      <xdr:nvSpPr>
        <xdr:cNvPr id="404" name="テキスト ボックス 403"/>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37592</xdr:rowOff>
    </xdr:from>
    <xdr:to>
      <xdr:col>19</xdr:col>
      <xdr:colOff>533400</xdr:colOff>
      <xdr:row>40</xdr:row>
      <xdr:rowOff>139192</xdr:rowOff>
    </xdr:to>
    <xdr:sp macro="" textlink="">
      <xdr:nvSpPr>
        <xdr:cNvPr id="405" name="円/楕円 404"/>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149369</xdr:rowOff>
    </xdr:from>
    <xdr:ext cx="762000" cy="259045"/>
    <xdr:sp macro="" textlink="">
      <xdr:nvSpPr>
        <xdr:cNvPr id="406" name="テキスト ボックス 405"/>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類似団体平均を下回っており、主な要因としては、将来負担を考慮して計画的に実施している地方債の繰上償還による地方債現在高の減少があげられる。</a:t>
          </a:r>
          <a:endParaRPr kumimoji="1" lang="en-US" altLang="ja-JP" sz="1300">
            <a:latin typeface="ＭＳ Ｐゴシック"/>
          </a:endParaRPr>
        </a:p>
        <a:p>
          <a:r>
            <a:rPr kumimoji="1" lang="ja-JP" altLang="en-US" sz="1300">
              <a:latin typeface="ＭＳ Ｐゴシック"/>
            </a:rPr>
            <a:t>　今後も引き続き、計画的に地方債の繰上償還を実施するなど、公債費等の義務的経費の削減を積極的に行い、財政の健全化に努める。　</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144434</xdr:rowOff>
    </xdr:from>
    <xdr:ext cx="762000" cy="259045"/>
    <xdr:sp macro="" textlink="">
      <xdr:nvSpPr>
        <xdr:cNvPr id="442" name="将来負担の状況平均値テキスト"/>
        <xdr:cNvSpPr txBox="1"/>
      </xdr:nvSpPr>
      <xdr:spPr>
        <a:xfrm>
          <a:off x="17106900" y="254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3" name="フローチャート : 判断 442"/>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44" name="フローチャート : 判断 443"/>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91094</xdr:rowOff>
    </xdr:from>
    <xdr:ext cx="736600" cy="259045"/>
    <xdr:sp macro="" textlink="">
      <xdr:nvSpPr>
        <xdr:cNvPr id="445" name="テキスト ボックス 444"/>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79284</xdr:rowOff>
    </xdr:from>
    <xdr:to>
      <xdr:col>22</xdr:col>
      <xdr:colOff>254000</xdr:colOff>
      <xdr:row>15</xdr:row>
      <xdr:rowOff>9434</xdr:rowOff>
    </xdr:to>
    <xdr:sp macro="" textlink="">
      <xdr:nvSpPr>
        <xdr:cNvPr id="446" name="フローチャート : 判断 445"/>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19611</xdr:rowOff>
    </xdr:from>
    <xdr:ext cx="762000" cy="259045"/>
    <xdr:sp macro="" textlink="">
      <xdr:nvSpPr>
        <xdr:cNvPr id="447" name="テキスト ボックス 446"/>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28484</xdr:rowOff>
    </xdr:from>
    <xdr:to>
      <xdr:col>21</xdr:col>
      <xdr:colOff>50800</xdr:colOff>
      <xdr:row>15</xdr:row>
      <xdr:rowOff>130084</xdr:rowOff>
    </xdr:to>
    <xdr:sp macro="" textlink="">
      <xdr:nvSpPr>
        <xdr:cNvPr id="448" name="フローチャート : 判断 447"/>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140261</xdr:rowOff>
    </xdr:from>
    <xdr:ext cx="762000" cy="259045"/>
    <xdr:sp macro="" textlink="">
      <xdr:nvSpPr>
        <xdr:cNvPr id="449" name="テキスト ボックス 448"/>
        <xdr:cNvSpPr txBox="1"/>
      </xdr:nvSpPr>
      <xdr:spPr>
        <a:xfrm>
          <a:off x="14020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50" name="フローチャート : 判断 449"/>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36605</xdr:rowOff>
    </xdr:from>
    <xdr:ext cx="762000" cy="259045"/>
    <xdr:sp macro="" textlink="">
      <xdr:nvSpPr>
        <xdr:cNvPr id="451" name="テキスト ボックス 450"/>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類似団体平均を上回っている。特別職給与については、</a:t>
          </a:r>
          <a:r>
            <a:rPr kumimoji="1" lang="en-US" altLang="ja-JP" sz="1300">
              <a:latin typeface="ＭＳ Ｐゴシック"/>
            </a:rPr>
            <a:t>1</a:t>
          </a:r>
          <a:r>
            <a:rPr kumimoji="1" lang="ja-JP" altLang="en-US" sz="1300">
              <a:latin typeface="ＭＳ Ｐゴシック"/>
            </a:rPr>
            <a:t>名増となったため増額した。また、職員給については、給料及び期末勤勉手当の増額や退職手当組合負担金の増加となったため前年度より</a:t>
          </a:r>
          <a:r>
            <a:rPr kumimoji="1" lang="en-US" altLang="ja-JP" sz="1300">
              <a:latin typeface="ＭＳ Ｐゴシック"/>
            </a:rPr>
            <a:t>0.1</a:t>
          </a:r>
          <a:r>
            <a:rPr kumimoji="1" lang="ja-JP" altLang="en-US" sz="1300">
              <a:latin typeface="ＭＳ Ｐゴシック"/>
            </a:rPr>
            <a:t>％増となった。人件費については、年々増加してきているため人件費の抑制に努めていく必要がある。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124714</xdr:rowOff>
    </xdr:from>
    <xdr:to>
      <xdr:col>7</xdr:col>
      <xdr:colOff>15875</xdr:colOff>
      <xdr:row>37</xdr:row>
      <xdr:rowOff>129286</xdr:rowOff>
    </xdr:to>
    <xdr:cxnSp macro="">
      <xdr:nvCxnSpPr>
        <xdr:cNvPr id="64" name="直線コネクタ 63"/>
        <xdr:cNvCxnSpPr/>
      </xdr:nvCxnSpPr>
      <xdr:spPr>
        <a:xfrm>
          <a:off x="3987800" y="6468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124714</xdr:rowOff>
    </xdr:from>
    <xdr:to>
      <xdr:col>5</xdr:col>
      <xdr:colOff>549275</xdr:colOff>
      <xdr:row>37</xdr:row>
      <xdr:rowOff>124714</xdr:rowOff>
    </xdr:to>
    <xdr:cxnSp macro="">
      <xdr:nvCxnSpPr>
        <xdr:cNvPr id="67" name="直線コネクタ 66"/>
        <xdr:cNvCxnSpPr/>
      </xdr:nvCxnSpPr>
      <xdr:spPr>
        <a:xfrm>
          <a:off x="3098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124714</xdr:rowOff>
    </xdr:to>
    <xdr:cxnSp macro="">
      <xdr:nvCxnSpPr>
        <xdr:cNvPr id="70" name="直線コネクタ 69"/>
        <xdr:cNvCxnSpPr/>
      </xdr:nvCxnSpPr>
      <xdr:spPr>
        <a:xfrm>
          <a:off x="2209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19558</xdr:rowOff>
    </xdr:from>
    <xdr:to>
      <xdr:col>3</xdr:col>
      <xdr:colOff>142875</xdr:colOff>
      <xdr:row>37</xdr:row>
      <xdr:rowOff>69850</xdr:rowOff>
    </xdr:to>
    <xdr:cxnSp macro="">
      <xdr:nvCxnSpPr>
        <xdr:cNvPr id="73" name="直線コネクタ 72"/>
        <xdr:cNvCxnSpPr/>
      </xdr:nvCxnSpPr>
      <xdr:spPr>
        <a:xfrm>
          <a:off x="1320800" y="6363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78486</xdr:rowOff>
    </xdr:from>
    <xdr:to>
      <xdr:col>7</xdr:col>
      <xdr:colOff>66675</xdr:colOff>
      <xdr:row>38</xdr:row>
      <xdr:rowOff>8636</xdr:rowOff>
    </xdr:to>
    <xdr:sp macro="" textlink="">
      <xdr:nvSpPr>
        <xdr:cNvPr id="83" name="円/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73914</xdr:rowOff>
    </xdr:from>
    <xdr:to>
      <xdr:col>5</xdr:col>
      <xdr:colOff>600075</xdr:colOff>
      <xdr:row>38</xdr:row>
      <xdr:rowOff>4064</xdr:rowOff>
    </xdr:to>
    <xdr:sp macro="" textlink="">
      <xdr:nvSpPr>
        <xdr:cNvPr id="85" name="円/楕円 84"/>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160291</xdr:rowOff>
    </xdr:from>
    <xdr:ext cx="736600" cy="259045"/>
    <xdr:sp macro="" textlink="">
      <xdr:nvSpPr>
        <xdr:cNvPr id="86" name="テキスト ボックス 85"/>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73914</xdr:rowOff>
    </xdr:from>
    <xdr:to>
      <xdr:col>4</xdr:col>
      <xdr:colOff>396875</xdr:colOff>
      <xdr:row>38</xdr:row>
      <xdr:rowOff>4064</xdr:rowOff>
    </xdr:to>
    <xdr:sp macro="" textlink="">
      <xdr:nvSpPr>
        <xdr:cNvPr id="87" name="円/楕円 86"/>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160291</xdr:rowOff>
    </xdr:from>
    <xdr:ext cx="762000" cy="259045"/>
    <xdr:sp macro="" textlink="">
      <xdr:nvSpPr>
        <xdr:cNvPr id="88" name="テキスト ボックス 87"/>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89" name="円/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140208</xdr:rowOff>
    </xdr:from>
    <xdr:to>
      <xdr:col>1</xdr:col>
      <xdr:colOff>676275</xdr:colOff>
      <xdr:row>37</xdr:row>
      <xdr:rowOff>70358</xdr:rowOff>
    </xdr:to>
    <xdr:sp macro="" textlink="">
      <xdr:nvSpPr>
        <xdr:cNvPr id="91" name="円/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80535</xdr:rowOff>
    </xdr:from>
    <xdr:ext cx="762000" cy="259045"/>
    <xdr:sp macro="" textlink="">
      <xdr:nvSpPr>
        <xdr:cNvPr id="92" name="テキスト ボックス 91"/>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物件費に係る経常収支比率が類似団体平均を上回っているのは、町有施設の維持管理経費による影響が大きい。本年度から</a:t>
          </a:r>
          <a:r>
            <a:rPr kumimoji="1" lang="ja-JP" altLang="ja-JP" sz="1300">
              <a:solidFill>
                <a:schemeClr val="dk1"/>
              </a:solidFill>
              <a:effectLst/>
              <a:latin typeface="+mn-lt"/>
              <a:ea typeface="+mn-ea"/>
              <a:cs typeface="+mn-cs"/>
            </a:rPr>
            <a:t>防災行政通信システム整備事業による保守委託料等が新規に発生した</a:t>
          </a:r>
          <a:r>
            <a:rPr kumimoji="1" lang="ja-JP" altLang="en-US" sz="1300">
              <a:solidFill>
                <a:schemeClr val="dk1"/>
              </a:solidFill>
              <a:effectLst/>
              <a:latin typeface="+mn-lt"/>
              <a:ea typeface="+mn-ea"/>
              <a:cs typeface="+mn-cs"/>
            </a:rPr>
            <a:t>ことやごみ処理業務委託料が増加したため前年度より増となった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latin typeface="ＭＳ Ｐゴシック"/>
            </a:rPr>
            <a:t>　今後も施設の老朽化に伴う維持管理料の増額が見込まれるため事務的経費の見直しによる経費の削減に積極的に努める。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1270</xdr:rowOff>
    </xdr:from>
    <xdr:to>
      <xdr:col>24</xdr:col>
      <xdr:colOff>31750</xdr:colOff>
      <xdr:row>17</xdr:row>
      <xdr:rowOff>115570</xdr:rowOff>
    </xdr:to>
    <xdr:cxnSp macro="">
      <xdr:nvCxnSpPr>
        <xdr:cNvPr id="125" name="直線コネクタ 124"/>
        <xdr:cNvCxnSpPr/>
      </xdr:nvCxnSpPr>
      <xdr:spPr>
        <a:xfrm>
          <a:off x="15671800" y="2915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1270</xdr:rowOff>
    </xdr:from>
    <xdr:to>
      <xdr:col>22</xdr:col>
      <xdr:colOff>565150</xdr:colOff>
      <xdr:row>17</xdr:row>
      <xdr:rowOff>146050</xdr:rowOff>
    </xdr:to>
    <xdr:cxnSp macro="">
      <xdr:nvCxnSpPr>
        <xdr:cNvPr id="128" name="直線コネクタ 127"/>
        <xdr:cNvCxnSpPr/>
      </xdr:nvCxnSpPr>
      <xdr:spPr>
        <a:xfrm flipV="1">
          <a:off x="14782800" y="2915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130810</xdr:rowOff>
    </xdr:from>
    <xdr:to>
      <xdr:col>21</xdr:col>
      <xdr:colOff>361950</xdr:colOff>
      <xdr:row>17</xdr:row>
      <xdr:rowOff>146050</xdr:rowOff>
    </xdr:to>
    <xdr:cxnSp macro="">
      <xdr:nvCxnSpPr>
        <xdr:cNvPr id="131" name="直線コネクタ 130"/>
        <xdr:cNvCxnSpPr/>
      </xdr:nvCxnSpPr>
      <xdr:spPr>
        <a:xfrm>
          <a:off x="13893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100330</xdr:rowOff>
    </xdr:from>
    <xdr:to>
      <xdr:col>20</xdr:col>
      <xdr:colOff>158750</xdr:colOff>
      <xdr:row>17</xdr:row>
      <xdr:rowOff>130810</xdr:rowOff>
    </xdr:to>
    <xdr:cxnSp macro="">
      <xdr:nvCxnSpPr>
        <xdr:cNvPr id="134" name="直線コネクタ 133"/>
        <xdr:cNvCxnSpPr/>
      </xdr:nvCxnSpPr>
      <xdr:spPr>
        <a:xfrm>
          <a:off x="13004800" y="3014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64770</xdr:rowOff>
    </xdr:from>
    <xdr:to>
      <xdr:col>24</xdr:col>
      <xdr:colOff>82550</xdr:colOff>
      <xdr:row>17</xdr:row>
      <xdr:rowOff>166370</xdr:rowOff>
    </xdr:to>
    <xdr:sp macro="" textlink="">
      <xdr:nvSpPr>
        <xdr:cNvPr id="144" name="円/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121920</xdr:rowOff>
    </xdr:from>
    <xdr:to>
      <xdr:col>22</xdr:col>
      <xdr:colOff>615950</xdr:colOff>
      <xdr:row>17</xdr:row>
      <xdr:rowOff>52070</xdr:rowOff>
    </xdr:to>
    <xdr:sp macro="" textlink="">
      <xdr:nvSpPr>
        <xdr:cNvPr id="146" name="円/楕円 145"/>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47" name="テキスト ボックス 146"/>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48" name="円/楕円 147"/>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49" name="テキスト ボックス 148"/>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80010</xdr:rowOff>
    </xdr:from>
    <xdr:to>
      <xdr:col>20</xdr:col>
      <xdr:colOff>209550</xdr:colOff>
      <xdr:row>18</xdr:row>
      <xdr:rowOff>10160</xdr:rowOff>
    </xdr:to>
    <xdr:sp macro="" textlink="">
      <xdr:nvSpPr>
        <xdr:cNvPr id="150" name="円/楕円 149"/>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166387</xdr:rowOff>
    </xdr:from>
    <xdr:ext cx="762000" cy="259045"/>
    <xdr:sp macro="" textlink="">
      <xdr:nvSpPr>
        <xdr:cNvPr id="151" name="テキスト ボックス 150"/>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49530</xdr:rowOff>
    </xdr:from>
    <xdr:to>
      <xdr:col>19</xdr:col>
      <xdr:colOff>6350</xdr:colOff>
      <xdr:row>17</xdr:row>
      <xdr:rowOff>151130</xdr:rowOff>
    </xdr:to>
    <xdr:sp macro="" textlink="">
      <xdr:nvSpPr>
        <xdr:cNvPr id="152" name="円/楕円 151"/>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135907</xdr:rowOff>
    </xdr:from>
    <xdr:ext cx="762000" cy="259045"/>
    <xdr:sp macro="" textlink="">
      <xdr:nvSpPr>
        <xdr:cNvPr id="153" name="テキスト ボックス 152"/>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chemeClr val="dk1"/>
              </a:solidFill>
              <a:effectLst/>
              <a:latin typeface="+mn-lt"/>
              <a:ea typeface="+mn-ea"/>
              <a:cs typeface="+mn-cs"/>
            </a:rPr>
            <a:t>扶助費に係る経常収支比率が類似団体平均を上回っているのは、老人福祉施設入所措置費や出産育児奨励金の増加によるものである。前年度に比べ</a:t>
          </a:r>
          <a:r>
            <a:rPr kumimoji="1" lang="en-US" altLang="ja-JP" sz="1300">
              <a:solidFill>
                <a:schemeClr val="dk1"/>
              </a:solidFill>
              <a:effectLst/>
              <a:latin typeface="+mn-lt"/>
              <a:ea typeface="+mn-ea"/>
              <a:cs typeface="+mn-cs"/>
            </a:rPr>
            <a:t>0.3</a:t>
          </a:r>
          <a:r>
            <a:rPr kumimoji="1" lang="ja-JP" altLang="en-US" sz="1300">
              <a:solidFill>
                <a:schemeClr val="dk1"/>
              </a:solidFill>
              <a:effectLst/>
              <a:latin typeface="+mn-lt"/>
              <a:ea typeface="+mn-ea"/>
              <a:cs typeface="+mn-cs"/>
            </a:rPr>
            <a:t>％減額となっているのは、児童発達支援事業費の事業減によりものである。</a:t>
          </a:r>
          <a:r>
            <a:rPr kumimoji="1" lang="ja-JP" altLang="en-US" sz="1300">
              <a:solidFill>
                <a:schemeClr val="dk1"/>
              </a:solidFill>
              <a:effectLst/>
              <a:latin typeface="ＭＳ Ｐゴシック"/>
              <a:ea typeface="+mn-ea"/>
              <a:cs typeface="+mn-cs"/>
            </a:rPr>
            <a:t>扶助費の削減については、非常に難しく今後も増加が予想される。</a:t>
          </a:r>
          <a:endParaRPr kumimoji="1" lang="en-US" altLang="ja-JP" sz="110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88900</xdr:rowOff>
    </xdr:from>
    <xdr:to>
      <xdr:col>7</xdr:col>
      <xdr:colOff>15875</xdr:colOff>
      <xdr:row>61</xdr:row>
      <xdr:rowOff>146050</xdr:rowOff>
    </xdr:to>
    <xdr:cxnSp macro="">
      <xdr:nvCxnSpPr>
        <xdr:cNvPr id="186" name="直線コネクタ 185"/>
        <xdr:cNvCxnSpPr/>
      </xdr:nvCxnSpPr>
      <xdr:spPr>
        <a:xfrm flipV="1">
          <a:off x="3987800" y="10547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146050</xdr:rowOff>
    </xdr:from>
    <xdr:to>
      <xdr:col>5</xdr:col>
      <xdr:colOff>549275</xdr:colOff>
      <xdr:row>61</xdr:row>
      <xdr:rowOff>146050</xdr:rowOff>
    </xdr:to>
    <xdr:cxnSp macro="">
      <xdr:nvCxnSpPr>
        <xdr:cNvPr id="189" name="直線コネクタ 188"/>
        <xdr:cNvCxnSpPr/>
      </xdr:nvCxnSpPr>
      <xdr:spPr>
        <a:xfrm>
          <a:off x="3098800" y="10261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59</xdr:row>
      <xdr:rowOff>146050</xdr:rowOff>
    </xdr:to>
    <xdr:cxnSp macro="">
      <xdr:nvCxnSpPr>
        <xdr:cNvPr id="192" name="直線コネクタ 191"/>
        <xdr:cNvCxnSpPr/>
      </xdr:nvCxnSpPr>
      <xdr:spPr>
        <a:xfrm>
          <a:off x="2209800" y="9994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58</xdr:row>
      <xdr:rowOff>146050</xdr:rowOff>
    </xdr:to>
    <xdr:cxnSp macro="">
      <xdr:nvCxnSpPr>
        <xdr:cNvPr id="195" name="直線コネクタ 194"/>
        <xdr:cNvCxnSpPr/>
      </xdr:nvCxnSpPr>
      <xdr:spPr>
        <a:xfrm flipV="1">
          <a:off x="1320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38100</xdr:rowOff>
    </xdr:from>
    <xdr:to>
      <xdr:col>7</xdr:col>
      <xdr:colOff>66675</xdr:colOff>
      <xdr:row>61</xdr:row>
      <xdr:rowOff>139700</xdr:rowOff>
    </xdr:to>
    <xdr:sp macro="" textlink="">
      <xdr:nvSpPr>
        <xdr:cNvPr id="205" name="円/楕円 204"/>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118127</xdr:rowOff>
    </xdr:from>
    <xdr:ext cx="762000" cy="259045"/>
    <xdr:sp macro="" textlink="">
      <xdr:nvSpPr>
        <xdr:cNvPr id="206" name="扶助費該当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95250</xdr:rowOff>
    </xdr:from>
    <xdr:to>
      <xdr:col>5</xdr:col>
      <xdr:colOff>600075</xdr:colOff>
      <xdr:row>62</xdr:row>
      <xdr:rowOff>25400</xdr:rowOff>
    </xdr:to>
    <xdr:sp macro="" textlink="">
      <xdr:nvSpPr>
        <xdr:cNvPr id="207" name="円/楕円 206"/>
        <xdr:cNvSpPr/>
      </xdr:nvSpPr>
      <xdr:spPr>
        <a:xfrm>
          <a:off x="3937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62</xdr:row>
      <xdr:rowOff>10177</xdr:rowOff>
    </xdr:from>
    <xdr:ext cx="736600" cy="259045"/>
    <xdr:sp macro="" textlink="">
      <xdr:nvSpPr>
        <xdr:cNvPr id="208" name="テキスト ボックス 207"/>
        <xdr:cNvSpPr txBox="1"/>
      </xdr:nvSpPr>
      <xdr:spPr>
        <a:xfrm>
          <a:off x="3606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95250</xdr:rowOff>
    </xdr:from>
    <xdr:to>
      <xdr:col>4</xdr:col>
      <xdr:colOff>396875</xdr:colOff>
      <xdr:row>60</xdr:row>
      <xdr:rowOff>25400</xdr:rowOff>
    </xdr:to>
    <xdr:sp macro="" textlink="">
      <xdr:nvSpPr>
        <xdr:cNvPr id="209" name="円/楕円 208"/>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10177</xdr:rowOff>
    </xdr:from>
    <xdr:ext cx="762000" cy="259045"/>
    <xdr:sp macro="" textlink="">
      <xdr:nvSpPr>
        <xdr:cNvPr id="210" name="テキスト ボックス 20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0</xdr:rowOff>
    </xdr:from>
    <xdr:to>
      <xdr:col>3</xdr:col>
      <xdr:colOff>193675</xdr:colOff>
      <xdr:row>58</xdr:row>
      <xdr:rowOff>101600</xdr:rowOff>
    </xdr:to>
    <xdr:sp macro="" textlink="">
      <xdr:nvSpPr>
        <xdr:cNvPr id="211" name="円/楕円 210"/>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86377</xdr:rowOff>
    </xdr:from>
    <xdr:ext cx="762000" cy="259045"/>
    <xdr:sp macro="" textlink="">
      <xdr:nvSpPr>
        <xdr:cNvPr id="212" name="テキスト ボックス 211"/>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95250</xdr:rowOff>
    </xdr:from>
    <xdr:to>
      <xdr:col>1</xdr:col>
      <xdr:colOff>676275</xdr:colOff>
      <xdr:row>59</xdr:row>
      <xdr:rowOff>25400</xdr:rowOff>
    </xdr:to>
    <xdr:sp macro="" textlink="">
      <xdr:nvSpPr>
        <xdr:cNvPr id="213" name="円/楕円 212"/>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10177</xdr:rowOff>
    </xdr:from>
    <xdr:ext cx="762000" cy="259045"/>
    <xdr:sp macro="" textlink="">
      <xdr:nvSpPr>
        <xdr:cNvPr id="214" name="テキスト ボックス 213"/>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に係る経常経費比率は類似団体平均を下回っている。しかしながら、国保会計や後期高齢者会計等への繰出金は前年度に比べ増加している。また、維持補修費については年々増加しており、今後も施設の老朽化による維持補修費は増加が見込まれるため歳出の削減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66040</xdr:rowOff>
    </xdr:to>
    <xdr:cxnSp macro="">
      <xdr:nvCxnSpPr>
        <xdr:cNvPr id="247" name="直線コネクタ 246"/>
        <xdr:cNvCxnSpPr/>
      </xdr:nvCxnSpPr>
      <xdr:spPr>
        <a:xfrm flipV="1">
          <a:off x="15671800" y="9652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73660</xdr:rowOff>
    </xdr:to>
    <xdr:cxnSp macro="">
      <xdr:nvCxnSpPr>
        <xdr:cNvPr id="250" name="直線コネクタ 249"/>
        <xdr:cNvCxnSpPr/>
      </xdr:nvCxnSpPr>
      <xdr:spPr>
        <a:xfrm flipV="1">
          <a:off x="14782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1" name="フローチャート : 判断 250"/>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2" name="テキスト ボックス 251"/>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56</xdr:row>
      <xdr:rowOff>96520</xdr:rowOff>
    </xdr:to>
    <xdr:cxnSp macro="">
      <xdr:nvCxnSpPr>
        <xdr:cNvPr id="253" name="直線コネクタ 252"/>
        <xdr:cNvCxnSpPr/>
      </xdr:nvCxnSpPr>
      <xdr:spPr>
        <a:xfrm flipV="1">
          <a:off x="13893800" y="967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91440</xdr:rowOff>
    </xdr:from>
    <xdr:to>
      <xdr:col>21</xdr:col>
      <xdr:colOff>412750</xdr:colOff>
      <xdr:row>57</xdr:row>
      <xdr:rowOff>21590</xdr:rowOff>
    </xdr:to>
    <xdr:sp macro="" textlink="">
      <xdr:nvSpPr>
        <xdr:cNvPr id="254" name="フローチャート : 判断 253"/>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6367</xdr:rowOff>
    </xdr:from>
    <xdr:ext cx="762000" cy="259045"/>
    <xdr:sp macro="" textlink="">
      <xdr:nvSpPr>
        <xdr:cNvPr id="255" name="テキスト ボックス 254"/>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96520</xdr:rowOff>
    </xdr:to>
    <xdr:cxnSp macro="">
      <xdr:nvCxnSpPr>
        <xdr:cNvPr id="256" name="直線コネクタ 255"/>
        <xdr:cNvCxnSpPr/>
      </xdr:nvCxnSpPr>
      <xdr:spPr>
        <a:xfrm>
          <a:off x="13004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83820</xdr:rowOff>
    </xdr:from>
    <xdr:to>
      <xdr:col>20</xdr:col>
      <xdr:colOff>209550</xdr:colOff>
      <xdr:row>57</xdr:row>
      <xdr:rowOff>13970</xdr:rowOff>
    </xdr:to>
    <xdr:sp macro="" textlink="">
      <xdr:nvSpPr>
        <xdr:cNvPr id="257" name="フローチャート : 判断 256"/>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170197</xdr:rowOff>
    </xdr:from>
    <xdr:ext cx="762000" cy="259045"/>
    <xdr:sp macro="" textlink="">
      <xdr:nvSpPr>
        <xdr:cNvPr id="258" name="テキスト ボックス 257"/>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59" name="フローチャート : 判断 258"/>
        <xdr:cNvSpPr/>
      </xdr:nvSpPr>
      <xdr:spPr>
        <a:xfrm>
          <a:off x="12954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132097</xdr:rowOff>
    </xdr:from>
    <xdr:ext cx="762000" cy="259045"/>
    <xdr:sp macro="" textlink="">
      <xdr:nvSpPr>
        <xdr:cNvPr id="260" name="テキスト ボックス 259"/>
        <xdr:cNvSpPr txBox="1"/>
      </xdr:nvSpPr>
      <xdr:spPr>
        <a:xfrm>
          <a:off x="12623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66" name="円/楕円 265"/>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16527</xdr:rowOff>
    </xdr:from>
    <xdr:ext cx="762000" cy="259045"/>
    <xdr:sp macro="" textlink="">
      <xdr:nvSpPr>
        <xdr:cNvPr id="267"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68" name="円/楕円 267"/>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69" name="テキスト ボックス 268"/>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0" name="円/楕円 269"/>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1" name="テキスト ボックス 270"/>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2" name="円/楕円 271"/>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157497</xdr:rowOff>
    </xdr:from>
    <xdr:ext cx="762000" cy="259045"/>
    <xdr:sp macro="" textlink="">
      <xdr:nvSpPr>
        <xdr:cNvPr id="273" name="テキスト ボックス 272"/>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4" name="円/楕円 273"/>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5" name="テキスト ボックス 274"/>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補助費等に係る経常収支比率が類似団平均を下回っているのは、毎年補助金や負担金の見直しや廃止により削減を行っているためである。前年度に比べ</a:t>
          </a:r>
          <a:r>
            <a:rPr kumimoji="1" lang="en-US" altLang="ja-JP" sz="1300">
              <a:solidFill>
                <a:schemeClr val="dk1"/>
              </a:solidFill>
              <a:effectLst/>
              <a:latin typeface="ＭＳ Ｐゴシック"/>
              <a:ea typeface="+mn-ea"/>
              <a:cs typeface="+mn-cs"/>
            </a:rPr>
            <a:t>0.3</a:t>
          </a:r>
          <a:r>
            <a:rPr kumimoji="1" lang="ja-JP" altLang="en-US" sz="1300">
              <a:solidFill>
                <a:schemeClr val="dk1"/>
              </a:solidFill>
              <a:effectLst/>
              <a:latin typeface="ＭＳ Ｐゴシック"/>
              <a:ea typeface="+mn-ea"/>
              <a:cs typeface="+mn-cs"/>
            </a:rPr>
            <a:t>％減額となっているのは、障害者福祉事業補助金の前年度精算金の減額によるものである。しかしながら、田川郡東部環境衛生施設組合等の一部事務組合の負担金が増加しており、今後も増額が見込まれるため更なる経常経費の削減に努める。</a:t>
          </a:r>
          <a:endParaRPr kumimoji="1" lang="en-US" altLang="ja-JP" sz="1300">
            <a:solidFill>
              <a:schemeClr val="dk1"/>
            </a:solidFill>
            <a:effectLst/>
            <a:latin typeface="ＭＳ Ｐゴシック"/>
            <a:ea typeface="+mn-ea"/>
            <a:cs typeface="+mn-cs"/>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152146</xdr:rowOff>
    </xdr:from>
    <xdr:to>
      <xdr:col>24</xdr:col>
      <xdr:colOff>31750</xdr:colOff>
      <xdr:row>35</xdr:row>
      <xdr:rowOff>165862</xdr:rowOff>
    </xdr:to>
    <xdr:cxnSp macro="">
      <xdr:nvCxnSpPr>
        <xdr:cNvPr id="305" name="直線コネクタ 304"/>
        <xdr:cNvCxnSpPr/>
      </xdr:nvCxnSpPr>
      <xdr:spPr>
        <a:xfrm flipV="1">
          <a:off x="15671800" y="61528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8128</xdr:rowOff>
    </xdr:to>
    <xdr:cxnSp macro="">
      <xdr:nvCxnSpPr>
        <xdr:cNvPr id="308" name="直線コネクタ 307"/>
        <xdr:cNvCxnSpPr/>
      </xdr:nvCxnSpPr>
      <xdr:spPr>
        <a:xfrm flipV="1">
          <a:off x="14782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9" name="フローチャート : 判断 308"/>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10" name="テキスト ボックス 309"/>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xdr:rowOff>
    </xdr:from>
    <xdr:to>
      <xdr:col>21</xdr:col>
      <xdr:colOff>361950</xdr:colOff>
      <xdr:row>36</xdr:row>
      <xdr:rowOff>35560</xdr:rowOff>
    </xdr:to>
    <xdr:cxnSp macro="">
      <xdr:nvCxnSpPr>
        <xdr:cNvPr id="311" name="直線コネクタ 310"/>
        <xdr:cNvCxnSpPr/>
      </xdr:nvCxnSpPr>
      <xdr:spPr>
        <a:xfrm flipV="1">
          <a:off x="13893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2" name="フローチャート :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21844</xdr:rowOff>
    </xdr:from>
    <xdr:to>
      <xdr:col>20</xdr:col>
      <xdr:colOff>158750</xdr:colOff>
      <xdr:row>36</xdr:row>
      <xdr:rowOff>35560</xdr:rowOff>
    </xdr:to>
    <xdr:cxnSp macro="">
      <xdr:nvCxnSpPr>
        <xdr:cNvPr id="314" name="直線コネクタ 313"/>
        <xdr:cNvCxnSpPr/>
      </xdr:nvCxnSpPr>
      <xdr:spPr>
        <a:xfrm>
          <a:off x="13004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5" name="フローチャート : 判断 314"/>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6" name="テキスト ボックス 315"/>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7" name="フローチャート :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24" name="円/楕円 323"/>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117873</xdr:rowOff>
    </xdr:from>
    <xdr:ext cx="762000" cy="259045"/>
    <xdr:sp macro="" textlink="">
      <xdr:nvSpPr>
        <xdr:cNvPr id="325"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26" name="円/楕円 325"/>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27" name="テキスト ボックス 326"/>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8" name="円/楕円 327"/>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9" name="テキスト ボックス 328"/>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30" name="円/楕円 329"/>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31" name="テキスト ボックス 330"/>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142494</xdr:rowOff>
    </xdr:from>
    <xdr:to>
      <xdr:col>19</xdr:col>
      <xdr:colOff>6350</xdr:colOff>
      <xdr:row>36</xdr:row>
      <xdr:rowOff>72644</xdr:rowOff>
    </xdr:to>
    <xdr:sp macro="" textlink="">
      <xdr:nvSpPr>
        <xdr:cNvPr id="332" name="円/楕円 331"/>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82821</xdr:rowOff>
    </xdr:from>
    <xdr:ext cx="762000" cy="259045"/>
    <xdr:sp macro="" textlink="">
      <xdr:nvSpPr>
        <xdr:cNvPr id="333" name="テキスト ボックス 332"/>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近年の大型事業による地方債の元利償還金が膨らんでおり、類似団体平均を</a:t>
          </a:r>
          <a:r>
            <a:rPr kumimoji="1" lang="en-US" altLang="ja-JP" sz="1300">
              <a:latin typeface="ＭＳ Ｐゴシック"/>
            </a:rPr>
            <a:t>11.1</a:t>
          </a:r>
          <a:r>
            <a:rPr kumimoji="1" lang="ja-JP" altLang="en-US" sz="1300">
              <a:latin typeface="ＭＳ Ｐゴシック"/>
            </a:rPr>
            <a:t>％上回っている。地方債の繰上償還を行う等公債費の削減に努めているが、今後も地方債の発行については事業の重要性等を十分考慮し、計画的に行っていく。</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142239</xdr:rowOff>
    </xdr:from>
    <xdr:to>
      <xdr:col>7</xdr:col>
      <xdr:colOff>15875</xdr:colOff>
      <xdr:row>79</xdr:row>
      <xdr:rowOff>5080</xdr:rowOff>
    </xdr:to>
    <xdr:cxnSp macro="">
      <xdr:nvCxnSpPr>
        <xdr:cNvPr id="365" name="直線コネクタ 364"/>
        <xdr:cNvCxnSpPr/>
      </xdr:nvCxnSpPr>
      <xdr:spPr>
        <a:xfrm flipV="1">
          <a:off x="3987800" y="135153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149861</xdr:rowOff>
    </xdr:from>
    <xdr:to>
      <xdr:col>5</xdr:col>
      <xdr:colOff>549275</xdr:colOff>
      <xdr:row>79</xdr:row>
      <xdr:rowOff>5080</xdr:rowOff>
    </xdr:to>
    <xdr:cxnSp macro="">
      <xdr:nvCxnSpPr>
        <xdr:cNvPr id="368" name="直線コネクタ 367"/>
        <xdr:cNvCxnSpPr/>
      </xdr:nvCxnSpPr>
      <xdr:spPr>
        <a:xfrm>
          <a:off x="3098800" y="13522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45720</xdr:rowOff>
    </xdr:from>
    <xdr:to>
      <xdr:col>5</xdr:col>
      <xdr:colOff>600075</xdr:colOff>
      <xdr:row>76</xdr:row>
      <xdr:rowOff>147320</xdr:rowOff>
    </xdr:to>
    <xdr:sp macro="" textlink="">
      <xdr:nvSpPr>
        <xdr:cNvPr id="369" name="フローチャート : 判断 368"/>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157497</xdr:rowOff>
    </xdr:from>
    <xdr:ext cx="736600" cy="259045"/>
    <xdr:sp macro="" textlink="">
      <xdr:nvSpPr>
        <xdr:cNvPr id="370" name="テキスト ボックス 369"/>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123189</xdr:rowOff>
    </xdr:from>
    <xdr:to>
      <xdr:col>4</xdr:col>
      <xdr:colOff>346075</xdr:colOff>
      <xdr:row>78</xdr:row>
      <xdr:rowOff>149861</xdr:rowOff>
    </xdr:to>
    <xdr:cxnSp macro="">
      <xdr:nvCxnSpPr>
        <xdr:cNvPr id="371" name="直線コネクタ 370"/>
        <xdr:cNvCxnSpPr/>
      </xdr:nvCxnSpPr>
      <xdr:spPr>
        <a:xfrm>
          <a:off x="2209800" y="13496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60961</xdr:rowOff>
    </xdr:from>
    <xdr:to>
      <xdr:col>4</xdr:col>
      <xdr:colOff>396875</xdr:colOff>
      <xdr:row>76</xdr:row>
      <xdr:rowOff>162561</xdr:rowOff>
    </xdr:to>
    <xdr:sp macro="" textlink="">
      <xdr:nvSpPr>
        <xdr:cNvPr id="372" name="フローチャート : 判断 371"/>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1287</xdr:rowOff>
    </xdr:from>
    <xdr:ext cx="762000" cy="259045"/>
    <xdr:sp macro="" textlink="">
      <xdr:nvSpPr>
        <xdr:cNvPr id="373" name="テキスト ボックス 372"/>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123189</xdr:rowOff>
    </xdr:from>
    <xdr:to>
      <xdr:col>3</xdr:col>
      <xdr:colOff>142875</xdr:colOff>
      <xdr:row>79</xdr:row>
      <xdr:rowOff>27939</xdr:rowOff>
    </xdr:to>
    <xdr:cxnSp macro="">
      <xdr:nvCxnSpPr>
        <xdr:cNvPr id="374" name="直線コネクタ 373"/>
        <xdr:cNvCxnSpPr/>
      </xdr:nvCxnSpPr>
      <xdr:spPr>
        <a:xfrm flipV="1">
          <a:off x="1320800" y="134962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83820</xdr:rowOff>
    </xdr:from>
    <xdr:to>
      <xdr:col>3</xdr:col>
      <xdr:colOff>193675</xdr:colOff>
      <xdr:row>77</xdr:row>
      <xdr:rowOff>13970</xdr:rowOff>
    </xdr:to>
    <xdr:sp macro="" textlink="">
      <xdr:nvSpPr>
        <xdr:cNvPr id="375" name="フローチャート : 判断 37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24147</xdr:rowOff>
    </xdr:from>
    <xdr:ext cx="762000" cy="259045"/>
    <xdr:sp macro="" textlink="">
      <xdr:nvSpPr>
        <xdr:cNvPr id="376" name="テキスト ボックス 375"/>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7" name="フローチャート : 判断 376"/>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78" name="テキスト ボックス 377"/>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4" name="円/楕円 383"/>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63516</xdr:rowOff>
    </xdr:from>
    <xdr:ext cx="762000" cy="259045"/>
    <xdr:sp macro="" textlink="">
      <xdr:nvSpPr>
        <xdr:cNvPr id="385" name="公債費該当値テキスト"/>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125730</xdr:rowOff>
    </xdr:from>
    <xdr:to>
      <xdr:col>5</xdr:col>
      <xdr:colOff>600075</xdr:colOff>
      <xdr:row>79</xdr:row>
      <xdr:rowOff>55880</xdr:rowOff>
    </xdr:to>
    <xdr:sp macro="" textlink="">
      <xdr:nvSpPr>
        <xdr:cNvPr id="386" name="円/楕円 385"/>
        <xdr:cNvSpPr/>
      </xdr:nvSpPr>
      <xdr:spPr>
        <a:xfrm>
          <a:off x="3937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40657</xdr:rowOff>
    </xdr:from>
    <xdr:ext cx="736600" cy="259045"/>
    <xdr:sp macro="" textlink="">
      <xdr:nvSpPr>
        <xdr:cNvPr id="387" name="テキスト ボックス 386"/>
        <xdr:cNvSpPr txBox="1"/>
      </xdr:nvSpPr>
      <xdr:spPr>
        <a:xfrm>
          <a:off x="3606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99061</xdr:rowOff>
    </xdr:from>
    <xdr:to>
      <xdr:col>4</xdr:col>
      <xdr:colOff>396875</xdr:colOff>
      <xdr:row>79</xdr:row>
      <xdr:rowOff>29211</xdr:rowOff>
    </xdr:to>
    <xdr:sp macro="" textlink="">
      <xdr:nvSpPr>
        <xdr:cNvPr id="388" name="円/楕円 387"/>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89" name="テキスト ボックス 388"/>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72389</xdr:rowOff>
    </xdr:from>
    <xdr:to>
      <xdr:col>3</xdr:col>
      <xdr:colOff>193675</xdr:colOff>
      <xdr:row>79</xdr:row>
      <xdr:rowOff>2539</xdr:rowOff>
    </xdr:to>
    <xdr:sp macro="" textlink="">
      <xdr:nvSpPr>
        <xdr:cNvPr id="390" name="円/楕円 389"/>
        <xdr:cNvSpPr/>
      </xdr:nvSpPr>
      <xdr:spPr>
        <a:xfrm>
          <a:off x="2159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158766</xdr:rowOff>
    </xdr:from>
    <xdr:ext cx="762000" cy="259045"/>
    <xdr:sp macro="" textlink="">
      <xdr:nvSpPr>
        <xdr:cNvPr id="391" name="テキスト ボックス 390"/>
        <xdr:cNvSpPr txBox="1"/>
      </xdr:nvSpPr>
      <xdr:spPr>
        <a:xfrm>
          <a:off x="1828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148589</xdr:rowOff>
    </xdr:from>
    <xdr:to>
      <xdr:col>1</xdr:col>
      <xdr:colOff>676275</xdr:colOff>
      <xdr:row>79</xdr:row>
      <xdr:rowOff>78739</xdr:rowOff>
    </xdr:to>
    <xdr:sp macro="" textlink="">
      <xdr:nvSpPr>
        <xdr:cNvPr id="392" name="円/楕円 391"/>
        <xdr:cNvSpPr/>
      </xdr:nvSpPr>
      <xdr:spPr>
        <a:xfrm>
          <a:off x="1270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63516</xdr:rowOff>
    </xdr:from>
    <xdr:ext cx="762000" cy="259045"/>
    <xdr:sp macro="" textlink="">
      <xdr:nvSpPr>
        <xdr:cNvPr id="393" name="テキスト ボックス 392"/>
        <xdr:cNvSpPr txBox="1"/>
      </xdr:nvSpPr>
      <xdr:spPr>
        <a:xfrm>
          <a:off x="939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公債費以外の経常収支比率が類似団体平均を上回っている。その主な要因は、扶助費及び物件費である。</a:t>
          </a:r>
          <a:endParaRPr kumimoji="1" lang="en-US" altLang="ja-JP" sz="1300">
            <a:latin typeface="ＭＳ Ｐゴシック"/>
          </a:endParaRPr>
        </a:p>
        <a:p>
          <a:r>
            <a:rPr kumimoji="1" lang="ja-JP" altLang="en-US" sz="1300">
              <a:latin typeface="ＭＳ Ｐゴシック"/>
            </a:rPr>
            <a:t>　今後も老朽化した施設の維持管理経費の増加が見込まれるため、事務的経費の削減や補助金及び負担金については、事業内容を十分精査し、更なる削減に努める。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146594</xdr:rowOff>
    </xdr:from>
    <xdr:to>
      <xdr:col>24</xdr:col>
      <xdr:colOff>31750</xdr:colOff>
      <xdr:row>79</xdr:row>
      <xdr:rowOff>1270</xdr:rowOff>
    </xdr:to>
    <xdr:cxnSp macro="">
      <xdr:nvCxnSpPr>
        <xdr:cNvPr id="428" name="直線コネクタ 427"/>
        <xdr:cNvCxnSpPr/>
      </xdr:nvCxnSpPr>
      <xdr:spPr>
        <a:xfrm>
          <a:off x="15671800" y="135196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146594</xdr:rowOff>
    </xdr:from>
    <xdr:to>
      <xdr:col>22</xdr:col>
      <xdr:colOff>565150</xdr:colOff>
      <xdr:row>78</xdr:row>
      <xdr:rowOff>162923</xdr:rowOff>
    </xdr:to>
    <xdr:cxnSp macro="">
      <xdr:nvCxnSpPr>
        <xdr:cNvPr id="431" name="直線コネクタ 430"/>
        <xdr:cNvCxnSpPr/>
      </xdr:nvCxnSpPr>
      <xdr:spPr>
        <a:xfrm flipV="1">
          <a:off x="14782800" y="135196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100874</xdr:rowOff>
    </xdr:from>
    <xdr:to>
      <xdr:col>21</xdr:col>
      <xdr:colOff>361950</xdr:colOff>
      <xdr:row>78</xdr:row>
      <xdr:rowOff>162923</xdr:rowOff>
    </xdr:to>
    <xdr:cxnSp macro="">
      <xdr:nvCxnSpPr>
        <xdr:cNvPr id="434" name="直線コネクタ 433"/>
        <xdr:cNvCxnSpPr/>
      </xdr:nvCxnSpPr>
      <xdr:spPr>
        <a:xfrm>
          <a:off x="13893800" y="134739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159476</xdr:rowOff>
    </xdr:from>
    <xdr:to>
      <xdr:col>21</xdr:col>
      <xdr:colOff>412750</xdr:colOff>
      <xdr:row>78</xdr:row>
      <xdr:rowOff>89626</xdr:rowOff>
    </xdr:to>
    <xdr:sp macro="" textlink="">
      <xdr:nvSpPr>
        <xdr:cNvPr id="435" name="フローチャート : 判断 434"/>
        <xdr:cNvSpPr/>
      </xdr:nvSpPr>
      <xdr:spPr>
        <a:xfrm>
          <a:off x="14732000" y="1336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99803</xdr:rowOff>
    </xdr:from>
    <xdr:ext cx="762000" cy="259045"/>
    <xdr:sp macro="" textlink="">
      <xdr:nvSpPr>
        <xdr:cNvPr id="436" name="テキスト ボックス 435"/>
        <xdr:cNvSpPr txBox="1"/>
      </xdr:nvSpPr>
      <xdr:spPr>
        <a:xfrm>
          <a:off x="14401800" y="1313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35561</xdr:rowOff>
    </xdr:from>
    <xdr:to>
      <xdr:col>20</xdr:col>
      <xdr:colOff>158750</xdr:colOff>
      <xdr:row>78</xdr:row>
      <xdr:rowOff>100874</xdr:rowOff>
    </xdr:to>
    <xdr:cxnSp macro="">
      <xdr:nvCxnSpPr>
        <xdr:cNvPr id="437" name="直線コネクタ 436"/>
        <xdr:cNvCxnSpPr/>
      </xdr:nvCxnSpPr>
      <xdr:spPr>
        <a:xfrm>
          <a:off x="13004800" y="134086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4355</xdr:rowOff>
    </xdr:from>
    <xdr:to>
      <xdr:col>20</xdr:col>
      <xdr:colOff>209550</xdr:colOff>
      <xdr:row>78</xdr:row>
      <xdr:rowOff>105955</xdr:rowOff>
    </xdr:to>
    <xdr:sp macro="" textlink="">
      <xdr:nvSpPr>
        <xdr:cNvPr id="438" name="フローチャート : 判断 437"/>
        <xdr:cNvSpPr/>
      </xdr:nvSpPr>
      <xdr:spPr>
        <a:xfrm>
          <a:off x="13843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116132</xdr:rowOff>
    </xdr:from>
    <xdr:ext cx="762000" cy="259045"/>
    <xdr:sp macro="" textlink="">
      <xdr:nvSpPr>
        <xdr:cNvPr id="439" name="テキスト ボックス 438"/>
        <xdr:cNvSpPr txBox="1"/>
      </xdr:nvSpPr>
      <xdr:spPr>
        <a:xfrm>
          <a:off x="13512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146413</xdr:rowOff>
    </xdr:from>
    <xdr:to>
      <xdr:col>19</xdr:col>
      <xdr:colOff>6350</xdr:colOff>
      <xdr:row>78</xdr:row>
      <xdr:rowOff>76563</xdr:rowOff>
    </xdr:to>
    <xdr:sp macro="" textlink="">
      <xdr:nvSpPr>
        <xdr:cNvPr id="440" name="フローチャート : 判断 439"/>
        <xdr:cNvSpPr/>
      </xdr:nvSpPr>
      <xdr:spPr>
        <a:xfrm>
          <a:off x="12954000" y="133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86740</xdr:rowOff>
    </xdr:from>
    <xdr:ext cx="762000" cy="259045"/>
    <xdr:sp macro="" textlink="">
      <xdr:nvSpPr>
        <xdr:cNvPr id="441" name="テキスト ボックス 440"/>
        <xdr:cNvSpPr txBox="1"/>
      </xdr:nvSpPr>
      <xdr:spPr>
        <a:xfrm>
          <a:off x="12623800" y="1311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121920</xdr:rowOff>
    </xdr:from>
    <xdr:to>
      <xdr:col>24</xdr:col>
      <xdr:colOff>82550</xdr:colOff>
      <xdr:row>79</xdr:row>
      <xdr:rowOff>52070</xdr:rowOff>
    </xdr:to>
    <xdr:sp macro="" textlink="">
      <xdr:nvSpPr>
        <xdr:cNvPr id="447" name="円/楕円 446"/>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93997</xdr:rowOff>
    </xdr:from>
    <xdr:ext cx="762000" cy="259045"/>
    <xdr:sp macro="" textlink="">
      <xdr:nvSpPr>
        <xdr:cNvPr id="448"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95794</xdr:rowOff>
    </xdr:from>
    <xdr:to>
      <xdr:col>22</xdr:col>
      <xdr:colOff>615950</xdr:colOff>
      <xdr:row>79</xdr:row>
      <xdr:rowOff>25944</xdr:rowOff>
    </xdr:to>
    <xdr:sp macro="" textlink="">
      <xdr:nvSpPr>
        <xdr:cNvPr id="449" name="円/楕円 448"/>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10721</xdr:rowOff>
    </xdr:from>
    <xdr:ext cx="736600" cy="259045"/>
    <xdr:sp macro="" textlink="">
      <xdr:nvSpPr>
        <xdr:cNvPr id="450" name="テキスト ボックス 449"/>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112123</xdr:rowOff>
    </xdr:from>
    <xdr:to>
      <xdr:col>21</xdr:col>
      <xdr:colOff>412750</xdr:colOff>
      <xdr:row>79</xdr:row>
      <xdr:rowOff>42273</xdr:rowOff>
    </xdr:to>
    <xdr:sp macro="" textlink="">
      <xdr:nvSpPr>
        <xdr:cNvPr id="451" name="円/楕円 450"/>
        <xdr:cNvSpPr/>
      </xdr:nvSpPr>
      <xdr:spPr>
        <a:xfrm>
          <a:off x="14732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27050</xdr:rowOff>
    </xdr:from>
    <xdr:ext cx="762000" cy="259045"/>
    <xdr:sp macro="" textlink="">
      <xdr:nvSpPr>
        <xdr:cNvPr id="452" name="テキスト ボックス 451"/>
        <xdr:cNvSpPr txBox="1"/>
      </xdr:nvSpPr>
      <xdr:spPr>
        <a:xfrm>
          <a:off x="14401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50074</xdr:rowOff>
    </xdr:from>
    <xdr:to>
      <xdr:col>20</xdr:col>
      <xdr:colOff>209550</xdr:colOff>
      <xdr:row>78</xdr:row>
      <xdr:rowOff>151674</xdr:rowOff>
    </xdr:to>
    <xdr:sp macro="" textlink="">
      <xdr:nvSpPr>
        <xdr:cNvPr id="453" name="円/楕円 452"/>
        <xdr:cNvSpPr/>
      </xdr:nvSpPr>
      <xdr:spPr>
        <a:xfrm>
          <a:off x="13843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136451</xdr:rowOff>
    </xdr:from>
    <xdr:ext cx="762000" cy="259045"/>
    <xdr:sp macro="" textlink="">
      <xdr:nvSpPr>
        <xdr:cNvPr id="454" name="テキスト ボックス 453"/>
        <xdr:cNvSpPr txBox="1"/>
      </xdr:nvSpPr>
      <xdr:spPr>
        <a:xfrm>
          <a:off x="13512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156211</xdr:rowOff>
    </xdr:from>
    <xdr:to>
      <xdr:col>19</xdr:col>
      <xdr:colOff>6350</xdr:colOff>
      <xdr:row>78</xdr:row>
      <xdr:rowOff>86361</xdr:rowOff>
    </xdr:to>
    <xdr:sp macro="" textlink="">
      <xdr:nvSpPr>
        <xdr:cNvPr id="455" name="円/楕円 454"/>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71138</xdr:rowOff>
    </xdr:from>
    <xdr:ext cx="762000" cy="259045"/>
    <xdr:sp macro="" textlink="">
      <xdr:nvSpPr>
        <xdr:cNvPr id="456" name="テキスト ボックス 455"/>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福岡県添田町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32222</xdr:rowOff>
    </xdr:from>
    <xdr:to>
      <xdr:col>4</xdr:col>
      <xdr:colOff>1117600</xdr:colOff>
      <xdr:row>17</xdr:row>
      <xdr:rowOff>84084</xdr:rowOff>
    </xdr:to>
    <xdr:cxnSp macro="">
      <xdr:nvCxnSpPr>
        <xdr:cNvPr id="50" name="直線コネクタ 49"/>
        <xdr:cNvCxnSpPr/>
      </xdr:nvCxnSpPr>
      <xdr:spPr bwMode="auto">
        <a:xfrm flipV="1">
          <a:off x="5003800" y="2994497"/>
          <a:ext cx="647700" cy="5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84084</xdr:rowOff>
    </xdr:from>
    <xdr:to>
      <xdr:col>4</xdr:col>
      <xdr:colOff>469900</xdr:colOff>
      <xdr:row>17</xdr:row>
      <xdr:rowOff>106655</xdr:rowOff>
    </xdr:to>
    <xdr:cxnSp macro="">
      <xdr:nvCxnSpPr>
        <xdr:cNvPr id="53" name="直線コネクタ 52"/>
        <xdr:cNvCxnSpPr/>
      </xdr:nvCxnSpPr>
      <xdr:spPr bwMode="auto">
        <a:xfrm flipV="1">
          <a:off x="4305300" y="3046359"/>
          <a:ext cx="698500" cy="2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106655</xdr:rowOff>
    </xdr:from>
    <xdr:to>
      <xdr:col>3</xdr:col>
      <xdr:colOff>904875</xdr:colOff>
      <xdr:row>17</xdr:row>
      <xdr:rowOff>129172</xdr:rowOff>
    </xdr:to>
    <xdr:cxnSp macro="">
      <xdr:nvCxnSpPr>
        <xdr:cNvPr id="56" name="直線コネクタ 55"/>
        <xdr:cNvCxnSpPr/>
      </xdr:nvCxnSpPr>
      <xdr:spPr bwMode="auto">
        <a:xfrm flipV="1">
          <a:off x="3606800" y="3068930"/>
          <a:ext cx="698500" cy="2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129172</xdr:rowOff>
    </xdr:from>
    <xdr:to>
      <xdr:col>3</xdr:col>
      <xdr:colOff>206375</xdr:colOff>
      <xdr:row>17</xdr:row>
      <xdr:rowOff>147422</xdr:rowOff>
    </xdr:to>
    <xdr:cxnSp macro="">
      <xdr:nvCxnSpPr>
        <xdr:cNvPr id="59" name="直線コネクタ 58"/>
        <xdr:cNvCxnSpPr/>
      </xdr:nvCxnSpPr>
      <xdr:spPr bwMode="auto">
        <a:xfrm flipV="1">
          <a:off x="2908300" y="3091447"/>
          <a:ext cx="698500" cy="18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152872</xdr:rowOff>
    </xdr:from>
    <xdr:to>
      <xdr:col>5</xdr:col>
      <xdr:colOff>34925</xdr:colOff>
      <xdr:row>17</xdr:row>
      <xdr:rowOff>83022</xdr:rowOff>
    </xdr:to>
    <xdr:sp macro="" textlink="">
      <xdr:nvSpPr>
        <xdr:cNvPr id="69" name="円/楕円 68"/>
        <xdr:cNvSpPr/>
      </xdr:nvSpPr>
      <xdr:spPr bwMode="auto">
        <a:xfrm>
          <a:off x="5600700" y="294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124949</xdr:rowOff>
    </xdr:from>
    <xdr:ext cx="762000" cy="259045"/>
    <xdr:sp macro="" textlink="">
      <xdr:nvSpPr>
        <xdr:cNvPr id="70" name="人口1人当たり決算額の推移該当値テキスト130"/>
        <xdr:cNvSpPr txBox="1"/>
      </xdr:nvSpPr>
      <xdr:spPr>
        <a:xfrm>
          <a:off x="5740400" y="291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123,688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33284</xdr:rowOff>
    </xdr:from>
    <xdr:to>
      <xdr:col>4</xdr:col>
      <xdr:colOff>520700</xdr:colOff>
      <xdr:row>17</xdr:row>
      <xdr:rowOff>134884</xdr:rowOff>
    </xdr:to>
    <xdr:sp macro="" textlink="">
      <xdr:nvSpPr>
        <xdr:cNvPr id="71" name="円/楕円 70"/>
        <xdr:cNvSpPr/>
      </xdr:nvSpPr>
      <xdr:spPr bwMode="auto">
        <a:xfrm>
          <a:off x="4953000" y="299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145061</xdr:rowOff>
    </xdr:from>
    <xdr:ext cx="736600" cy="259045"/>
    <xdr:sp macro="" textlink="">
      <xdr:nvSpPr>
        <xdr:cNvPr id="72" name="テキスト ボックス 71"/>
        <xdr:cNvSpPr txBox="1"/>
      </xdr:nvSpPr>
      <xdr:spPr>
        <a:xfrm>
          <a:off x="4622800" y="2764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116,882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55855</xdr:rowOff>
    </xdr:from>
    <xdr:to>
      <xdr:col>3</xdr:col>
      <xdr:colOff>955675</xdr:colOff>
      <xdr:row>17</xdr:row>
      <xdr:rowOff>157455</xdr:rowOff>
    </xdr:to>
    <xdr:sp macro="" textlink="">
      <xdr:nvSpPr>
        <xdr:cNvPr id="73" name="円/楕円 72"/>
        <xdr:cNvSpPr/>
      </xdr:nvSpPr>
      <xdr:spPr bwMode="auto">
        <a:xfrm>
          <a:off x="4254500" y="30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167632</xdr:rowOff>
    </xdr:from>
    <xdr:ext cx="762000" cy="259045"/>
    <xdr:sp macro="" textlink="">
      <xdr:nvSpPr>
        <xdr:cNvPr id="74" name="テキスト ボックス 73"/>
        <xdr:cNvSpPr txBox="1"/>
      </xdr:nvSpPr>
      <xdr:spPr>
        <a:xfrm>
          <a:off x="3924300" y="278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113,920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78372</xdr:rowOff>
    </xdr:from>
    <xdr:to>
      <xdr:col>3</xdr:col>
      <xdr:colOff>257175</xdr:colOff>
      <xdr:row>18</xdr:row>
      <xdr:rowOff>8522</xdr:rowOff>
    </xdr:to>
    <xdr:sp macro="" textlink="">
      <xdr:nvSpPr>
        <xdr:cNvPr id="75" name="円/楕円 74"/>
        <xdr:cNvSpPr/>
      </xdr:nvSpPr>
      <xdr:spPr bwMode="auto">
        <a:xfrm>
          <a:off x="3556000" y="304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18699</xdr:rowOff>
    </xdr:from>
    <xdr:ext cx="762000" cy="259045"/>
    <xdr:sp macro="" textlink="">
      <xdr:nvSpPr>
        <xdr:cNvPr id="76" name="テキスト ボックス 75"/>
        <xdr:cNvSpPr txBox="1"/>
      </xdr:nvSpPr>
      <xdr:spPr>
        <a:xfrm>
          <a:off x="3225800" y="280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110,965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96622</xdr:rowOff>
    </xdr:from>
    <xdr:to>
      <xdr:col>2</xdr:col>
      <xdr:colOff>692150</xdr:colOff>
      <xdr:row>18</xdr:row>
      <xdr:rowOff>26772</xdr:rowOff>
    </xdr:to>
    <xdr:sp macro="" textlink="">
      <xdr:nvSpPr>
        <xdr:cNvPr id="77" name="円/楕円 76"/>
        <xdr:cNvSpPr/>
      </xdr:nvSpPr>
      <xdr:spPr bwMode="auto">
        <a:xfrm>
          <a:off x="2857500" y="305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11549</xdr:rowOff>
    </xdr:from>
    <xdr:ext cx="762000" cy="259045"/>
    <xdr:sp macro="" textlink="">
      <xdr:nvSpPr>
        <xdr:cNvPr id="78" name="テキスト ボックス 77"/>
        <xdr:cNvSpPr txBox="1"/>
      </xdr:nvSpPr>
      <xdr:spPr>
        <a:xfrm>
          <a:off x="2527300" y="314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37115</xdr:rowOff>
    </xdr:from>
    <xdr:to>
      <xdr:col>4</xdr:col>
      <xdr:colOff>1117600</xdr:colOff>
      <xdr:row>36</xdr:row>
      <xdr:rowOff>115639</xdr:rowOff>
    </xdr:to>
    <xdr:cxnSp macro="">
      <xdr:nvCxnSpPr>
        <xdr:cNvPr id="110" name="直線コネクタ 109"/>
        <xdr:cNvCxnSpPr/>
      </xdr:nvCxnSpPr>
      <xdr:spPr bwMode="auto">
        <a:xfrm flipV="1">
          <a:off x="5003800" y="6990365"/>
          <a:ext cx="6477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51830</xdr:rowOff>
    </xdr:from>
    <xdr:ext cx="762000" cy="259045"/>
    <xdr:sp macro="" textlink="">
      <xdr:nvSpPr>
        <xdr:cNvPr id="111" name="人口1人当たり決算額の推移平均値テキスト445"/>
        <xdr:cNvSpPr txBox="1"/>
      </xdr:nvSpPr>
      <xdr:spPr>
        <a:xfrm>
          <a:off x="5740400" y="6662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115639</xdr:rowOff>
    </xdr:from>
    <xdr:to>
      <xdr:col>4</xdr:col>
      <xdr:colOff>469900</xdr:colOff>
      <xdr:row>36</xdr:row>
      <xdr:rowOff>152672</xdr:rowOff>
    </xdr:to>
    <xdr:cxnSp macro="">
      <xdr:nvCxnSpPr>
        <xdr:cNvPr id="113" name="直線コネクタ 112"/>
        <xdr:cNvCxnSpPr/>
      </xdr:nvCxnSpPr>
      <xdr:spPr bwMode="auto">
        <a:xfrm flipV="1">
          <a:off x="4305300" y="7068889"/>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152672</xdr:rowOff>
    </xdr:from>
    <xdr:to>
      <xdr:col>3</xdr:col>
      <xdr:colOff>904875</xdr:colOff>
      <xdr:row>37</xdr:row>
      <xdr:rowOff>61529</xdr:rowOff>
    </xdr:to>
    <xdr:cxnSp macro="">
      <xdr:nvCxnSpPr>
        <xdr:cNvPr id="116" name="直線コネクタ 115"/>
        <xdr:cNvCxnSpPr/>
      </xdr:nvCxnSpPr>
      <xdr:spPr bwMode="auto">
        <a:xfrm flipV="1">
          <a:off x="3606800" y="7105922"/>
          <a:ext cx="698500" cy="8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7305</xdr:rowOff>
    </xdr:from>
    <xdr:to>
      <xdr:col>3</xdr:col>
      <xdr:colOff>206375</xdr:colOff>
      <xdr:row>37</xdr:row>
      <xdr:rowOff>61529</xdr:rowOff>
    </xdr:to>
    <xdr:cxnSp macro="">
      <xdr:nvCxnSpPr>
        <xdr:cNvPr id="119" name="直線コネクタ 118"/>
        <xdr:cNvCxnSpPr/>
      </xdr:nvCxnSpPr>
      <xdr:spPr bwMode="auto">
        <a:xfrm>
          <a:off x="2908300" y="7132005"/>
          <a:ext cx="698500" cy="5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329215</xdr:rowOff>
    </xdr:from>
    <xdr:to>
      <xdr:col>5</xdr:col>
      <xdr:colOff>34925</xdr:colOff>
      <xdr:row>36</xdr:row>
      <xdr:rowOff>87915</xdr:rowOff>
    </xdr:to>
    <xdr:sp macro="" textlink="">
      <xdr:nvSpPr>
        <xdr:cNvPr id="129" name="円/楕円 128"/>
        <xdr:cNvSpPr/>
      </xdr:nvSpPr>
      <xdr:spPr bwMode="auto">
        <a:xfrm>
          <a:off x="5600700" y="693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301292</xdr:rowOff>
    </xdr:from>
    <xdr:ext cx="762000" cy="259045"/>
    <xdr:sp macro="" textlink="">
      <xdr:nvSpPr>
        <xdr:cNvPr id="130" name="人口1人当たり決算額の推移該当値テキスト445"/>
        <xdr:cNvSpPr txBox="1"/>
      </xdr:nvSpPr>
      <xdr:spPr>
        <a:xfrm>
          <a:off x="5740400" y="691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21,432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64839</xdr:rowOff>
    </xdr:from>
    <xdr:to>
      <xdr:col>4</xdr:col>
      <xdr:colOff>520700</xdr:colOff>
      <xdr:row>36</xdr:row>
      <xdr:rowOff>166439</xdr:rowOff>
    </xdr:to>
    <xdr:sp macro="" textlink="">
      <xdr:nvSpPr>
        <xdr:cNvPr id="131" name="円/楕円 130"/>
        <xdr:cNvSpPr/>
      </xdr:nvSpPr>
      <xdr:spPr bwMode="auto">
        <a:xfrm>
          <a:off x="4953000" y="70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151216</xdr:rowOff>
    </xdr:from>
    <xdr:ext cx="736600" cy="259045"/>
    <xdr:sp macro="" textlink="">
      <xdr:nvSpPr>
        <xdr:cNvPr id="132" name="テキスト ボックス 131"/>
        <xdr:cNvSpPr txBox="1"/>
      </xdr:nvSpPr>
      <xdr:spPr>
        <a:xfrm>
          <a:off x="4622800" y="710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17,997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101872</xdr:rowOff>
    </xdr:from>
    <xdr:to>
      <xdr:col>3</xdr:col>
      <xdr:colOff>955675</xdr:colOff>
      <xdr:row>37</xdr:row>
      <xdr:rowOff>32022</xdr:rowOff>
    </xdr:to>
    <xdr:sp macro="" textlink="">
      <xdr:nvSpPr>
        <xdr:cNvPr id="133" name="円/楕円 132"/>
        <xdr:cNvSpPr/>
      </xdr:nvSpPr>
      <xdr:spPr bwMode="auto">
        <a:xfrm>
          <a:off x="4254500" y="705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16799</xdr:rowOff>
    </xdr:from>
    <xdr:ext cx="762000" cy="259045"/>
    <xdr:sp macro="" textlink="">
      <xdr:nvSpPr>
        <xdr:cNvPr id="134" name="テキスト ボックス 133"/>
        <xdr:cNvSpPr txBox="1"/>
      </xdr:nvSpPr>
      <xdr:spPr>
        <a:xfrm>
          <a:off x="3924300" y="714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16,377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10729</xdr:rowOff>
    </xdr:from>
    <xdr:to>
      <xdr:col>3</xdr:col>
      <xdr:colOff>257175</xdr:colOff>
      <xdr:row>37</xdr:row>
      <xdr:rowOff>112329</xdr:rowOff>
    </xdr:to>
    <xdr:sp macro="" textlink="">
      <xdr:nvSpPr>
        <xdr:cNvPr id="135" name="円/楕円 134"/>
        <xdr:cNvSpPr/>
      </xdr:nvSpPr>
      <xdr:spPr bwMode="auto">
        <a:xfrm>
          <a:off x="3556000" y="713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97106</xdr:rowOff>
    </xdr:from>
    <xdr:ext cx="762000" cy="259045"/>
    <xdr:sp macro="" textlink="">
      <xdr:nvSpPr>
        <xdr:cNvPr id="136" name="テキスト ボックス 135"/>
        <xdr:cNvSpPr txBox="1"/>
      </xdr:nvSpPr>
      <xdr:spPr>
        <a:xfrm>
          <a:off x="3225800" y="722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127955</xdr:rowOff>
    </xdr:from>
    <xdr:to>
      <xdr:col>2</xdr:col>
      <xdr:colOff>692150</xdr:colOff>
      <xdr:row>37</xdr:row>
      <xdr:rowOff>58105</xdr:rowOff>
    </xdr:to>
    <xdr:sp macro="" textlink="">
      <xdr:nvSpPr>
        <xdr:cNvPr id="137" name="円/楕円 136"/>
        <xdr:cNvSpPr/>
      </xdr:nvSpPr>
      <xdr:spPr bwMode="auto">
        <a:xfrm>
          <a:off x="2857500" y="708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42882</xdr:rowOff>
    </xdr:from>
    <xdr:ext cx="762000" cy="259045"/>
    <xdr:sp macro="" textlink="">
      <xdr:nvSpPr>
        <xdr:cNvPr id="138" name="テキスト ボックス 137"/>
        <xdr:cNvSpPr txBox="1"/>
      </xdr:nvSpPr>
      <xdr:spPr>
        <a:xfrm>
          <a:off x="2527300" y="716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76639</xdr:rowOff>
    </xdr:from>
    <xdr:to>
      <xdr:col>6</xdr:col>
      <xdr:colOff>511175</xdr:colOff>
      <xdr:row>36</xdr:row>
      <xdr:rowOff>163856</xdr:rowOff>
    </xdr:to>
    <xdr:cxnSp macro="">
      <xdr:nvCxnSpPr>
        <xdr:cNvPr id="63" name="直線コネクタ 62"/>
        <xdr:cNvCxnSpPr/>
      </xdr:nvCxnSpPr>
      <xdr:spPr>
        <a:xfrm flipV="1">
          <a:off x="3797300" y="6248839"/>
          <a:ext cx="838200" cy="8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163856</xdr:rowOff>
    </xdr:from>
    <xdr:to>
      <xdr:col>5</xdr:col>
      <xdr:colOff>358775</xdr:colOff>
      <xdr:row>37</xdr:row>
      <xdr:rowOff>700</xdr:rowOff>
    </xdr:to>
    <xdr:cxnSp macro="">
      <xdr:nvCxnSpPr>
        <xdr:cNvPr id="66" name="直線コネクタ 65"/>
        <xdr:cNvCxnSpPr/>
      </xdr:nvCxnSpPr>
      <xdr:spPr>
        <a:xfrm flipV="1">
          <a:off x="2908300" y="6336056"/>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68816</xdr:rowOff>
    </xdr:from>
    <xdr:to>
      <xdr:col>5</xdr:col>
      <xdr:colOff>409575</xdr:colOff>
      <xdr:row>37</xdr:row>
      <xdr:rowOff>170416</xdr:rowOff>
    </xdr:to>
    <xdr:sp macro="" textlink="">
      <xdr:nvSpPr>
        <xdr:cNvPr id="67" name="フローチャート : 判断 66"/>
        <xdr:cNvSpPr/>
      </xdr:nvSpPr>
      <xdr:spPr>
        <a:xfrm>
          <a:off x="3746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161543</xdr:rowOff>
    </xdr:from>
    <xdr:ext cx="534377" cy="259045"/>
    <xdr:sp macro="" textlink="">
      <xdr:nvSpPr>
        <xdr:cNvPr id="68" name="テキスト ボックス 67"/>
        <xdr:cNvSpPr txBox="1"/>
      </xdr:nvSpPr>
      <xdr:spPr>
        <a:xfrm>
          <a:off x="3530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700</xdr:rowOff>
    </xdr:from>
    <xdr:to>
      <xdr:col>4</xdr:col>
      <xdr:colOff>155575</xdr:colOff>
      <xdr:row>37</xdr:row>
      <xdr:rowOff>51058</xdr:rowOff>
    </xdr:to>
    <xdr:cxnSp macro="">
      <xdr:nvCxnSpPr>
        <xdr:cNvPr id="69" name="直線コネクタ 68"/>
        <xdr:cNvCxnSpPr/>
      </xdr:nvCxnSpPr>
      <xdr:spPr>
        <a:xfrm flipV="1">
          <a:off x="2019300" y="6344350"/>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93352</xdr:rowOff>
    </xdr:from>
    <xdr:to>
      <xdr:col>4</xdr:col>
      <xdr:colOff>206375</xdr:colOff>
      <xdr:row>38</xdr:row>
      <xdr:rowOff>23502</xdr:rowOff>
    </xdr:to>
    <xdr:sp macro="" textlink="">
      <xdr:nvSpPr>
        <xdr:cNvPr id="70" name="フローチャート : 判断 69"/>
        <xdr:cNvSpPr/>
      </xdr:nvSpPr>
      <xdr:spPr>
        <a:xfrm>
          <a:off x="2857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14629</xdr:rowOff>
    </xdr:from>
    <xdr:ext cx="534377" cy="259045"/>
    <xdr:sp macro="" textlink="">
      <xdr:nvSpPr>
        <xdr:cNvPr id="71" name="テキスト ボックス 70"/>
        <xdr:cNvSpPr txBox="1"/>
      </xdr:nvSpPr>
      <xdr:spPr>
        <a:xfrm>
          <a:off x="2641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51058</xdr:rowOff>
    </xdr:from>
    <xdr:to>
      <xdr:col>2</xdr:col>
      <xdr:colOff>638175</xdr:colOff>
      <xdr:row>37</xdr:row>
      <xdr:rowOff>65231</xdr:rowOff>
    </xdr:to>
    <xdr:cxnSp macro="">
      <xdr:nvCxnSpPr>
        <xdr:cNvPr id="72" name="直線コネクタ 71"/>
        <xdr:cNvCxnSpPr/>
      </xdr:nvCxnSpPr>
      <xdr:spPr>
        <a:xfrm flipV="1">
          <a:off x="1130300" y="6394708"/>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73409</xdr:rowOff>
    </xdr:from>
    <xdr:to>
      <xdr:col>3</xdr:col>
      <xdr:colOff>3175</xdr:colOff>
      <xdr:row>38</xdr:row>
      <xdr:rowOff>3559</xdr:rowOff>
    </xdr:to>
    <xdr:sp macro="" textlink="">
      <xdr:nvSpPr>
        <xdr:cNvPr id="73" name="フローチャート : 判断 72"/>
        <xdr:cNvSpPr/>
      </xdr:nvSpPr>
      <xdr:spPr>
        <a:xfrm>
          <a:off x="1968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166136</xdr:rowOff>
    </xdr:from>
    <xdr:ext cx="534377" cy="259045"/>
    <xdr:sp macro="" textlink="">
      <xdr:nvSpPr>
        <xdr:cNvPr id="74" name="テキスト ボックス 73"/>
        <xdr:cNvSpPr txBox="1"/>
      </xdr:nvSpPr>
      <xdr:spPr>
        <a:xfrm>
          <a:off x="1752111" y="65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63351</xdr:rowOff>
    </xdr:from>
    <xdr:to>
      <xdr:col>1</xdr:col>
      <xdr:colOff>485775</xdr:colOff>
      <xdr:row>37</xdr:row>
      <xdr:rowOff>164951</xdr:rowOff>
    </xdr:to>
    <xdr:sp macro="" textlink="">
      <xdr:nvSpPr>
        <xdr:cNvPr id="75" name="フローチャート : 判断 74"/>
        <xdr:cNvSpPr/>
      </xdr:nvSpPr>
      <xdr:spPr>
        <a:xfrm>
          <a:off x="1079500" y="64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156078</xdr:rowOff>
    </xdr:from>
    <xdr:ext cx="534377" cy="259045"/>
    <xdr:sp macro="" textlink="">
      <xdr:nvSpPr>
        <xdr:cNvPr id="76" name="テキスト ボックス 75"/>
        <xdr:cNvSpPr txBox="1"/>
      </xdr:nvSpPr>
      <xdr:spPr>
        <a:xfrm>
          <a:off x="863111" y="64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25839</xdr:rowOff>
    </xdr:from>
    <xdr:to>
      <xdr:col>6</xdr:col>
      <xdr:colOff>561975</xdr:colOff>
      <xdr:row>36</xdr:row>
      <xdr:rowOff>127439</xdr:rowOff>
    </xdr:to>
    <xdr:sp macro="" textlink="">
      <xdr:nvSpPr>
        <xdr:cNvPr id="82" name="円/楕円 81"/>
        <xdr:cNvSpPr/>
      </xdr:nvSpPr>
      <xdr:spPr>
        <a:xfrm>
          <a:off x="4584700" y="6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4266</xdr:rowOff>
    </xdr:from>
    <xdr:ext cx="599010" cy="259045"/>
    <xdr:sp macro="" textlink="">
      <xdr:nvSpPr>
        <xdr:cNvPr id="83" name="人件費該当値テキスト"/>
        <xdr:cNvSpPr txBox="1"/>
      </xdr:nvSpPr>
      <xdr:spPr>
        <a:xfrm>
          <a:off x="4686300" y="617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109,293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113056</xdr:rowOff>
    </xdr:from>
    <xdr:to>
      <xdr:col>5</xdr:col>
      <xdr:colOff>409575</xdr:colOff>
      <xdr:row>37</xdr:row>
      <xdr:rowOff>43206</xdr:rowOff>
    </xdr:to>
    <xdr:sp macro="" textlink="">
      <xdr:nvSpPr>
        <xdr:cNvPr id="84" name="円/楕円 83"/>
        <xdr:cNvSpPr/>
      </xdr:nvSpPr>
      <xdr:spPr>
        <a:xfrm>
          <a:off x="3746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59733</xdr:rowOff>
    </xdr:from>
    <xdr:ext cx="599010" cy="259045"/>
    <xdr:sp macro="" textlink="">
      <xdr:nvSpPr>
        <xdr:cNvPr id="85" name="テキスト ボックス 84"/>
        <xdr:cNvSpPr txBox="1"/>
      </xdr:nvSpPr>
      <xdr:spPr>
        <a:xfrm>
          <a:off x="3497794" y="60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101,281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121350</xdr:rowOff>
    </xdr:from>
    <xdr:to>
      <xdr:col>4</xdr:col>
      <xdr:colOff>206375</xdr:colOff>
      <xdr:row>37</xdr:row>
      <xdr:rowOff>51500</xdr:rowOff>
    </xdr:to>
    <xdr:sp macro="" textlink="">
      <xdr:nvSpPr>
        <xdr:cNvPr id="86" name="円/楕円 85"/>
        <xdr:cNvSpPr/>
      </xdr:nvSpPr>
      <xdr:spPr>
        <a:xfrm>
          <a:off x="2857500" y="62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68027</xdr:rowOff>
    </xdr:from>
    <xdr:ext cx="599010" cy="259045"/>
    <xdr:sp macro="" textlink="">
      <xdr:nvSpPr>
        <xdr:cNvPr id="87" name="テキスト ボックス 86"/>
        <xdr:cNvSpPr txBox="1"/>
      </xdr:nvSpPr>
      <xdr:spPr>
        <a:xfrm>
          <a:off x="2608794" y="606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100,519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258</xdr:rowOff>
    </xdr:from>
    <xdr:to>
      <xdr:col>3</xdr:col>
      <xdr:colOff>3175</xdr:colOff>
      <xdr:row>37</xdr:row>
      <xdr:rowOff>101858</xdr:rowOff>
    </xdr:to>
    <xdr:sp macro="" textlink="">
      <xdr:nvSpPr>
        <xdr:cNvPr id="88" name="円/楕円 87"/>
        <xdr:cNvSpPr/>
      </xdr:nvSpPr>
      <xdr:spPr>
        <a:xfrm>
          <a:off x="1968500" y="63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118385</xdr:rowOff>
    </xdr:from>
    <xdr:ext cx="534377" cy="259045"/>
    <xdr:sp macro="" textlink="">
      <xdr:nvSpPr>
        <xdr:cNvPr id="89" name="テキスト ボックス 88"/>
        <xdr:cNvSpPr txBox="1"/>
      </xdr:nvSpPr>
      <xdr:spPr>
        <a:xfrm>
          <a:off x="1752111" y="61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95,893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14431</xdr:rowOff>
    </xdr:from>
    <xdr:to>
      <xdr:col>1</xdr:col>
      <xdr:colOff>485775</xdr:colOff>
      <xdr:row>37</xdr:row>
      <xdr:rowOff>116031</xdr:rowOff>
    </xdr:to>
    <xdr:sp macro="" textlink="">
      <xdr:nvSpPr>
        <xdr:cNvPr id="90" name="円/楕円 89"/>
        <xdr:cNvSpPr/>
      </xdr:nvSpPr>
      <xdr:spPr>
        <a:xfrm>
          <a:off x="1079500" y="63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132558</xdr:rowOff>
    </xdr:from>
    <xdr:ext cx="534377" cy="259045"/>
    <xdr:sp macro="" textlink="">
      <xdr:nvSpPr>
        <xdr:cNvPr id="91" name="テキスト ボックス 90"/>
        <xdr:cNvSpPr txBox="1"/>
      </xdr:nvSpPr>
      <xdr:spPr>
        <a:xfrm>
          <a:off x="863111" y="613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12466</xdr:rowOff>
    </xdr:from>
    <xdr:to>
      <xdr:col>6</xdr:col>
      <xdr:colOff>511175</xdr:colOff>
      <xdr:row>56</xdr:row>
      <xdr:rowOff>50697</xdr:rowOff>
    </xdr:to>
    <xdr:cxnSp macro="">
      <xdr:nvCxnSpPr>
        <xdr:cNvPr id="118" name="直線コネクタ 117"/>
        <xdr:cNvCxnSpPr/>
      </xdr:nvCxnSpPr>
      <xdr:spPr>
        <a:xfrm flipV="1">
          <a:off x="3797300" y="9613666"/>
          <a:ext cx="8382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36734</xdr:rowOff>
    </xdr:from>
    <xdr:to>
      <xdr:col>5</xdr:col>
      <xdr:colOff>358775</xdr:colOff>
      <xdr:row>56</xdr:row>
      <xdr:rowOff>50697</xdr:rowOff>
    </xdr:to>
    <xdr:cxnSp macro="">
      <xdr:nvCxnSpPr>
        <xdr:cNvPr id="121" name="直線コネクタ 120"/>
        <xdr:cNvCxnSpPr/>
      </xdr:nvCxnSpPr>
      <xdr:spPr>
        <a:xfrm>
          <a:off x="2908300" y="9637934"/>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87570</xdr:rowOff>
    </xdr:from>
    <xdr:to>
      <xdr:col>5</xdr:col>
      <xdr:colOff>409575</xdr:colOff>
      <xdr:row>57</xdr:row>
      <xdr:rowOff>17720</xdr:rowOff>
    </xdr:to>
    <xdr:sp macro="" textlink="">
      <xdr:nvSpPr>
        <xdr:cNvPr id="122" name="フローチャート : 判断 121"/>
        <xdr:cNvSpPr/>
      </xdr:nvSpPr>
      <xdr:spPr>
        <a:xfrm>
          <a:off x="3746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8847</xdr:rowOff>
    </xdr:from>
    <xdr:ext cx="534377" cy="259045"/>
    <xdr:sp macro="" textlink="">
      <xdr:nvSpPr>
        <xdr:cNvPr id="123" name="テキスト ボックス 122"/>
        <xdr:cNvSpPr txBox="1"/>
      </xdr:nvSpPr>
      <xdr:spPr>
        <a:xfrm>
          <a:off x="3530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156521</xdr:rowOff>
    </xdr:from>
    <xdr:to>
      <xdr:col>4</xdr:col>
      <xdr:colOff>155575</xdr:colOff>
      <xdr:row>56</xdr:row>
      <xdr:rowOff>36734</xdr:rowOff>
    </xdr:to>
    <xdr:cxnSp macro="">
      <xdr:nvCxnSpPr>
        <xdr:cNvPr id="124" name="直線コネクタ 123"/>
        <xdr:cNvCxnSpPr/>
      </xdr:nvCxnSpPr>
      <xdr:spPr>
        <a:xfrm>
          <a:off x="2019300" y="9586271"/>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106759</xdr:rowOff>
    </xdr:from>
    <xdr:to>
      <xdr:col>4</xdr:col>
      <xdr:colOff>206375</xdr:colOff>
      <xdr:row>57</xdr:row>
      <xdr:rowOff>36909</xdr:rowOff>
    </xdr:to>
    <xdr:sp macro="" textlink="">
      <xdr:nvSpPr>
        <xdr:cNvPr id="125" name="フローチャート : 判断 124"/>
        <xdr:cNvSpPr/>
      </xdr:nvSpPr>
      <xdr:spPr>
        <a:xfrm>
          <a:off x="2857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28036</xdr:rowOff>
    </xdr:from>
    <xdr:ext cx="534377" cy="259045"/>
    <xdr:sp macro="" textlink="">
      <xdr:nvSpPr>
        <xdr:cNvPr id="126" name="テキスト ボックス 125"/>
        <xdr:cNvSpPr txBox="1"/>
      </xdr:nvSpPr>
      <xdr:spPr>
        <a:xfrm>
          <a:off x="2641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156521</xdr:rowOff>
    </xdr:from>
    <xdr:to>
      <xdr:col>2</xdr:col>
      <xdr:colOff>638175</xdr:colOff>
      <xdr:row>56</xdr:row>
      <xdr:rowOff>6060</xdr:rowOff>
    </xdr:to>
    <xdr:cxnSp macro="">
      <xdr:nvCxnSpPr>
        <xdr:cNvPr id="127" name="直線コネクタ 126"/>
        <xdr:cNvCxnSpPr/>
      </xdr:nvCxnSpPr>
      <xdr:spPr>
        <a:xfrm flipV="1">
          <a:off x="1130300" y="9586271"/>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117306</xdr:rowOff>
    </xdr:from>
    <xdr:to>
      <xdr:col>3</xdr:col>
      <xdr:colOff>3175</xdr:colOff>
      <xdr:row>57</xdr:row>
      <xdr:rowOff>47456</xdr:rowOff>
    </xdr:to>
    <xdr:sp macro="" textlink="">
      <xdr:nvSpPr>
        <xdr:cNvPr id="128" name="フローチャート : 判断 127"/>
        <xdr:cNvSpPr/>
      </xdr:nvSpPr>
      <xdr:spPr>
        <a:xfrm>
          <a:off x="1968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38583</xdr:rowOff>
    </xdr:from>
    <xdr:ext cx="534377" cy="259045"/>
    <xdr:sp macro="" textlink="">
      <xdr:nvSpPr>
        <xdr:cNvPr id="129" name="テキスト ボックス 128"/>
        <xdr:cNvSpPr txBox="1"/>
      </xdr:nvSpPr>
      <xdr:spPr>
        <a:xfrm>
          <a:off x="1752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101674</xdr:rowOff>
    </xdr:from>
    <xdr:to>
      <xdr:col>1</xdr:col>
      <xdr:colOff>485775</xdr:colOff>
      <xdr:row>57</xdr:row>
      <xdr:rowOff>31824</xdr:rowOff>
    </xdr:to>
    <xdr:sp macro="" textlink="">
      <xdr:nvSpPr>
        <xdr:cNvPr id="130" name="フローチャート : 判断 129"/>
        <xdr:cNvSpPr/>
      </xdr:nvSpPr>
      <xdr:spPr>
        <a:xfrm>
          <a:off x="1079500" y="970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22951</xdr:rowOff>
    </xdr:from>
    <xdr:ext cx="534377" cy="259045"/>
    <xdr:sp macro="" textlink="">
      <xdr:nvSpPr>
        <xdr:cNvPr id="131" name="テキスト ボックス 130"/>
        <xdr:cNvSpPr txBox="1"/>
      </xdr:nvSpPr>
      <xdr:spPr>
        <a:xfrm>
          <a:off x="863111" y="979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133116</xdr:rowOff>
    </xdr:from>
    <xdr:to>
      <xdr:col>6</xdr:col>
      <xdr:colOff>561975</xdr:colOff>
      <xdr:row>56</xdr:row>
      <xdr:rowOff>63266</xdr:rowOff>
    </xdr:to>
    <xdr:sp macro="" textlink="">
      <xdr:nvSpPr>
        <xdr:cNvPr id="137" name="円/楕円 136"/>
        <xdr:cNvSpPr/>
      </xdr:nvSpPr>
      <xdr:spPr>
        <a:xfrm>
          <a:off x="4584700" y="95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111543</xdr:rowOff>
    </xdr:from>
    <xdr:ext cx="599010" cy="259045"/>
    <xdr:sp macro="" textlink="">
      <xdr:nvSpPr>
        <xdr:cNvPr id="138" name="物件費該当値テキスト"/>
        <xdr:cNvSpPr txBox="1"/>
      </xdr:nvSpPr>
      <xdr:spPr>
        <a:xfrm>
          <a:off x="4686300" y="954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102,829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171347</xdr:rowOff>
    </xdr:from>
    <xdr:to>
      <xdr:col>5</xdr:col>
      <xdr:colOff>409575</xdr:colOff>
      <xdr:row>56</xdr:row>
      <xdr:rowOff>101497</xdr:rowOff>
    </xdr:to>
    <xdr:sp macro="" textlink="">
      <xdr:nvSpPr>
        <xdr:cNvPr id="139" name="円/楕円 138"/>
        <xdr:cNvSpPr/>
      </xdr:nvSpPr>
      <xdr:spPr>
        <a:xfrm>
          <a:off x="3746500" y="96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118024</xdr:rowOff>
    </xdr:from>
    <xdr:ext cx="534377" cy="259045"/>
    <xdr:sp macro="" textlink="">
      <xdr:nvSpPr>
        <xdr:cNvPr id="140" name="テキスト ボックス 139"/>
        <xdr:cNvSpPr txBox="1"/>
      </xdr:nvSpPr>
      <xdr:spPr>
        <a:xfrm>
          <a:off x="3530111" y="93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94,467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157384</xdr:rowOff>
    </xdr:from>
    <xdr:to>
      <xdr:col>4</xdr:col>
      <xdr:colOff>206375</xdr:colOff>
      <xdr:row>56</xdr:row>
      <xdr:rowOff>87534</xdr:rowOff>
    </xdr:to>
    <xdr:sp macro="" textlink="">
      <xdr:nvSpPr>
        <xdr:cNvPr id="141" name="円/楕円 140"/>
        <xdr:cNvSpPr/>
      </xdr:nvSpPr>
      <xdr:spPr>
        <a:xfrm>
          <a:off x="2857500" y="958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104061</xdr:rowOff>
    </xdr:from>
    <xdr:ext cx="534377" cy="259045"/>
    <xdr:sp macro="" textlink="">
      <xdr:nvSpPr>
        <xdr:cNvPr id="142" name="テキスト ボックス 141"/>
        <xdr:cNvSpPr txBox="1"/>
      </xdr:nvSpPr>
      <xdr:spPr>
        <a:xfrm>
          <a:off x="2641111" y="93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97,521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105721</xdr:rowOff>
    </xdr:from>
    <xdr:to>
      <xdr:col>3</xdr:col>
      <xdr:colOff>3175</xdr:colOff>
      <xdr:row>56</xdr:row>
      <xdr:rowOff>35871</xdr:rowOff>
    </xdr:to>
    <xdr:sp macro="" textlink="">
      <xdr:nvSpPr>
        <xdr:cNvPr id="143" name="円/楕円 142"/>
        <xdr:cNvSpPr/>
      </xdr:nvSpPr>
      <xdr:spPr>
        <a:xfrm>
          <a:off x="1968500" y="95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52398</xdr:rowOff>
    </xdr:from>
    <xdr:ext cx="599010" cy="259045"/>
    <xdr:sp macro="" textlink="">
      <xdr:nvSpPr>
        <xdr:cNvPr id="144" name="テキスト ボックス 143"/>
        <xdr:cNvSpPr txBox="1"/>
      </xdr:nvSpPr>
      <xdr:spPr>
        <a:xfrm>
          <a:off x="1719794" y="931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108,821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126710</xdr:rowOff>
    </xdr:from>
    <xdr:to>
      <xdr:col>1</xdr:col>
      <xdr:colOff>485775</xdr:colOff>
      <xdr:row>56</xdr:row>
      <xdr:rowOff>56860</xdr:rowOff>
    </xdr:to>
    <xdr:sp macro="" textlink="">
      <xdr:nvSpPr>
        <xdr:cNvPr id="145" name="円/楕円 144"/>
        <xdr:cNvSpPr/>
      </xdr:nvSpPr>
      <xdr:spPr>
        <a:xfrm>
          <a:off x="1079500" y="95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73387</xdr:rowOff>
    </xdr:from>
    <xdr:ext cx="599010" cy="259045"/>
    <xdr:sp macro="" textlink="">
      <xdr:nvSpPr>
        <xdr:cNvPr id="146" name="テキスト ボックス 145"/>
        <xdr:cNvSpPr txBox="1"/>
      </xdr:nvSpPr>
      <xdr:spPr>
        <a:xfrm>
          <a:off x="830794" y="933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62624</xdr:rowOff>
    </xdr:from>
    <xdr:to>
      <xdr:col>6</xdr:col>
      <xdr:colOff>511175</xdr:colOff>
      <xdr:row>77</xdr:row>
      <xdr:rowOff>70283</xdr:rowOff>
    </xdr:to>
    <xdr:cxnSp macro="">
      <xdr:nvCxnSpPr>
        <xdr:cNvPr id="175" name="直線コネクタ 174"/>
        <xdr:cNvCxnSpPr/>
      </xdr:nvCxnSpPr>
      <xdr:spPr>
        <a:xfrm>
          <a:off x="3797300" y="13264274"/>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7510</xdr:rowOff>
    </xdr:from>
    <xdr:ext cx="469744" cy="259045"/>
    <xdr:sp macro="" textlink="">
      <xdr:nvSpPr>
        <xdr:cNvPr id="176" name="維持補修費平均値テキスト"/>
        <xdr:cNvSpPr txBox="1"/>
      </xdr:nvSpPr>
      <xdr:spPr>
        <a:xfrm>
          <a:off x="4686300" y="1320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60795</xdr:rowOff>
    </xdr:from>
    <xdr:to>
      <xdr:col>5</xdr:col>
      <xdr:colOff>358775</xdr:colOff>
      <xdr:row>77</xdr:row>
      <xdr:rowOff>62624</xdr:rowOff>
    </xdr:to>
    <xdr:cxnSp macro="">
      <xdr:nvCxnSpPr>
        <xdr:cNvPr id="178" name="直線コネクタ 177"/>
        <xdr:cNvCxnSpPr/>
      </xdr:nvCxnSpPr>
      <xdr:spPr>
        <a:xfrm>
          <a:off x="2908300" y="1326244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106921</xdr:rowOff>
    </xdr:from>
    <xdr:to>
      <xdr:col>5</xdr:col>
      <xdr:colOff>409575</xdr:colOff>
      <xdr:row>78</xdr:row>
      <xdr:rowOff>37071</xdr:rowOff>
    </xdr:to>
    <xdr:sp macro="" textlink="">
      <xdr:nvSpPr>
        <xdr:cNvPr id="179" name="フローチャート : 判断 178"/>
        <xdr:cNvSpPr/>
      </xdr:nvSpPr>
      <xdr:spPr>
        <a:xfrm>
          <a:off x="3746500" y="1330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28198</xdr:rowOff>
    </xdr:from>
    <xdr:ext cx="469744" cy="259045"/>
    <xdr:sp macro="" textlink="">
      <xdr:nvSpPr>
        <xdr:cNvPr id="180" name="テキスト ボックス 179"/>
        <xdr:cNvSpPr txBox="1"/>
      </xdr:nvSpPr>
      <xdr:spPr>
        <a:xfrm>
          <a:off x="3562427" y="134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60795</xdr:rowOff>
    </xdr:from>
    <xdr:to>
      <xdr:col>4</xdr:col>
      <xdr:colOff>155575</xdr:colOff>
      <xdr:row>77</xdr:row>
      <xdr:rowOff>62243</xdr:rowOff>
    </xdr:to>
    <xdr:cxnSp macro="">
      <xdr:nvCxnSpPr>
        <xdr:cNvPr id="181" name="直線コネクタ 180"/>
        <xdr:cNvCxnSpPr/>
      </xdr:nvCxnSpPr>
      <xdr:spPr>
        <a:xfrm flipV="1">
          <a:off x="2019300" y="1326244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128485</xdr:rowOff>
    </xdr:from>
    <xdr:to>
      <xdr:col>4</xdr:col>
      <xdr:colOff>206375</xdr:colOff>
      <xdr:row>78</xdr:row>
      <xdr:rowOff>58635</xdr:rowOff>
    </xdr:to>
    <xdr:sp macro="" textlink="">
      <xdr:nvSpPr>
        <xdr:cNvPr id="182" name="フローチャート : 判断 181"/>
        <xdr:cNvSpPr/>
      </xdr:nvSpPr>
      <xdr:spPr>
        <a:xfrm>
          <a:off x="2857500" y="133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49762</xdr:rowOff>
    </xdr:from>
    <xdr:ext cx="469744" cy="259045"/>
    <xdr:sp macro="" textlink="">
      <xdr:nvSpPr>
        <xdr:cNvPr id="183" name="テキスト ボックス 182"/>
        <xdr:cNvSpPr txBox="1"/>
      </xdr:nvSpPr>
      <xdr:spPr>
        <a:xfrm>
          <a:off x="2673427" y="1342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39115</xdr:rowOff>
    </xdr:from>
    <xdr:to>
      <xdr:col>2</xdr:col>
      <xdr:colOff>638175</xdr:colOff>
      <xdr:row>77</xdr:row>
      <xdr:rowOff>62243</xdr:rowOff>
    </xdr:to>
    <xdr:cxnSp macro="">
      <xdr:nvCxnSpPr>
        <xdr:cNvPr id="184" name="直線コネクタ 183"/>
        <xdr:cNvCxnSpPr/>
      </xdr:nvCxnSpPr>
      <xdr:spPr>
        <a:xfrm>
          <a:off x="1130300" y="13240765"/>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129172</xdr:rowOff>
    </xdr:from>
    <xdr:to>
      <xdr:col>3</xdr:col>
      <xdr:colOff>3175</xdr:colOff>
      <xdr:row>78</xdr:row>
      <xdr:rowOff>59322</xdr:rowOff>
    </xdr:to>
    <xdr:sp macro="" textlink="">
      <xdr:nvSpPr>
        <xdr:cNvPr id="185" name="フローチャート : 判断 184"/>
        <xdr:cNvSpPr/>
      </xdr:nvSpPr>
      <xdr:spPr>
        <a:xfrm>
          <a:off x="1968500" y="133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50449</xdr:rowOff>
    </xdr:from>
    <xdr:ext cx="469744" cy="259045"/>
    <xdr:sp macro="" textlink="">
      <xdr:nvSpPr>
        <xdr:cNvPr id="186" name="テキスト ボックス 185"/>
        <xdr:cNvSpPr txBox="1"/>
      </xdr:nvSpPr>
      <xdr:spPr>
        <a:xfrm>
          <a:off x="1784427" y="134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131420</xdr:rowOff>
    </xdr:from>
    <xdr:to>
      <xdr:col>1</xdr:col>
      <xdr:colOff>485775</xdr:colOff>
      <xdr:row>78</xdr:row>
      <xdr:rowOff>61570</xdr:rowOff>
    </xdr:to>
    <xdr:sp macro="" textlink="">
      <xdr:nvSpPr>
        <xdr:cNvPr id="187" name="フローチャート : 判断 186"/>
        <xdr:cNvSpPr/>
      </xdr:nvSpPr>
      <xdr:spPr>
        <a:xfrm>
          <a:off x="1079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52697</xdr:rowOff>
    </xdr:from>
    <xdr:ext cx="469744" cy="259045"/>
    <xdr:sp macro="" textlink="">
      <xdr:nvSpPr>
        <xdr:cNvPr id="188" name="テキスト ボックス 187"/>
        <xdr:cNvSpPr txBox="1"/>
      </xdr:nvSpPr>
      <xdr:spPr>
        <a:xfrm>
          <a:off x="895427" y="134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19483</xdr:rowOff>
    </xdr:from>
    <xdr:to>
      <xdr:col>6</xdr:col>
      <xdr:colOff>561975</xdr:colOff>
      <xdr:row>77</xdr:row>
      <xdr:rowOff>121083</xdr:rowOff>
    </xdr:to>
    <xdr:sp macro="" textlink="">
      <xdr:nvSpPr>
        <xdr:cNvPr id="194" name="円/楕円 193"/>
        <xdr:cNvSpPr/>
      </xdr:nvSpPr>
      <xdr:spPr>
        <a:xfrm>
          <a:off x="4584700" y="132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42360</xdr:rowOff>
    </xdr:from>
    <xdr:ext cx="469744" cy="259045"/>
    <xdr:sp macro="" textlink="">
      <xdr:nvSpPr>
        <xdr:cNvPr id="195" name="維持補修費該当値テキスト"/>
        <xdr:cNvSpPr txBox="1"/>
      </xdr:nvSpPr>
      <xdr:spPr>
        <a:xfrm>
          <a:off x="4686300" y="130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11824</xdr:rowOff>
    </xdr:from>
    <xdr:to>
      <xdr:col>5</xdr:col>
      <xdr:colOff>409575</xdr:colOff>
      <xdr:row>77</xdr:row>
      <xdr:rowOff>113424</xdr:rowOff>
    </xdr:to>
    <xdr:sp macro="" textlink="">
      <xdr:nvSpPr>
        <xdr:cNvPr id="196" name="円/楕円 195"/>
        <xdr:cNvSpPr/>
      </xdr:nvSpPr>
      <xdr:spPr>
        <a:xfrm>
          <a:off x="3746500" y="132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129951</xdr:rowOff>
    </xdr:from>
    <xdr:ext cx="469744" cy="259045"/>
    <xdr:sp macro="" textlink="">
      <xdr:nvSpPr>
        <xdr:cNvPr id="197" name="テキスト ボックス 196"/>
        <xdr:cNvSpPr txBox="1"/>
      </xdr:nvSpPr>
      <xdr:spPr>
        <a:xfrm>
          <a:off x="3562427" y="129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9995</xdr:rowOff>
    </xdr:from>
    <xdr:to>
      <xdr:col>4</xdr:col>
      <xdr:colOff>206375</xdr:colOff>
      <xdr:row>77</xdr:row>
      <xdr:rowOff>111595</xdr:rowOff>
    </xdr:to>
    <xdr:sp macro="" textlink="">
      <xdr:nvSpPr>
        <xdr:cNvPr id="198" name="円/楕円 197"/>
        <xdr:cNvSpPr/>
      </xdr:nvSpPr>
      <xdr:spPr>
        <a:xfrm>
          <a:off x="2857500" y="132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128122</xdr:rowOff>
    </xdr:from>
    <xdr:ext cx="469744" cy="259045"/>
    <xdr:sp macro="" textlink="">
      <xdr:nvSpPr>
        <xdr:cNvPr id="199" name="テキスト ボックス 198"/>
        <xdr:cNvSpPr txBox="1"/>
      </xdr:nvSpPr>
      <xdr:spPr>
        <a:xfrm>
          <a:off x="2673427" y="129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11443</xdr:rowOff>
    </xdr:from>
    <xdr:to>
      <xdr:col>3</xdr:col>
      <xdr:colOff>3175</xdr:colOff>
      <xdr:row>77</xdr:row>
      <xdr:rowOff>113043</xdr:rowOff>
    </xdr:to>
    <xdr:sp macro="" textlink="">
      <xdr:nvSpPr>
        <xdr:cNvPr id="200" name="円/楕円 199"/>
        <xdr:cNvSpPr/>
      </xdr:nvSpPr>
      <xdr:spPr>
        <a:xfrm>
          <a:off x="1968500" y="132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129570</xdr:rowOff>
    </xdr:from>
    <xdr:ext cx="469744" cy="259045"/>
    <xdr:sp macro="" textlink="">
      <xdr:nvSpPr>
        <xdr:cNvPr id="201" name="テキスト ボックス 200"/>
        <xdr:cNvSpPr txBox="1"/>
      </xdr:nvSpPr>
      <xdr:spPr>
        <a:xfrm>
          <a:off x="1784427" y="129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159765</xdr:rowOff>
    </xdr:from>
    <xdr:to>
      <xdr:col>1</xdr:col>
      <xdr:colOff>485775</xdr:colOff>
      <xdr:row>77</xdr:row>
      <xdr:rowOff>89915</xdr:rowOff>
    </xdr:to>
    <xdr:sp macro="" textlink="">
      <xdr:nvSpPr>
        <xdr:cNvPr id="202" name="円/楕円 201"/>
        <xdr:cNvSpPr/>
      </xdr:nvSpPr>
      <xdr:spPr>
        <a:xfrm>
          <a:off x="1079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106443</xdr:rowOff>
    </xdr:from>
    <xdr:ext cx="469744" cy="259045"/>
    <xdr:sp macro="" textlink="">
      <xdr:nvSpPr>
        <xdr:cNvPr id="203" name="テキスト ボックス 202"/>
        <xdr:cNvSpPr txBox="1"/>
      </xdr:nvSpPr>
      <xdr:spPr>
        <a:xfrm>
          <a:off x="895427" y="1296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104248</xdr:rowOff>
    </xdr:from>
    <xdr:to>
      <xdr:col>6</xdr:col>
      <xdr:colOff>511175</xdr:colOff>
      <xdr:row>93</xdr:row>
      <xdr:rowOff>7893</xdr:rowOff>
    </xdr:to>
    <xdr:cxnSp macro="">
      <xdr:nvCxnSpPr>
        <xdr:cNvPr id="233" name="直線コネクタ 232"/>
        <xdr:cNvCxnSpPr/>
      </xdr:nvCxnSpPr>
      <xdr:spPr>
        <a:xfrm flipV="1">
          <a:off x="3797300" y="15877648"/>
          <a:ext cx="8382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7893</xdr:rowOff>
    </xdr:from>
    <xdr:to>
      <xdr:col>5</xdr:col>
      <xdr:colOff>358775</xdr:colOff>
      <xdr:row>94</xdr:row>
      <xdr:rowOff>24637</xdr:rowOff>
    </xdr:to>
    <xdr:cxnSp macro="">
      <xdr:nvCxnSpPr>
        <xdr:cNvPr id="236" name="直線コネクタ 235"/>
        <xdr:cNvCxnSpPr/>
      </xdr:nvCxnSpPr>
      <xdr:spPr>
        <a:xfrm flipV="1">
          <a:off x="2908300" y="15952743"/>
          <a:ext cx="889000" cy="18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116503</xdr:rowOff>
    </xdr:from>
    <xdr:to>
      <xdr:col>5</xdr:col>
      <xdr:colOff>409575</xdr:colOff>
      <xdr:row>97</xdr:row>
      <xdr:rowOff>46653</xdr:rowOff>
    </xdr:to>
    <xdr:sp macro="" textlink="">
      <xdr:nvSpPr>
        <xdr:cNvPr id="237" name="フローチャート : 判断 236"/>
        <xdr:cNvSpPr/>
      </xdr:nvSpPr>
      <xdr:spPr>
        <a:xfrm>
          <a:off x="3746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37780</xdr:rowOff>
    </xdr:from>
    <xdr:ext cx="534377" cy="259045"/>
    <xdr:sp macro="" textlink="">
      <xdr:nvSpPr>
        <xdr:cNvPr id="238" name="テキスト ボックス 237"/>
        <xdr:cNvSpPr txBox="1"/>
      </xdr:nvSpPr>
      <xdr:spPr>
        <a:xfrm>
          <a:off x="3530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24637</xdr:rowOff>
    </xdr:from>
    <xdr:to>
      <xdr:col>4</xdr:col>
      <xdr:colOff>155575</xdr:colOff>
      <xdr:row>94</xdr:row>
      <xdr:rowOff>118402</xdr:rowOff>
    </xdr:to>
    <xdr:cxnSp macro="">
      <xdr:nvCxnSpPr>
        <xdr:cNvPr id="239" name="直線コネクタ 238"/>
        <xdr:cNvCxnSpPr/>
      </xdr:nvCxnSpPr>
      <xdr:spPr>
        <a:xfrm flipV="1">
          <a:off x="2019300" y="16140937"/>
          <a:ext cx="889000" cy="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53391</xdr:rowOff>
    </xdr:from>
    <xdr:to>
      <xdr:col>4</xdr:col>
      <xdr:colOff>206375</xdr:colOff>
      <xdr:row>97</xdr:row>
      <xdr:rowOff>154991</xdr:rowOff>
    </xdr:to>
    <xdr:sp macro="" textlink="">
      <xdr:nvSpPr>
        <xdr:cNvPr id="240" name="フローチャート : 判断 239"/>
        <xdr:cNvSpPr/>
      </xdr:nvSpPr>
      <xdr:spPr>
        <a:xfrm>
          <a:off x="2857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146118</xdr:rowOff>
    </xdr:from>
    <xdr:ext cx="534377" cy="259045"/>
    <xdr:sp macro="" textlink="">
      <xdr:nvSpPr>
        <xdr:cNvPr id="241" name="テキスト ボックス 240"/>
        <xdr:cNvSpPr txBox="1"/>
      </xdr:nvSpPr>
      <xdr:spPr>
        <a:xfrm>
          <a:off x="2641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118402</xdr:rowOff>
    </xdr:from>
    <xdr:to>
      <xdr:col>2</xdr:col>
      <xdr:colOff>638175</xdr:colOff>
      <xdr:row>95</xdr:row>
      <xdr:rowOff>16390</xdr:rowOff>
    </xdr:to>
    <xdr:cxnSp macro="">
      <xdr:nvCxnSpPr>
        <xdr:cNvPr id="242" name="直線コネクタ 241"/>
        <xdr:cNvCxnSpPr/>
      </xdr:nvCxnSpPr>
      <xdr:spPr>
        <a:xfrm flipV="1">
          <a:off x="1130300" y="16234702"/>
          <a:ext cx="889000" cy="6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89072</xdr:rowOff>
    </xdr:from>
    <xdr:to>
      <xdr:col>3</xdr:col>
      <xdr:colOff>3175</xdr:colOff>
      <xdr:row>98</xdr:row>
      <xdr:rowOff>19222</xdr:rowOff>
    </xdr:to>
    <xdr:sp macro="" textlink="">
      <xdr:nvSpPr>
        <xdr:cNvPr id="243" name="フローチャート : 判断 242"/>
        <xdr:cNvSpPr/>
      </xdr:nvSpPr>
      <xdr:spPr>
        <a:xfrm>
          <a:off x="1968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10349</xdr:rowOff>
    </xdr:from>
    <xdr:ext cx="534377" cy="259045"/>
    <xdr:sp macro="" textlink="">
      <xdr:nvSpPr>
        <xdr:cNvPr id="244" name="テキスト ボックス 243"/>
        <xdr:cNvSpPr txBox="1"/>
      </xdr:nvSpPr>
      <xdr:spPr>
        <a:xfrm>
          <a:off x="1752111" y="168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98520</xdr:rowOff>
    </xdr:from>
    <xdr:to>
      <xdr:col>1</xdr:col>
      <xdr:colOff>485775</xdr:colOff>
      <xdr:row>98</xdr:row>
      <xdr:rowOff>28670</xdr:rowOff>
    </xdr:to>
    <xdr:sp macro="" textlink="">
      <xdr:nvSpPr>
        <xdr:cNvPr id="245" name="フローチャート : 判断 244"/>
        <xdr:cNvSpPr/>
      </xdr:nvSpPr>
      <xdr:spPr>
        <a:xfrm>
          <a:off x="1079500" y="167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19797</xdr:rowOff>
    </xdr:from>
    <xdr:ext cx="534377" cy="259045"/>
    <xdr:sp macro="" textlink="">
      <xdr:nvSpPr>
        <xdr:cNvPr id="246" name="テキスト ボックス 245"/>
        <xdr:cNvSpPr txBox="1"/>
      </xdr:nvSpPr>
      <xdr:spPr>
        <a:xfrm>
          <a:off x="863111" y="1682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53448</xdr:rowOff>
    </xdr:from>
    <xdr:to>
      <xdr:col>6</xdr:col>
      <xdr:colOff>561975</xdr:colOff>
      <xdr:row>92</xdr:row>
      <xdr:rowOff>155048</xdr:rowOff>
    </xdr:to>
    <xdr:sp macro="" textlink="">
      <xdr:nvSpPr>
        <xdr:cNvPr id="252" name="円/楕円 251"/>
        <xdr:cNvSpPr/>
      </xdr:nvSpPr>
      <xdr:spPr>
        <a:xfrm>
          <a:off x="4584700" y="158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76325</xdr:rowOff>
    </xdr:from>
    <xdr:ext cx="534377" cy="259045"/>
    <xdr:sp macro="" textlink="">
      <xdr:nvSpPr>
        <xdr:cNvPr id="253" name="扶助費該当値テキスト"/>
        <xdr:cNvSpPr txBox="1"/>
      </xdr:nvSpPr>
      <xdr:spPr>
        <a:xfrm>
          <a:off x="4686300" y="156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99,861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128543</xdr:rowOff>
    </xdr:from>
    <xdr:to>
      <xdr:col>5</xdr:col>
      <xdr:colOff>409575</xdr:colOff>
      <xdr:row>93</xdr:row>
      <xdr:rowOff>58693</xdr:rowOff>
    </xdr:to>
    <xdr:sp macro="" textlink="">
      <xdr:nvSpPr>
        <xdr:cNvPr id="254" name="円/楕円 253"/>
        <xdr:cNvSpPr/>
      </xdr:nvSpPr>
      <xdr:spPr>
        <a:xfrm>
          <a:off x="3746500" y="159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75220</xdr:rowOff>
    </xdr:from>
    <xdr:ext cx="534377" cy="259045"/>
    <xdr:sp macro="" textlink="">
      <xdr:nvSpPr>
        <xdr:cNvPr id="255" name="テキスト ボックス 254"/>
        <xdr:cNvSpPr txBox="1"/>
      </xdr:nvSpPr>
      <xdr:spPr>
        <a:xfrm>
          <a:off x="3530111" y="156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95,919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145287</xdr:rowOff>
    </xdr:from>
    <xdr:to>
      <xdr:col>4</xdr:col>
      <xdr:colOff>206375</xdr:colOff>
      <xdr:row>94</xdr:row>
      <xdr:rowOff>75437</xdr:rowOff>
    </xdr:to>
    <xdr:sp macro="" textlink="">
      <xdr:nvSpPr>
        <xdr:cNvPr id="256" name="円/楕円 255"/>
        <xdr:cNvSpPr/>
      </xdr:nvSpPr>
      <xdr:spPr>
        <a:xfrm>
          <a:off x="2857500" y="160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91964</xdr:rowOff>
    </xdr:from>
    <xdr:ext cx="534377" cy="259045"/>
    <xdr:sp macro="" textlink="">
      <xdr:nvSpPr>
        <xdr:cNvPr id="257" name="テキスト ボックス 256"/>
        <xdr:cNvSpPr txBox="1"/>
      </xdr:nvSpPr>
      <xdr:spPr>
        <a:xfrm>
          <a:off x="2641111" y="158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86,040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67602</xdr:rowOff>
    </xdr:from>
    <xdr:to>
      <xdr:col>3</xdr:col>
      <xdr:colOff>3175</xdr:colOff>
      <xdr:row>94</xdr:row>
      <xdr:rowOff>169202</xdr:rowOff>
    </xdr:to>
    <xdr:sp macro="" textlink="">
      <xdr:nvSpPr>
        <xdr:cNvPr id="258" name="円/楕円 257"/>
        <xdr:cNvSpPr/>
      </xdr:nvSpPr>
      <xdr:spPr>
        <a:xfrm>
          <a:off x="1968500" y="161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14279</xdr:rowOff>
    </xdr:from>
    <xdr:ext cx="534377" cy="259045"/>
    <xdr:sp macro="" textlink="">
      <xdr:nvSpPr>
        <xdr:cNvPr id="259" name="テキスト ボックス 258"/>
        <xdr:cNvSpPr txBox="1"/>
      </xdr:nvSpPr>
      <xdr:spPr>
        <a:xfrm>
          <a:off x="1752111" y="159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137040</xdr:rowOff>
    </xdr:from>
    <xdr:to>
      <xdr:col>1</xdr:col>
      <xdr:colOff>485775</xdr:colOff>
      <xdr:row>95</xdr:row>
      <xdr:rowOff>67190</xdr:rowOff>
    </xdr:to>
    <xdr:sp macro="" textlink="">
      <xdr:nvSpPr>
        <xdr:cNvPr id="260" name="円/楕円 259"/>
        <xdr:cNvSpPr/>
      </xdr:nvSpPr>
      <xdr:spPr>
        <a:xfrm>
          <a:off x="1079500" y="162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83717</xdr:rowOff>
    </xdr:from>
    <xdr:ext cx="534377" cy="259045"/>
    <xdr:sp macro="" textlink="">
      <xdr:nvSpPr>
        <xdr:cNvPr id="261" name="テキスト ボックス 260"/>
        <xdr:cNvSpPr txBox="1"/>
      </xdr:nvSpPr>
      <xdr:spPr>
        <a:xfrm>
          <a:off x="863111" y="160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16773</xdr:rowOff>
    </xdr:from>
    <xdr:to>
      <xdr:col>15</xdr:col>
      <xdr:colOff>180975</xdr:colOff>
      <xdr:row>37</xdr:row>
      <xdr:rowOff>70645</xdr:rowOff>
    </xdr:to>
    <xdr:cxnSp macro="">
      <xdr:nvCxnSpPr>
        <xdr:cNvPr id="288" name="直線コネクタ 287"/>
        <xdr:cNvCxnSpPr/>
      </xdr:nvCxnSpPr>
      <xdr:spPr>
        <a:xfrm flipV="1">
          <a:off x="9639300" y="6360423"/>
          <a:ext cx="838200" cy="5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13481</xdr:rowOff>
    </xdr:from>
    <xdr:to>
      <xdr:col>14</xdr:col>
      <xdr:colOff>28575</xdr:colOff>
      <xdr:row>37</xdr:row>
      <xdr:rowOff>70645</xdr:rowOff>
    </xdr:to>
    <xdr:cxnSp macro="">
      <xdr:nvCxnSpPr>
        <xdr:cNvPr id="291" name="直線コネクタ 290"/>
        <xdr:cNvCxnSpPr/>
      </xdr:nvCxnSpPr>
      <xdr:spPr>
        <a:xfrm>
          <a:off x="8750300" y="6357131"/>
          <a:ext cx="889000" cy="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2" name="フローチャート : 判断 291"/>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53408</xdr:rowOff>
    </xdr:from>
    <xdr:ext cx="534377" cy="259045"/>
    <xdr:sp macro="" textlink="">
      <xdr:nvSpPr>
        <xdr:cNvPr id="293" name="テキスト ボックス 292"/>
        <xdr:cNvSpPr txBox="1"/>
      </xdr:nvSpPr>
      <xdr:spPr>
        <a:xfrm>
          <a:off x="9372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13481</xdr:rowOff>
    </xdr:from>
    <xdr:to>
      <xdr:col>12</xdr:col>
      <xdr:colOff>511175</xdr:colOff>
      <xdr:row>37</xdr:row>
      <xdr:rowOff>78188</xdr:rowOff>
    </xdr:to>
    <xdr:cxnSp macro="">
      <xdr:nvCxnSpPr>
        <xdr:cNvPr id="294" name="直線コネクタ 293"/>
        <xdr:cNvCxnSpPr/>
      </xdr:nvCxnSpPr>
      <xdr:spPr>
        <a:xfrm flipV="1">
          <a:off x="7861300" y="6357131"/>
          <a:ext cx="889000" cy="6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295" name="フローチャート : 判断 294"/>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62049</xdr:rowOff>
    </xdr:from>
    <xdr:ext cx="534377" cy="259045"/>
    <xdr:sp macro="" textlink="">
      <xdr:nvSpPr>
        <xdr:cNvPr id="296" name="テキスト ボックス 295"/>
        <xdr:cNvSpPr txBox="1"/>
      </xdr:nvSpPr>
      <xdr:spPr>
        <a:xfrm>
          <a:off x="8483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78188</xdr:rowOff>
    </xdr:from>
    <xdr:to>
      <xdr:col>11</xdr:col>
      <xdr:colOff>307975</xdr:colOff>
      <xdr:row>37</xdr:row>
      <xdr:rowOff>84489</xdr:rowOff>
    </xdr:to>
    <xdr:cxnSp macro="">
      <xdr:nvCxnSpPr>
        <xdr:cNvPr id="297" name="直線コネクタ 296"/>
        <xdr:cNvCxnSpPr/>
      </xdr:nvCxnSpPr>
      <xdr:spPr>
        <a:xfrm flipV="1">
          <a:off x="6972300" y="6421838"/>
          <a:ext cx="889000" cy="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298" name="フローチャート : 判断 297"/>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85165</xdr:rowOff>
    </xdr:from>
    <xdr:ext cx="534377" cy="259045"/>
    <xdr:sp macro="" textlink="">
      <xdr:nvSpPr>
        <xdr:cNvPr id="299" name="テキスト ボックス 298"/>
        <xdr:cNvSpPr txBox="1"/>
      </xdr:nvSpPr>
      <xdr:spPr>
        <a:xfrm>
          <a:off x="7594111" y="608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0" name="フローチャート : 判断 299"/>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79331</xdr:rowOff>
    </xdr:from>
    <xdr:ext cx="534377" cy="259045"/>
    <xdr:sp macro="" textlink="">
      <xdr:nvSpPr>
        <xdr:cNvPr id="301" name="テキスト ボックス 300"/>
        <xdr:cNvSpPr txBox="1"/>
      </xdr:nvSpPr>
      <xdr:spPr>
        <a:xfrm>
          <a:off x="6705111" y="608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137423</xdr:rowOff>
    </xdr:from>
    <xdr:to>
      <xdr:col>15</xdr:col>
      <xdr:colOff>231775</xdr:colOff>
      <xdr:row>37</xdr:row>
      <xdr:rowOff>67573</xdr:rowOff>
    </xdr:to>
    <xdr:sp macro="" textlink="">
      <xdr:nvSpPr>
        <xdr:cNvPr id="307" name="円/楕円 306"/>
        <xdr:cNvSpPr/>
      </xdr:nvSpPr>
      <xdr:spPr>
        <a:xfrm>
          <a:off x="10426700" y="63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115850</xdr:rowOff>
    </xdr:from>
    <xdr:ext cx="534377" cy="259045"/>
    <xdr:sp macro="" textlink="">
      <xdr:nvSpPr>
        <xdr:cNvPr id="308" name="補助費等該当値テキスト"/>
        <xdr:cNvSpPr txBox="1"/>
      </xdr:nvSpPr>
      <xdr:spPr>
        <a:xfrm>
          <a:off x="10528300" y="62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64,387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19845</xdr:rowOff>
    </xdr:from>
    <xdr:to>
      <xdr:col>14</xdr:col>
      <xdr:colOff>79375</xdr:colOff>
      <xdr:row>37</xdr:row>
      <xdr:rowOff>121445</xdr:rowOff>
    </xdr:to>
    <xdr:sp macro="" textlink="">
      <xdr:nvSpPr>
        <xdr:cNvPr id="309" name="円/楕円 308"/>
        <xdr:cNvSpPr/>
      </xdr:nvSpPr>
      <xdr:spPr>
        <a:xfrm>
          <a:off x="9588500" y="63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112572</xdr:rowOff>
    </xdr:from>
    <xdr:ext cx="534377" cy="259045"/>
    <xdr:sp macro="" textlink="">
      <xdr:nvSpPr>
        <xdr:cNvPr id="310" name="テキスト ボックス 309"/>
        <xdr:cNvSpPr txBox="1"/>
      </xdr:nvSpPr>
      <xdr:spPr>
        <a:xfrm>
          <a:off x="9372111" y="645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134131</xdr:rowOff>
    </xdr:from>
    <xdr:to>
      <xdr:col>12</xdr:col>
      <xdr:colOff>561975</xdr:colOff>
      <xdr:row>37</xdr:row>
      <xdr:rowOff>64281</xdr:rowOff>
    </xdr:to>
    <xdr:sp macro="" textlink="">
      <xdr:nvSpPr>
        <xdr:cNvPr id="311" name="円/楕円 310"/>
        <xdr:cNvSpPr/>
      </xdr:nvSpPr>
      <xdr:spPr>
        <a:xfrm>
          <a:off x="8699500" y="63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55408</xdr:rowOff>
    </xdr:from>
    <xdr:ext cx="534377" cy="259045"/>
    <xdr:sp macro="" textlink="">
      <xdr:nvSpPr>
        <xdr:cNvPr id="312" name="テキスト ボックス 311"/>
        <xdr:cNvSpPr txBox="1"/>
      </xdr:nvSpPr>
      <xdr:spPr>
        <a:xfrm>
          <a:off x="8483111" y="639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27388</xdr:rowOff>
    </xdr:from>
    <xdr:to>
      <xdr:col>11</xdr:col>
      <xdr:colOff>358775</xdr:colOff>
      <xdr:row>37</xdr:row>
      <xdr:rowOff>128988</xdr:rowOff>
    </xdr:to>
    <xdr:sp macro="" textlink="">
      <xdr:nvSpPr>
        <xdr:cNvPr id="313" name="円/楕円 312"/>
        <xdr:cNvSpPr/>
      </xdr:nvSpPr>
      <xdr:spPr>
        <a:xfrm>
          <a:off x="7810500" y="63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120115</xdr:rowOff>
    </xdr:from>
    <xdr:ext cx="534377" cy="259045"/>
    <xdr:sp macro="" textlink="">
      <xdr:nvSpPr>
        <xdr:cNvPr id="314" name="テキスト ボックス 313"/>
        <xdr:cNvSpPr txBox="1"/>
      </xdr:nvSpPr>
      <xdr:spPr>
        <a:xfrm>
          <a:off x="7594111" y="64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33689</xdr:rowOff>
    </xdr:from>
    <xdr:to>
      <xdr:col>10</xdr:col>
      <xdr:colOff>155575</xdr:colOff>
      <xdr:row>37</xdr:row>
      <xdr:rowOff>135289</xdr:rowOff>
    </xdr:to>
    <xdr:sp macro="" textlink="">
      <xdr:nvSpPr>
        <xdr:cNvPr id="315" name="円/楕円 314"/>
        <xdr:cNvSpPr/>
      </xdr:nvSpPr>
      <xdr:spPr>
        <a:xfrm>
          <a:off x="6921500" y="6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126416</xdr:rowOff>
    </xdr:from>
    <xdr:ext cx="534377" cy="259045"/>
    <xdr:sp macro="" textlink="">
      <xdr:nvSpPr>
        <xdr:cNvPr id="316" name="テキスト ボックス 315"/>
        <xdr:cNvSpPr txBox="1"/>
      </xdr:nvSpPr>
      <xdr:spPr>
        <a:xfrm>
          <a:off x="6705111" y="64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162971</xdr:rowOff>
    </xdr:from>
    <xdr:to>
      <xdr:col>15</xdr:col>
      <xdr:colOff>180975</xdr:colOff>
      <xdr:row>57</xdr:row>
      <xdr:rowOff>23594</xdr:rowOff>
    </xdr:to>
    <xdr:cxnSp macro="">
      <xdr:nvCxnSpPr>
        <xdr:cNvPr id="345" name="直線コネクタ 344"/>
        <xdr:cNvCxnSpPr/>
      </xdr:nvCxnSpPr>
      <xdr:spPr>
        <a:xfrm>
          <a:off x="9639300" y="9592721"/>
          <a:ext cx="838200" cy="2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6"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162971</xdr:rowOff>
    </xdr:from>
    <xdr:to>
      <xdr:col>14</xdr:col>
      <xdr:colOff>28575</xdr:colOff>
      <xdr:row>57</xdr:row>
      <xdr:rowOff>54493</xdr:rowOff>
    </xdr:to>
    <xdr:cxnSp macro="">
      <xdr:nvCxnSpPr>
        <xdr:cNvPr id="348" name="直線コネクタ 347"/>
        <xdr:cNvCxnSpPr/>
      </xdr:nvCxnSpPr>
      <xdr:spPr>
        <a:xfrm flipV="1">
          <a:off x="8750300" y="9592721"/>
          <a:ext cx="889000" cy="23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49" name="フローチャート : 判断 348"/>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79378</xdr:rowOff>
    </xdr:from>
    <xdr:ext cx="534377" cy="259045"/>
    <xdr:sp macro="" textlink="">
      <xdr:nvSpPr>
        <xdr:cNvPr id="350" name="テキスト ボックス 349"/>
        <xdr:cNvSpPr txBox="1"/>
      </xdr:nvSpPr>
      <xdr:spPr>
        <a:xfrm>
          <a:off x="9372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37040</xdr:rowOff>
    </xdr:from>
    <xdr:to>
      <xdr:col>12</xdr:col>
      <xdr:colOff>511175</xdr:colOff>
      <xdr:row>57</xdr:row>
      <xdr:rowOff>54493</xdr:rowOff>
    </xdr:to>
    <xdr:cxnSp macro="">
      <xdr:nvCxnSpPr>
        <xdr:cNvPr id="351" name="直線コネクタ 350"/>
        <xdr:cNvCxnSpPr/>
      </xdr:nvCxnSpPr>
      <xdr:spPr>
        <a:xfrm>
          <a:off x="7861300" y="9809690"/>
          <a:ext cx="889000" cy="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52" name="フローチャート : 判断 351"/>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53" name="テキスト ボックス 352"/>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63424</xdr:rowOff>
    </xdr:from>
    <xdr:to>
      <xdr:col>11</xdr:col>
      <xdr:colOff>307975</xdr:colOff>
      <xdr:row>57</xdr:row>
      <xdr:rowOff>37040</xdr:rowOff>
    </xdr:to>
    <xdr:cxnSp macro="">
      <xdr:nvCxnSpPr>
        <xdr:cNvPr id="354" name="直線コネクタ 353"/>
        <xdr:cNvCxnSpPr/>
      </xdr:nvCxnSpPr>
      <xdr:spPr>
        <a:xfrm>
          <a:off x="6972300" y="9664624"/>
          <a:ext cx="889000" cy="1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55" name="フローチャート : 判断 354"/>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56" name="テキスト ボックス 355"/>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57" name="フローチャート : 判断 356"/>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159159</xdr:rowOff>
    </xdr:from>
    <xdr:ext cx="534377" cy="259045"/>
    <xdr:sp macro="" textlink="">
      <xdr:nvSpPr>
        <xdr:cNvPr id="358" name="テキスト ボックス 357"/>
        <xdr:cNvSpPr txBox="1"/>
      </xdr:nvSpPr>
      <xdr:spPr>
        <a:xfrm>
          <a:off x="6705111" y="99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144244</xdr:rowOff>
    </xdr:from>
    <xdr:to>
      <xdr:col>15</xdr:col>
      <xdr:colOff>231775</xdr:colOff>
      <xdr:row>57</xdr:row>
      <xdr:rowOff>74394</xdr:rowOff>
    </xdr:to>
    <xdr:sp macro="" textlink="">
      <xdr:nvSpPr>
        <xdr:cNvPr id="364" name="円/楕円 363"/>
        <xdr:cNvSpPr/>
      </xdr:nvSpPr>
      <xdr:spPr>
        <a:xfrm>
          <a:off x="10426700" y="97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122671</xdr:rowOff>
    </xdr:from>
    <xdr:ext cx="534377" cy="259045"/>
    <xdr:sp macro="" textlink="">
      <xdr:nvSpPr>
        <xdr:cNvPr id="365" name="普通建設事業費該当値テキスト"/>
        <xdr:cNvSpPr txBox="1"/>
      </xdr:nvSpPr>
      <xdr:spPr>
        <a:xfrm>
          <a:off x="10528300" y="97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95,474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112171</xdr:rowOff>
    </xdr:from>
    <xdr:to>
      <xdr:col>14</xdr:col>
      <xdr:colOff>79375</xdr:colOff>
      <xdr:row>56</xdr:row>
      <xdr:rowOff>42321</xdr:rowOff>
    </xdr:to>
    <xdr:sp macro="" textlink="">
      <xdr:nvSpPr>
        <xdr:cNvPr id="366" name="円/楕円 365"/>
        <xdr:cNvSpPr/>
      </xdr:nvSpPr>
      <xdr:spPr>
        <a:xfrm>
          <a:off x="9588500" y="95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58848</xdr:rowOff>
    </xdr:from>
    <xdr:ext cx="599010" cy="259045"/>
    <xdr:sp macro="" textlink="">
      <xdr:nvSpPr>
        <xdr:cNvPr id="367" name="テキスト ボックス 366"/>
        <xdr:cNvSpPr txBox="1"/>
      </xdr:nvSpPr>
      <xdr:spPr>
        <a:xfrm>
          <a:off x="9339794" y="931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3693</xdr:rowOff>
    </xdr:from>
    <xdr:to>
      <xdr:col>12</xdr:col>
      <xdr:colOff>561975</xdr:colOff>
      <xdr:row>57</xdr:row>
      <xdr:rowOff>105293</xdr:rowOff>
    </xdr:to>
    <xdr:sp macro="" textlink="">
      <xdr:nvSpPr>
        <xdr:cNvPr id="368" name="円/楕円 367"/>
        <xdr:cNvSpPr/>
      </xdr:nvSpPr>
      <xdr:spPr>
        <a:xfrm>
          <a:off x="8699500" y="97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121820</xdr:rowOff>
    </xdr:from>
    <xdr:ext cx="534377" cy="259045"/>
    <xdr:sp macro="" textlink="">
      <xdr:nvSpPr>
        <xdr:cNvPr id="369" name="テキスト ボックス 368"/>
        <xdr:cNvSpPr txBox="1"/>
      </xdr:nvSpPr>
      <xdr:spPr>
        <a:xfrm>
          <a:off x="8483111" y="95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87,364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157690</xdr:rowOff>
    </xdr:from>
    <xdr:to>
      <xdr:col>11</xdr:col>
      <xdr:colOff>358775</xdr:colOff>
      <xdr:row>57</xdr:row>
      <xdr:rowOff>87840</xdr:rowOff>
    </xdr:to>
    <xdr:sp macro="" textlink="">
      <xdr:nvSpPr>
        <xdr:cNvPr id="370" name="円/楕円 369"/>
        <xdr:cNvSpPr/>
      </xdr:nvSpPr>
      <xdr:spPr>
        <a:xfrm>
          <a:off x="7810500" y="97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104367</xdr:rowOff>
    </xdr:from>
    <xdr:ext cx="534377" cy="259045"/>
    <xdr:sp macro="" textlink="">
      <xdr:nvSpPr>
        <xdr:cNvPr id="371" name="テキスト ボックス 370"/>
        <xdr:cNvSpPr txBox="1"/>
      </xdr:nvSpPr>
      <xdr:spPr>
        <a:xfrm>
          <a:off x="7594111" y="95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12624</xdr:rowOff>
    </xdr:from>
    <xdr:to>
      <xdr:col>10</xdr:col>
      <xdr:colOff>155575</xdr:colOff>
      <xdr:row>56</xdr:row>
      <xdr:rowOff>114224</xdr:rowOff>
    </xdr:to>
    <xdr:sp macro="" textlink="">
      <xdr:nvSpPr>
        <xdr:cNvPr id="372" name="円/楕円 371"/>
        <xdr:cNvSpPr/>
      </xdr:nvSpPr>
      <xdr:spPr>
        <a:xfrm>
          <a:off x="6921500" y="96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130751</xdr:rowOff>
    </xdr:from>
    <xdr:ext cx="599010" cy="259045"/>
    <xdr:sp macro="" textlink="">
      <xdr:nvSpPr>
        <xdr:cNvPr id="373" name="テキスト ボックス 372"/>
        <xdr:cNvSpPr txBox="1"/>
      </xdr:nvSpPr>
      <xdr:spPr>
        <a:xfrm>
          <a:off x="6672794" y="938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132728</xdr:rowOff>
    </xdr:from>
    <xdr:to>
      <xdr:col>15</xdr:col>
      <xdr:colOff>180975</xdr:colOff>
      <xdr:row>77</xdr:row>
      <xdr:rowOff>135879</xdr:rowOff>
    </xdr:to>
    <xdr:cxnSp macro="">
      <xdr:nvCxnSpPr>
        <xdr:cNvPr id="400" name="直線コネクタ 399"/>
        <xdr:cNvCxnSpPr/>
      </xdr:nvCxnSpPr>
      <xdr:spPr>
        <a:xfrm>
          <a:off x="9639300" y="13162928"/>
          <a:ext cx="838200" cy="17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85527</xdr:rowOff>
    </xdr:from>
    <xdr:to>
      <xdr:col>14</xdr:col>
      <xdr:colOff>79375</xdr:colOff>
      <xdr:row>78</xdr:row>
      <xdr:rowOff>15677</xdr:rowOff>
    </xdr:to>
    <xdr:sp macro="" textlink="">
      <xdr:nvSpPr>
        <xdr:cNvPr id="403" name="フローチャート : 判断 402"/>
        <xdr:cNvSpPr/>
      </xdr:nvSpPr>
      <xdr:spPr>
        <a:xfrm>
          <a:off x="9588500" y="132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6804</xdr:rowOff>
    </xdr:from>
    <xdr:ext cx="534377" cy="259045"/>
    <xdr:sp macro="" textlink="">
      <xdr:nvSpPr>
        <xdr:cNvPr id="404" name="テキスト ボックス 403"/>
        <xdr:cNvSpPr txBox="1"/>
      </xdr:nvSpPr>
      <xdr:spPr>
        <a:xfrm>
          <a:off x="9372111" y="133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85079</xdr:rowOff>
    </xdr:from>
    <xdr:to>
      <xdr:col>15</xdr:col>
      <xdr:colOff>231775</xdr:colOff>
      <xdr:row>78</xdr:row>
      <xdr:rowOff>15229</xdr:rowOff>
    </xdr:to>
    <xdr:sp macro="" textlink="">
      <xdr:nvSpPr>
        <xdr:cNvPr id="410" name="円/楕円 409"/>
        <xdr:cNvSpPr/>
      </xdr:nvSpPr>
      <xdr:spPr>
        <a:xfrm>
          <a:off x="10426700" y="132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63506</xdr:rowOff>
    </xdr:from>
    <xdr:ext cx="534377" cy="259045"/>
    <xdr:sp macro="" textlink="">
      <xdr:nvSpPr>
        <xdr:cNvPr id="411" name="普通建設事業費 （ うち新規整備　）該当値テキスト"/>
        <xdr:cNvSpPr txBox="1"/>
      </xdr:nvSpPr>
      <xdr:spPr>
        <a:xfrm>
          <a:off x="10528300" y="132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81928</xdr:rowOff>
    </xdr:from>
    <xdr:to>
      <xdr:col>14</xdr:col>
      <xdr:colOff>79375</xdr:colOff>
      <xdr:row>77</xdr:row>
      <xdr:rowOff>12078</xdr:rowOff>
    </xdr:to>
    <xdr:sp macro="" textlink="">
      <xdr:nvSpPr>
        <xdr:cNvPr id="412" name="円/楕円 411"/>
        <xdr:cNvSpPr/>
      </xdr:nvSpPr>
      <xdr:spPr>
        <a:xfrm>
          <a:off x="9588500" y="131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28605</xdr:rowOff>
    </xdr:from>
    <xdr:ext cx="534377" cy="259045"/>
    <xdr:sp macro="" textlink="">
      <xdr:nvSpPr>
        <xdr:cNvPr id="413" name="テキスト ボックス 412"/>
        <xdr:cNvSpPr txBox="1"/>
      </xdr:nvSpPr>
      <xdr:spPr>
        <a:xfrm>
          <a:off x="9372111" y="128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48690</xdr:rowOff>
    </xdr:from>
    <xdr:to>
      <xdr:col>15</xdr:col>
      <xdr:colOff>180975</xdr:colOff>
      <xdr:row>95</xdr:row>
      <xdr:rowOff>154632</xdr:rowOff>
    </xdr:to>
    <xdr:cxnSp macro="">
      <xdr:nvCxnSpPr>
        <xdr:cNvPr id="440" name="直線コネクタ 439"/>
        <xdr:cNvCxnSpPr/>
      </xdr:nvCxnSpPr>
      <xdr:spPr>
        <a:xfrm>
          <a:off x="9639300" y="16336440"/>
          <a:ext cx="838200" cy="10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xdr:rowOff>
    </xdr:from>
    <xdr:ext cx="534377" cy="259045"/>
    <xdr:sp macro="" textlink="">
      <xdr:nvSpPr>
        <xdr:cNvPr id="441" name="普通建設事業費 （ うち更新整備　）平均値テキスト"/>
        <xdr:cNvSpPr txBox="1"/>
      </xdr:nvSpPr>
      <xdr:spPr>
        <a:xfrm>
          <a:off x="10528300" y="164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60773</xdr:rowOff>
    </xdr:from>
    <xdr:to>
      <xdr:col>14</xdr:col>
      <xdr:colOff>79375</xdr:colOff>
      <xdr:row>96</xdr:row>
      <xdr:rowOff>162373</xdr:rowOff>
    </xdr:to>
    <xdr:sp macro="" textlink="">
      <xdr:nvSpPr>
        <xdr:cNvPr id="443" name="フローチャート : 判断 442"/>
        <xdr:cNvSpPr/>
      </xdr:nvSpPr>
      <xdr:spPr>
        <a:xfrm>
          <a:off x="9588500" y="1651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153500</xdr:rowOff>
    </xdr:from>
    <xdr:ext cx="534377" cy="259045"/>
    <xdr:sp macro="" textlink="">
      <xdr:nvSpPr>
        <xdr:cNvPr id="444" name="テキスト ボックス 443"/>
        <xdr:cNvSpPr txBox="1"/>
      </xdr:nvSpPr>
      <xdr:spPr>
        <a:xfrm>
          <a:off x="9372111" y="166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103832</xdr:rowOff>
    </xdr:from>
    <xdr:to>
      <xdr:col>15</xdr:col>
      <xdr:colOff>231775</xdr:colOff>
      <xdr:row>96</xdr:row>
      <xdr:rowOff>33982</xdr:rowOff>
    </xdr:to>
    <xdr:sp macro="" textlink="">
      <xdr:nvSpPr>
        <xdr:cNvPr id="450" name="円/楕円 449"/>
        <xdr:cNvSpPr/>
      </xdr:nvSpPr>
      <xdr:spPr>
        <a:xfrm>
          <a:off x="10426700" y="1639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126709</xdr:rowOff>
    </xdr:from>
    <xdr:ext cx="534377" cy="259045"/>
    <xdr:sp macro="" textlink="">
      <xdr:nvSpPr>
        <xdr:cNvPr id="451" name="普通建設事業費 （ うち更新整備　）該当値テキスト"/>
        <xdr:cNvSpPr txBox="1"/>
      </xdr:nvSpPr>
      <xdr:spPr>
        <a:xfrm>
          <a:off x="10528300" y="1624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54,617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169340</xdr:rowOff>
    </xdr:from>
    <xdr:to>
      <xdr:col>14</xdr:col>
      <xdr:colOff>79375</xdr:colOff>
      <xdr:row>95</xdr:row>
      <xdr:rowOff>99490</xdr:rowOff>
    </xdr:to>
    <xdr:sp macro="" textlink="">
      <xdr:nvSpPr>
        <xdr:cNvPr id="452" name="円/楕円 451"/>
        <xdr:cNvSpPr/>
      </xdr:nvSpPr>
      <xdr:spPr>
        <a:xfrm>
          <a:off x="9588500" y="162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116017</xdr:rowOff>
    </xdr:from>
    <xdr:ext cx="534377" cy="259045"/>
    <xdr:sp macro="" textlink="">
      <xdr:nvSpPr>
        <xdr:cNvPr id="453" name="テキスト ボックス 452"/>
        <xdr:cNvSpPr txBox="1"/>
      </xdr:nvSpPr>
      <xdr:spPr>
        <a:xfrm>
          <a:off x="9372111" y="1606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155306</xdr:rowOff>
    </xdr:from>
    <xdr:to>
      <xdr:col>23</xdr:col>
      <xdr:colOff>517525</xdr:colOff>
      <xdr:row>38</xdr:row>
      <xdr:rowOff>157889</xdr:rowOff>
    </xdr:to>
    <xdr:cxnSp macro="">
      <xdr:nvCxnSpPr>
        <xdr:cNvPr id="482" name="直線コネクタ 481"/>
        <xdr:cNvCxnSpPr/>
      </xdr:nvCxnSpPr>
      <xdr:spPr>
        <a:xfrm>
          <a:off x="15481300" y="6670406"/>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167749</xdr:rowOff>
    </xdr:from>
    <xdr:to>
      <xdr:col>22</xdr:col>
      <xdr:colOff>365125</xdr:colOff>
      <xdr:row>38</xdr:row>
      <xdr:rowOff>155306</xdr:rowOff>
    </xdr:to>
    <xdr:cxnSp macro="">
      <xdr:nvCxnSpPr>
        <xdr:cNvPr id="485" name="直線コネクタ 484"/>
        <xdr:cNvCxnSpPr/>
      </xdr:nvCxnSpPr>
      <xdr:spPr>
        <a:xfrm>
          <a:off x="14592300" y="6339949"/>
          <a:ext cx="889000" cy="3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129347</xdr:rowOff>
    </xdr:from>
    <xdr:to>
      <xdr:col>22</xdr:col>
      <xdr:colOff>415925</xdr:colOff>
      <xdr:row>39</xdr:row>
      <xdr:rowOff>59497</xdr:rowOff>
    </xdr:to>
    <xdr:sp macro="" textlink="">
      <xdr:nvSpPr>
        <xdr:cNvPr id="486" name="フローチャート : 判断 485"/>
        <xdr:cNvSpPr/>
      </xdr:nvSpPr>
      <xdr:spPr>
        <a:xfrm>
          <a:off x="15430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50624</xdr:rowOff>
    </xdr:from>
    <xdr:ext cx="469744" cy="259045"/>
    <xdr:sp macro="" textlink="">
      <xdr:nvSpPr>
        <xdr:cNvPr id="487" name="テキスト ボックス 486"/>
        <xdr:cNvSpPr txBox="1"/>
      </xdr:nvSpPr>
      <xdr:spPr>
        <a:xfrm>
          <a:off x="15246427" y="67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167749</xdr:rowOff>
    </xdr:from>
    <xdr:to>
      <xdr:col>21</xdr:col>
      <xdr:colOff>161925</xdr:colOff>
      <xdr:row>38</xdr:row>
      <xdr:rowOff>32822</xdr:rowOff>
    </xdr:to>
    <xdr:cxnSp macro="">
      <xdr:nvCxnSpPr>
        <xdr:cNvPr id="488" name="直線コネクタ 487"/>
        <xdr:cNvCxnSpPr/>
      </xdr:nvCxnSpPr>
      <xdr:spPr>
        <a:xfrm flipV="1">
          <a:off x="13703300" y="6339949"/>
          <a:ext cx="889000" cy="20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121895</xdr:rowOff>
    </xdr:from>
    <xdr:to>
      <xdr:col>21</xdr:col>
      <xdr:colOff>212725</xdr:colOff>
      <xdr:row>39</xdr:row>
      <xdr:rowOff>52045</xdr:rowOff>
    </xdr:to>
    <xdr:sp macro="" textlink="">
      <xdr:nvSpPr>
        <xdr:cNvPr id="489" name="フローチャート : 判断 488"/>
        <xdr:cNvSpPr/>
      </xdr:nvSpPr>
      <xdr:spPr>
        <a:xfrm>
          <a:off x="14541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43172</xdr:rowOff>
    </xdr:from>
    <xdr:ext cx="469744" cy="259045"/>
    <xdr:sp macro="" textlink="">
      <xdr:nvSpPr>
        <xdr:cNvPr id="490" name="テキスト ボックス 489"/>
        <xdr:cNvSpPr txBox="1"/>
      </xdr:nvSpPr>
      <xdr:spPr>
        <a:xfrm>
          <a:off x="14357427" y="67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32822</xdr:rowOff>
    </xdr:from>
    <xdr:to>
      <xdr:col>19</xdr:col>
      <xdr:colOff>644525</xdr:colOff>
      <xdr:row>39</xdr:row>
      <xdr:rowOff>39984</xdr:rowOff>
    </xdr:to>
    <xdr:cxnSp macro="">
      <xdr:nvCxnSpPr>
        <xdr:cNvPr id="491" name="直線コネクタ 490"/>
        <xdr:cNvCxnSpPr/>
      </xdr:nvCxnSpPr>
      <xdr:spPr>
        <a:xfrm flipV="1">
          <a:off x="12814300" y="6547922"/>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101039</xdr:rowOff>
    </xdr:from>
    <xdr:to>
      <xdr:col>20</xdr:col>
      <xdr:colOff>9525</xdr:colOff>
      <xdr:row>39</xdr:row>
      <xdr:rowOff>31189</xdr:rowOff>
    </xdr:to>
    <xdr:sp macro="" textlink="">
      <xdr:nvSpPr>
        <xdr:cNvPr id="492" name="フローチャート : 判断 491"/>
        <xdr:cNvSpPr/>
      </xdr:nvSpPr>
      <xdr:spPr>
        <a:xfrm>
          <a:off x="13652500" y="661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22316</xdr:rowOff>
    </xdr:from>
    <xdr:ext cx="469744" cy="259045"/>
    <xdr:sp macro="" textlink="">
      <xdr:nvSpPr>
        <xdr:cNvPr id="493" name="テキスト ボックス 492"/>
        <xdr:cNvSpPr txBox="1"/>
      </xdr:nvSpPr>
      <xdr:spPr>
        <a:xfrm>
          <a:off x="13468427" y="67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116797</xdr:rowOff>
    </xdr:from>
    <xdr:to>
      <xdr:col>18</xdr:col>
      <xdr:colOff>492125</xdr:colOff>
      <xdr:row>39</xdr:row>
      <xdr:rowOff>46947</xdr:rowOff>
    </xdr:to>
    <xdr:sp macro="" textlink="">
      <xdr:nvSpPr>
        <xdr:cNvPr id="494" name="フローチャート : 判断 493"/>
        <xdr:cNvSpPr/>
      </xdr:nvSpPr>
      <xdr:spPr>
        <a:xfrm>
          <a:off x="12763500" y="663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63474</xdr:rowOff>
    </xdr:from>
    <xdr:ext cx="469744" cy="259045"/>
    <xdr:sp macro="" textlink="">
      <xdr:nvSpPr>
        <xdr:cNvPr id="495" name="テキスト ボックス 494"/>
        <xdr:cNvSpPr txBox="1"/>
      </xdr:nvSpPr>
      <xdr:spPr>
        <a:xfrm>
          <a:off x="12579427" y="640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107089</xdr:rowOff>
    </xdr:from>
    <xdr:to>
      <xdr:col>23</xdr:col>
      <xdr:colOff>568325</xdr:colOff>
      <xdr:row>39</xdr:row>
      <xdr:rowOff>37239</xdr:rowOff>
    </xdr:to>
    <xdr:sp macro="" textlink="">
      <xdr:nvSpPr>
        <xdr:cNvPr id="501" name="円/楕円 500"/>
        <xdr:cNvSpPr/>
      </xdr:nvSpPr>
      <xdr:spPr>
        <a:xfrm>
          <a:off x="16268700" y="66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69986</xdr:rowOff>
    </xdr:from>
    <xdr:ext cx="469744" cy="259045"/>
    <xdr:sp macro="" textlink="">
      <xdr:nvSpPr>
        <xdr:cNvPr id="502" name="災害復旧事業費該当値テキスト"/>
        <xdr:cNvSpPr txBox="1"/>
      </xdr:nvSpPr>
      <xdr:spPr>
        <a:xfrm>
          <a:off x="16370300" y="65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104506</xdr:rowOff>
    </xdr:from>
    <xdr:to>
      <xdr:col>22</xdr:col>
      <xdr:colOff>415925</xdr:colOff>
      <xdr:row>39</xdr:row>
      <xdr:rowOff>34656</xdr:rowOff>
    </xdr:to>
    <xdr:sp macro="" textlink="">
      <xdr:nvSpPr>
        <xdr:cNvPr id="503" name="円/楕円 502"/>
        <xdr:cNvSpPr/>
      </xdr:nvSpPr>
      <xdr:spPr>
        <a:xfrm>
          <a:off x="15430500" y="66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51183</xdr:rowOff>
    </xdr:from>
    <xdr:ext cx="469744" cy="259045"/>
    <xdr:sp macro="" textlink="">
      <xdr:nvSpPr>
        <xdr:cNvPr id="504" name="テキスト ボックス 503"/>
        <xdr:cNvSpPr txBox="1"/>
      </xdr:nvSpPr>
      <xdr:spPr>
        <a:xfrm>
          <a:off x="15246427" y="639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116949</xdr:rowOff>
    </xdr:from>
    <xdr:to>
      <xdr:col>21</xdr:col>
      <xdr:colOff>212725</xdr:colOff>
      <xdr:row>37</xdr:row>
      <xdr:rowOff>47099</xdr:rowOff>
    </xdr:to>
    <xdr:sp macro="" textlink="">
      <xdr:nvSpPr>
        <xdr:cNvPr id="505" name="円/楕円 504"/>
        <xdr:cNvSpPr/>
      </xdr:nvSpPr>
      <xdr:spPr>
        <a:xfrm>
          <a:off x="14541500" y="62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63626</xdr:rowOff>
    </xdr:from>
    <xdr:ext cx="534377" cy="259045"/>
    <xdr:sp macro="" textlink="">
      <xdr:nvSpPr>
        <xdr:cNvPr id="506" name="テキスト ボックス 505"/>
        <xdr:cNvSpPr txBox="1"/>
      </xdr:nvSpPr>
      <xdr:spPr>
        <a:xfrm>
          <a:off x="14325111" y="60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153472</xdr:rowOff>
    </xdr:from>
    <xdr:to>
      <xdr:col>20</xdr:col>
      <xdr:colOff>9525</xdr:colOff>
      <xdr:row>38</xdr:row>
      <xdr:rowOff>83622</xdr:rowOff>
    </xdr:to>
    <xdr:sp macro="" textlink="">
      <xdr:nvSpPr>
        <xdr:cNvPr id="507" name="円/楕円 506"/>
        <xdr:cNvSpPr/>
      </xdr:nvSpPr>
      <xdr:spPr>
        <a:xfrm>
          <a:off x="13652500" y="64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100149</xdr:rowOff>
    </xdr:from>
    <xdr:ext cx="534377" cy="259045"/>
    <xdr:sp macro="" textlink="">
      <xdr:nvSpPr>
        <xdr:cNvPr id="508" name="テキスト ボックス 507"/>
        <xdr:cNvSpPr txBox="1"/>
      </xdr:nvSpPr>
      <xdr:spPr>
        <a:xfrm>
          <a:off x="13436111" y="62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160634</xdr:rowOff>
    </xdr:from>
    <xdr:to>
      <xdr:col>18</xdr:col>
      <xdr:colOff>492125</xdr:colOff>
      <xdr:row>39</xdr:row>
      <xdr:rowOff>90784</xdr:rowOff>
    </xdr:to>
    <xdr:sp macro="" textlink="">
      <xdr:nvSpPr>
        <xdr:cNvPr id="509" name="円/楕円 508"/>
        <xdr:cNvSpPr/>
      </xdr:nvSpPr>
      <xdr:spPr>
        <a:xfrm>
          <a:off x="12763500" y="66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81911</xdr:rowOff>
    </xdr:from>
    <xdr:ext cx="378565" cy="259045"/>
    <xdr:sp macro="" textlink="">
      <xdr:nvSpPr>
        <xdr:cNvPr id="510" name="テキスト ボックス 509"/>
        <xdr:cNvSpPr txBox="1"/>
      </xdr:nvSpPr>
      <xdr:spPr>
        <a:xfrm>
          <a:off x="12625017" y="67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126195</xdr:rowOff>
    </xdr:from>
    <xdr:to>
      <xdr:col>23</xdr:col>
      <xdr:colOff>517525</xdr:colOff>
      <xdr:row>74</xdr:row>
      <xdr:rowOff>57490</xdr:rowOff>
    </xdr:to>
    <xdr:cxnSp macro="">
      <xdr:nvCxnSpPr>
        <xdr:cNvPr id="584" name="直線コネクタ 583"/>
        <xdr:cNvCxnSpPr/>
      </xdr:nvCxnSpPr>
      <xdr:spPr>
        <a:xfrm flipV="1">
          <a:off x="15481300" y="12642045"/>
          <a:ext cx="838200" cy="1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57490</xdr:rowOff>
    </xdr:from>
    <xdr:to>
      <xdr:col>22</xdr:col>
      <xdr:colOff>365125</xdr:colOff>
      <xdr:row>74</xdr:row>
      <xdr:rowOff>166675</xdr:rowOff>
    </xdr:to>
    <xdr:cxnSp macro="">
      <xdr:nvCxnSpPr>
        <xdr:cNvPr id="587" name="直線コネクタ 586"/>
        <xdr:cNvCxnSpPr/>
      </xdr:nvCxnSpPr>
      <xdr:spPr>
        <a:xfrm flipV="1">
          <a:off x="14592300" y="12744790"/>
          <a:ext cx="889000" cy="10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141232</xdr:rowOff>
    </xdr:from>
    <xdr:to>
      <xdr:col>22</xdr:col>
      <xdr:colOff>415925</xdr:colOff>
      <xdr:row>76</xdr:row>
      <xdr:rowOff>71382</xdr:rowOff>
    </xdr:to>
    <xdr:sp macro="" textlink="">
      <xdr:nvSpPr>
        <xdr:cNvPr id="588" name="フローチャート : 判断 587"/>
        <xdr:cNvSpPr/>
      </xdr:nvSpPr>
      <xdr:spPr>
        <a:xfrm>
          <a:off x="15430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62509</xdr:rowOff>
    </xdr:from>
    <xdr:ext cx="534377" cy="259045"/>
    <xdr:sp macro="" textlink="">
      <xdr:nvSpPr>
        <xdr:cNvPr id="589" name="テキスト ボックス 588"/>
        <xdr:cNvSpPr txBox="1"/>
      </xdr:nvSpPr>
      <xdr:spPr>
        <a:xfrm>
          <a:off x="15214111"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166675</xdr:rowOff>
    </xdr:from>
    <xdr:to>
      <xdr:col>21</xdr:col>
      <xdr:colOff>161925</xdr:colOff>
      <xdr:row>75</xdr:row>
      <xdr:rowOff>15942</xdr:rowOff>
    </xdr:to>
    <xdr:cxnSp macro="">
      <xdr:nvCxnSpPr>
        <xdr:cNvPr id="590" name="直線コネクタ 589"/>
        <xdr:cNvCxnSpPr/>
      </xdr:nvCxnSpPr>
      <xdr:spPr>
        <a:xfrm flipV="1">
          <a:off x="13703300" y="12853975"/>
          <a:ext cx="8890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139106</xdr:rowOff>
    </xdr:from>
    <xdr:to>
      <xdr:col>21</xdr:col>
      <xdr:colOff>212725</xdr:colOff>
      <xdr:row>76</xdr:row>
      <xdr:rowOff>69256</xdr:rowOff>
    </xdr:to>
    <xdr:sp macro="" textlink="">
      <xdr:nvSpPr>
        <xdr:cNvPr id="591" name="フローチャート : 判断 590"/>
        <xdr:cNvSpPr/>
      </xdr:nvSpPr>
      <xdr:spPr>
        <a:xfrm>
          <a:off x="14541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60383</xdr:rowOff>
    </xdr:from>
    <xdr:ext cx="534377" cy="259045"/>
    <xdr:sp macro="" textlink="">
      <xdr:nvSpPr>
        <xdr:cNvPr id="592" name="テキスト ボックス 591"/>
        <xdr:cNvSpPr txBox="1"/>
      </xdr:nvSpPr>
      <xdr:spPr>
        <a:xfrm>
          <a:off x="14325111"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130076</xdr:rowOff>
    </xdr:from>
    <xdr:to>
      <xdr:col>19</xdr:col>
      <xdr:colOff>644525</xdr:colOff>
      <xdr:row>75</xdr:row>
      <xdr:rowOff>15942</xdr:rowOff>
    </xdr:to>
    <xdr:cxnSp macro="">
      <xdr:nvCxnSpPr>
        <xdr:cNvPr id="593" name="直線コネクタ 592"/>
        <xdr:cNvCxnSpPr/>
      </xdr:nvCxnSpPr>
      <xdr:spPr>
        <a:xfrm>
          <a:off x="12814300" y="12817376"/>
          <a:ext cx="889000" cy="5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139621</xdr:rowOff>
    </xdr:from>
    <xdr:to>
      <xdr:col>20</xdr:col>
      <xdr:colOff>9525</xdr:colOff>
      <xdr:row>76</xdr:row>
      <xdr:rowOff>69771</xdr:rowOff>
    </xdr:to>
    <xdr:sp macro="" textlink="">
      <xdr:nvSpPr>
        <xdr:cNvPr id="594" name="フローチャート : 判断 593"/>
        <xdr:cNvSpPr/>
      </xdr:nvSpPr>
      <xdr:spPr>
        <a:xfrm>
          <a:off x="13652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60898</xdr:rowOff>
    </xdr:from>
    <xdr:ext cx="534377" cy="259045"/>
    <xdr:sp macro="" textlink="">
      <xdr:nvSpPr>
        <xdr:cNvPr id="595" name="テキスト ボックス 594"/>
        <xdr:cNvSpPr txBox="1"/>
      </xdr:nvSpPr>
      <xdr:spPr>
        <a:xfrm>
          <a:off x="13436111" y="13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132225</xdr:rowOff>
    </xdr:from>
    <xdr:to>
      <xdr:col>18</xdr:col>
      <xdr:colOff>492125</xdr:colOff>
      <xdr:row>76</xdr:row>
      <xdr:rowOff>62374</xdr:rowOff>
    </xdr:to>
    <xdr:sp macro="" textlink="">
      <xdr:nvSpPr>
        <xdr:cNvPr id="596" name="フローチャート : 判断 595"/>
        <xdr:cNvSpPr/>
      </xdr:nvSpPr>
      <xdr:spPr>
        <a:xfrm>
          <a:off x="12763500" y="129909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53503</xdr:rowOff>
    </xdr:from>
    <xdr:ext cx="534377" cy="259045"/>
    <xdr:sp macro="" textlink="">
      <xdr:nvSpPr>
        <xdr:cNvPr id="597" name="テキスト ボックス 596"/>
        <xdr:cNvSpPr txBox="1"/>
      </xdr:nvSpPr>
      <xdr:spPr>
        <a:xfrm>
          <a:off x="12547111" y="130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75395</xdr:rowOff>
    </xdr:from>
    <xdr:to>
      <xdr:col>23</xdr:col>
      <xdr:colOff>568325</xdr:colOff>
      <xdr:row>74</xdr:row>
      <xdr:rowOff>5545</xdr:rowOff>
    </xdr:to>
    <xdr:sp macro="" textlink="">
      <xdr:nvSpPr>
        <xdr:cNvPr id="603" name="円/楕円 602"/>
        <xdr:cNvSpPr/>
      </xdr:nvSpPr>
      <xdr:spPr>
        <a:xfrm>
          <a:off x="16268700" y="125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98272</xdr:rowOff>
    </xdr:from>
    <xdr:ext cx="599010" cy="259045"/>
    <xdr:sp macro="" textlink="">
      <xdr:nvSpPr>
        <xdr:cNvPr id="604" name="公債費該当値テキスト"/>
        <xdr:cNvSpPr txBox="1"/>
      </xdr:nvSpPr>
      <xdr:spPr>
        <a:xfrm>
          <a:off x="16370300" y="124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132,363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6690</xdr:rowOff>
    </xdr:from>
    <xdr:to>
      <xdr:col>22</xdr:col>
      <xdr:colOff>415925</xdr:colOff>
      <xdr:row>74</xdr:row>
      <xdr:rowOff>108290</xdr:rowOff>
    </xdr:to>
    <xdr:sp macro="" textlink="">
      <xdr:nvSpPr>
        <xdr:cNvPr id="605" name="円/楕円 604"/>
        <xdr:cNvSpPr/>
      </xdr:nvSpPr>
      <xdr:spPr>
        <a:xfrm>
          <a:off x="15430500" y="126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124817</xdr:rowOff>
    </xdr:from>
    <xdr:ext cx="599010" cy="259045"/>
    <xdr:sp macro="" textlink="">
      <xdr:nvSpPr>
        <xdr:cNvPr id="606" name="テキスト ボックス 605"/>
        <xdr:cNvSpPr txBox="1"/>
      </xdr:nvSpPr>
      <xdr:spPr>
        <a:xfrm>
          <a:off x="15181794" y="124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114,385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115875</xdr:rowOff>
    </xdr:from>
    <xdr:to>
      <xdr:col>21</xdr:col>
      <xdr:colOff>212725</xdr:colOff>
      <xdr:row>75</xdr:row>
      <xdr:rowOff>46025</xdr:rowOff>
    </xdr:to>
    <xdr:sp macro="" textlink="">
      <xdr:nvSpPr>
        <xdr:cNvPr id="607" name="円/楕円 606"/>
        <xdr:cNvSpPr/>
      </xdr:nvSpPr>
      <xdr:spPr>
        <a:xfrm>
          <a:off x="14541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62552</xdr:rowOff>
    </xdr:from>
    <xdr:ext cx="534377" cy="259045"/>
    <xdr:sp macro="" textlink="">
      <xdr:nvSpPr>
        <xdr:cNvPr id="608" name="テキスト ボックス 607"/>
        <xdr:cNvSpPr txBox="1"/>
      </xdr:nvSpPr>
      <xdr:spPr>
        <a:xfrm>
          <a:off x="14325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136592</xdr:rowOff>
    </xdr:from>
    <xdr:to>
      <xdr:col>20</xdr:col>
      <xdr:colOff>9525</xdr:colOff>
      <xdr:row>75</xdr:row>
      <xdr:rowOff>66742</xdr:rowOff>
    </xdr:to>
    <xdr:sp macro="" textlink="">
      <xdr:nvSpPr>
        <xdr:cNvPr id="609" name="円/楕円 608"/>
        <xdr:cNvSpPr/>
      </xdr:nvSpPr>
      <xdr:spPr>
        <a:xfrm>
          <a:off x="13652500" y="12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83269</xdr:rowOff>
    </xdr:from>
    <xdr:ext cx="534377" cy="259045"/>
    <xdr:sp macro="" textlink="">
      <xdr:nvSpPr>
        <xdr:cNvPr id="610" name="テキスト ボックス 609"/>
        <xdr:cNvSpPr txBox="1"/>
      </xdr:nvSpPr>
      <xdr:spPr>
        <a:xfrm>
          <a:off x="13436111" y="1259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79276</xdr:rowOff>
    </xdr:from>
    <xdr:to>
      <xdr:col>18</xdr:col>
      <xdr:colOff>492125</xdr:colOff>
      <xdr:row>75</xdr:row>
      <xdr:rowOff>9426</xdr:rowOff>
    </xdr:to>
    <xdr:sp macro="" textlink="">
      <xdr:nvSpPr>
        <xdr:cNvPr id="611" name="円/楕円 610"/>
        <xdr:cNvSpPr/>
      </xdr:nvSpPr>
      <xdr:spPr>
        <a:xfrm>
          <a:off x="12763500" y="127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25953</xdr:rowOff>
    </xdr:from>
    <xdr:ext cx="599010" cy="259045"/>
    <xdr:sp macro="" textlink="">
      <xdr:nvSpPr>
        <xdr:cNvPr id="612" name="テキスト ボックス 611"/>
        <xdr:cNvSpPr txBox="1"/>
      </xdr:nvSpPr>
      <xdr:spPr>
        <a:xfrm>
          <a:off x="12514794" y="1254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117686</xdr:rowOff>
    </xdr:from>
    <xdr:to>
      <xdr:col>23</xdr:col>
      <xdr:colOff>517525</xdr:colOff>
      <xdr:row>98</xdr:row>
      <xdr:rowOff>128668</xdr:rowOff>
    </xdr:to>
    <xdr:cxnSp macro="">
      <xdr:nvCxnSpPr>
        <xdr:cNvPr id="639" name="直線コネクタ 638"/>
        <xdr:cNvCxnSpPr/>
      </xdr:nvCxnSpPr>
      <xdr:spPr>
        <a:xfrm>
          <a:off x="15481300" y="16919786"/>
          <a:ext cx="838200" cy="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76031</xdr:rowOff>
    </xdr:from>
    <xdr:to>
      <xdr:col>22</xdr:col>
      <xdr:colOff>365125</xdr:colOff>
      <xdr:row>98</xdr:row>
      <xdr:rowOff>117686</xdr:rowOff>
    </xdr:to>
    <xdr:cxnSp macro="">
      <xdr:nvCxnSpPr>
        <xdr:cNvPr id="642" name="直線コネクタ 641"/>
        <xdr:cNvCxnSpPr/>
      </xdr:nvCxnSpPr>
      <xdr:spPr>
        <a:xfrm>
          <a:off x="14592300" y="16878131"/>
          <a:ext cx="889000" cy="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43" name="フローチャート : 判断 642"/>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44" name="テキスト ボックス 643"/>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105721</xdr:rowOff>
    </xdr:from>
    <xdr:to>
      <xdr:col>21</xdr:col>
      <xdr:colOff>161925</xdr:colOff>
      <xdr:row>98</xdr:row>
      <xdr:rowOff>76031</xdr:rowOff>
    </xdr:to>
    <xdr:cxnSp macro="">
      <xdr:nvCxnSpPr>
        <xdr:cNvPr id="645" name="直線コネクタ 644"/>
        <xdr:cNvCxnSpPr/>
      </xdr:nvCxnSpPr>
      <xdr:spPr>
        <a:xfrm>
          <a:off x="13703300" y="16736371"/>
          <a:ext cx="889000" cy="1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46" name="フローチャート : 判断 645"/>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47" name="テキスト ボックス 646"/>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105721</xdr:rowOff>
    </xdr:from>
    <xdr:to>
      <xdr:col>19</xdr:col>
      <xdr:colOff>644525</xdr:colOff>
      <xdr:row>97</xdr:row>
      <xdr:rowOff>118216</xdr:rowOff>
    </xdr:to>
    <xdr:cxnSp macro="">
      <xdr:nvCxnSpPr>
        <xdr:cNvPr id="648" name="直線コネクタ 647"/>
        <xdr:cNvCxnSpPr/>
      </xdr:nvCxnSpPr>
      <xdr:spPr>
        <a:xfrm flipV="1">
          <a:off x="12814300" y="16736371"/>
          <a:ext cx="889000" cy="1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49" name="フローチャート : 判断 648"/>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54055</xdr:rowOff>
    </xdr:from>
    <xdr:ext cx="534377" cy="259045"/>
    <xdr:sp macro="" textlink="">
      <xdr:nvSpPr>
        <xdr:cNvPr id="650" name="テキスト ボックス 649"/>
        <xdr:cNvSpPr txBox="1"/>
      </xdr:nvSpPr>
      <xdr:spPr>
        <a:xfrm>
          <a:off x="13436111" y="168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51" name="フローチャート : 判断 650"/>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34194</xdr:rowOff>
    </xdr:from>
    <xdr:ext cx="534377" cy="259045"/>
    <xdr:sp macro="" textlink="">
      <xdr:nvSpPr>
        <xdr:cNvPr id="652" name="テキスト ボックス 651"/>
        <xdr:cNvSpPr txBox="1"/>
      </xdr:nvSpPr>
      <xdr:spPr>
        <a:xfrm>
          <a:off x="12547111" y="168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77868</xdr:rowOff>
    </xdr:from>
    <xdr:to>
      <xdr:col>23</xdr:col>
      <xdr:colOff>568325</xdr:colOff>
      <xdr:row>99</xdr:row>
      <xdr:rowOff>8018</xdr:rowOff>
    </xdr:to>
    <xdr:sp macro="" textlink="">
      <xdr:nvSpPr>
        <xdr:cNvPr id="658" name="円/楕円 657"/>
        <xdr:cNvSpPr/>
      </xdr:nvSpPr>
      <xdr:spPr>
        <a:xfrm>
          <a:off x="16268700" y="168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164245</xdr:rowOff>
    </xdr:from>
    <xdr:ext cx="469744" cy="259045"/>
    <xdr:sp macro="" textlink="">
      <xdr:nvSpPr>
        <xdr:cNvPr id="659" name="積立金該当値テキスト"/>
        <xdr:cNvSpPr txBox="1"/>
      </xdr:nvSpPr>
      <xdr:spPr>
        <a:xfrm>
          <a:off x="16370300" y="167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66886</xdr:rowOff>
    </xdr:from>
    <xdr:to>
      <xdr:col>22</xdr:col>
      <xdr:colOff>415925</xdr:colOff>
      <xdr:row>98</xdr:row>
      <xdr:rowOff>168486</xdr:rowOff>
    </xdr:to>
    <xdr:sp macro="" textlink="">
      <xdr:nvSpPr>
        <xdr:cNvPr id="660" name="円/楕円 659"/>
        <xdr:cNvSpPr/>
      </xdr:nvSpPr>
      <xdr:spPr>
        <a:xfrm>
          <a:off x="15430500" y="168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159613</xdr:rowOff>
    </xdr:from>
    <xdr:ext cx="469744" cy="259045"/>
    <xdr:sp macro="" textlink="">
      <xdr:nvSpPr>
        <xdr:cNvPr id="661" name="テキスト ボックス 660"/>
        <xdr:cNvSpPr txBox="1"/>
      </xdr:nvSpPr>
      <xdr:spPr>
        <a:xfrm>
          <a:off x="15246427" y="1696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25231</xdr:rowOff>
    </xdr:from>
    <xdr:to>
      <xdr:col>21</xdr:col>
      <xdr:colOff>212725</xdr:colOff>
      <xdr:row>98</xdr:row>
      <xdr:rowOff>126831</xdr:rowOff>
    </xdr:to>
    <xdr:sp macro="" textlink="">
      <xdr:nvSpPr>
        <xdr:cNvPr id="662" name="円/楕円 661"/>
        <xdr:cNvSpPr/>
      </xdr:nvSpPr>
      <xdr:spPr>
        <a:xfrm>
          <a:off x="14541500" y="168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117958</xdr:rowOff>
    </xdr:from>
    <xdr:ext cx="534377" cy="259045"/>
    <xdr:sp macro="" textlink="">
      <xdr:nvSpPr>
        <xdr:cNvPr id="663" name="テキスト ボックス 662"/>
        <xdr:cNvSpPr txBox="1"/>
      </xdr:nvSpPr>
      <xdr:spPr>
        <a:xfrm>
          <a:off x="14325111" y="169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54921</xdr:rowOff>
    </xdr:from>
    <xdr:to>
      <xdr:col>20</xdr:col>
      <xdr:colOff>9525</xdr:colOff>
      <xdr:row>97</xdr:row>
      <xdr:rowOff>156521</xdr:rowOff>
    </xdr:to>
    <xdr:sp macro="" textlink="">
      <xdr:nvSpPr>
        <xdr:cNvPr id="664" name="円/楕円 663"/>
        <xdr:cNvSpPr/>
      </xdr:nvSpPr>
      <xdr:spPr>
        <a:xfrm>
          <a:off x="13652500" y="166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1598</xdr:rowOff>
    </xdr:from>
    <xdr:ext cx="534377" cy="259045"/>
    <xdr:sp macro="" textlink="">
      <xdr:nvSpPr>
        <xdr:cNvPr id="665" name="テキスト ボックス 664"/>
        <xdr:cNvSpPr txBox="1"/>
      </xdr:nvSpPr>
      <xdr:spPr>
        <a:xfrm>
          <a:off x="13436111" y="164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67416</xdr:rowOff>
    </xdr:from>
    <xdr:to>
      <xdr:col>18</xdr:col>
      <xdr:colOff>492125</xdr:colOff>
      <xdr:row>97</xdr:row>
      <xdr:rowOff>169016</xdr:rowOff>
    </xdr:to>
    <xdr:sp macro="" textlink="">
      <xdr:nvSpPr>
        <xdr:cNvPr id="666" name="円/楕円 665"/>
        <xdr:cNvSpPr/>
      </xdr:nvSpPr>
      <xdr:spPr>
        <a:xfrm>
          <a:off x="12763500" y="1669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14093</xdr:rowOff>
    </xdr:from>
    <xdr:ext cx="534377" cy="259045"/>
    <xdr:sp macro="" textlink="">
      <xdr:nvSpPr>
        <xdr:cNvPr id="667" name="テキスト ボックス 666"/>
        <xdr:cNvSpPr txBox="1"/>
      </xdr:nvSpPr>
      <xdr:spPr>
        <a:xfrm>
          <a:off x="12547111" y="1647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162560</xdr:rowOff>
    </xdr:from>
    <xdr:to>
      <xdr:col>32</xdr:col>
      <xdr:colOff>187325</xdr:colOff>
      <xdr:row>39</xdr:row>
      <xdr:rowOff>44450</xdr:rowOff>
    </xdr:to>
    <xdr:cxnSp macro="">
      <xdr:nvCxnSpPr>
        <xdr:cNvPr id="696" name="直線コネクタ 695"/>
        <xdr:cNvCxnSpPr/>
      </xdr:nvCxnSpPr>
      <xdr:spPr>
        <a:xfrm>
          <a:off x="21323300" y="6677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162560</xdr:rowOff>
    </xdr:from>
    <xdr:to>
      <xdr:col>31</xdr:col>
      <xdr:colOff>34925</xdr:colOff>
      <xdr:row>39</xdr:row>
      <xdr:rowOff>44450</xdr:rowOff>
    </xdr:to>
    <xdr:cxnSp macro="">
      <xdr:nvCxnSpPr>
        <xdr:cNvPr id="699" name="直線コネクタ 698"/>
        <xdr:cNvCxnSpPr/>
      </xdr:nvCxnSpPr>
      <xdr:spPr>
        <a:xfrm flipV="1">
          <a:off x="20434300" y="6677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10922</xdr:rowOff>
    </xdr:from>
    <xdr:to>
      <xdr:col>31</xdr:col>
      <xdr:colOff>85725</xdr:colOff>
      <xdr:row>38</xdr:row>
      <xdr:rowOff>112522</xdr:rowOff>
    </xdr:to>
    <xdr:sp macro="" textlink="">
      <xdr:nvSpPr>
        <xdr:cNvPr id="700" name="フローチャート : 判断 699"/>
        <xdr:cNvSpPr/>
      </xdr:nvSpPr>
      <xdr:spPr>
        <a:xfrm>
          <a:off x="21272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129049</xdr:rowOff>
    </xdr:from>
    <xdr:ext cx="469744" cy="259045"/>
    <xdr:sp macro="" textlink="">
      <xdr:nvSpPr>
        <xdr:cNvPr id="701" name="テキスト ボックス 700"/>
        <xdr:cNvSpPr txBox="1"/>
      </xdr:nvSpPr>
      <xdr:spPr>
        <a:xfrm>
          <a:off x="21088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70739</xdr:rowOff>
    </xdr:from>
    <xdr:to>
      <xdr:col>29</xdr:col>
      <xdr:colOff>517525</xdr:colOff>
      <xdr:row>39</xdr:row>
      <xdr:rowOff>44450</xdr:rowOff>
    </xdr:to>
    <xdr:cxnSp macro="">
      <xdr:nvCxnSpPr>
        <xdr:cNvPr id="702" name="直線コネクタ 701"/>
        <xdr:cNvCxnSpPr/>
      </xdr:nvCxnSpPr>
      <xdr:spPr>
        <a:xfrm>
          <a:off x="19545300" y="6585839"/>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153162</xdr:rowOff>
    </xdr:from>
    <xdr:to>
      <xdr:col>29</xdr:col>
      <xdr:colOff>568325</xdr:colOff>
      <xdr:row>38</xdr:row>
      <xdr:rowOff>83312</xdr:rowOff>
    </xdr:to>
    <xdr:sp macro="" textlink="">
      <xdr:nvSpPr>
        <xdr:cNvPr id="703" name="フローチャート : 判断 702"/>
        <xdr:cNvSpPr/>
      </xdr:nvSpPr>
      <xdr:spPr>
        <a:xfrm>
          <a:off x="20383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99839</xdr:rowOff>
    </xdr:from>
    <xdr:ext cx="469744" cy="259045"/>
    <xdr:sp macro="" textlink="">
      <xdr:nvSpPr>
        <xdr:cNvPr id="704" name="テキスト ボックス 703"/>
        <xdr:cNvSpPr txBox="1"/>
      </xdr:nvSpPr>
      <xdr:spPr>
        <a:xfrm>
          <a:off x="20199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70739</xdr:rowOff>
    </xdr:from>
    <xdr:to>
      <xdr:col>28</xdr:col>
      <xdr:colOff>314325</xdr:colOff>
      <xdr:row>39</xdr:row>
      <xdr:rowOff>44450</xdr:rowOff>
    </xdr:to>
    <xdr:cxnSp macro="">
      <xdr:nvCxnSpPr>
        <xdr:cNvPr id="705" name="直線コネクタ 704"/>
        <xdr:cNvCxnSpPr/>
      </xdr:nvCxnSpPr>
      <xdr:spPr>
        <a:xfrm flipV="1">
          <a:off x="18656300" y="6585839"/>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15113</xdr:rowOff>
    </xdr:from>
    <xdr:to>
      <xdr:col>28</xdr:col>
      <xdr:colOff>365125</xdr:colOff>
      <xdr:row>38</xdr:row>
      <xdr:rowOff>116713</xdr:rowOff>
    </xdr:to>
    <xdr:sp macro="" textlink="">
      <xdr:nvSpPr>
        <xdr:cNvPr id="706" name="フローチャート : 判断 705"/>
        <xdr:cNvSpPr/>
      </xdr:nvSpPr>
      <xdr:spPr>
        <a:xfrm>
          <a:off x="19494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133240</xdr:rowOff>
    </xdr:from>
    <xdr:ext cx="469744" cy="259045"/>
    <xdr:sp macro="" textlink="">
      <xdr:nvSpPr>
        <xdr:cNvPr id="707" name="テキスト ボックス 706"/>
        <xdr:cNvSpPr txBox="1"/>
      </xdr:nvSpPr>
      <xdr:spPr>
        <a:xfrm>
          <a:off x="19310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49022</xdr:rowOff>
    </xdr:from>
    <xdr:to>
      <xdr:col>27</xdr:col>
      <xdr:colOff>161925</xdr:colOff>
      <xdr:row>38</xdr:row>
      <xdr:rowOff>150622</xdr:rowOff>
    </xdr:to>
    <xdr:sp macro="" textlink="">
      <xdr:nvSpPr>
        <xdr:cNvPr id="708" name="フローチャート : 判断 707"/>
        <xdr:cNvSpPr/>
      </xdr:nvSpPr>
      <xdr:spPr>
        <a:xfrm>
          <a:off x="18605500" y="656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167149</xdr:rowOff>
    </xdr:from>
    <xdr:ext cx="378565" cy="259045"/>
    <xdr:sp macro="" textlink="">
      <xdr:nvSpPr>
        <xdr:cNvPr id="709" name="テキスト ボックス 708"/>
        <xdr:cNvSpPr txBox="1"/>
      </xdr:nvSpPr>
      <xdr:spPr>
        <a:xfrm>
          <a:off x="18467017" y="6339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111760</xdr:rowOff>
    </xdr:from>
    <xdr:to>
      <xdr:col>31</xdr:col>
      <xdr:colOff>85725</xdr:colOff>
      <xdr:row>39</xdr:row>
      <xdr:rowOff>41910</xdr:rowOff>
    </xdr:to>
    <xdr:sp macro="" textlink="">
      <xdr:nvSpPr>
        <xdr:cNvPr id="717" name="円/楕円 716"/>
        <xdr:cNvSpPr/>
      </xdr:nvSpPr>
      <xdr:spPr>
        <a:xfrm>
          <a:off x="21272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33037</xdr:rowOff>
    </xdr:from>
    <xdr:ext cx="378565" cy="259045"/>
    <xdr:sp macro="" textlink="">
      <xdr:nvSpPr>
        <xdr:cNvPr id="718" name="テキスト ボックス 717"/>
        <xdr:cNvSpPr txBox="1"/>
      </xdr:nvSpPr>
      <xdr:spPr>
        <a:xfrm>
          <a:off x="21134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19939</xdr:rowOff>
    </xdr:from>
    <xdr:to>
      <xdr:col>28</xdr:col>
      <xdr:colOff>365125</xdr:colOff>
      <xdr:row>38</xdr:row>
      <xdr:rowOff>121539</xdr:rowOff>
    </xdr:to>
    <xdr:sp macro="" textlink="">
      <xdr:nvSpPr>
        <xdr:cNvPr id="721" name="円/楕円 720"/>
        <xdr:cNvSpPr/>
      </xdr:nvSpPr>
      <xdr:spPr>
        <a:xfrm>
          <a:off x="19494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112666</xdr:rowOff>
    </xdr:from>
    <xdr:ext cx="469744" cy="259045"/>
    <xdr:sp macro="" textlink="">
      <xdr:nvSpPr>
        <xdr:cNvPr id="722" name="テキスト ボックス 721"/>
        <xdr:cNvSpPr txBox="1"/>
      </xdr:nvSpPr>
      <xdr:spPr>
        <a:xfrm>
          <a:off x="19310427" y="662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39192</xdr:rowOff>
    </xdr:from>
    <xdr:to>
      <xdr:col>32</xdr:col>
      <xdr:colOff>187325</xdr:colOff>
      <xdr:row>59</xdr:row>
      <xdr:rowOff>41097</xdr:rowOff>
    </xdr:to>
    <xdr:cxnSp macro="">
      <xdr:nvCxnSpPr>
        <xdr:cNvPr id="753" name="直線コネクタ 752"/>
        <xdr:cNvCxnSpPr/>
      </xdr:nvCxnSpPr>
      <xdr:spPr>
        <a:xfrm flipV="1">
          <a:off x="21323300" y="1015474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73863</xdr:rowOff>
    </xdr:from>
    <xdr:to>
      <xdr:col>31</xdr:col>
      <xdr:colOff>34925</xdr:colOff>
      <xdr:row>59</xdr:row>
      <xdr:rowOff>41097</xdr:rowOff>
    </xdr:to>
    <xdr:cxnSp macro="">
      <xdr:nvCxnSpPr>
        <xdr:cNvPr id="756" name="直線コネクタ 755"/>
        <xdr:cNvCxnSpPr/>
      </xdr:nvCxnSpPr>
      <xdr:spPr>
        <a:xfrm>
          <a:off x="20434300" y="10017963"/>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75870</xdr:rowOff>
    </xdr:from>
    <xdr:to>
      <xdr:col>31</xdr:col>
      <xdr:colOff>85725</xdr:colOff>
      <xdr:row>58</xdr:row>
      <xdr:rowOff>6020</xdr:rowOff>
    </xdr:to>
    <xdr:sp macro="" textlink="">
      <xdr:nvSpPr>
        <xdr:cNvPr id="757" name="フローチャート : 判断 756"/>
        <xdr:cNvSpPr/>
      </xdr:nvSpPr>
      <xdr:spPr>
        <a:xfrm>
          <a:off x="21272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22547</xdr:rowOff>
    </xdr:from>
    <xdr:ext cx="469744" cy="259045"/>
    <xdr:sp macro="" textlink="">
      <xdr:nvSpPr>
        <xdr:cNvPr id="758" name="テキスト ボックス 757"/>
        <xdr:cNvSpPr txBox="1"/>
      </xdr:nvSpPr>
      <xdr:spPr>
        <a:xfrm>
          <a:off x="21088427"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73863</xdr:rowOff>
    </xdr:from>
    <xdr:to>
      <xdr:col>29</xdr:col>
      <xdr:colOff>517525</xdr:colOff>
      <xdr:row>59</xdr:row>
      <xdr:rowOff>43688</xdr:rowOff>
    </xdr:to>
    <xdr:cxnSp macro="">
      <xdr:nvCxnSpPr>
        <xdr:cNvPr id="759" name="直線コネクタ 758"/>
        <xdr:cNvCxnSpPr/>
      </xdr:nvCxnSpPr>
      <xdr:spPr>
        <a:xfrm flipV="1">
          <a:off x="19545300" y="1001796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72136</xdr:rowOff>
    </xdr:from>
    <xdr:to>
      <xdr:col>29</xdr:col>
      <xdr:colOff>568325</xdr:colOff>
      <xdr:row>58</xdr:row>
      <xdr:rowOff>2286</xdr:rowOff>
    </xdr:to>
    <xdr:sp macro="" textlink="">
      <xdr:nvSpPr>
        <xdr:cNvPr id="760" name="フローチャート : 判断 759"/>
        <xdr:cNvSpPr/>
      </xdr:nvSpPr>
      <xdr:spPr>
        <a:xfrm>
          <a:off x="20383500" y="9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18813</xdr:rowOff>
    </xdr:from>
    <xdr:ext cx="469744" cy="259045"/>
    <xdr:sp macro="" textlink="">
      <xdr:nvSpPr>
        <xdr:cNvPr id="761" name="テキスト ボックス 760"/>
        <xdr:cNvSpPr txBox="1"/>
      </xdr:nvSpPr>
      <xdr:spPr>
        <a:xfrm>
          <a:off x="20199427" y="96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1245</xdr:rowOff>
    </xdr:from>
    <xdr:to>
      <xdr:col>28</xdr:col>
      <xdr:colOff>314325</xdr:colOff>
      <xdr:row>59</xdr:row>
      <xdr:rowOff>43688</xdr:rowOff>
    </xdr:to>
    <xdr:cxnSp macro="">
      <xdr:nvCxnSpPr>
        <xdr:cNvPr id="762" name="直線コネクタ 761"/>
        <xdr:cNvCxnSpPr/>
      </xdr:nvCxnSpPr>
      <xdr:spPr>
        <a:xfrm>
          <a:off x="18656300" y="10116795"/>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50876</xdr:rowOff>
    </xdr:from>
    <xdr:to>
      <xdr:col>28</xdr:col>
      <xdr:colOff>365125</xdr:colOff>
      <xdr:row>57</xdr:row>
      <xdr:rowOff>152476</xdr:rowOff>
    </xdr:to>
    <xdr:sp macro="" textlink="">
      <xdr:nvSpPr>
        <xdr:cNvPr id="763" name="フローチャート : 判断 762"/>
        <xdr:cNvSpPr/>
      </xdr:nvSpPr>
      <xdr:spPr>
        <a:xfrm>
          <a:off x="19494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169003</xdr:rowOff>
    </xdr:from>
    <xdr:ext cx="469744" cy="259045"/>
    <xdr:sp macro="" textlink="">
      <xdr:nvSpPr>
        <xdr:cNvPr id="764" name="テキスト ボックス 763"/>
        <xdr:cNvSpPr txBox="1"/>
      </xdr:nvSpPr>
      <xdr:spPr>
        <a:xfrm>
          <a:off x="19310427" y="95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64897</xdr:rowOff>
    </xdr:from>
    <xdr:to>
      <xdr:col>27</xdr:col>
      <xdr:colOff>161925</xdr:colOff>
      <xdr:row>57</xdr:row>
      <xdr:rowOff>166497</xdr:rowOff>
    </xdr:to>
    <xdr:sp macro="" textlink="">
      <xdr:nvSpPr>
        <xdr:cNvPr id="765" name="フローチャート : 判断 764"/>
        <xdr:cNvSpPr/>
      </xdr:nvSpPr>
      <xdr:spPr>
        <a:xfrm>
          <a:off x="18605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11574</xdr:rowOff>
    </xdr:from>
    <xdr:ext cx="469744" cy="259045"/>
    <xdr:sp macro="" textlink="">
      <xdr:nvSpPr>
        <xdr:cNvPr id="766" name="テキスト ボックス 765"/>
        <xdr:cNvSpPr txBox="1"/>
      </xdr:nvSpPr>
      <xdr:spPr>
        <a:xfrm>
          <a:off x="18421427"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159842</xdr:rowOff>
    </xdr:from>
    <xdr:to>
      <xdr:col>32</xdr:col>
      <xdr:colOff>238125</xdr:colOff>
      <xdr:row>59</xdr:row>
      <xdr:rowOff>89992</xdr:rowOff>
    </xdr:to>
    <xdr:sp macro="" textlink="">
      <xdr:nvSpPr>
        <xdr:cNvPr id="772" name="円/楕円 771"/>
        <xdr:cNvSpPr/>
      </xdr:nvSpPr>
      <xdr:spPr>
        <a:xfrm>
          <a:off x="221107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74769</xdr:rowOff>
    </xdr:from>
    <xdr:ext cx="313932" cy="259045"/>
    <xdr:sp macro="" textlink="">
      <xdr:nvSpPr>
        <xdr:cNvPr id="773" name="貸付金該当値テキスト"/>
        <xdr:cNvSpPr txBox="1"/>
      </xdr:nvSpPr>
      <xdr:spPr>
        <a:xfrm>
          <a:off x="22212300" y="10018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161747</xdr:rowOff>
    </xdr:from>
    <xdr:to>
      <xdr:col>31</xdr:col>
      <xdr:colOff>85725</xdr:colOff>
      <xdr:row>59</xdr:row>
      <xdr:rowOff>91897</xdr:rowOff>
    </xdr:to>
    <xdr:sp macro="" textlink="">
      <xdr:nvSpPr>
        <xdr:cNvPr id="774" name="円/楕円 773"/>
        <xdr:cNvSpPr/>
      </xdr:nvSpPr>
      <xdr:spPr>
        <a:xfrm>
          <a:off x="21272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83024</xdr:rowOff>
    </xdr:from>
    <xdr:ext cx="313932" cy="259045"/>
    <xdr:sp macro="" textlink="">
      <xdr:nvSpPr>
        <xdr:cNvPr id="775" name="テキスト ボックス 774"/>
        <xdr:cNvSpPr txBox="1"/>
      </xdr:nvSpPr>
      <xdr:spPr>
        <a:xfrm>
          <a:off x="21166333" y="10198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23063</xdr:rowOff>
    </xdr:from>
    <xdr:to>
      <xdr:col>29</xdr:col>
      <xdr:colOff>568325</xdr:colOff>
      <xdr:row>58</xdr:row>
      <xdr:rowOff>124663</xdr:rowOff>
    </xdr:to>
    <xdr:sp macro="" textlink="">
      <xdr:nvSpPr>
        <xdr:cNvPr id="776" name="円/楕円 775"/>
        <xdr:cNvSpPr/>
      </xdr:nvSpPr>
      <xdr:spPr>
        <a:xfrm>
          <a:off x="203835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115790</xdr:rowOff>
    </xdr:from>
    <xdr:ext cx="469744" cy="259045"/>
    <xdr:sp macro="" textlink="">
      <xdr:nvSpPr>
        <xdr:cNvPr id="777" name="テキスト ボックス 776"/>
        <xdr:cNvSpPr txBox="1"/>
      </xdr:nvSpPr>
      <xdr:spPr>
        <a:xfrm>
          <a:off x="20199427"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164338</xdr:rowOff>
    </xdr:from>
    <xdr:to>
      <xdr:col>28</xdr:col>
      <xdr:colOff>365125</xdr:colOff>
      <xdr:row>59</xdr:row>
      <xdr:rowOff>94488</xdr:rowOff>
    </xdr:to>
    <xdr:sp macro="" textlink="">
      <xdr:nvSpPr>
        <xdr:cNvPr id="778" name="円/楕円 777"/>
        <xdr:cNvSpPr/>
      </xdr:nvSpPr>
      <xdr:spPr>
        <a:xfrm>
          <a:off x="19494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85615</xdr:rowOff>
    </xdr:from>
    <xdr:ext cx="313932" cy="259045"/>
    <xdr:sp macro="" textlink="">
      <xdr:nvSpPr>
        <xdr:cNvPr id="779" name="テキスト ボックス 778"/>
        <xdr:cNvSpPr txBox="1"/>
      </xdr:nvSpPr>
      <xdr:spPr>
        <a:xfrm>
          <a:off x="19388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121895</xdr:rowOff>
    </xdr:from>
    <xdr:to>
      <xdr:col>27</xdr:col>
      <xdr:colOff>161925</xdr:colOff>
      <xdr:row>59</xdr:row>
      <xdr:rowOff>52045</xdr:rowOff>
    </xdr:to>
    <xdr:sp macro="" textlink="">
      <xdr:nvSpPr>
        <xdr:cNvPr id="780" name="円/楕円 779"/>
        <xdr:cNvSpPr/>
      </xdr:nvSpPr>
      <xdr:spPr>
        <a:xfrm>
          <a:off x="18605500" y="100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43172</xdr:rowOff>
    </xdr:from>
    <xdr:ext cx="378565" cy="259045"/>
    <xdr:sp macro="" textlink="">
      <xdr:nvSpPr>
        <xdr:cNvPr id="781" name="テキスト ボックス 780"/>
        <xdr:cNvSpPr txBox="1"/>
      </xdr:nvSpPr>
      <xdr:spPr>
        <a:xfrm>
          <a:off x="18467017" y="1015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154856</xdr:rowOff>
    </xdr:from>
    <xdr:to>
      <xdr:col>32</xdr:col>
      <xdr:colOff>187325</xdr:colOff>
      <xdr:row>77</xdr:row>
      <xdr:rowOff>10778</xdr:rowOff>
    </xdr:to>
    <xdr:cxnSp macro="">
      <xdr:nvCxnSpPr>
        <xdr:cNvPr id="810" name="直線コネクタ 809"/>
        <xdr:cNvCxnSpPr/>
      </xdr:nvCxnSpPr>
      <xdr:spPr>
        <a:xfrm flipV="1">
          <a:off x="21323300" y="13185056"/>
          <a:ext cx="838200" cy="2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10778</xdr:rowOff>
    </xdr:from>
    <xdr:to>
      <xdr:col>31</xdr:col>
      <xdr:colOff>34925</xdr:colOff>
      <xdr:row>77</xdr:row>
      <xdr:rowOff>26093</xdr:rowOff>
    </xdr:to>
    <xdr:cxnSp macro="">
      <xdr:nvCxnSpPr>
        <xdr:cNvPr id="813" name="直線コネクタ 812"/>
        <xdr:cNvCxnSpPr/>
      </xdr:nvCxnSpPr>
      <xdr:spPr>
        <a:xfrm flipV="1">
          <a:off x="20434300" y="13212428"/>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14" name="フローチャート : 判断 813"/>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15" name="テキスト ボックス 814"/>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21659</xdr:rowOff>
    </xdr:from>
    <xdr:to>
      <xdr:col>29</xdr:col>
      <xdr:colOff>517525</xdr:colOff>
      <xdr:row>77</xdr:row>
      <xdr:rowOff>26093</xdr:rowOff>
    </xdr:to>
    <xdr:cxnSp macro="">
      <xdr:nvCxnSpPr>
        <xdr:cNvPr id="816" name="直線コネクタ 815"/>
        <xdr:cNvCxnSpPr/>
      </xdr:nvCxnSpPr>
      <xdr:spPr>
        <a:xfrm>
          <a:off x="19545300" y="13223309"/>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17" name="フローチャート : 判断 816"/>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18" name="テキスト ボックス 817"/>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21659</xdr:rowOff>
    </xdr:from>
    <xdr:to>
      <xdr:col>28</xdr:col>
      <xdr:colOff>314325</xdr:colOff>
      <xdr:row>77</xdr:row>
      <xdr:rowOff>29477</xdr:rowOff>
    </xdr:to>
    <xdr:cxnSp macro="">
      <xdr:nvCxnSpPr>
        <xdr:cNvPr id="819" name="直線コネクタ 818"/>
        <xdr:cNvCxnSpPr/>
      </xdr:nvCxnSpPr>
      <xdr:spPr>
        <a:xfrm flipV="1">
          <a:off x="18656300" y="13223309"/>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20" name="フローチャート : 判断 819"/>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21" name="テキスト ボックス 820"/>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22" name="フローチャート : 判断 821"/>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23" name="テキスト ボックス 822"/>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104056</xdr:rowOff>
    </xdr:from>
    <xdr:to>
      <xdr:col>32</xdr:col>
      <xdr:colOff>238125</xdr:colOff>
      <xdr:row>77</xdr:row>
      <xdr:rowOff>34206</xdr:rowOff>
    </xdr:to>
    <xdr:sp macro="" textlink="">
      <xdr:nvSpPr>
        <xdr:cNvPr id="829" name="円/楕円 828"/>
        <xdr:cNvSpPr/>
      </xdr:nvSpPr>
      <xdr:spPr>
        <a:xfrm>
          <a:off x="22110700" y="131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82483</xdr:rowOff>
    </xdr:from>
    <xdr:ext cx="534377" cy="259045"/>
    <xdr:sp macro="" textlink="">
      <xdr:nvSpPr>
        <xdr:cNvPr id="830" name="繰出金該当値テキスト"/>
        <xdr:cNvSpPr txBox="1"/>
      </xdr:nvSpPr>
      <xdr:spPr>
        <a:xfrm>
          <a:off x="22212300" y="1311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53,011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131428</xdr:rowOff>
    </xdr:from>
    <xdr:to>
      <xdr:col>31</xdr:col>
      <xdr:colOff>85725</xdr:colOff>
      <xdr:row>77</xdr:row>
      <xdr:rowOff>61578</xdr:rowOff>
    </xdr:to>
    <xdr:sp macro="" textlink="">
      <xdr:nvSpPr>
        <xdr:cNvPr id="831" name="円/楕円 830"/>
        <xdr:cNvSpPr/>
      </xdr:nvSpPr>
      <xdr:spPr>
        <a:xfrm>
          <a:off x="21272500" y="131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52705</xdr:rowOff>
    </xdr:from>
    <xdr:ext cx="534377" cy="259045"/>
    <xdr:sp macro="" textlink="">
      <xdr:nvSpPr>
        <xdr:cNvPr id="832" name="テキスト ボックス 831"/>
        <xdr:cNvSpPr txBox="1"/>
      </xdr:nvSpPr>
      <xdr:spPr>
        <a:xfrm>
          <a:off x="21056111" y="1325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146743</xdr:rowOff>
    </xdr:from>
    <xdr:to>
      <xdr:col>29</xdr:col>
      <xdr:colOff>568325</xdr:colOff>
      <xdr:row>77</xdr:row>
      <xdr:rowOff>76893</xdr:rowOff>
    </xdr:to>
    <xdr:sp macro="" textlink="">
      <xdr:nvSpPr>
        <xdr:cNvPr id="833" name="円/楕円 832"/>
        <xdr:cNvSpPr/>
      </xdr:nvSpPr>
      <xdr:spPr>
        <a:xfrm>
          <a:off x="20383500" y="131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68020</xdr:rowOff>
    </xdr:from>
    <xdr:ext cx="534377" cy="259045"/>
    <xdr:sp macro="" textlink="">
      <xdr:nvSpPr>
        <xdr:cNvPr id="834" name="テキスト ボックス 833"/>
        <xdr:cNvSpPr txBox="1"/>
      </xdr:nvSpPr>
      <xdr:spPr>
        <a:xfrm>
          <a:off x="20167111" y="132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142309</xdr:rowOff>
    </xdr:from>
    <xdr:to>
      <xdr:col>28</xdr:col>
      <xdr:colOff>365125</xdr:colOff>
      <xdr:row>77</xdr:row>
      <xdr:rowOff>72459</xdr:rowOff>
    </xdr:to>
    <xdr:sp macro="" textlink="">
      <xdr:nvSpPr>
        <xdr:cNvPr id="835" name="円/楕円 834"/>
        <xdr:cNvSpPr/>
      </xdr:nvSpPr>
      <xdr:spPr>
        <a:xfrm>
          <a:off x="19494500" y="131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63586</xdr:rowOff>
    </xdr:from>
    <xdr:ext cx="534377" cy="259045"/>
    <xdr:sp macro="" textlink="">
      <xdr:nvSpPr>
        <xdr:cNvPr id="836" name="テキスト ボックス 835"/>
        <xdr:cNvSpPr txBox="1"/>
      </xdr:nvSpPr>
      <xdr:spPr>
        <a:xfrm>
          <a:off x="19278111" y="132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150127</xdr:rowOff>
    </xdr:from>
    <xdr:to>
      <xdr:col>27</xdr:col>
      <xdr:colOff>161925</xdr:colOff>
      <xdr:row>77</xdr:row>
      <xdr:rowOff>80277</xdr:rowOff>
    </xdr:to>
    <xdr:sp macro="" textlink="">
      <xdr:nvSpPr>
        <xdr:cNvPr id="837" name="円/楕円 836"/>
        <xdr:cNvSpPr/>
      </xdr:nvSpPr>
      <xdr:spPr>
        <a:xfrm>
          <a:off x="18605500" y="131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71404</xdr:rowOff>
    </xdr:from>
    <xdr:ext cx="534377" cy="259045"/>
    <xdr:sp macro="" textlink="">
      <xdr:nvSpPr>
        <xdr:cNvPr id="838" name="テキスト ボックス 837"/>
        <xdr:cNvSpPr txBox="1"/>
      </xdr:nvSpPr>
      <xdr:spPr>
        <a:xfrm>
          <a:off x="18389111" y="132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49" name="直線コネクタ 84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50" name="テキスト ボックス 84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51" name="直線コネクタ 85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52" name="テキスト ボックス 85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53" name="直線コネクタ 85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54" name="テキスト ボックス 85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55" name="直線コネクタ 85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56" name="テキスト ボックス 85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57" name="直線コネクタ 85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58" name="テキスト ボックス 85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0" name="テキスト ボックス 85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62" name="直線コネクタ 86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6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4" name="直線コネクタ 86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6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6" name="直線コネクタ 86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67" name="直線コネクタ 86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6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69" name="フローチャート : 判断 86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70" name="直線コネクタ 86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71" name="フローチャート : 判断 870"/>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72" name="テキスト ボックス 871"/>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73" name="直線コネクタ 87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74" name="フローチャート : 判断 87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75" name="テキスト ボックス 87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76" name="直線コネクタ 87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77" name="フローチャート : 判断 87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78" name="テキスト ボックス 87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79" name="フローチャート : 判断 87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80" name="テキスト ボックス 879"/>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6" name="円/楕円 88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8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888" name="円/楕円 88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9" name="テキスト ボックス 888"/>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890" name="円/楕円 88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891" name="テキスト ボックス 89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892" name="円/楕円 89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893" name="テキスト ボックス 89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4" name="円/楕円 89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895" name="テキスト ボックス 894"/>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物件費は、住民一人当たり</a:t>
          </a:r>
          <a:r>
            <a:rPr kumimoji="1" lang="en-US" altLang="ja-JP" sz="1200">
              <a:latin typeface="ＭＳ Ｐゴシック"/>
            </a:rPr>
            <a:t>102,829</a:t>
          </a:r>
          <a:r>
            <a:rPr kumimoji="1" lang="ja-JP" altLang="en-US" sz="1200">
              <a:latin typeface="ＭＳ Ｐゴシック"/>
            </a:rPr>
            <a:t>円となっており、類似団体平均に比べ下回っているが、前年度に比べ９％増となっている。これは、社会保障・番号制度の実施による電算システム開発委託料や朝日ヶ丘団地建替基本計画策定委託料等によるものである。また、前年度に整備をした</a:t>
          </a:r>
          <a:r>
            <a:rPr kumimoji="1" lang="ja-JP" altLang="ja-JP" sz="1200" i="0">
              <a:solidFill>
                <a:schemeClr val="dk1"/>
              </a:solidFill>
              <a:effectLst/>
              <a:latin typeface="+mn-lt"/>
              <a:ea typeface="+mn-ea"/>
              <a:cs typeface="+mn-cs"/>
            </a:rPr>
            <a:t>防災行政通信システム</a:t>
          </a:r>
          <a:r>
            <a:rPr kumimoji="1" lang="ja-JP" altLang="en-US" sz="1200" i="0">
              <a:solidFill>
                <a:schemeClr val="dk1"/>
              </a:solidFill>
              <a:effectLst/>
              <a:latin typeface="+mn-lt"/>
              <a:ea typeface="+mn-ea"/>
              <a:cs typeface="+mn-cs"/>
            </a:rPr>
            <a:t>の維持管理経費も増額となった。今後も施設等の維持管理料の増額が見込まれるため、事務的経費の見直しによる経費の削減を行う。</a:t>
          </a:r>
          <a:endParaRPr kumimoji="1" lang="en-US" altLang="ja-JP" sz="1200" i="0">
            <a:solidFill>
              <a:schemeClr val="dk1"/>
            </a:solidFill>
            <a:effectLst/>
            <a:latin typeface="+mn-lt"/>
            <a:ea typeface="+mn-ea"/>
            <a:cs typeface="+mn-cs"/>
          </a:endParaRPr>
        </a:p>
        <a:p>
          <a:r>
            <a:rPr kumimoji="1" lang="ja-JP" altLang="en-US" sz="1200">
              <a:latin typeface="ＭＳ Ｐゴシック"/>
            </a:rPr>
            <a:t>　扶助費は、住民一人当たり</a:t>
          </a:r>
          <a:r>
            <a:rPr kumimoji="1" lang="en-US" altLang="ja-JP" sz="1200">
              <a:latin typeface="ＭＳ Ｐゴシック"/>
            </a:rPr>
            <a:t>99,861</a:t>
          </a:r>
          <a:r>
            <a:rPr kumimoji="1" lang="ja-JP" altLang="en-US" sz="1200">
              <a:latin typeface="ＭＳ Ｐゴシック"/>
            </a:rPr>
            <a:t>円となっており、類似団体と比較して一人当たりのコストが高い状況となっている。これは、保育</a:t>
          </a:r>
          <a:r>
            <a:rPr kumimoji="1" lang="ja-JP" altLang="en-US" sz="1200" i="0">
              <a:latin typeface="ＭＳ Ｐゴシック"/>
            </a:rPr>
            <a:t>園入所委託料や本年度</a:t>
          </a:r>
          <a:r>
            <a:rPr kumimoji="1" lang="ja-JP" altLang="ja-JP" sz="1200">
              <a:solidFill>
                <a:schemeClr val="dk1"/>
              </a:solidFill>
              <a:effectLst/>
              <a:latin typeface="+mn-lt"/>
              <a:ea typeface="+mn-ea"/>
              <a:cs typeface="+mn-cs"/>
            </a:rPr>
            <a:t>から</a:t>
          </a:r>
          <a:r>
            <a:rPr kumimoji="1" lang="ja-JP" altLang="en-US" sz="1200">
              <a:solidFill>
                <a:schemeClr val="dk1"/>
              </a:solidFill>
              <a:effectLst/>
              <a:latin typeface="+mn-lt"/>
              <a:ea typeface="+mn-ea"/>
              <a:cs typeface="+mn-cs"/>
            </a:rPr>
            <a:t>実施した</a:t>
          </a:r>
          <a:r>
            <a:rPr kumimoji="1" lang="ja-JP" altLang="ja-JP" sz="1200">
              <a:solidFill>
                <a:schemeClr val="dk1"/>
              </a:solidFill>
              <a:effectLst/>
              <a:latin typeface="+mn-lt"/>
              <a:ea typeface="+mn-ea"/>
              <a:cs typeface="+mn-cs"/>
            </a:rPr>
            <a:t>中学校卒業までの医療費の無料化による子ども医療費</a:t>
          </a:r>
          <a:r>
            <a:rPr kumimoji="1" lang="ja-JP" altLang="en-US" sz="1200">
              <a:solidFill>
                <a:schemeClr val="dk1"/>
              </a:solidFill>
              <a:effectLst/>
              <a:latin typeface="+mn-lt"/>
              <a:ea typeface="+mn-ea"/>
              <a:cs typeface="+mn-cs"/>
            </a:rPr>
            <a:t>の増加等によるものであり、前年度決算と比較すると４％増となっている。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en-US" sz="1200" i="0">
              <a:solidFill>
                <a:schemeClr val="dk1"/>
              </a:solidFill>
              <a:effectLst/>
              <a:latin typeface="+mn-lt"/>
              <a:ea typeface="+mn-ea"/>
              <a:cs typeface="+mn-cs"/>
            </a:rPr>
            <a:t>補助費等は、住民一人当たり</a:t>
          </a:r>
          <a:r>
            <a:rPr kumimoji="1" lang="en-US" altLang="ja-JP" sz="1200" i="0">
              <a:solidFill>
                <a:schemeClr val="dk1"/>
              </a:solidFill>
              <a:effectLst/>
              <a:latin typeface="+mn-ea"/>
              <a:ea typeface="+mn-ea"/>
              <a:cs typeface="+mn-cs"/>
            </a:rPr>
            <a:t>64,387</a:t>
          </a:r>
          <a:r>
            <a:rPr kumimoji="1" lang="ja-JP" altLang="en-US" sz="1200" i="0">
              <a:solidFill>
                <a:schemeClr val="dk1"/>
              </a:solidFill>
              <a:effectLst/>
              <a:latin typeface="+mn-lt"/>
              <a:ea typeface="+mn-ea"/>
              <a:cs typeface="+mn-cs"/>
            </a:rPr>
            <a:t>円となっており、類似団体平均に比べ下回っているが、前年度に比べ</a:t>
          </a:r>
          <a:r>
            <a:rPr kumimoji="1" lang="en-US" altLang="ja-JP" sz="1200" i="0">
              <a:solidFill>
                <a:schemeClr val="dk1"/>
              </a:solidFill>
              <a:effectLst/>
              <a:latin typeface="+mj-ea"/>
              <a:ea typeface="+mj-ea"/>
              <a:cs typeface="+mn-cs"/>
            </a:rPr>
            <a:t>22</a:t>
          </a:r>
          <a:r>
            <a:rPr kumimoji="1" lang="ja-JP" altLang="en-US" sz="1200" i="0">
              <a:solidFill>
                <a:schemeClr val="dk1"/>
              </a:solidFill>
              <a:effectLst/>
              <a:latin typeface="+mn-ea"/>
              <a:ea typeface="+mn-ea"/>
              <a:cs typeface="+mn-cs"/>
            </a:rPr>
            <a:t>％増となっている。これは、田川郡東部環境衛生施設組合負担金やプレミアム地域商品券事業補助金の増額や公債費繰上償還のための補償金によるものである。</a:t>
          </a:r>
          <a:endParaRPr kumimoji="1" lang="en-US" altLang="ja-JP" sz="1200" i="0">
            <a:solidFill>
              <a:schemeClr val="dk1"/>
            </a:solidFill>
            <a:effectLst/>
            <a:latin typeface="+mn-ea"/>
            <a:ea typeface="+mn-ea"/>
            <a:cs typeface="+mn-cs"/>
          </a:endParaRPr>
        </a:p>
        <a:p>
          <a:r>
            <a:rPr kumimoji="1" lang="ja-JP" altLang="en-US" sz="1200" i="0">
              <a:solidFill>
                <a:schemeClr val="dk1"/>
              </a:solidFill>
              <a:effectLst/>
              <a:latin typeface="+mn-ea"/>
              <a:ea typeface="+mn-ea"/>
              <a:cs typeface="+mn-cs"/>
            </a:rPr>
            <a:t>　普通建設事業費は、住民一人当たり</a:t>
          </a:r>
          <a:r>
            <a:rPr kumimoji="1" lang="en-US" altLang="ja-JP" sz="1200" i="0">
              <a:solidFill>
                <a:schemeClr val="dk1"/>
              </a:solidFill>
              <a:effectLst/>
              <a:latin typeface="+mn-ea"/>
              <a:ea typeface="+mn-ea"/>
              <a:cs typeface="+mn-cs"/>
            </a:rPr>
            <a:t>95,474</a:t>
          </a:r>
          <a:r>
            <a:rPr kumimoji="1" lang="ja-JP" altLang="en-US" sz="1200" i="0">
              <a:solidFill>
                <a:schemeClr val="dk1"/>
              </a:solidFill>
              <a:effectLst/>
              <a:latin typeface="+mn-ea"/>
              <a:ea typeface="+mn-ea"/>
              <a:cs typeface="+mn-cs"/>
            </a:rPr>
            <a:t>円となっており、前年度に比べ</a:t>
          </a:r>
          <a:r>
            <a:rPr kumimoji="1" lang="en-US" altLang="ja-JP" sz="1200" i="0">
              <a:solidFill>
                <a:schemeClr val="dk1"/>
              </a:solidFill>
              <a:effectLst/>
              <a:latin typeface="+mn-ea"/>
              <a:ea typeface="+mn-ea"/>
              <a:cs typeface="+mn-cs"/>
            </a:rPr>
            <a:t>36</a:t>
          </a:r>
          <a:r>
            <a:rPr kumimoji="1" lang="ja-JP" altLang="en-US" sz="1200" i="0">
              <a:solidFill>
                <a:schemeClr val="dk1"/>
              </a:solidFill>
              <a:effectLst/>
              <a:latin typeface="+mn-ea"/>
              <a:ea typeface="+mn-ea"/>
              <a:cs typeface="+mn-cs"/>
            </a:rPr>
            <a:t>％減となっている。これは、防災行政通信システム整備事業や幸地町団地建替事業の終了によるものである。今後は新たな町営住宅の建替事業が予定されているため普通建設事業費は増加する予定であるため普通建設事業については事業の重要性や優先度を十分考慮し、事業費の削減に努める。</a:t>
          </a:r>
          <a:endParaRPr kumimoji="1" lang="en-US" altLang="ja-JP" sz="1200" i="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10,539
10,532
132.20
7,268,332
7,120,515
107,594
3,875,490
6,509,086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67691</xdr:rowOff>
    </xdr:from>
    <xdr:to>
      <xdr:col>6</xdr:col>
      <xdr:colOff>511175</xdr:colOff>
      <xdr:row>36</xdr:row>
      <xdr:rowOff>160909</xdr:rowOff>
    </xdr:to>
    <xdr:cxnSp macro="">
      <xdr:nvCxnSpPr>
        <xdr:cNvPr id="61" name="直線コネクタ 60"/>
        <xdr:cNvCxnSpPr/>
      </xdr:nvCxnSpPr>
      <xdr:spPr>
        <a:xfrm flipV="1">
          <a:off x="3797300" y="6239891"/>
          <a:ext cx="8382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141732</xdr:rowOff>
    </xdr:from>
    <xdr:to>
      <xdr:col>5</xdr:col>
      <xdr:colOff>358775</xdr:colOff>
      <xdr:row>36</xdr:row>
      <xdr:rowOff>160909</xdr:rowOff>
    </xdr:to>
    <xdr:cxnSp macro="">
      <xdr:nvCxnSpPr>
        <xdr:cNvPr id="64" name="直線コネクタ 63"/>
        <xdr:cNvCxnSpPr/>
      </xdr:nvCxnSpPr>
      <xdr:spPr>
        <a:xfrm>
          <a:off x="2908300" y="6313932"/>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7874</xdr:rowOff>
    </xdr:from>
    <xdr:to>
      <xdr:col>5</xdr:col>
      <xdr:colOff>409575</xdr:colOff>
      <xdr:row>38</xdr:row>
      <xdr:rowOff>109474</xdr:rowOff>
    </xdr:to>
    <xdr:sp macro="" textlink="">
      <xdr:nvSpPr>
        <xdr:cNvPr id="65" name="フローチャート : 判断 64"/>
        <xdr:cNvSpPr/>
      </xdr:nvSpPr>
      <xdr:spPr>
        <a:xfrm>
          <a:off x="3746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100601</xdr:rowOff>
    </xdr:from>
    <xdr:ext cx="469744" cy="259045"/>
    <xdr:sp macro="" textlink="">
      <xdr:nvSpPr>
        <xdr:cNvPr id="66" name="テキスト ボックス 65"/>
        <xdr:cNvSpPr txBox="1"/>
      </xdr:nvSpPr>
      <xdr:spPr>
        <a:xfrm>
          <a:off x="3562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141732</xdr:rowOff>
    </xdr:from>
    <xdr:to>
      <xdr:col>4</xdr:col>
      <xdr:colOff>155575</xdr:colOff>
      <xdr:row>36</xdr:row>
      <xdr:rowOff>150495</xdr:rowOff>
    </xdr:to>
    <xdr:cxnSp macro="">
      <xdr:nvCxnSpPr>
        <xdr:cNvPr id="67" name="直線コネクタ 66"/>
        <xdr:cNvCxnSpPr/>
      </xdr:nvCxnSpPr>
      <xdr:spPr>
        <a:xfrm flipV="1">
          <a:off x="2019300" y="631393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21844</xdr:rowOff>
    </xdr:from>
    <xdr:to>
      <xdr:col>4</xdr:col>
      <xdr:colOff>206375</xdr:colOff>
      <xdr:row>38</xdr:row>
      <xdr:rowOff>123444</xdr:rowOff>
    </xdr:to>
    <xdr:sp macro="" textlink="">
      <xdr:nvSpPr>
        <xdr:cNvPr id="68" name="フローチャート : 判断 67"/>
        <xdr:cNvSpPr/>
      </xdr:nvSpPr>
      <xdr:spPr>
        <a:xfrm>
          <a:off x="2857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114571</xdr:rowOff>
    </xdr:from>
    <xdr:ext cx="469744" cy="259045"/>
    <xdr:sp macro="" textlink="">
      <xdr:nvSpPr>
        <xdr:cNvPr id="69" name="テキスト ボックス 68"/>
        <xdr:cNvSpPr txBox="1"/>
      </xdr:nvSpPr>
      <xdr:spPr>
        <a:xfrm>
          <a:off x="2673427"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34036</xdr:rowOff>
    </xdr:from>
    <xdr:to>
      <xdr:col>2</xdr:col>
      <xdr:colOff>638175</xdr:colOff>
      <xdr:row>36</xdr:row>
      <xdr:rowOff>150495</xdr:rowOff>
    </xdr:to>
    <xdr:cxnSp macro="">
      <xdr:nvCxnSpPr>
        <xdr:cNvPr id="70" name="直線コネクタ 69"/>
        <xdr:cNvCxnSpPr/>
      </xdr:nvCxnSpPr>
      <xdr:spPr>
        <a:xfrm>
          <a:off x="1130300" y="6206236"/>
          <a:ext cx="889000" cy="1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1397</xdr:rowOff>
    </xdr:from>
    <xdr:to>
      <xdr:col>3</xdr:col>
      <xdr:colOff>3175</xdr:colOff>
      <xdr:row>38</xdr:row>
      <xdr:rowOff>102997</xdr:rowOff>
    </xdr:to>
    <xdr:sp macro="" textlink="">
      <xdr:nvSpPr>
        <xdr:cNvPr id="71" name="フローチャート : 判断 70"/>
        <xdr:cNvSpPr/>
      </xdr:nvSpPr>
      <xdr:spPr>
        <a:xfrm>
          <a:off x="1968500" y="651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94124</xdr:rowOff>
    </xdr:from>
    <xdr:ext cx="469744" cy="259045"/>
    <xdr:sp macro="" textlink="">
      <xdr:nvSpPr>
        <xdr:cNvPr id="72" name="テキスト ボックス 71"/>
        <xdr:cNvSpPr txBox="1"/>
      </xdr:nvSpPr>
      <xdr:spPr>
        <a:xfrm>
          <a:off x="1784427" y="66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50165</xdr:rowOff>
    </xdr:from>
    <xdr:to>
      <xdr:col>1</xdr:col>
      <xdr:colOff>485775</xdr:colOff>
      <xdr:row>37</xdr:row>
      <xdr:rowOff>151765</xdr:rowOff>
    </xdr:to>
    <xdr:sp macro="" textlink="">
      <xdr:nvSpPr>
        <xdr:cNvPr id="73" name="フローチャート : 判断 72"/>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142892</xdr:rowOff>
    </xdr:from>
    <xdr:ext cx="469744" cy="259045"/>
    <xdr:sp macro="" textlink="">
      <xdr:nvSpPr>
        <xdr:cNvPr id="74" name="テキスト ボックス 73"/>
        <xdr:cNvSpPr txBox="1"/>
      </xdr:nvSpPr>
      <xdr:spPr>
        <a:xfrm>
          <a:off x="895427" y="64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16891</xdr:rowOff>
    </xdr:from>
    <xdr:to>
      <xdr:col>6</xdr:col>
      <xdr:colOff>561975</xdr:colOff>
      <xdr:row>36</xdr:row>
      <xdr:rowOff>118491</xdr:rowOff>
    </xdr:to>
    <xdr:sp macro="" textlink="">
      <xdr:nvSpPr>
        <xdr:cNvPr id="80" name="円/楕円 79"/>
        <xdr:cNvSpPr/>
      </xdr:nvSpPr>
      <xdr:spPr>
        <a:xfrm>
          <a:off x="45847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166768</xdr:rowOff>
    </xdr:from>
    <xdr:ext cx="469744" cy="259045"/>
    <xdr:sp macro="" textlink="">
      <xdr:nvSpPr>
        <xdr:cNvPr id="81" name="議会費該当値テキスト"/>
        <xdr:cNvSpPr txBox="1"/>
      </xdr:nvSpPr>
      <xdr:spPr>
        <a:xfrm>
          <a:off x="4686300"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110109</xdr:rowOff>
    </xdr:from>
    <xdr:to>
      <xdr:col>5</xdr:col>
      <xdr:colOff>409575</xdr:colOff>
      <xdr:row>37</xdr:row>
      <xdr:rowOff>40259</xdr:rowOff>
    </xdr:to>
    <xdr:sp macro="" textlink="">
      <xdr:nvSpPr>
        <xdr:cNvPr id="82" name="円/楕円 81"/>
        <xdr:cNvSpPr/>
      </xdr:nvSpPr>
      <xdr:spPr>
        <a:xfrm>
          <a:off x="3746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56786</xdr:rowOff>
    </xdr:from>
    <xdr:ext cx="469744" cy="259045"/>
    <xdr:sp macro="" textlink="">
      <xdr:nvSpPr>
        <xdr:cNvPr id="83" name="テキスト ボックス 82"/>
        <xdr:cNvSpPr txBox="1"/>
      </xdr:nvSpPr>
      <xdr:spPr>
        <a:xfrm>
          <a:off x="3562427" y="60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90932</xdr:rowOff>
    </xdr:from>
    <xdr:to>
      <xdr:col>4</xdr:col>
      <xdr:colOff>206375</xdr:colOff>
      <xdr:row>37</xdr:row>
      <xdr:rowOff>21082</xdr:rowOff>
    </xdr:to>
    <xdr:sp macro="" textlink="">
      <xdr:nvSpPr>
        <xdr:cNvPr id="84" name="円/楕円 83"/>
        <xdr:cNvSpPr/>
      </xdr:nvSpPr>
      <xdr:spPr>
        <a:xfrm>
          <a:off x="2857500" y="62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37609</xdr:rowOff>
    </xdr:from>
    <xdr:ext cx="469744" cy="259045"/>
    <xdr:sp macro="" textlink="">
      <xdr:nvSpPr>
        <xdr:cNvPr id="85" name="テキスト ボックス 84"/>
        <xdr:cNvSpPr txBox="1"/>
      </xdr:nvSpPr>
      <xdr:spPr>
        <a:xfrm>
          <a:off x="2673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99695</xdr:rowOff>
    </xdr:from>
    <xdr:to>
      <xdr:col>3</xdr:col>
      <xdr:colOff>3175</xdr:colOff>
      <xdr:row>37</xdr:row>
      <xdr:rowOff>29845</xdr:rowOff>
    </xdr:to>
    <xdr:sp macro="" textlink="">
      <xdr:nvSpPr>
        <xdr:cNvPr id="86" name="円/楕円 85"/>
        <xdr:cNvSpPr/>
      </xdr:nvSpPr>
      <xdr:spPr>
        <a:xfrm>
          <a:off x="1968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46372</xdr:rowOff>
    </xdr:from>
    <xdr:ext cx="469744" cy="259045"/>
    <xdr:sp macro="" textlink="">
      <xdr:nvSpPr>
        <xdr:cNvPr id="87" name="テキスト ボックス 86"/>
        <xdr:cNvSpPr txBox="1"/>
      </xdr:nvSpPr>
      <xdr:spPr>
        <a:xfrm>
          <a:off x="1784427"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154686</xdr:rowOff>
    </xdr:from>
    <xdr:to>
      <xdr:col>1</xdr:col>
      <xdr:colOff>485775</xdr:colOff>
      <xdr:row>36</xdr:row>
      <xdr:rowOff>84836</xdr:rowOff>
    </xdr:to>
    <xdr:sp macro="" textlink="">
      <xdr:nvSpPr>
        <xdr:cNvPr id="88" name="円/楕円 87"/>
        <xdr:cNvSpPr/>
      </xdr:nvSpPr>
      <xdr:spPr>
        <a:xfrm>
          <a:off x="1079500" y="61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101363</xdr:rowOff>
    </xdr:from>
    <xdr:ext cx="534377" cy="259045"/>
    <xdr:sp macro="" textlink="">
      <xdr:nvSpPr>
        <xdr:cNvPr id="89" name="テキスト ボックス 88"/>
        <xdr:cNvSpPr txBox="1"/>
      </xdr:nvSpPr>
      <xdr:spPr>
        <a:xfrm>
          <a:off x="863111" y="59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161561</xdr:rowOff>
    </xdr:from>
    <xdr:to>
      <xdr:col>6</xdr:col>
      <xdr:colOff>511175</xdr:colOff>
      <xdr:row>58</xdr:row>
      <xdr:rowOff>37822</xdr:rowOff>
    </xdr:to>
    <xdr:cxnSp macro="">
      <xdr:nvCxnSpPr>
        <xdr:cNvPr id="120" name="直線コネクタ 119"/>
        <xdr:cNvCxnSpPr/>
      </xdr:nvCxnSpPr>
      <xdr:spPr>
        <a:xfrm flipV="1">
          <a:off x="3797300" y="9934211"/>
          <a:ext cx="8382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154370</xdr:rowOff>
    </xdr:from>
    <xdr:to>
      <xdr:col>5</xdr:col>
      <xdr:colOff>358775</xdr:colOff>
      <xdr:row>58</xdr:row>
      <xdr:rowOff>37822</xdr:rowOff>
    </xdr:to>
    <xdr:cxnSp macro="">
      <xdr:nvCxnSpPr>
        <xdr:cNvPr id="123" name="直線コネクタ 122"/>
        <xdr:cNvCxnSpPr/>
      </xdr:nvCxnSpPr>
      <xdr:spPr>
        <a:xfrm>
          <a:off x="2908300" y="9927020"/>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154370</xdr:rowOff>
    </xdr:from>
    <xdr:to>
      <xdr:col>4</xdr:col>
      <xdr:colOff>155575</xdr:colOff>
      <xdr:row>57</xdr:row>
      <xdr:rowOff>158739</xdr:rowOff>
    </xdr:to>
    <xdr:cxnSp macro="">
      <xdr:nvCxnSpPr>
        <xdr:cNvPr id="126" name="直線コネクタ 125"/>
        <xdr:cNvCxnSpPr/>
      </xdr:nvCxnSpPr>
      <xdr:spPr>
        <a:xfrm flipV="1">
          <a:off x="2019300" y="9927020"/>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45651</xdr:rowOff>
    </xdr:from>
    <xdr:to>
      <xdr:col>2</xdr:col>
      <xdr:colOff>638175</xdr:colOff>
      <xdr:row>57</xdr:row>
      <xdr:rowOff>158739</xdr:rowOff>
    </xdr:to>
    <xdr:cxnSp macro="">
      <xdr:nvCxnSpPr>
        <xdr:cNvPr id="129" name="直線コネクタ 128"/>
        <xdr:cNvCxnSpPr/>
      </xdr:nvCxnSpPr>
      <xdr:spPr>
        <a:xfrm>
          <a:off x="1130300" y="9818301"/>
          <a:ext cx="889000" cy="1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1650</xdr:rowOff>
    </xdr:from>
    <xdr:ext cx="534377" cy="259045"/>
    <xdr:sp macro="" textlink="">
      <xdr:nvSpPr>
        <xdr:cNvPr id="133" name="テキスト ボックス 132"/>
        <xdr:cNvSpPr txBox="1"/>
      </xdr:nvSpPr>
      <xdr:spPr>
        <a:xfrm>
          <a:off x="863111" y="99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110761</xdr:rowOff>
    </xdr:from>
    <xdr:to>
      <xdr:col>6</xdr:col>
      <xdr:colOff>561975</xdr:colOff>
      <xdr:row>58</xdr:row>
      <xdr:rowOff>40911</xdr:rowOff>
    </xdr:to>
    <xdr:sp macro="" textlink="">
      <xdr:nvSpPr>
        <xdr:cNvPr id="139" name="円/楕円 138"/>
        <xdr:cNvSpPr/>
      </xdr:nvSpPr>
      <xdr:spPr>
        <a:xfrm>
          <a:off x="4584700" y="98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25688</xdr:rowOff>
    </xdr:from>
    <xdr:ext cx="534377" cy="259045"/>
    <xdr:sp macro="" textlink="">
      <xdr:nvSpPr>
        <xdr:cNvPr id="140" name="総務費該当値テキスト"/>
        <xdr:cNvSpPr txBox="1"/>
      </xdr:nvSpPr>
      <xdr:spPr>
        <a:xfrm>
          <a:off x="4686300" y="97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85,806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158472</xdr:rowOff>
    </xdr:from>
    <xdr:to>
      <xdr:col>5</xdr:col>
      <xdr:colOff>409575</xdr:colOff>
      <xdr:row>58</xdr:row>
      <xdr:rowOff>88622</xdr:rowOff>
    </xdr:to>
    <xdr:sp macro="" textlink="">
      <xdr:nvSpPr>
        <xdr:cNvPr id="141" name="円/楕円 140"/>
        <xdr:cNvSpPr/>
      </xdr:nvSpPr>
      <xdr:spPr>
        <a:xfrm>
          <a:off x="3746500" y="99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79749</xdr:rowOff>
    </xdr:from>
    <xdr:ext cx="534377" cy="259045"/>
    <xdr:sp macro="" textlink="">
      <xdr:nvSpPr>
        <xdr:cNvPr id="142" name="テキスト ボックス 141"/>
        <xdr:cNvSpPr txBox="1"/>
      </xdr:nvSpPr>
      <xdr:spPr>
        <a:xfrm>
          <a:off x="3530111" y="100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103570</xdr:rowOff>
    </xdr:from>
    <xdr:to>
      <xdr:col>4</xdr:col>
      <xdr:colOff>206375</xdr:colOff>
      <xdr:row>58</xdr:row>
      <xdr:rowOff>33720</xdr:rowOff>
    </xdr:to>
    <xdr:sp macro="" textlink="">
      <xdr:nvSpPr>
        <xdr:cNvPr id="143" name="円/楕円 142"/>
        <xdr:cNvSpPr/>
      </xdr:nvSpPr>
      <xdr:spPr>
        <a:xfrm>
          <a:off x="2857500" y="98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24847</xdr:rowOff>
    </xdr:from>
    <xdr:ext cx="534377" cy="259045"/>
    <xdr:sp macro="" textlink="">
      <xdr:nvSpPr>
        <xdr:cNvPr id="144" name="テキスト ボックス 143"/>
        <xdr:cNvSpPr txBox="1"/>
      </xdr:nvSpPr>
      <xdr:spPr>
        <a:xfrm>
          <a:off x="2641111" y="996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107939</xdr:rowOff>
    </xdr:from>
    <xdr:to>
      <xdr:col>3</xdr:col>
      <xdr:colOff>3175</xdr:colOff>
      <xdr:row>58</xdr:row>
      <xdr:rowOff>38089</xdr:rowOff>
    </xdr:to>
    <xdr:sp macro="" textlink="">
      <xdr:nvSpPr>
        <xdr:cNvPr id="145" name="円/楕円 144"/>
        <xdr:cNvSpPr/>
      </xdr:nvSpPr>
      <xdr:spPr>
        <a:xfrm>
          <a:off x="1968500" y="98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29216</xdr:rowOff>
    </xdr:from>
    <xdr:ext cx="534377" cy="259045"/>
    <xdr:sp macro="" textlink="">
      <xdr:nvSpPr>
        <xdr:cNvPr id="146" name="テキスト ボックス 145"/>
        <xdr:cNvSpPr txBox="1"/>
      </xdr:nvSpPr>
      <xdr:spPr>
        <a:xfrm>
          <a:off x="1752111" y="997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166301</xdr:rowOff>
    </xdr:from>
    <xdr:to>
      <xdr:col>1</xdr:col>
      <xdr:colOff>485775</xdr:colOff>
      <xdr:row>57</xdr:row>
      <xdr:rowOff>96451</xdr:rowOff>
    </xdr:to>
    <xdr:sp macro="" textlink="">
      <xdr:nvSpPr>
        <xdr:cNvPr id="147" name="円/楕円 146"/>
        <xdr:cNvSpPr/>
      </xdr:nvSpPr>
      <xdr:spPr>
        <a:xfrm>
          <a:off x="1079500" y="97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112978</xdr:rowOff>
    </xdr:from>
    <xdr:ext cx="599010" cy="259045"/>
    <xdr:sp macro="" textlink="">
      <xdr:nvSpPr>
        <xdr:cNvPr id="148" name="テキスト ボックス 147"/>
        <xdr:cNvSpPr txBox="1"/>
      </xdr:nvSpPr>
      <xdr:spPr>
        <a:xfrm>
          <a:off x="830794" y="954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139233</xdr:rowOff>
    </xdr:from>
    <xdr:to>
      <xdr:col>6</xdr:col>
      <xdr:colOff>511175</xdr:colOff>
      <xdr:row>74</xdr:row>
      <xdr:rowOff>55941</xdr:rowOff>
    </xdr:to>
    <xdr:cxnSp macro="">
      <xdr:nvCxnSpPr>
        <xdr:cNvPr id="176" name="直線コネクタ 175"/>
        <xdr:cNvCxnSpPr/>
      </xdr:nvCxnSpPr>
      <xdr:spPr>
        <a:xfrm flipV="1">
          <a:off x="3797300" y="12655083"/>
          <a:ext cx="838200" cy="8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55941</xdr:rowOff>
    </xdr:from>
    <xdr:to>
      <xdr:col>5</xdr:col>
      <xdr:colOff>358775</xdr:colOff>
      <xdr:row>75</xdr:row>
      <xdr:rowOff>32303</xdr:rowOff>
    </xdr:to>
    <xdr:cxnSp macro="">
      <xdr:nvCxnSpPr>
        <xdr:cNvPr id="179" name="直線コネクタ 178"/>
        <xdr:cNvCxnSpPr/>
      </xdr:nvCxnSpPr>
      <xdr:spPr>
        <a:xfrm flipV="1">
          <a:off x="2908300" y="12743241"/>
          <a:ext cx="889000" cy="1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67613</xdr:rowOff>
    </xdr:from>
    <xdr:to>
      <xdr:col>5</xdr:col>
      <xdr:colOff>409575</xdr:colOff>
      <xdr:row>76</xdr:row>
      <xdr:rowOff>169213</xdr:rowOff>
    </xdr:to>
    <xdr:sp macro="" textlink="">
      <xdr:nvSpPr>
        <xdr:cNvPr id="180" name="フローチャート : 判断 179"/>
        <xdr:cNvSpPr/>
      </xdr:nvSpPr>
      <xdr:spPr>
        <a:xfrm>
          <a:off x="3746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160340</xdr:rowOff>
    </xdr:from>
    <xdr:ext cx="599010" cy="259045"/>
    <xdr:sp macro="" textlink="">
      <xdr:nvSpPr>
        <xdr:cNvPr id="181" name="テキスト ボックス 180"/>
        <xdr:cNvSpPr txBox="1"/>
      </xdr:nvSpPr>
      <xdr:spPr>
        <a:xfrm>
          <a:off x="3497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32303</xdr:rowOff>
    </xdr:from>
    <xdr:to>
      <xdr:col>4</xdr:col>
      <xdr:colOff>155575</xdr:colOff>
      <xdr:row>75</xdr:row>
      <xdr:rowOff>110183</xdr:rowOff>
    </xdr:to>
    <xdr:cxnSp macro="">
      <xdr:nvCxnSpPr>
        <xdr:cNvPr id="182" name="直線コネクタ 181"/>
        <xdr:cNvCxnSpPr/>
      </xdr:nvCxnSpPr>
      <xdr:spPr>
        <a:xfrm flipV="1">
          <a:off x="2019300" y="12891053"/>
          <a:ext cx="889000" cy="7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1310</xdr:rowOff>
    </xdr:from>
    <xdr:to>
      <xdr:col>4</xdr:col>
      <xdr:colOff>206375</xdr:colOff>
      <xdr:row>77</xdr:row>
      <xdr:rowOff>102910</xdr:rowOff>
    </xdr:to>
    <xdr:sp macro="" textlink="">
      <xdr:nvSpPr>
        <xdr:cNvPr id="183" name="フローチャート : 判断 182"/>
        <xdr:cNvSpPr/>
      </xdr:nvSpPr>
      <xdr:spPr>
        <a:xfrm>
          <a:off x="2857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94037</xdr:rowOff>
    </xdr:from>
    <xdr:ext cx="599010" cy="259045"/>
    <xdr:sp macro="" textlink="">
      <xdr:nvSpPr>
        <xdr:cNvPr id="184" name="テキスト ボックス 183"/>
        <xdr:cNvSpPr txBox="1"/>
      </xdr:nvSpPr>
      <xdr:spPr>
        <a:xfrm>
          <a:off x="2608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69364</xdr:rowOff>
    </xdr:from>
    <xdr:to>
      <xdr:col>2</xdr:col>
      <xdr:colOff>638175</xdr:colOff>
      <xdr:row>75</xdr:row>
      <xdr:rowOff>110183</xdr:rowOff>
    </xdr:to>
    <xdr:cxnSp macro="">
      <xdr:nvCxnSpPr>
        <xdr:cNvPr id="185" name="直線コネクタ 184"/>
        <xdr:cNvCxnSpPr/>
      </xdr:nvCxnSpPr>
      <xdr:spPr>
        <a:xfrm>
          <a:off x="1130300" y="12928114"/>
          <a:ext cx="889000" cy="4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10948</xdr:rowOff>
    </xdr:from>
    <xdr:to>
      <xdr:col>3</xdr:col>
      <xdr:colOff>3175</xdr:colOff>
      <xdr:row>77</xdr:row>
      <xdr:rowOff>112548</xdr:rowOff>
    </xdr:to>
    <xdr:sp macro="" textlink="">
      <xdr:nvSpPr>
        <xdr:cNvPr id="186" name="フローチャート : 判断 185"/>
        <xdr:cNvSpPr/>
      </xdr:nvSpPr>
      <xdr:spPr>
        <a:xfrm>
          <a:off x="1968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103675</xdr:rowOff>
    </xdr:from>
    <xdr:ext cx="599010" cy="259045"/>
    <xdr:sp macro="" textlink="">
      <xdr:nvSpPr>
        <xdr:cNvPr id="187" name="テキスト ボックス 186"/>
        <xdr:cNvSpPr txBox="1"/>
      </xdr:nvSpPr>
      <xdr:spPr>
        <a:xfrm>
          <a:off x="1719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15089</xdr:rowOff>
    </xdr:from>
    <xdr:to>
      <xdr:col>1</xdr:col>
      <xdr:colOff>485775</xdr:colOff>
      <xdr:row>77</xdr:row>
      <xdr:rowOff>116689</xdr:rowOff>
    </xdr:to>
    <xdr:sp macro="" textlink="">
      <xdr:nvSpPr>
        <xdr:cNvPr id="188" name="フローチャート : 判断 187"/>
        <xdr:cNvSpPr/>
      </xdr:nvSpPr>
      <xdr:spPr>
        <a:xfrm>
          <a:off x="1079500" y="132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107816</xdr:rowOff>
    </xdr:from>
    <xdr:ext cx="599010" cy="259045"/>
    <xdr:sp macro="" textlink="">
      <xdr:nvSpPr>
        <xdr:cNvPr id="189" name="テキスト ボックス 188"/>
        <xdr:cNvSpPr txBox="1"/>
      </xdr:nvSpPr>
      <xdr:spPr>
        <a:xfrm>
          <a:off x="830794" y="1330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88433</xdr:rowOff>
    </xdr:from>
    <xdr:to>
      <xdr:col>6</xdr:col>
      <xdr:colOff>561975</xdr:colOff>
      <xdr:row>74</xdr:row>
      <xdr:rowOff>18583</xdr:rowOff>
    </xdr:to>
    <xdr:sp macro="" textlink="">
      <xdr:nvSpPr>
        <xdr:cNvPr id="195" name="円/楕円 194"/>
        <xdr:cNvSpPr/>
      </xdr:nvSpPr>
      <xdr:spPr>
        <a:xfrm>
          <a:off x="4584700" y="126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111310</xdr:rowOff>
    </xdr:from>
    <xdr:ext cx="599010" cy="259045"/>
    <xdr:sp macro="" textlink="">
      <xdr:nvSpPr>
        <xdr:cNvPr id="196" name="民生費該当値テキスト"/>
        <xdr:cNvSpPr txBox="1"/>
      </xdr:nvSpPr>
      <xdr:spPr>
        <a:xfrm>
          <a:off x="4686300" y="1245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193,801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5141</xdr:rowOff>
    </xdr:from>
    <xdr:to>
      <xdr:col>5</xdr:col>
      <xdr:colOff>409575</xdr:colOff>
      <xdr:row>74</xdr:row>
      <xdr:rowOff>106741</xdr:rowOff>
    </xdr:to>
    <xdr:sp macro="" textlink="">
      <xdr:nvSpPr>
        <xdr:cNvPr id="197" name="円/楕円 196"/>
        <xdr:cNvSpPr/>
      </xdr:nvSpPr>
      <xdr:spPr>
        <a:xfrm>
          <a:off x="3746500" y="126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123268</xdr:rowOff>
    </xdr:from>
    <xdr:ext cx="599010" cy="259045"/>
    <xdr:sp macro="" textlink="">
      <xdr:nvSpPr>
        <xdr:cNvPr id="198" name="テキスト ボックス 197"/>
        <xdr:cNvSpPr txBox="1"/>
      </xdr:nvSpPr>
      <xdr:spPr>
        <a:xfrm>
          <a:off x="3497794" y="1246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152953</xdr:rowOff>
    </xdr:from>
    <xdr:to>
      <xdr:col>4</xdr:col>
      <xdr:colOff>206375</xdr:colOff>
      <xdr:row>75</xdr:row>
      <xdr:rowOff>83103</xdr:rowOff>
    </xdr:to>
    <xdr:sp macro="" textlink="">
      <xdr:nvSpPr>
        <xdr:cNvPr id="199" name="円/楕円 198"/>
        <xdr:cNvSpPr/>
      </xdr:nvSpPr>
      <xdr:spPr>
        <a:xfrm>
          <a:off x="2857500" y="1284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99630</xdr:rowOff>
    </xdr:from>
    <xdr:ext cx="599010" cy="259045"/>
    <xdr:sp macro="" textlink="">
      <xdr:nvSpPr>
        <xdr:cNvPr id="200" name="テキスト ボックス 199"/>
        <xdr:cNvSpPr txBox="1"/>
      </xdr:nvSpPr>
      <xdr:spPr>
        <a:xfrm>
          <a:off x="2608794" y="1261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167,995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59383</xdr:rowOff>
    </xdr:from>
    <xdr:to>
      <xdr:col>3</xdr:col>
      <xdr:colOff>3175</xdr:colOff>
      <xdr:row>75</xdr:row>
      <xdr:rowOff>160982</xdr:rowOff>
    </xdr:to>
    <xdr:sp macro="" textlink="">
      <xdr:nvSpPr>
        <xdr:cNvPr id="201" name="円/楕円 200"/>
        <xdr:cNvSpPr/>
      </xdr:nvSpPr>
      <xdr:spPr>
        <a:xfrm>
          <a:off x="1968500" y="129181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6060</xdr:rowOff>
    </xdr:from>
    <xdr:ext cx="599010" cy="259045"/>
    <xdr:sp macro="" textlink="">
      <xdr:nvSpPr>
        <xdr:cNvPr id="202" name="テキスト ボックス 201"/>
        <xdr:cNvSpPr txBox="1"/>
      </xdr:nvSpPr>
      <xdr:spPr>
        <a:xfrm>
          <a:off x="1719794" y="1269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159,478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18564</xdr:rowOff>
    </xdr:from>
    <xdr:to>
      <xdr:col>1</xdr:col>
      <xdr:colOff>485775</xdr:colOff>
      <xdr:row>75</xdr:row>
      <xdr:rowOff>120164</xdr:rowOff>
    </xdr:to>
    <xdr:sp macro="" textlink="">
      <xdr:nvSpPr>
        <xdr:cNvPr id="203" name="円/楕円 202"/>
        <xdr:cNvSpPr/>
      </xdr:nvSpPr>
      <xdr:spPr>
        <a:xfrm>
          <a:off x="1079500" y="128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136691</xdr:rowOff>
    </xdr:from>
    <xdr:ext cx="599010" cy="259045"/>
    <xdr:sp macro="" textlink="">
      <xdr:nvSpPr>
        <xdr:cNvPr id="204" name="テキスト ボックス 203"/>
        <xdr:cNvSpPr txBox="1"/>
      </xdr:nvSpPr>
      <xdr:spPr>
        <a:xfrm>
          <a:off x="830794" y="1265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33147</xdr:rowOff>
    </xdr:from>
    <xdr:to>
      <xdr:col>6</xdr:col>
      <xdr:colOff>511175</xdr:colOff>
      <xdr:row>98</xdr:row>
      <xdr:rowOff>64550</xdr:rowOff>
    </xdr:to>
    <xdr:cxnSp macro="">
      <xdr:nvCxnSpPr>
        <xdr:cNvPr id="235" name="直線コネクタ 234"/>
        <xdr:cNvCxnSpPr/>
      </xdr:nvCxnSpPr>
      <xdr:spPr>
        <a:xfrm flipV="1">
          <a:off x="3797300" y="16835247"/>
          <a:ext cx="838200" cy="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2887</xdr:rowOff>
    </xdr:from>
    <xdr:to>
      <xdr:col>5</xdr:col>
      <xdr:colOff>358775</xdr:colOff>
      <xdr:row>98</xdr:row>
      <xdr:rowOff>64550</xdr:rowOff>
    </xdr:to>
    <xdr:cxnSp macro="">
      <xdr:nvCxnSpPr>
        <xdr:cNvPr id="238" name="直線コネクタ 237"/>
        <xdr:cNvCxnSpPr/>
      </xdr:nvCxnSpPr>
      <xdr:spPr>
        <a:xfrm>
          <a:off x="2908300" y="16804987"/>
          <a:ext cx="889000" cy="6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46439</xdr:rowOff>
    </xdr:from>
    <xdr:to>
      <xdr:col>5</xdr:col>
      <xdr:colOff>409575</xdr:colOff>
      <xdr:row>97</xdr:row>
      <xdr:rowOff>148039</xdr:rowOff>
    </xdr:to>
    <xdr:sp macro="" textlink="">
      <xdr:nvSpPr>
        <xdr:cNvPr id="239" name="フローチャート : 判断 238"/>
        <xdr:cNvSpPr/>
      </xdr:nvSpPr>
      <xdr:spPr>
        <a:xfrm>
          <a:off x="3746500" y="166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164566</xdr:rowOff>
    </xdr:from>
    <xdr:ext cx="534377" cy="259045"/>
    <xdr:sp macro="" textlink="">
      <xdr:nvSpPr>
        <xdr:cNvPr id="240" name="テキスト ボックス 239"/>
        <xdr:cNvSpPr txBox="1"/>
      </xdr:nvSpPr>
      <xdr:spPr>
        <a:xfrm>
          <a:off x="3530111" y="164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2887</xdr:rowOff>
    </xdr:from>
    <xdr:to>
      <xdr:col>4</xdr:col>
      <xdr:colOff>155575</xdr:colOff>
      <xdr:row>98</xdr:row>
      <xdr:rowOff>49324</xdr:rowOff>
    </xdr:to>
    <xdr:cxnSp macro="">
      <xdr:nvCxnSpPr>
        <xdr:cNvPr id="241" name="直線コネクタ 240"/>
        <xdr:cNvCxnSpPr/>
      </xdr:nvCxnSpPr>
      <xdr:spPr>
        <a:xfrm flipV="1">
          <a:off x="2019300" y="16804987"/>
          <a:ext cx="889000" cy="4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71631</xdr:rowOff>
    </xdr:from>
    <xdr:to>
      <xdr:col>4</xdr:col>
      <xdr:colOff>206375</xdr:colOff>
      <xdr:row>98</xdr:row>
      <xdr:rowOff>1781</xdr:rowOff>
    </xdr:to>
    <xdr:sp macro="" textlink="">
      <xdr:nvSpPr>
        <xdr:cNvPr id="242" name="フローチャート : 判断 241"/>
        <xdr:cNvSpPr/>
      </xdr:nvSpPr>
      <xdr:spPr>
        <a:xfrm>
          <a:off x="2857500" y="167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18308</xdr:rowOff>
    </xdr:from>
    <xdr:ext cx="534377" cy="259045"/>
    <xdr:sp macro="" textlink="">
      <xdr:nvSpPr>
        <xdr:cNvPr id="243" name="テキスト ボックス 242"/>
        <xdr:cNvSpPr txBox="1"/>
      </xdr:nvSpPr>
      <xdr:spPr>
        <a:xfrm>
          <a:off x="2641111" y="1647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49324</xdr:rowOff>
    </xdr:from>
    <xdr:to>
      <xdr:col>2</xdr:col>
      <xdr:colOff>638175</xdr:colOff>
      <xdr:row>98</xdr:row>
      <xdr:rowOff>83772</xdr:rowOff>
    </xdr:to>
    <xdr:cxnSp macro="">
      <xdr:nvCxnSpPr>
        <xdr:cNvPr id="244" name="直線コネクタ 243"/>
        <xdr:cNvCxnSpPr/>
      </xdr:nvCxnSpPr>
      <xdr:spPr>
        <a:xfrm flipV="1">
          <a:off x="1130300" y="16851424"/>
          <a:ext cx="889000" cy="3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83283</xdr:rowOff>
    </xdr:from>
    <xdr:to>
      <xdr:col>3</xdr:col>
      <xdr:colOff>3175</xdr:colOff>
      <xdr:row>98</xdr:row>
      <xdr:rowOff>13433</xdr:rowOff>
    </xdr:to>
    <xdr:sp macro="" textlink="">
      <xdr:nvSpPr>
        <xdr:cNvPr id="245" name="フローチャート : 判断 244"/>
        <xdr:cNvSpPr/>
      </xdr:nvSpPr>
      <xdr:spPr>
        <a:xfrm>
          <a:off x="1968500" y="1671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29960</xdr:rowOff>
    </xdr:from>
    <xdr:ext cx="534377" cy="259045"/>
    <xdr:sp macro="" textlink="">
      <xdr:nvSpPr>
        <xdr:cNvPr id="246" name="テキスト ボックス 245"/>
        <xdr:cNvSpPr txBox="1"/>
      </xdr:nvSpPr>
      <xdr:spPr>
        <a:xfrm>
          <a:off x="1752111" y="164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71011</xdr:rowOff>
    </xdr:from>
    <xdr:to>
      <xdr:col>1</xdr:col>
      <xdr:colOff>485775</xdr:colOff>
      <xdr:row>98</xdr:row>
      <xdr:rowOff>1161</xdr:rowOff>
    </xdr:to>
    <xdr:sp macro="" textlink="">
      <xdr:nvSpPr>
        <xdr:cNvPr id="247" name="フローチャート : 判断 246"/>
        <xdr:cNvSpPr/>
      </xdr:nvSpPr>
      <xdr:spPr>
        <a:xfrm>
          <a:off x="1079500" y="16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17688</xdr:rowOff>
    </xdr:from>
    <xdr:ext cx="534377" cy="259045"/>
    <xdr:sp macro="" textlink="">
      <xdr:nvSpPr>
        <xdr:cNvPr id="248" name="テキスト ボックス 247"/>
        <xdr:cNvSpPr txBox="1"/>
      </xdr:nvSpPr>
      <xdr:spPr>
        <a:xfrm>
          <a:off x="863111" y="164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153797</xdr:rowOff>
    </xdr:from>
    <xdr:to>
      <xdr:col>6</xdr:col>
      <xdr:colOff>561975</xdr:colOff>
      <xdr:row>98</xdr:row>
      <xdr:rowOff>83947</xdr:rowOff>
    </xdr:to>
    <xdr:sp macro="" textlink="">
      <xdr:nvSpPr>
        <xdr:cNvPr id="254" name="円/楕円 253"/>
        <xdr:cNvSpPr/>
      </xdr:nvSpPr>
      <xdr:spPr>
        <a:xfrm>
          <a:off x="4584700" y="167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68724</xdr:rowOff>
    </xdr:from>
    <xdr:ext cx="534377" cy="259045"/>
    <xdr:sp macro="" textlink="">
      <xdr:nvSpPr>
        <xdr:cNvPr id="255" name="衛生費該当値テキスト"/>
        <xdr:cNvSpPr txBox="1"/>
      </xdr:nvSpPr>
      <xdr:spPr>
        <a:xfrm>
          <a:off x="4686300" y="166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36,314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13750</xdr:rowOff>
    </xdr:from>
    <xdr:to>
      <xdr:col>5</xdr:col>
      <xdr:colOff>409575</xdr:colOff>
      <xdr:row>98</xdr:row>
      <xdr:rowOff>115350</xdr:rowOff>
    </xdr:to>
    <xdr:sp macro="" textlink="">
      <xdr:nvSpPr>
        <xdr:cNvPr id="256" name="円/楕円 255"/>
        <xdr:cNvSpPr/>
      </xdr:nvSpPr>
      <xdr:spPr>
        <a:xfrm>
          <a:off x="3746500" y="168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106477</xdr:rowOff>
    </xdr:from>
    <xdr:ext cx="534377" cy="259045"/>
    <xdr:sp macro="" textlink="">
      <xdr:nvSpPr>
        <xdr:cNvPr id="257" name="テキスト ボックス 256"/>
        <xdr:cNvSpPr txBox="1"/>
      </xdr:nvSpPr>
      <xdr:spPr>
        <a:xfrm>
          <a:off x="3530111" y="169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123537</xdr:rowOff>
    </xdr:from>
    <xdr:to>
      <xdr:col>4</xdr:col>
      <xdr:colOff>206375</xdr:colOff>
      <xdr:row>98</xdr:row>
      <xdr:rowOff>53687</xdr:rowOff>
    </xdr:to>
    <xdr:sp macro="" textlink="">
      <xdr:nvSpPr>
        <xdr:cNvPr id="258" name="円/楕円 257"/>
        <xdr:cNvSpPr/>
      </xdr:nvSpPr>
      <xdr:spPr>
        <a:xfrm>
          <a:off x="2857500" y="167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44814</xdr:rowOff>
    </xdr:from>
    <xdr:ext cx="534377" cy="259045"/>
    <xdr:sp macro="" textlink="">
      <xdr:nvSpPr>
        <xdr:cNvPr id="259" name="テキスト ボックス 258"/>
        <xdr:cNvSpPr txBox="1"/>
      </xdr:nvSpPr>
      <xdr:spPr>
        <a:xfrm>
          <a:off x="2641111" y="1684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169974</xdr:rowOff>
    </xdr:from>
    <xdr:to>
      <xdr:col>3</xdr:col>
      <xdr:colOff>3175</xdr:colOff>
      <xdr:row>98</xdr:row>
      <xdr:rowOff>100124</xdr:rowOff>
    </xdr:to>
    <xdr:sp macro="" textlink="">
      <xdr:nvSpPr>
        <xdr:cNvPr id="260" name="円/楕円 259"/>
        <xdr:cNvSpPr/>
      </xdr:nvSpPr>
      <xdr:spPr>
        <a:xfrm>
          <a:off x="1968500" y="168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91251</xdr:rowOff>
    </xdr:from>
    <xdr:ext cx="534377" cy="259045"/>
    <xdr:sp macro="" textlink="">
      <xdr:nvSpPr>
        <xdr:cNvPr id="261" name="テキスト ボックス 260"/>
        <xdr:cNvSpPr txBox="1"/>
      </xdr:nvSpPr>
      <xdr:spPr>
        <a:xfrm>
          <a:off x="1752111" y="168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32972</xdr:rowOff>
    </xdr:from>
    <xdr:to>
      <xdr:col>1</xdr:col>
      <xdr:colOff>485775</xdr:colOff>
      <xdr:row>98</xdr:row>
      <xdr:rowOff>134572</xdr:rowOff>
    </xdr:to>
    <xdr:sp macro="" textlink="">
      <xdr:nvSpPr>
        <xdr:cNvPr id="262" name="円/楕円 261"/>
        <xdr:cNvSpPr/>
      </xdr:nvSpPr>
      <xdr:spPr>
        <a:xfrm>
          <a:off x="1079500" y="168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125699</xdr:rowOff>
    </xdr:from>
    <xdr:ext cx="534377" cy="259045"/>
    <xdr:sp macro="" textlink="">
      <xdr:nvSpPr>
        <xdr:cNvPr id="263" name="テキスト ボックス 262"/>
        <xdr:cNvSpPr txBox="1"/>
      </xdr:nvSpPr>
      <xdr:spPr>
        <a:xfrm>
          <a:off x="863111" y="169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36068</xdr:rowOff>
    </xdr:from>
    <xdr:to>
      <xdr:col>15</xdr:col>
      <xdr:colOff>180975</xdr:colOff>
      <xdr:row>39</xdr:row>
      <xdr:rowOff>36525</xdr:rowOff>
    </xdr:to>
    <xdr:cxnSp macro="">
      <xdr:nvCxnSpPr>
        <xdr:cNvPr id="292" name="直線コネクタ 291"/>
        <xdr:cNvCxnSpPr/>
      </xdr:nvCxnSpPr>
      <xdr:spPr>
        <a:xfrm>
          <a:off x="9639300" y="672261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147244</xdr:rowOff>
    </xdr:from>
    <xdr:to>
      <xdr:col>14</xdr:col>
      <xdr:colOff>28575</xdr:colOff>
      <xdr:row>39</xdr:row>
      <xdr:rowOff>36068</xdr:rowOff>
    </xdr:to>
    <xdr:cxnSp macro="">
      <xdr:nvCxnSpPr>
        <xdr:cNvPr id="295" name="直線コネクタ 294"/>
        <xdr:cNvCxnSpPr/>
      </xdr:nvCxnSpPr>
      <xdr:spPr>
        <a:xfrm>
          <a:off x="8750300" y="6662344"/>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100102</xdr:rowOff>
    </xdr:from>
    <xdr:to>
      <xdr:col>14</xdr:col>
      <xdr:colOff>79375</xdr:colOff>
      <xdr:row>39</xdr:row>
      <xdr:rowOff>30252</xdr:rowOff>
    </xdr:to>
    <xdr:sp macro="" textlink="">
      <xdr:nvSpPr>
        <xdr:cNvPr id="296" name="フローチャート : 判断 295"/>
        <xdr:cNvSpPr/>
      </xdr:nvSpPr>
      <xdr:spPr>
        <a:xfrm>
          <a:off x="9588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46778</xdr:rowOff>
    </xdr:from>
    <xdr:ext cx="378565" cy="259045"/>
    <xdr:sp macro="" textlink="">
      <xdr:nvSpPr>
        <xdr:cNvPr id="297" name="テキスト ボックス 296"/>
        <xdr:cNvSpPr txBox="1"/>
      </xdr:nvSpPr>
      <xdr:spPr>
        <a:xfrm>
          <a:off x="9450017" y="63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70053</xdr:rowOff>
    </xdr:from>
    <xdr:to>
      <xdr:col>12</xdr:col>
      <xdr:colOff>511175</xdr:colOff>
      <xdr:row>38</xdr:row>
      <xdr:rowOff>147244</xdr:rowOff>
    </xdr:to>
    <xdr:cxnSp macro="">
      <xdr:nvCxnSpPr>
        <xdr:cNvPr id="298" name="直線コネクタ 297"/>
        <xdr:cNvCxnSpPr/>
      </xdr:nvCxnSpPr>
      <xdr:spPr>
        <a:xfrm>
          <a:off x="7861300" y="6413703"/>
          <a:ext cx="889000" cy="2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47981</xdr:rowOff>
    </xdr:from>
    <xdr:to>
      <xdr:col>12</xdr:col>
      <xdr:colOff>561975</xdr:colOff>
      <xdr:row>38</xdr:row>
      <xdr:rowOff>149581</xdr:rowOff>
    </xdr:to>
    <xdr:sp macro="" textlink="">
      <xdr:nvSpPr>
        <xdr:cNvPr id="299" name="フローチャート : 判断 298"/>
        <xdr:cNvSpPr/>
      </xdr:nvSpPr>
      <xdr:spPr>
        <a:xfrm>
          <a:off x="8699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166108</xdr:rowOff>
    </xdr:from>
    <xdr:ext cx="469744" cy="259045"/>
    <xdr:sp macro="" textlink="">
      <xdr:nvSpPr>
        <xdr:cNvPr id="300" name="テキスト ボックス 299"/>
        <xdr:cNvSpPr txBox="1"/>
      </xdr:nvSpPr>
      <xdr:spPr>
        <a:xfrm>
          <a:off x="8515427" y="63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70053</xdr:rowOff>
    </xdr:from>
    <xdr:to>
      <xdr:col>11</xdr:col>
      <xdr:colOff>307975</xdr:colOff>
      <xdr:row>37</xdr:row>
      <xdr:rowOff>112725</xdr:rowOff>
    </xdr:to>
    <xdr:cxnSp macro="">
      <xdr:nvCxnSpPr>
        <xdr:cNvPr id="301" name="直線コネクタ 300"/>
        <xdr:cNvCxnSpPr/>
      </xdr:nvCxnSpPr>
      <xdr:spPr>
        <a:xfrm flipV="1">
          <a:off x="6972300" y="6413703"/>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7214</xdr:rowOff>
    </xdr:from>
    <xdr:to>
      <xdr:col>11</xdr:col>
      <xdr:colOff>358775</xdr:colOff>
      <xdr:row>38</xdr:row>
      <xdr:rowOff>108814</xdr:rowOff>
    </xdr:to>
    <xdr:sp macro="" textlink="">
      <xdr:nvSpPr>
        <xdr:cNvPr id="302" name="フローチャート : 判断 301"/>
        <xdr:cNvSpPr/>
      </xdr:nvSpPr>
      <xdr:spPr>
        <a:xfrm>
          <a:off x="7810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99941</xdr:rowOff>
    </xdr:from>
    <xdr:ext cx="469744" cy="259045"/>
    <xdr:sp macro="" textlink="">
      <xdr:nvSpPr>
        <xdr:cNvPr id="303" name="テキスト ボックス 302"/>
        <xdr:cNvSpPr txBox="1"/>
      </xdr:nvSpPr>
      <xdr:spPr>
        <a:xfrm>
          <a:off x="7626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94158</xdr:rowOff>
    </xdr:from>
    <xdr:to>
      <xdr:col>10</xdr:col>
      <xdr:colOff>155575</xdr:colOff>
      <xdr:row>38</xdr:row>
      <xdr:rowOff>24308</xdr:rowOff>
    </xdr:to>
    <xdr:sp macro="" textlink="">
      <xdr:nvSpPr>
        <xdr:cNvPr id="304" name="フローチャート : 判断 303"/>
        <xdr:cNvSpPr/>
      </xdr:nvSpPr>
      <xdr:spPr>
        <a:xfrm>
          <a:off x="6921500" y="643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15435</xdr:rowOff>
    </xdr:from>
    <xdr:ext cx="469744" cy="259045"/>
    <xdr:sp macro="" textlink="">
      <xdr:nvSpPr>
        <xdr:cNvPr id="305" name="テキスト ボックス 304"/>
        <xdr:cNvSpPr txBox="1"/>
      </xdr:nvSpPr>
      <xdr:spPr>
        <a:xfrm>
          <a:off x="6737427" y="653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157175</xdr:rowOff>
    </xdr:from>
    <xdr:to>
      <xdr:col>15</xdr:col>
      <xdr:colOff>231775</xdr:colOff>
      <xdr:row>39</xdr:row>
      <xdr:rowOff>87325</xdr:rowOff>
    </xdr:to>
    <xdr:sp macro="" textlink="">
      <xdr:nvSpPr>
        <xdr:cNvPr id="311" name="円/楕円 310"/>
        <xdr:cNvSpPr/>
      </xdr:nvSpPr>
      <xdr:spPr>
        <a:xfrm>
          <a:off x="10426700" y="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72102</xdr:rowOff>
    </xdr:from>
    <xdr:ext cx="378565" cy="259045"/>
    <xdr:sp macro="" textlink="">
      <xdr:nvSpPr>
        <xdr:cNvPr id="312" name="労働費該当値テキスト"/>
        <xdr:cNvSpPr txBox="1"/>
      </xdr:nvSpPr>
      <xdr:spPr>
        <a:xfrm>
          <a:off x="10528300" y="65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156718</xdr:rowOff>
    </xdr:from>
    <xdr:to>
      <xdr:col>14</xdr:col>
      <xdr:colOff>79375</xdr:colOff>
      <xdr:row>39</xdr:row>
      <xdr:rowOff>86868</xdr:rowOff>
    </xdr:to>
    <xdr:sp macro="" textlink="">
      <xdr:nvSpPr>
        <xdr:cNvPr id="313" name="円/楕円 312"/>
        <xdr:cNvSpPr/>
      </xdr:nvSpPr>
      <xdr:spPr>
        <a:xfrm>
          <a:off x="9588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77995</xdr:rowOff>
    </xdr:from>
    <xdr:ext cx="378565" cy="259045"/>
    <xdr:sp macro="" textlink="">
      <xdr:nvSpPr>
        <xdr:cNvPr id="314" name="テキスト ボックス 313"/>
        <xdr:cNvSpPr txBox="1"/>
      </xdr:nvSpPr>
      <xdr:spPr>
        <a:xfrm>
          <a:off x="9450017" y="676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96444</xdr:rowOff>
    </xdr:from>
    <xdr:to>
      <xdr:col>12</xdr:col>
      <xdr:colOff>561975</xdr:colOff>
      <xdr:row>39</xdr:row>
      <xdr:rowOff>26594</xdr:rowOff>
    </xdr:to>
    <xdr:sp macro="" textlink="">
      <xdr:nvSpPr>
        <xdr:cNvPr id="315" name="円/楕円 314"/>
        <xdr:cNvSpPr/>
      </xdr:nvSpPr>
      <xdr:spPr>
        <a:xfrm>
          <a:off x="8699500" y="66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17721</xdr:rowOff>
    </xdr:from>
    <xdr:ext cx="378565" cy="259045"/>
    <xdr:sp macro="" textlink="">
      <xdr:nvSpPr>
        <xdr:cNvPr id="316" name="テキスト ボックス 315"/>
        <xdr:cNvSpPr txBox="1"/>
      </xdr:nvSpPr>
      <xdr:spPr>
        <a:xfrm>
          <a:off x="8561017" y="6704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19253</xdr:rowOff>
    </xdr:from>
    <xdr:to>
      <xdr:col>11</xdr:col>
      <xdr:colOff>358775</xdr:colOff>
      <xdr:row>37</xdr:row>
      <xdr:rowOff>120853</xdr:rowOff>
    </xdr:to>
    <xdr:sp macro="" textlink="">
      <xdr:nvSpPr>
        <xdr:cNvPr id="317" name="円/楕円 316"/>
        <xdr:cNvSpPr/>
      </xdr:nvSpPr>
      <xdr:spPr>
        <a:xfrm>
          <a:off x="78105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137380</xdr:rowOff>
    </xdr:from>
    <xdr:ext cx="469744" cy="259045"/>
    <xdr:sp macro="" textlink="">
      <xdr:nvSpPr>
        <xdr:cNvPr id="318" name="テキスト ボックス 317"/>
        <xdr:cNvSpPr txBox="1"/>
      </xdr:nvSpPr>
      <xdr:spPr>
        <a:xfrm>
          <a:off x="7626427" y="613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61925</xdr:rowOff>
    </xdr:from>
    <xdr:to>
      <xdr:col>10</xdr:col>
      <xdr:colOff>155575</xdr:colOff>
      <xdr:row>37</xdr:row>
      <xdr:rowOff>163525</xdr:rowOff>
    </xdr:to>
    <xdr:sp macro="" textlink="">
      <xdr:nvSpPr>
        <xdr:cNvPr id="319" name="円/楕円 318"/>
        <xdr:cNvSpPr/>
      </xdr:nvSpPr>
      <xdr:spPr>
        <a:xfrm>
          <a:off x="6921500" y="64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8602</xdr:rowOff>
    </xdr:from>
    <xdr:ext cx="469744" cy="259045"/>
    <xdr:sp macro="" textlink="">
      <xdr:nvSpPr>
        <xdr:cNvPr id="320" name="テキスト ボックス 319"/>
        <xdr:cNvSpPr txBox="1"/>
      </xdr:nvSpPr>
      <xdr:spPr>
        <a:xfrm>
          <a:off x="6737427" y="61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127941</xdr:rowOff>
    </xdr:from>
    <xdr:to>
      <xdr:col>15</xdr:col>
      <xdr:colOff>180975</xdr:colOff>
      <xdr:row>56</xdr:row>
      <xdr:rowOff>77539</xdr:rowOff>
    </xdr:to>
    <xdr:cxnSp macro="">
      <xdr:nvCxnSpPr>
        <xdr:cNvPr id="347" name="直線コネクタ 346"/>
        <xdr:cNvCxnSpPr/>
      </xdr:nvCxnSpPr>
      <xdr:spPr>
        <a:xfrm flipV="1">
          <a:off x="9639300" y="9557691"/>
          <a:ext cx="838200" cy="1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8"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77539</xdr:rowOff>
    </xdr:from>
    <xdr:to>
      <xdr:col>14</xdr:col>
      <xdr:colOff>28575</xdr:colOff>
      <xdr:row>57</xdr:row>
      <xdr:rowOff>3043</xdr:rowOff>
    </xdr:to>
    <xdr:cxnSp macro="">
      <xdr:nvCxnSpPr>
        <xdr:cNvPr id="350" name="直線コネクタ 349"/>
        <xdr:cNvCxnSpPr/>
      </xdr:nvCxnSpPr>
      <xdr:spPr>
        <a:xfrm flipV="1">
          <a:off x="8750300" y="9678739"/>
          <a:ext cx="889000" cy="9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8734</xdr:rowOff>
    </xdr:from>
    <xdr:to>
      <xdr:col>14</xdr:col>
      <xdr:colOff>79375</xdr:colOff>
      <xdr:row>57</xdr:row>
      <xdr:rowOff>110334</xdr:rowOff>
    </xdr:to>
    <xdr:sp macro="" textlink="">
      <xdr:nvSpPr>
        <xdr:cNvPr id="351" name="フローチャート : 判断 350"/>
        <xdr:cNvSpPr/>
      </xdr:nvSpPr>
      <xdr:spPr>
        <a:xfrm>
          <a:off x="9588500" y="978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101461</xdr:rowOff>
    </xdr:from>
    <xdr:ext cx="534377" cy="259045"/>
    <xdr:sp macro="" textlink="">
      <xdr:nvSpPr>
        <xdr:cNvPr id="352" name="テキスト ボックス 351"/>
        <xdr:cNvSpPr txBox="1"/>
      </xdr:nvSpPr>
      <xdr:spPr>
        <a:xfrm>
          <a:off x="9372111" y="9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67892</xdr:rowOff>
    </xdr:from>
    <xdr:to>
      <xdr:col>12</xdr:col>
      <xdr:colOff>511175</xdr:colOff>
      <xdr:row>57</xdr:row>
      <xdr:rowOff>3043</xdr:rowOff>
    </xdr:to>
    <xdr:cxnSp macro="">
      <xdr:nvCxnSpPr>
        <xdr:cNvPr id="353" name="直線コネクタ 352"/>
        <xdr:cNvCxnSpPr/>
      </xdr:nvCxnSpPr>
      <xdr:spPr>
        <a:xfrm>
          <a:off x="7861300" y="9669092"/>
          <a:ext cx="889000" cy="10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5196</xdr:rowOff>
    </xdr:from>
    <xdr:to>
      <xdr:col>12</xdr:col>
      <xdr:colOff>561975</xdr:colOff>
      <xdr:row>57</xdr:row>
      <xdr:rowOff>106796</xdr:rowOff>
    </xdr:to>
    <xdr:sp macro="" textlink="">
      <xdr:nvSpPr>
        <xdr:cNvPr id="354" name="フローチャート : 判断 353"/>
        <xdr:cNvSpPr/>
      </xdr:nvSpPr>
      <xdr:spPr>
        <a:xfrm>
          <a:off x="8699500" y="977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97923</xdr:rowOff>
    </xdr:from>
    <xdr:ext cx="534377" cy="259045"/>
    <xdr:sp macro="" textlink="">
      <xdr:nvSpPr>
        <xdr:cNvPr id="355" name="テキスト ボックス 354"/>
        <xdr:cNvSpPr txBox="1"/>
      </xdr:nvSpPr>
      <xdr:spPr>
        <a:xfrm>
          <a:off x="8483111" y="9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67892</xdr:rowOff>
    </xdr:from>
    <xdr:to>
      <xdr:col>11</xdr:col>
      <xdr:colOff>307975</xdr:colOff>
      <xdr:row>56</xdr:row>
      <xdr:rowOff>148130</xdr:rowOff>
    </xdr:to>
    <xdr:cxnSp macro="">
      <xdr:nvCxnSpPr>
        <xdr:cNvPr id="356" name="直線コネクタ 355"/>
        <xdr:cNvCxnSpPr/>
      </xdr:nvCxnSpPr>
      <xdr:spPr>
        <a:xfrm flipV="1">
          <a:off x="6972300" y="9669092"/>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27068</xdr:rowOff>
    </xdr:from>
    <xdr:to>
      <xdr:col>11</xdr:col>
      <xdr:colOff>358775</xdr:colOff>
      <xdr:row>57</xdr:row>
      <xdr:rowOff>128668</xdr:rowOff>
    </xdr:to>
    <xdr:sp macro="" textlink="">
      <xdr:nvSpPr>
        <xdr:cNvPr id="357" name="フローチャート : 判断 356"/>
        <xdr:cNvSpPr/>
      </xdr:nvSpPr>
      <xdr:spPr>
        <a:xfrm>
          <a:off x="7810500" y="979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119795</xdr:rowOff>
    </xdr:from>
    <xdr:ext cx="534377" cy="259045"/>
    <xdr:sp macro="" textlink="">
      <xdr:nvSpPr>
        <xdr:cNvPr id="358" name="テキスト ボックス 357"/>
        <xdr:cNvSpPr txBox="1"/>
      </xdr:nvSpPr>
      <xdr:spPr>
        <a:xfrm>
          <a:off x="7594111" y="98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24216</xdr:rowOff>
    </xdr:from>
    <xdr:to>
      <xdr:col>10</xdr:col>
      <xdr:colOff>155575</xdr:colOff>
      <xdr:row>57</xdr:row>
      <xdr:rowOff>125816</xdr:rowOff>
    </xdr:to>
    <xdr:sp macro="" textlink="">
      <xdr:nvSpPr>
        <xdr:cNvPr id="359" name="フローチャート : 判断 358"/>
        <xdr:cNvSpPr/>
      </xdr:nvSpPr>
      <xdr:spPr>
        <a:xfrm>
          <a:off x="6921500" y="979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116943</xdr:rowOff>
    </xdr:from>
    <xdr:ext cx="534377" cy="259045"/>
    <xdr:sp macro="" textlink="">
      <xdr:nvSpPr>
        <xdr:cNvPr id="360" name="テキスト ボックス 359"/>
        <xdr:cNvSpPr txBox="1"/>
      </xdr:nvSpPr>
      <xdr:spPr>
        <a:xfrm>
          <a:off x="6705111" y="988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77141</xdr:rowOff>
    </xdr:from>
    <xdr:to>
      <xdr:col>15</xdr:col>
      <xdr:colOff>231775</xdr:colOff>
      <xdr:row>56</xdr:row>
      <xdr:rowOff>7291</xdr:rowOff>
    </xdr:to>
    <xdr:sp macro="" textlink="">
      <xdr:nvSpPr>
        <xdr:cNvPr id="366" name="円/楕円 365"/>
        <xdr:cNvSpPr/>
      </xdr:nvSpPr>
      <xdr:spPr>
        <a:xfrm>
          <a:off x="10426700" y="950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100018</xdr:rowOff>
    </xdr:from>
    <xdr:ext cx="534377" cy="259045"/>
    <xdr:sp macro="" textlink="">
      <xdr:nvSpPr>
        <xdr:cNvPr id="367" name="農林水産業費該当値テキスト"/>
        <xdr:cNvSpPr txBox="1"/>
      </xdr:nvSpPr>
      <xdr:spPr>
        <a:xfrm>
          <a:off x="10528300" y="935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57,536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26739</xdr:rowOff>
    </xdr:from>
    <xdr:to>
      <xdr:col>14</xdr:col>
      <xdr:colOff>79375</xdr:colOff>
      <xdr:row>56</xdr:row>
      <xdr:rowOff>128339</xdr:rowOff>
    </xdr:to>
    <xdr:sp macro="" textlink="">
      <xdr:nvSpPr>
        <xdr:cNvPr id="368" name="円/楕円 367"/>
        <xdr:cNvSpPr/>
      </xdr:nvSpPr>
      <xdr:spPr>
        <a:xfrm>
          <a:off x="9588500" y="96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144866</xdr:rowOff>
    </xdr:from>
    <xdr:ext cx="534377" cy="259045"/>
    <xdr:sp macro="" textlink="">
      <xdr:nvSpPr>
        <xdr:cNvPr id="369" name="テキスト ボックス 368"/>
        <xdr:cNvSpPr txBox="1"/>
      </xdr:nvSpPr>
      <xdr:spPr>
        <a:xfrm>
          <a:off x="9372111" y="94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123693</xdr:rowOff>
    </xdr:from>
    <xdr:to>
      <xdr:col>12</xdr:col>
      <xdr:colOff>561975</xdr:colOff>
      <xdr:row>57</xdr:row>
      <xdr:rowOff>53843</xdr:rowOff>
    </xdr:to>
    <xdr:sp macro="" textlink="">
      <xdr:nvSpPr>
        <xdr:cNvPr id="370" name="円/楕円 369"/>
        <xdr:cNvSpPr/>
      </xdr:nvSpPr>
      <xdr:spPr>
        <a:xfrm>
          <a:off x="8699500" y="97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70370</xdr:rowOff>
    </xdr:from>
    <xdr:ext cx="534377" cy="259045"/>
    <xdr:sp macro="" textlink="">
      <xdr:nvSpPr>
        <xdr:cNvPr id="371" name="テキスト ボックス 370"/>
        <xdr:cNvSpPr txBox="1"/>
      </xdr:nvSpPr>
      <xdr:spPr>
        <a:xfrm>
          <a:off x="8483111" y="950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17092</xdr:rowOff>
    </xdr:from>
    <xdr:to>
      <xdr:col>11</xdr:col>
      <xdr:colOff>358775</xdr:colOff>
      <xdr:row>56</xdr:row>
      <xdr:rowOff>118692</xdr:rowOff>
    </xdr:to>
    <xdr:sp macro="" textlink="">
      <xdr:nvSpPr>
        <xdr:cNvPr id="372" name="円/楕円 371"/>
        <xdr:cNvSpPr/>
      </xdr:nvSpPr>
      <xdr:spPr>
        <a:xfrm>
          <a:off x="7810500" y="96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135219</xdr:rowOff>
    </xdr:from>
    <xdr:ext cx="534377" cy="259045"/>
    <xdr:sp macro="" textlink="">
      <xdr:nvSpPr>
        <xdr:cNvPr id="373" name="テキスト ボックス 372"/>
        <xdr:cNvSpPr txBox="1"/>
      </xdr:nvSpPr>
      <xdr:spPr>
        <a:xfrm>
          <a:off x="7594111" y="93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97330</xdr:rowOff>
    </xdr:from>
    <xdr:to>
      <xdr:col>10</xdr:col>
      <xdr:colOff>155575</xdr:colOff>
      <xdr:row>57</xdr:row>
      <xdr:rowOff>27480</xdr:rowOff>
    </xdr:to>
    <xdr:sp macro="" textlink="">
      <xdr:nvSpPr>
        <xdr:cNvPr id="374" name="円/楕円 373"/>
        <xdr:cNvSpPr/>
      </xdr:nvSpPr>
      <xdr:spPr>
        <a:xfrm>
          <a:off x="6921500" y="96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44007</xdr:rowOff>
    </xdr:from>
    <xdr:ext cx="534377" cy="259045"/>
    <xdr:sp macro="" textlink="">
      <xdr:nvSpPr>
        <xdr:cNvPr id="375" name="テキスト ボックス 374"/>
        <xdr:cNvSpPr txBox="1"/>
      </xdr:nvSpPr>
      <xdr:spPr>
        <a:xfrm>
          <a:off x="6705111" y="94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107108</xdr:rowOff>
    </xdr:from>
    <xdr:to>
      <xdr:col>15</xdr:col>
      <xdr:colOff>180975</xdr:colOff>
      <xdr:row>78</xdr:row>
      <xdr:rowOff>130359</xdr:rowOff>
    </xdr:to>
    <xdr:cxnSp macro="">
      <xdr:nvCxnSpPr>
        <xdr:cNvPr id="406" name="直線コネクタ 405"/>
        <xdr:cNvCxnSpPr/>
      </xdr:nvCxnSpPr>
      <xdr:spPr>
        <a:xfrm flipV="1">
          <a:off x="9639300" y="13480208"/>
          <a:ext cx="8382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1908</xdr:rowOff>
    </xdr:from>
    <xdr:to>
      <xdr:col>14</xdr:col>
      <xdr:colOff>28575</xdr:colOff>
      <xdr:row>78</xdr:row>
      <xdr:rowOff>130359</xdr:rowOff>
    </xdr:to>
    <xdr:cxnSp macro="">
      <xdr:nvCxnSpPr>
        <xdr:cNvPr id="409" name="直線コネクタ 408"/>
        <xdr:cNvCxnSpPr/>
      </xdr:nvCxnSpPr>
      <xdr:spPr>
        <a:xfrm>
          <a:off x="8750300" y="13375008"/>
          <a:ext cx="88900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84872</xdr:rowOff>
    </xdr:from>
    <xdr:to>
      <xdr:col>14</xdr:col>
      <xdr:colOff>79375</xdr:colOff>
      <xdr:row>79</xdr:row>
      <xdr:rowOff>15022</xdr:rowOff>
    </xdr:to>
    <xdr:sp macro="" textlink="">
      <xdr:nvSpPr>
        <xdr:cNvPr id="410" name="フローチャート : 判断 409"/>
        <xdr:cNvSpPr/>
      </xdr:nvSpPr>
      <xdr:spPr>
        <a:xfrm>
          <a:off x="9588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6149</xdr:rowOff>
    </xdr:from>
    <xdr:ext cx="534377" cy="259045"/>
    <xdr:sp macro="" textlink="">
      <xdr:nvSpPr>
        <xdr:cNvPr id="411" name="テキスト ボックス 410"/>
        <xdr:cNvSpPr txBox="1"/>
      </xdr:nvSpPr>
      <xdr:spPr>
        <a:xfrm>
          <a:off x="9372111" y="135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59919</xdr:rowOff>
    </xdr:from>
    <xdr:to>
      <xdr:col>12</xdr:col>
      <xdr:colOff>511175</xdr:colOff>
      <xdr:row>78</xdr:row>
      <xdr:rowOff>1908</xdr:rowOff>
    </xdr:to>
    <xdr:cxnSp macro="">
      <xdr:nvCxnSpPr>
        <xdr:cNvPr id="412" name="直線コネクタ 411"/>
        <xdr:cNvCxnSpPr/>
      </xdr:nvCxnSpPr>
      <xdr:spPr>
        <a:xfrm>
          <a:off x="7861300" y="13261569"/>
          <a:ext cx="889000" cy="1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88943</xdr:rowOff>
    </xdr:from>
    <xdr:to>
      <xdr:col>12</xdr:col>
      <xdr:colOff>561975</xdr:colOff>
      <xdr:row>79</xdr:row>
      <xdr:rowOff>19093</xdr:rowOff>
    </xdr:to>
    <xdr:sp macro="" textlink="">
      <xdr:nvSpPr>
        <xdr:cNvPr id="413" name="フローチャート : 判断 412"/>
        <xdr:cNvSpPr/>
      </xdr:nvSpPr>
      <xdr:spPr>
        <a:xfrm>
          <a:off x="8699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10220</xdr:rowOff>
    </xdr:from>
    <xdr:ext cx="534377" cy="259045"/>
    <xdr:sp macro="" textlink="">
      <xdr:nvSpPr>
        <xdr:cNvPr id="414" name="テキスト ボックス 413"/>
        <xdr:cNvSpPr txBox="1"/>
      </xdr:nvSpPr>
      <xdr:spPr>
        <a:xfrm>
          <a:off x="8483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47357</xdr:rowOff>
    </xdr:from>
    <xdr:to>
      <xdr:col>11</xdr:col>
      <xdr:colOff>307975</xdr:colOff>
      <xdr:row>77</xdr:row>
      <xdr:rowOff>59919</xdr:rowOff>
    </xdr:to>
    <xdr:cxnSp macro="">
      <xdr:nvCxnSpPr>
        <xdr:cNvPr id="415" name="直線コネクタ 414"/>
        <xdr:cNvCxnSpPr/>
      </xdr:nvCxnSpPr>
      <xdr:spPr>
        <a:xfrm>
          <a:off x="6972300" y="13249007"/>
          <a:ext cx="8890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93799</xdr:rowOff>
    </xdr:from>
    <xdr:to>
      <xdr:col>11</xdr:col>
      <xdr:colOff>358775</xdr:colOff>
      <xdr:row>79</xdr:row>
      <xdr:rowOff>23949</xdr:rowOff>
    </xdr:to>
    <xdr:sp macro="" textlink="">
      <xdr:nvSpPr>
        <xdr:cNvPr id="416" name="フローチャート : 判断 415"/>
        <xdr:cNvSpPr/>
      </xdr:nvSpPr>
      <xdr:spPr>
        <a:xfrm>
          <a:off x="7810500" y="13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15076</xdr:rowOff>
    </xdr:from>
    <xdr:ext cx="534377" cy="259045"/>
    <xdr:sp macro="" textlink="">
      <xdr:nvSpPr>
        <xdr:cNvPr id="417" name="テキスト ボックス 416"/>
        <xdr:cNvSpPr txBox="1"/>
      </xdr:nvSpPr>
      <xdr:spPr>
        <a:xfrm>
          <a:off x="7594111" y="1355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90075</xdr:rowOff>
    </xdr:from>
    <xdr:to>
      <xdr:col>10</xdr:col>
      <xdr:colOff>155575</xdr:colOff>
      <xdr:row>79</xdr:row>
      <xdr:rowOff>20225</xdr:rowOff>
    </xdr:to>
    <xdr:sp macro="" textlink="">
      <xdr:nvSpPr>
        <xdr:cNvPr id="418" name="フローチャート : 判断 417"/>
        <xdr:cNvSpPr/>
      </xdr:nvSpPr>
      <xdr:spPr>
        <a:xfrm>
          <a:off x="6921500" y="134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11352</xdr:rowOff>
    </xdr:from>
    <xdr:ext cx="534377" cy="259045"/>
    <xdr:sp macro="" textlink="">
      <xdr:nvSpPr>
        <xdr:cNvPr id="419" name="テキスト ボックス 418"/>
        <xdr:cNvSpPr txBox="1"/>
      </xdr:nvSpPr>
      <xdr:spPr>
        <a:xfrm>
          <a:off x="6705111" y="135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56308</xdr:rowOff>
    </xdr:from>
    <xdr:to>
      <xdr:col>15</xdr:col>
      <xdr:colOff>231775</xdr:colOff>
      <xdr:row>78</xdr:row>
      <xdr:rowOff>157908</xdr:rowOff>
    </xdr:to>
    <xdr:sp macro="" textlink="">
      <xdr:nvSpPr>
        <xdr:cNvPr id="425" name="円/楕円 424"/>
        <xdr:cNvSpPr/>
      </xdr:nvSpPr>
      <xdr:spPr>
        <a:xfrm>
          <a:off x="10426700" y="134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34735</xdr:rowOff>
    </xdr:from>
    <xdr:ext cx="534377" cy="259045"/>
    <xdr:sp macro="" textlink="">
      <xdr:nvSpPr>
        <xdr:cNvPr id="426" name="商工費該当値テキスト"/>
        <xdr:cNvSpPr txBox="1"/>
      </xdr:nvSpPr>
      <xdr:spPr>
        <a:xfrm>
          <a:off x="10528300" y="134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79559</xdr:rowOff>
    </xdr:from>
    <xdr:to>
      <xdr:col>14</xdr:col>
      <xdr:colOff>79375</xdr:colOff>
      <xdr:row>79</xdr:row>
      <xdr:rowOff>9709</xdr:rowOff>
    </xdr:to>
    <xdr:sp macro="" textlink="">
      <xdr:nvSpPr>
        <xdr:cNvPr id="427" name="円/楕円 426"/>
        <xdr:cNvSpPr/>
      </xdr:nvSpPr>
      <xdr:spPr>
        <a:xfrm>
          <a:off x="9588500" y="134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26236</xdr:rowOff>
    </xdr:from>
    <xdr:ext cx="534377" cy="259045"/>
    <xdr:sp macro="" textlink="">
      <xdr:nvSpPr>
        <xdr:cNvPr id="428" name="テキスト ボックス 427"/>
        <xdr:cNvSpPr txBox="1"/>
      </xdr:nvSpPr>
      <xdr:spPr>
        <a:xfrm>
          <a:off x="9372111" y="132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122558</xdr:rowOff>
    </xdr:from>
    <xdr:to>
      <xdr:col>12</xdr:col>
      <xdr:colOff>561975</xdr:colOff>
      <xdr:row>78</xdr:row>
      <xdr:rowOff>52708</xdr:rowOff>
    </xdr:to>
    <xdr:sp macro="" textlink="">
      <xdr:nvSpPr>
        <xdr:cNvPr id="429" name="円/楕円 428"/>
        <xdr:cNvSpPr/>
      </xdr:nvSpPr>
      <xdr:spPr>
        <a:xfrm>
          <a:off x="8699500" y="133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69235</xdr:rowOff>
    </xdr:from>
    <xdr:ext cx="534377" cy="259045"/>
    <xdr:sp macro="" textlink="">
      <xdr:nvSpPr>
        <xdr:cNvPr id="430" name="テキスト ボックス 429"/>
        <xdr:cNvSpPr txBox="1"/>
      </xdr:nvSpPr>
      <xdr:spPr>
        <a:xfrm>
          <a:off x="8483111" y="1309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9119</xdr:rowOff>
    </xdr:from>
    <xdr:to>
      <xdr:col>11</xdr:col>
      <xdr:colOff>358775</xdr:colOff>
      <xdr:row>77</xdr:row>
      <xdr:rowOff>110719</xdr:rowOff>
    </xdr:to>
    <xdr:sp macro="" textlink="">
      <xdr:nvSpPr>
        <xdr:cNvPr id="431" name="円/楕円 430"/>
        <xdr:cNvSpPr/>
      </xdr:nvSpPr>
      <xdr:spPr>
        <a:xfrm>
          <a:off x="78105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127246</xdr:rowOff>
    </xdr:from>
    <xdr:ext cx="534377" cy="259045"/>
    <xdr:sp macro="" textlink="">
      <xdr:nvSpPr>
        <xdr:cNvPr id="432" name="テキスト ボックス 431"/>
        <xdr:cNvSpPr txBox="1"/>
      </xdr:nvSpPr>
      <xdr:spPr>
        <a:xfrm>
          <a:off x="7594111" y="129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168007</xdr:rowOff>
    </xdr:from>
    <xdr:to>
      <xdr:col>10</xdr:col>
      <xdr:colOff>155575</xdr:colOff>
      <xdr:row>77</xdr:row>
      <xdr:rowOff>98157</xdr:rowOff>
    </xdr:to>
    <xdr:sp macro="" textlink="">
      <xdr:nvSpPr>
        <xdr:cNvPr id="433" name="円/楕円 432"/>
        <xdr:cNvSpPr/>
      </xdr:nvSpPr>
      <xdr:spPr>
        <a:xfrm>
          <a:off x="6921500" y="131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114684</xdr:rowOff>
    </xdr:from>
    <xdr:ext cx="534377" cy="259045"/>
    <xdr:sp macro="" textlink="">
      <xdr:nvSpPr>
        <xdr:cNvPr id="434" name="テキスト ボックス 433"/>
        <xdr:cNvSpPr txBox="1"/>
      </xdr:nvSpPr>
      <xdr:spPr>
        <a:xfrm>
          <a:off x="6705111" y="129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66022</xdr:rowOff>
    </xdr:from>
    <xdr:to>
      <xdr:col>15</xdr:col>
      <xdr:colOff>180975</xdr:colOff>
      <xdr:row>97</xdr:row>
      <xdr:rowOff>48617</xdr:rowOff>
    </xdr:to>
    <xdr:cxnSp macro="">
      <xdr:nvCxnSpPr>
        <xdr:cNvPr id="461" name="直線コネクタ 460"/>
        <xdr:cNvCxnSpPr/>
      </xdr:nvCxnSpPr>
      <xdr:spPr>
        <a:xfrm>
          <a:off x="9639300" y="16525222"/>
          <a:ext cx="838200" cy="1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66022</xdr:rowOff>
    </xdr:from>
    <xdr:to>
      <xdr:col>14</xdr:col>
      <xdr:colOff>28575</xdr:colOff>
      <xdr:row>96</xdr:row>
      <xdr:rowOff>132344</xdr:rowOff>
    </xdr:to>
    <xdr:cxnSp macro="">
      <xdr:nvCxnSpPr>
        <xdr:cNvPr id="464" name="直線コネクタ 463"/>
        <xdr:cNvCxnSpPr/>
      </xdr:nvCxnSpPr>
      <xdr:spPr>
        <a:xfrm flipV="1">
          <a:off x="8750300" y="16525222"/>
          <a:ext cx="889000" cy="6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5" name="フローチャート : 判断 464"/>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6" name="テキスト ボックス 465"/>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132344</xdr:rowOff>
    </xdr:from>
    <xdr:to>
      <xdr:col>12</xdr:col>
      <xdr:colOff>511175</xdr:colOff>
      <xdr:row>96</xdr:row>
      <xdr:rowOff>161151</xdr:rowOff>
    </xdr:to>
    <xdr:cxnSp macro="">
      <xdr:nvCxnSpPr>
        <xdr:cNvPr id="467" name="直線コネクタ 466"/>
        <xdr:cNvCxnSpPr/>
      </xdr:nvCxnSpPr>
      <xdr:spPr>
        <a:xfrm flipV="1">
          <a:off x="7861300" y="16591544"/>
          <a:ext cx="889000" cy="2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68" name="フローチャート : 判断 467"/>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69" name="テキスト ボックス 468"/>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161151</xdr:rowOff>
    </xdr:from>
    <xdr:to>
      <xdr:col>11</xdr:col>
      <xdr:colOff>307975</xdr:colOff>
      <xdr:row>97</xdr:row>
      <xdr:rowOff>1484</xdr:rowOff>
    </xdr:to>
    <xdr:cxnSp macro="">
      <xdr:nvCxnSpPr>
        <xdr:cNvPr id="470" name="直線コネクタ 469"/>
        <xdr:cNvCxnSpPr/>
      </xdr:nvCxnSpPr>
      <xdr:spPr>
        <a:xfrm flipV="1">
          <a:off x="6972300" y="16620351"/>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1" name="フローチャート : 判断 470"/>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2" name="テキスト ボックス 471"/>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3" name="フローチャート : 判断 472"/>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4" name="テキスト ボックス 473"/>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169267</xdr:rowOff>
    </xdr:from>
    <xdr:to>
      <xdr:col>15</xdr:col>
      <xdr:colOff>231775</xdr:colOff>
      <xdr:row>97</xdr:row>
      <xdr:rowOff>99417</xdr:rowOff>
    </xdr:to>
    <xdr:sp macro="" textlink="">
      <xdr:nvSpPr>
        <xdr:cNvPr id="480" name="円/楕円 479"/>
        <xdr:cNvSpPr/>
      </xdr:nvSpPr>
      <xdr:spPr>
        <a:xfrm>
          <a:off x="10426700" y="16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147694</xdr:rowOff>
    </xdr:from>
    <xdr:ext cx="534377" cy="259045"/>
    <xdr:sp macro="" textlink="">
      <xdr:nvSpPr>
        <xdr:cNvPr id="481" name="土木費該当値テキスト"/>
        <xdr:cNvSpPr txBox="1"/>
      </xdr:nvSpPr>
      <xdr:spPr>
        <a:xfrm>
          <a:off x="10528300" y="166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57,422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15222</xdr:rowOff>
    </xdr:from>
    <xdr:to>
      <xdr:col>14</xdr:col>
      <xdr:colOff>79375</xdr:colOff>
      <xdr:row>96</xdr:row>
      <xdr:rowOff>116822</xdr:rowOff>
    </xdr:to>
    <xdr:sp macro="" textlink="">
      <xdr:nvSpPr>
        <xdr:cNvPr id="482" name="円/楕円 481"/>
        <xdr:cNvSpPr/>
      </xdr:nvSpPr>
      <xdr:spPr>
        <a:xfrm>
          <a:off x="9588500" y="164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133349</xdr:rowOff>
    </xdr:from>
    <xdr:ext cx="534377" cy="259045"/>
    <xdr:sp macro="" textlink="">
      <xdr:nvSpPr>
        <xdr:cNvPr id="483" name="テキスト ボックス 482"/>
        <xdr:cNvSpPr txBox="1"/>
      </xdr:nvSpPr>
      <xdr:spPr>
        <a:xfrm>
          <a:off x="9372111" y="162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91,115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81544</xdr:rowOff>
    </xdr:from>
    <xdr:to>
      <xdr:col>12</xdr:col>
      <xdr:colOff>561975</xdr:colOff>
      <xdr:row>97</xdr:row>
      <xdr:rowOff>11694</xdr:rowOff>
    </xdr:to>
    <xdr:sp macro="" textlink="">
      <xdr:nvSpPr>
        <xdr:cNvPr id="484" name="円/楕円 483"/>
        <xdr:cNvSpPr/>
      </xdr:nvSpPr>
      <xdr:spPr>
        <a:xfrm>
          <a:off x="8699500" y="165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28221</xdr:rowOff>
    </xdr:from>
    <xdr:ext cx="534377" cy="259045"/>
    <xdr:sp macro="" textlink="">
      <xdr:nvSpPr>
        <xdr:cNvPr id="485" name="テキスト ボックス 484"/>
        <xdr:cNvSpPr txBox="1"/>
      </xdr:nvSpPr>
      <xdr:spPr>
        <a:xfrm>
          <a:off x="8483111" y="163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76,609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110351</xdr:rowOff>
    </xdr:from>
    <xdr:to>
      <xdr:col>11</xdr:col>
      <xdr:colOff>358775</xdr:colOff>
      <xdr:row>97</xdr:row>
      <xdr:rowOff>40501</xdr:rowOff>
    </xdr:to>
    <xdr:sp macro="" textlink="">
      <xdr:nvSpPr>
        <xdr:cNvPr id="486" name="円/楕円 485"/>
        <xdr:cNvSpPr/>
      </xdr:nvSpPr>
      <xdr:spPr>
        <a:xfrm>
          <a:off x="7810500" y="165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57028</xdr:rowOff>
    </xdr:from>
    <xdr:ext cx="534377" cy="259045"/>
    <xdr:sp macro="" textlink="">
      <xdr:nvSpPr>
        <xdr:cNvPr id="487" name="テキスト ボックス 486"/>
        <xdr:cNvSpPr txBox="1"/>
      </xdr:nvSpPr>
      <xdr:spPr>
        <a:xfrm>
          <a:off x="7594111" y="163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122134</xdr:rowOff>
    </xdr:from>
    <xdr:to>
      <xdr:col>10</xdr:col>
      <xdr:colOff>155575</xdr:colOff>
      <xdr:row>97</xdr:row>
      <xdr:rowOff>52284</xdr:rowOff>
    </xdr:to>
    <xdr:sp macro="" textlink="">
      <xdr:nvSpPr>
        <xdr:cNvPr id="488" name="円/楕円 487"/>
        <xdr:cNvSpPr/>
      </xdr:nvSpPr>
      <xdr:spPr>
        <a:xfrm>
          <a:off x="6921500" y="165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68811</xdr:rowOff>
    </xdr:from>
    <xdr:ext cx="534377" cy="259045"/>
    <xdr:sp macro="" textlink="">
      <xdr:nvSpPr>
        <xdr:cNvPr id="489" name="テキスト ボックス 488"/>
        <xdr:cNvSpPr txBox="1"/>
      </xdr:nvSpPr>
      <xdr:spPr>
        <a:xfrm>
          <a:off x="6705111" y="1635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61584</xdr:rowOff>
    </xdr:from>
    <xdr:to>
      <xdr:col>23</xdr:col>
      <xdr:colOff>516889</xdr:colOff>
      <xdr:row>37</xdr:row>
      <xdr:rowOff>168063</xdr:rowOff>
    </xdr:to>
    <xdr:cxnSp macro="">
      <xdr:nvCxnSpPr>
        <xdr:cNvPr id="515" name="直線コネクタ 514"/>
        <xdr:cNvCxnSpPr/>
      </xdr:nvCxnSpPr>
      <xdr:spPr>
        <a:xfrm flipV="1">
          <a:off x="16317595" y="5205084"/>
          <a:ext cx="1269" cy="1306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440</xdr:rowOff>
    </xdr:from>
    <xdr:ext cx="534377" cy="259045"/>
    <xdr:sp macro="" textlink="">
      <xdr:nvSpPr>
        <xdr:cNvPr id="516" name="消防費最小値テキスト"/>
        <xdr:cNvSpPr txBox="1"/>
      </xdr:nvSpPr>
      <xdr:spPr>
        <a:xfrm>
          <a:off x="16370300" y="651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37</xdr:row>
      <xdr:rowOff>168063</xdr:rowOff>
    </xdr:from>
    <xdr:to>
      <xdr:col>23</xdr:col>
      <xdr:colOff>606425</xdr:colOff>
      <xdr:row>37</xdr:row>
      <xdr:rowOff>168063</xdr:rowOff>
    </xdr:to>
    <xdr:cxnSp macro="">
      <xdr:nvCxnSpPr>
        <xdr:cNvPr id="517" name="直線コネクタ 516"/>
        <xdr:cNvCxnSpPr/>
      </xdr:nvCxnSpPr>
      <xdr:spPr>
        <a:xfrm>
          <a:off x="16230600" y="651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8261</xdr:rowOff>
    </xdr:from>
    <xdr:ext cx="534377" cy="259045"/>
    <xdr:sp macro="" textlink="">
      <xdr:nvSpPr>
        <xdr:cNvPr id="518" name="消防費最大値テキスト"/>
        <xdr:cNvSpPr txBox="1"/>
      </xdr:nvSpPr>
      <xdr:spPr>
        <a:xfrm>
          <a:off x="16370300" y="49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61584</xdr:rowOff>
    </xdr:from>
    <xdr:to>
      <xdr:col>23</xdr:col>
      <xdr:colOff>606425</xdr:colOff>
      <xdr:row>30</xdr:row>
      <xdr:rowOff>61584</xdr:rowOff>
    </xdr:to>
    <xdr:cxnSp macro="">
      <xdr:nvCxnSpPr>
        <xdr:cNvPr id="519" name="直線コネクタ 518"/>
        <xdr:cNvCxnSpPr/>
      </xdr:nvCxnSpPr>
      <xdr:spPr>
        <a:xfrm>
          <a:off x="16230600" y="520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88951</xdr:rowOff>
    </xdr:from>
    <xdr:to>
      <xdr:col>23</xdr:col>
      <xdr:colOff>517525</xdr:colOff>
      <xdr:row>37</xdr:row>
      <xdr:rowOff>32699</xdr:rowOff>
    </xdr:to>
    <xdr:cxnSp macro="">
      <xdr:nvCxnSpPr>
        <xdr:cNvPr id="520" name="直線コネクタ 519"/>
        <xdr:cNvCxnSpPr/>
      </xdr:nvCxnSpPr>
      <xdr:spPr>
        <a:xfrm>
          <a:off x="15481300" y="5746801"/>
          <a:ext cx="838200" cy="62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120513</xdr:rowOff>
    </xdr:from>
    <xdr:ext cx="534377" cy="259045"/>
    <xdr:sp macro="" textlink="">
      <xdr:nvSpPr>
        <xdr:cNvPr id="521" name="消防費平均値テキスト"/>
        <xdr:cNvSpPr txBox="1"/>
      </xdr:nvSpPr>
      <xdr:spPr>
        <a:xfrm>
          <a:off x="16370300" y="5949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97636</xdr:rowOff>
    </xdr:from>
    <xdr:to>
      <xdr:col>23</xdr:col>
      <xdr:colOff>568325</xdr:colOff>
      <xdr:row>36</xdr:row>
      <xdr:rowOff>27786</xdr:rowOff>
    </xdr:to>
    <xdr:sp macro="" textlink="">
      <xdr:nvSpPr>
        <xdr:cNvPr id="522" name="フローチャート : 判断 521"/>
        <xdr:cNvSpPr/>
      </xdr:nvSpPr>
      <xdr:spPr>
        <a:xfrm>
          <a:off x="16268700" y="609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88951</xdr:rowOff>
    </xdr:from>
    <xdr:to>
      <xdr:col>22</xdr:col>
      <xdr:colOff>365125</xdr:colOff>
      <xdr:row>37</xdr:row>
      <xdr:rowOff>143929</xdr:rowOff>
    </xdr:to>
    <xdr:cxnSp macro="">
      <xdr:nvCxnSpPr>
        <xdr:cNvPr id="523" name="直線コネクタ 522"/>
        <xdr:cNvCxnSpPr/>
      </xdr:nvCxnSpPr>
      <xdr:spPr>
        <a:xfrm flipV="1">
          <a:off x="14592300" y="5746801"/>
          <a:ext cx="889000" cy="74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98044</xdr:rowOff>
    </xdr:from>
    <xdr:to>
      <xdr:col>22</xdr:col>
      <xdr:colOff>415925</xdr:colOff>
      <xdr:row>37</xdr:row>
      <xdr:rowOff>28194</xdr:rowOff>
    </xdr:to>
    <xdr:sp macro="" textlink="">
      <xdr:nvSpPr>
        <xdr:cNvPr id="524" name="フローチャート : 判断 523"/>
        <xdr:cNvSpPr/>
      </xdr:nvSpPr>
      <xdr:spPr>
        <a:xfrm>
          <a:off x="15430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19321</xdr:rowOff>
    </xdr:from>
    <xdr:ext cx="534377" cy="259045"/>
    <xdr:sp macro="" textlink="">
      <xdr:nvSpPr>
        <xdr:cNvPr id="525" name="テキスト ボックス 524"/>
        <xdr:cNvSpPr txBox="1"/>
      </xdr:nvSpPr>
      <xdr:spPr>
        <a:xfrm>
          <a:off x="15214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99630</xdr:rowOff>
    </xdr:from>
    <xdr:to>
      <xdr:col>21</xdr:col>
      <xdr:colOff>161925</xdr:colOff>
      <xdr:row>37</xdr:row>
      <xdr:rowOff>143929</xdr:rowOff>
    </xdr:to>
    <xdr:cxnSp macro="">
      <xdr:nvCxnSpPr>
        <xdr:cNvPr id="526" name="直線コネクタ 525"/>
        <xdr:cNvCxnSpPr/>
      </xdr:nvCxnSpPr>
      <xdr:spPr>
        <a:xfrm>
          <a:off x="13703300" y="6100380"/>
          <a:ext cx="889000" cy="38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101898</xdr:rowOff>
    </xdr:from>
    <xdr:to>
      <xdr:col>21</xdr:col>
      <xdr:colOff>212725</xdr:colOff>
      <xdr:row>37</xdr:row>
      <xdr:rowOff>32048</xdr:rowOff>
    </xdr:to>
    <xdr:sp macro="" textlink="">
      <xdr:nvSpPr>
        <xdr:cNvPr id="527" name="フローチャート : 判断 526"/>
        <xdr:cNvSpPr/>
      </xdr:nvSpPr>
      <xdr:spPr>
        <a:xfrm>
          <a:off x="14541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48575</xdr:rowOff>
    </xdr:from>
    <xdr:ext cx="534377" cy="259045"/>
    <xdr:sp macro="" textlink="">
      <xdr:nvSpPr>
        <xdr:cNvPr id="528" name="テキスト ボックス 527"/>
        <xdr:cNvSpPr txBox="1"/>
      </xdr:nvSpPr>
      <xdr:spPr>
        <a:xfrm>
          <a:off x="14325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99630</xdr:rowOff>
    </xdr:from>
    <xdr:to>
      <xdr:col>19</xdr:col>
      <xdr:colOff>644525</xdr:colOff>
      <xdr:row>38</xdr:row>
      <xdr:rowOff>28797</xdr:rowOff>
    </xdr:to>
    <xdr:cxnSp macro="">
      <xdr:nvCxnSpPr>
        <xdr:cNvPr id="529" name="直線コネクタ 528"/>
        <xdr:cNvCxnSpPr/>
      </xdr:nvCxnSpPr>
      <xdr:spPr>
        <a:xfrm flipV="1">
          <a:off x="12814300" y="6100380"/>
          <a:ext cx="889000" cy="44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166575</xdr:rowOff>
    </xdr:from>
    <xdr:to>
      <xdr:col>20</xdr:col>
      <xdr:colOff>9525</xdr:colOff>
      <xdr:row>37</xdr:row>
      <xdr:rowOff>96725</xdr:rowOff>
    </xdr:to>
    <xdr:sp macro="" textlink="">
      <xdr:nvSpPr>
        <xdr:cNvPr id="530" name="フローチャート : 判断 529"/>
        <xdr:cNvSpPr/>
      </xdr:nvSpPr>
      <xdr:spPr>
        <a:xfrm>
          <a:off x="13652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87852</xdr:rowOff>
    </xdr:from>
    <xdr:ext cx="534377" cy="259045"/>
    <xdr:sp macro="" textlink="">
      <xdr:nvSpPr>
        <xdr:cNvPr id="531" name="テキスト ボックス 530"/>
        <xdr:cNvSpPr txBox="1"/>
      </xdr:nvSpPr>
      <xdr:spPr>
        <a:xfrm>
          <a:off x="13436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20059</xdr:rowOff>
    </xdr:from>
    <xdr:to>
      <xdr:col>18</xdr:col>
      <xdr:colOff>492125</xdr:colOff>
      <xdr:row>37</xdr:row>
      <xdr:rowOff>121659</xdr:rowOff>
    </xdr:to>
    <xdr:sp macro="" textlink="">
      <xdr:nvSpPr>
        <xdr:cNvPr id="532" name="フローチャート : 判断 531"/>
        <xdr:cNvSpPr/>
      </xdr:nvSpPr>
      <xdr:spPr>
        <a:xfrm>
          <a:off x="12763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138186</xdr:rowOff>
    </xdr:from>
    <xdr:ext cx="534377" cy="259045"/>
    <xdr:sp macro="" textlink="">
      <xdr:nvSpPr>
        <xdr:cNvPr id="533" name="テキスト ボックス 532"/>
        <xdr:cNvSpPr txBox="1"/>
      </xdr:nvSpPr>
      <xdr:spPr>
        <a:xfrm>
          <a:off x="12547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153349</xdr:rowOff>
    </xdr:from>
    <xdr:to>
      <xdr:col>23</xdr:col>
      <xdr:colOff>568325</xdr:colOff>
      <xdr:row>37</xdr:row>
      <xdr:rowOff>83499</xdr:rowOff>
    </xdr:to>
    <xdr:sp macro="" textlink="">
      <xdr:nvSpPr>
        <xdr:cNvPr id="539" name="円/楕円 538"/>
        <xdr:cNvSpPr/>
      </xdr:nvSpPr>
      <xdr:spPr>
        <a:xfrm>
          <a:off x="16268700" y="63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131776</xdr:rowOff>
    </xdr:from>
    <xdr:ext cx="534377" cy="259045"/>
    <xdr:sp macro="" textlink="">
      <xdr:nvSpPr>
        <xdr:cNvPr id="540" name="消防費該当値テキスト"/>
        <xdr:cNvSpPr txBox="1"/>
      </xdr:nvSpPr>
      <xdr:spPr>
        <a:xfrm>
          <a:off x="16370300" y="63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25,053</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38151</xdr:rowOff>
    </xdr:from>
    <xdr:to>
      <xdr:col>22</xdr:col>
      <xdr:colOff>415925</xdr:colOff>
      <xdr:row>33</xdr:row>
      <xdr:rowOff>139751</xdr:rowOff>
    </xdr:to>
    <xdr:sp macro="" textlink="">
      <xdr:nvSpPr>
        <xdr:cNvPr id="541" name="円/楕円 540"/>
        <xdr:cNvSpPr/>
      </xdr:nvSpPr>
      <xdr:spPr>
        <a:xfrm>
          <a:off x="15430500" y="56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156278</xdr:rowOff>
    </xdr:from>
    <xdr:ext cx="534377" cy="259045"/>
    <xdr:sp macro="" textlink="">
      <xdr:nvSpPr>
        <xdr:cNvPr id="542" name="テキスト ボックス 541"/>
        <xdr:cNvSpPr txBox="1"/>
      </xdr:nvSpPr>
      <xdr:spPr>
        <a:xfrm>
          <a:off x="15214111" y="54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93129</xdr:rowOff>
    </xdr:from>
    <xdr:to>
      <xdr:col>21</xdr:col>
      <xdr:colOff>212725</xdr:colOff>
      <xdr:row>38</xdr:row>
      <xdr:rowOff>23279</xdr:rowOff>
    </xdr:to>
    <xdr:sp macro="" textlink="">
      <xdr:nvSpPr>
        <xdr:cNvPr id="543" name="円/楕円 542"/>
        <xdr:cNvSpPr/>
      </xdr:nvSpPr>
      <xdr:spPr>
        <a:xfrm>
          <a:off x="14541500" y="64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14406</xdr:rowOff>
    </xdr:from>
    <xdr:ext cx="534377" cy="259045"/>
    <xdr:sp macro="" textlink="">
      <xdr:nvSpPr>
        <xdr:cNvPr id="544" name="テキスト ボックス 543"/>
        <xdr:cNvSpPr txBox="1"/>
      </xdr:nvSpPr>
      <xdr:spPr>
        <a:xfrm>
          <a:off x="14325111" y="65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48830</xdr:rowOff>
    </xdr:from>
    <xdr:to>
      <xdr:col>20</xdr:col>
      <xdr:colOff>9525</xdr:colOff>
      <xdr:row>35</xdr:row>
      <xdr:rowOff>150430</xdr:rowOff>
    </xdr:to>
    <xdr:sp macro="" textlink="">
      <xdr:nvSpPr>
        <xdr:cNvPr id="545" name="円/楕円 544"/>
        <xdr:cNvSpPr/>
      </xdr:nvSpPr>
      <xdr:spPr>
        <a:xfrm>
          <a:off x="13652500" y="60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166957</xdr:rowOff>
    </xdr:from>
    <xdr:ext cx="534377" cy="259045"/>
    <xdr:sp macro="" textlink="">
      <xdr:nvSpPr>
        <xdr:cNvPr id="546" name="テキスト ボックス 545"/>
        <xdr:cNvSpPr txBox="1"/>
      </xdr:nvSpPr>
      <xdr:spPr>
        <a:xfrm>
          <a:off x="13436111" y="58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149446</xdr:rowOff>
    </xdr:from>
    <xdr:to>
      <xdr:col>18</xdr:col>
      <xdr:colOff>492125</xdr:colOff>
      <xdr:row>38</xdr:row>
      <xdr:rowOff>79597</xdr:rowOff>
    </xdr:to>
    <xdr:sp macro="" textlink="">
      <xdr:nvSpPr>
        <xdr:cNvPr id="547" name="円/楕円 546"/>
        <xdr:cNvSpPr/>
      </xdr:nvSpPr>
      <xdr:spPr>
        <a:xfrm>
          <a:off x="12763500" y="64930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70724</xdr:rowOff>
    </xdr:from>
    <xdr:ext cx="534377" cy="259045"/>
    <xdr:sp macro="" textlink="">
      <xdr:nvSpPr>
        <xdr:cNvPr id="548" name="テキスト ボックス 547"/>
        <xdr:cNvSpPr txBox="1"/>
      </xdr:nvSpPr>
      <xdr:spPr>
        <a:xfrm>
          <a:off x="12547111" y="65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2" name="直線コネクタ 571"/>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3"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4" name="直線コネクタ 573"/>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5"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6" name="直線コネクタ 575"/>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7253</xdr:rowOff>
    </xdr:from>
    <xdr:to>
      <xdr:col>23</xdr:col>
      <xdr:colOff>517525</xdr:colOff>
      <xdr:row>58</xdr:row>
      <xdr:rowOff>31496</xdr:rowOff>
    </xdr:to>
    <xdr:cxnSp macro="">
      <xdr:nvCxnSpPr>
        <xdr:cNvPr id="577" name="直線コネクタ 576"/>
        <xdr:cNvCxnSpPr/>
      </xdr:nvCxnSpPr>
      <xdr:spPr>
        <a:xfrm flipV="1">
          <a:off x="15481300" y="9951353"/>
          <a:ext cx="8382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8"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9" name="フローチャート : 判断 578"/>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31496</xdr:rowOff>
    </xdr:from>
    <xdr:to>
      <xdr:col>22</xdr:col>
      <xdr:colOff>365125</xdr:colOff>
      <xdr:row>58</xdr:row>
      <xdr:rowOff>33081</xdr:rowOff>
    </xdr:to>
    <xdr:cxnSp macro="">
      <xdr:nvCxnSpPr>
        <xdr:cNvPr id="580" name="直線コネクタ 579"/>
        <xdr:cNvCxnSpPr/>
      </xdr:nvCxnSpPr>
      <xdr:spPr>
        <a:xfrm flipV="1">
          <a:off x="14592300" y="9975596"/>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33081</xdr:rowOff>
    </xdr:from>
    <xdr:to>
      <xdr:col>21</xdr:col>
      <xdr:colOff>161925</xdr:colOff>
      <xdr:row>58</xdr:row>
      <xdr:rowOff>43368</xdr:rowOff>
    </xdr:to>
    <xdr:cxnSp macro="">
      <xdr:nvCxnSpPr>
        <xdr:cNvPr id="583" name="直線コネクタ 582"/>
        <xdr:cNvCxnSpPr/>
      </xdr:nvCxnSpPr>
      <xdr:spPr>
        <a:xfrm flipV="1">
          <a:off x="13703300" y="997718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113468</xdr:rowOff>
    </xdr:from>
    <xdr:to>
      <xdr:col>19</xdr:col>
      <xdr:colOff>644525</xdr:colOff>
      <xdr:row>58</xdr:row>
      <xdr:rowOff>43368</xdr:rowOff>
    </xdr:to>
    <xdr:cxnSp macro="">
      <xdr:nvCxnSpPr>
        <xdr:cNvPr id="586" name="直線コネクタ 585"/>
        <xdr:cNvCxnSpPr/>
      </xdr:nvCxnSpPr>
      <xdr:spPr>
        <a:xfrm>
          <a:off x="12814300" y="9886118"/>
          <a:ext cx="889000" cy="10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32080</xdr:rowOff>
    </xdr:from>
    <xdr:ext cx="534377" cy="259045"/>
    <xdr:sp macro="" textlink="">
      <xdr:nvSpPr>
        <xdr:cNvPr id="590" name="テキスト ボックス 589"/>
        <xdr:cNvSpPr txBox="1"/>
      </xdr:nvSpPr>
      <xdr:spPr>
        <a:xfrm>
          <a:off x="12547111" y="99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127903</xdr:rowOff>
    </xdr:from>
    <xdr:to>
      <xdr:col>23</xdr:col>
      <xdr:colOff>568325</xdr:colOff>
      <xdr:row>58</xdr:row>
      <xdr:rowOff>58053</xdr:rowOff>
    </xdr:to>
    <xdr:sp macro="" textlink="">
      <xdr:nvSpPr>
        <xdr:cNvPr id="596" name="円/楕円 595"/>
        <xdr:cNvSpPr/>
      </xdr:nvSpPr>
      <xdr:spPr>
        <a:xfrm>
          <a:off x="16268700" y="99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49393</xdr:rowOff>
    </xdr:from>
    <xdr:ext cx="534377" cy="259045"/>
    <xdr:sp macro="" textlink="">
      <xdr:nvSpPr>
        <xdr:cNvPr id="597" name="教育費該当値テキスト"/>
        <xdr:cNvSpPr txBox="1"/>
      </xdr:nvSpPr>
      <xdr:spPr>
        <a:xfrm>
          <a:off x="16370300" y="982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54,763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152146</xdr:rowOff>
    </xdr:from>
    <xdr:to>
      <xdr:col>22</xdr:col>
      <xdr:colOff>415925</xdr:colOff>
      <xdr:row>58</xdr:row>
      <xdr:rowOff>82296</xdr:rowOff>
    </xdr:to>
    <xdr:sp macro="" textlink="">
      <xdr:nvSpPr>
        <xdr:cNvPr id="598" name="円/楕円 597"/>
        <xdr:cNvSpPr/>
      </xdr:nvSpPr>
      <xdr:spPr>
        <a:xfrm>
          <a:off x="15430500" y="99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73423</xdr:rowOff>
    </xdr:from>
    <xdr:ext cx="534377" cy="259045"/>
    <xdr:sp macro="" textlink="">
      <xdr:nvSpPr>
        <xdr:cNvPr id="599" name="テキスト ボックス 598"/>
        <xdr:cNvSpPr txBox="1"/>
      </xdr:nvSpPr>
      <xdr:spPr>
        <a:xfrm>
          <a:off x="15214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153731</xdr:rowOff>
    </xdr:from>
    <xdr:to>
      <xdr:col>21</xdr:col>
      <xdr:colOff>212725</xdr:colOff>
      <xdr:row>58</xdr:row>
      <xdr:rowOff>83881</xdr:rowOff>
    </xdr:to>
    <xdr:sp macro="" textlink="">
      <xdr:nvSpPr>
        <xdr:cNvPr id="600" name="円/楕円 599"/>
        <xdr:cNvSpPr/>
      </xdr:nvSpPr>
      <xdr:spPr>
        <a:xfrm>
          <a:off x="14541500" y="99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75008</xdr:rowOff>
    </xdr:from>
    <xdr:ext cx="534377" cy="259045"/>
    <xdr:sp macro="" textlink="">
      <xdr:nvSpPr>
        <xdr:cNvPr id="601" name="テキスト ボックス 600"/>
        <xdr:cNvSpPr txBox="1"/>
      </xdr:nvSpPr>
      <xdr:spPr>
        <a:xfrm>
          <a:off x="14325111" y="1001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47,984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164018</xdr:rowOff>
    </xdr:from>
    <xdr:to>
      <xdr:col>20</xdr:col>
      <xdr:colOff>9525</xdr:colOff>
      <xdr:row>58</xdr:row>
      <xdr:rowOff>94168</xdr:rowOff>
    </xdr:to>
    <xdr:sp macro="" textlink="">
      <xdr:nvSpPr>
        <xdr:cNvPr id="602" name="円/楕円 601"/>
        <xdr:cNvSpPr/>
      </xdr:nvSpPr>
      <xdr:spPr>
        <a:xfrm>
          <a:off x="13652500" y="99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85295</xdr:rowOff>
    </xdr:from>
    <xdr:ext cx="534377" cy="259045"/>
    <xdr:sp macro="" textlink="">
      <xdr:nvSpPr>
        <xdr:cNvPr id="603" name="テキスト ボックス 602"/>
        <xdr:cNvSpPr txBox="1"/>
      </xdr:nvSpPr>
      <xdr:spPr>
        <a:xfrm>
          <a:off x="13436111" y="1002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62668</xdr:rowOff>
    </xdr:from>
    <xdr:to>
      <xdr:col>18</xdr:col>
      <xdr:colOff>492125</xdr:colOff>
      <xdr:row>57</xdr:row>
      <xdr:rowOff>164268</xdr:rowOff>
    </xdr:to>
    <xdr:sp macro="" textlink="">
      <xdr:nvSpPr>
        <xdr:cNvPr id="604" name="円/楕円 603"/>
        <xdr:cNvSpPr/>
      </xdr:nvSpPr>
      <xdr:spPr>
        <a:xfrm>
          <a:off x="12763500" y="98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9345</xdr:rowOff>
    </xdr:from>
    <xdr:ext cx="534377" cy="259045"/>
    <xdr:sp macro="" textlink="">
      <xdr:nvSpPr>
        <xdr:cNvPr id="605" name="テキスト ボックス 604"/>
        <xdr:cNvSpPr txBox="1"/>
      </xdr:nvSpPr>
      <xdr:spPr>
        <a:xfrm>
          <a:off x="12547111" y="9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9" name="直線コネクタ 628"/>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2"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3" name="直線コネクタ 632"/>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155305</xdr:rowOff>
    </xdr:from>
    <xdr:to>
      <xdr:col>23</xdr:col>
      <xdr:colOff>517525</xdr:colOff>
      <xdr:row>78</xdr:row>
      <xdr:rowOff>157890</xdr:rowOff>
    </xdr:to>
    <xdr:cxnSp macro="">
      <xdr:nvCxnSpPr>
        <xdr:cNvPr id="634" name="直線コネクタ 633"/>
        <xdr:cNvCxnSpPr/>
      </xdr:nvCxnSpPr>
      <xdr:spPr>
        <a:xfrm>
          <a:off x="15481300" y="13528405"/>
          <a:ext cx="8382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5"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6" name="フローチャート : 判断 635"/>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167749</xdr:rowOff>
    </xdr:from>
    <xdr:to>
      <xdr:col>22</xdr:col>
      <xdr:colOff>365125</xdr:colOff>
      <xdr:row>78</xdr:row>
      <xdr:rowOff>155305</xdr:rowOff>
    </xdr:to>
    <xdr:cxnSp macro="">
      <xdr:nvCxnSpPr>
        <xdr:cNvPr id="637" name="直線コネクタ 636"/>
        <xdr:cNvCxnSpPr/>
      </xdr:nvCxnSpPr>
      <xdr:spPr>
        <a:xfrm>
          <a:off x="14592300" y="13197949"/>
          <a:ext cx="889000" cy="3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129347</xdr:rowOff>
    </xdr:from>
    <xdr:to>
      <xdr:col>22</xdr:col>
      <xdr:colOff>415925</xdr:colOff>
      <xdr:row>79</xdr:row>
      <xdr:rowOff>59497</xdr:rowOff>
    </xdr:to>
    <xdr:sp macro="" textlink="">
      <xdr:nvSpPr>
        <xdr:cNvPr id="638" name="フローチャート : 判断 637"/>
        <xdr:cNvSpPr/>
      </xdr:nvSpPr>
      <xdr:spPr>
        <a:xfrm>
          <a:off x="15430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50624</xdr:rowOff>
    </xdr:from>
    <xdr:ext cx="469744" cy="259045"/>
    <xdr:sp macro="" textlink="">
      <xdr:nvSpPr>
        <xdr:cNvPr id="639" name="テキスト ボックス 638"/>
        <xdr:cNvSpPr txBox="1"/>
      </xdr:nvSpPr>
      <xdr:spPr>
        <a:xfrm>
          <a:off x="15246427"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167749</xdr:rowOff>
    </xdr:from>
    <xdr:to>
      <xdr:col>21</xdr:col>
      <xdr:colOff>161925</xdr:colOff>
      <xdr:row>78</xdr:row>
      <xdr:rowOff>32821</xdr:rowOff>
    </xdr:to>
    <xdr:cxnSp macro="">
      <xdr:nvCxnSpPr>
        <xdr:cNvPr id="640" name="直線コネクタ 639"/>
        <xdr:cNvCxnSpPr/>
      </xdr:nvCxnSpPr>
      <xdr:spPr>
        <a:xfrm flipV="1">
          <a:off x="13703300" y="13197949"/>
          <a:ext cx="889000" cy="20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121895</xdr:rowOff>
    </xdr:from>
    <xdr:to>
      <xdr:col>21</xdr:col>
      <xdr:colOff>212725</xdr:colOff>
      <xdr:row>79</xdr:row>
      <xdr:rowOff>52045</xdr:rowOff>
    </xdr:to>
    <xdr:sp macro="" textlink="">
      <xdr:nvSpPr>
        <xdr:cNvPr id="641" name="フローチャート : 判断 640"/>
        <xdr:cNvSpPr/>
      </xdr:nvSpPr>
      <xdr:spPr>
        <a:xfrm>
          <a:off x="14541500" y="134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43172</xdr:rowOff>
    </xdr:from>
    <xdr:ext cx="469744" cy="259045"/>
    <xdr:sp macro="" textlink="">
      <xdr:nvSpPr>
        <xdr:cNvPr id="642" name="テキスト ボックス 641"/>
        <xdr:cNvSpPr txBox="1"/>
      </xdr:nvSpPr>
      <xdr:spPr>
        <a:xfrm>
          <a:off x="14357427" y="1358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32821</xdr:rowOff>
    </xdr:from>
    <xdr:to>
      <xdr:col>19</xdr:col>
      <xdr:colOff>644525</xdr:colOff>
      <xdr:row>79</xdr:row>
      <xdr:rowOff>39985</xdr:rowOff>
    </xdr:to>
    <xdr:cxnSp macro="">
      <xdr:nvCxnSpPr>
        <xdr:cNvPr id="643" name="直線コネクタ 642"/>
        <xdr:cNvCxnSpPr/>
      </xdr:nvCxnSpPr>
      <xdr:spPr>
        <a:xfrm flipV="1">
          <a:off x="12814300" y="13405921"/>
          <a:ext cx="889000" cy="17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101023</xdr:rowOff>
    </xdr:from>
    <xdr:to>
      <xdr:col>20</xdr:col>
      <xdr:colOff>9525</xdr:colOff>
      <xdr:row>79</xdr:row>
      <xdr:rowOff>31173</xdr:rowOff>
    </xdr:to>
    <xdr:sp macro="" textlink="">
      <xdr:nvSpPr>
        <xdr:cNvPr id="644" name="フローチャート : 判断 643"/>
        <xdr:cNvSpPr/>
      </xdr:nvSpPr>
      <xdr:spPr>
        <a:xfrm>
          <a:off x="13652500" y="134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22300</xdr:rowOff>
    </xdr:from>
    <xdr:ext cx="469744" cy="259045"/>
    <xdr:sp macro="" textlink="">
      <xdr:nvSpPr>
        <xdr:cNvPr id="645" name="テキスト ボックス 644"/>
        <xdr:cNvSpPr txBox="1"/>
      </xdr:nvSpPr>
      <xdr:spPr>
        <a:xfrm>
          <a:off x="13468427" y="1356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116798</xdr:rowOff>
    </xdr:from>
    <xdr:to>
      <xdr:col>18</xdr:col>
      <xdr:colOff>492125</xdr:colOff>
      <xdr:row>79</xdr:row>
      <xdr:rowOff>46948</xdr:rowOff>
    </xdr:to>
    <xdr:sp macro="" textlink="">
      <xdr:nvSpPr>
        <xdr:cNvPr id="646" name="フローチャート : 判断 645"/>
        <xdr:cNvSpPr/>
      </xdr:nvSpPr>
      <xdr:spPr>
        <a:xfrm>
          <a:off x="12763500" y="134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63475</xdr:rowOff>
    </xdr:from>
    <xdr:ext cx="469744" cy="259045"/>
    <xdr:sp macro="" textlink="">
      <xdr:nvSpPr>
        <xdr:cNvPr id="647" name="テキスト ボックス 646"/>
        <xdr:cNvSpPr txBox="1"/>
      </xdr:nvSpPr>
      <xdr:spPr>
        <a:xfrm>
          <a:off x="12579427" y="1326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107090</xdr:rowOff>
    </xdr:from>
    <xdr:to>
      <xdr:col>23</xdr:col>
      <xdr:colOff>568325</xdr:colOff>
      <xdr:row>79</xdr:row>
      <xdr:rowOff>37240</xdr:rowOff>
    </xdr:to>
    <xdr:sp macro="" textlink="">
      <xdr:nvSpPr>
        <xdr:cNvPr id="653" name="円/楕円 652"/>
        <xdr:cNvSpPr/>
      </xdr:nvSpPr>
      <xdr:spPr>
        <a:xfrm>
          <a:off x="16268700" y="134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69980</xdr:rowOff>
    </xdr:from>
    <xdr:ext cx="469744" cy="259045"/>
    <xdr:sp macro="" textlink="">
      <xdr:nvSpPr>
        <xdr:cNvPr id="654" name="災害復旧費該当値テキスト"/>
        <xdr:cNvSpPr txBox="1"/>
      </xdr:nvSpPr>
      <xdr:spPr>
        <a:xfrm>
          <a:off x="16370300" y="1344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104505</xdr:rowOff>
    </xdr:from>
    <xdr:to>
      <xdr:col>22</xdr:col>
      <xdr:colOff>415925</xdr:colOff>
      <xdr:row>79</xdr:row>
      <xdr:rowOff>34655</xdr:rowOff>
    </xdr:to>
    <xdr:sp macro="" textlink="">
      <xdr:nvSpPr>
        <xdr:cNvPr id="655" name="円/楕円 654"/>
        <xdr:cNvSpPr/>
      </xdr:nvSpPr>
      <xdr:spPr>
        <a:xfrm>
          <a:off x="15430500" y="134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51182</xdr:rowOff>
    </xdr:from>
    <xdr:ext cx="469744" cy="259045"/>
    <xdr:sp macro="" textlink="">
      <xdr:nvSpPr>
        <xdr:cNvPr id="656" name="テキスト ボックス 655"/>
        <xdr:cNvSpPr txBox="1"/>
      </xdr:nvSpPr>
      <xdr:spPr>
        <a:xfrm>
          <a:off x="15246427" y="1325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116949</xdr:rowOff>
    </xdr:from>
    <xdr:to>
      <xdr:col>21</xdr:col>
      <xdr:colOff>212725</xdr:colOff>
      <xdr:row>77</xdr:row>
      <xdr:rowOff>47099</xdr:rowOff>
    </xdr:to>
    <xdr:sp macro="" textlink="">
      <xdr:nvSpPr>
        <xdr:cNvPr id="657" name="円/楕円 656"/>
        <xdr:cNvSpPr/>
      </xdr:nvSpPr>
      <xdr:spPr>
        <a:xfrm>
          <a:off x="14541500" y="131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63626</xdr:rowOff>
    </xdr:from>
    <xdr:ext cx="534377" cy="259045"/>
    <xdr:sp macro="" textlink="">
      <xdr:nvSpPr>
        <xdr:cNvPr id="658" name="テキスト ボックス 657"/>
        <xdr:cNvSpPr txBox="1"/>
      </xdr:nvSpPr>
      <xdr:spPr>
        <a:xfrm>
          <a:off x="14325111" y="1292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153471</xdr:rowOff>
    </xdr:from>
    <xdr:to>
      <xdr:col>20</xdr:col>
      <xdr:colOff>9525</xdr:colOff>
      <xdr:row>78</xdr:row>
      <xdr:rowOff>83621</xdr:rowOff>
    </xdr:to>
    <xdr:sp macro="" textlink="">
      <xdr:nvSpPr>
        <xdr:cNvPr id="659" name="円/楕円 658"/>
        <xdr:cNvSpPr/>
      </xdr:nvSpPr>
      <xdr:spPr>
        <a:xfrm>
          <a:off x="13652500" y="1335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100148</xdr:rowOff>
    </xdr:from>
    <xdr:ext cx="534377" cy="259045"/>
    <xdr:sp macro="" textlink="">
      <xdr:nvSpPr>
        <xdr:cNvPr id="660" name="テキスト ボックス 659"/>
        <xdr:cNvSpPr txBox="1"/>
      </xdr:nvSpPr>
      <xdr:spPr>
        <a:xfrm>
          <a:off x="13436111" y="131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160635</xdr:rowOff>
    </xdr:from>
    <xdr:to>
      <xdr:col>18</xdr:col>
      <xdr:colOff>492125</xdr:colOff>
      <xdr:row>79</xdr:row>
      <xdr:rowOff>90785</xdr:rowOff>
    </xdr:to>
    <xdr:sp macro="" textlink="">
      <xdr:nvSpPr>
        <xdr:cNvPr id="661" name="円/楕円 660"/>
        <xdr:cNvSpPr/>
      </xdr:nvSpPr>
      <xdr:spPr>
        <a:xfrm>
          <a:off x="12763500" y="135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81912</xdr:rowOff>
    </xdr:from>
    <xdr:ext cx="378565" cy="259045"/>
    <xdr:sp macro="" textlink="">
      <xdr:nvSpPr>
        <xdr:cNvPr id="662" name="テキスト ボックス 661"/>
        <xdr:cNvSpPr txBox="1"/>
      </xdr:nvSpPr>
      <xdr:spPr>
        <a:xfrm>
          <a:off x="12625017" y="13626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3" name="直線コネクタ 67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4" name="テキスト ボックス 67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7" name="直線コネクタ 67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8" name="テキスト ボックス 677"/>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2" name="直線コネクタ 681"/>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3"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4" name="直線コネクタ 683"/>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5"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6" name="直線コネクタ 685"/>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126195</xdr:rowOff>
    </xdr:from>
    <xdr:to>
      <xdr:col>23</xdr:col>
      <xdr:colOff>517525</xdr:colOff>
      <xdr:row>94</xdr:row>
      <xdr:rowOff>57490</xdr:rowOff>
    </xdr:to>
    <xdr:cxnSp macro="">
      <xdr:nvCxnSpPr>
        <xdr:cNvPr id="687" name="直線コネクタ 686"/>
        <xdr:cNvCxnSpPr/>
      </xdr:nvCxnSpPr>
      <xdr:spPr>
        <a:xfrm flipV="1">
          <a:off x="15481300" y="16071045"/>
          <a:ext cx="838200" cy="1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8"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9" name="フローチャート : 判断 688"/>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57490</xdr:rowOff>
    </xdr:from>
    <xdr:to>
      <xdr:col>22</xdr:col>
      <xdr:colOff>365125</xdr:colOff>
      <xdr:row>94</xdr:row>
      <xdr:rowOff>166675</xdr:rowOff>
    </xdr:to>
    <xdr:cxnSp macro="">
      <xdr:nvCxnSpPr>
        <xdr:cNvPr id="690" name="直線コネクタ 689"/>
        <xdr:cNvCxnSpPr/>
      </xdr:nvCxnSpPr>
      <xdr:spPr>
        <a:xfrm flipV="1">
          <a:off x="14592300" y="16173790"/>
          <a:ext cx="889000" cy="10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141227</xdr:rowOff>
    </xdr:from>
    <xdr:to>
      <xdr:col>22</xdr:col>
      <xdr:colOff>415925</xdr:colOff>
      <xdr:row>96</xdr:row>
      <xdr:rowOff>71377</xdr:rowOff>
    </xdr:to>
    <xdr:sp macro="" textlink="">
      <xdr:nvSpPr>
        <xdr:cNvPr id="691" name="フローチャート : 判断 690"/>
        <xdr:cNvSpPr/>
      </xdr:nvSpPr>
      <xdr:spPr>
        <a:xfrm>
          <a:off x="15430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62504</xdr:rowOff>
    </xdr:from>
    <xdr:ext cx="534377" cy="259045"/>
    <xdr:sp macro="" textlink="">
      <xdr:nvSpPr>
        <xdr:cNvPr id="692" name="テキスト ボックス 691"/>
        <xdr:cNvSpPr txBox="1"/>
      </xdr:nvSpPr>
      <xdr:spPr>
        <a:xfrm>
          <a:off x="15214111"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166675</xdr:rowOff>
    </xdr:from>
    <xdr:to>
      <xdr:col>21</xdr:col>
      <xdr:colOff>161925</xdr:colOff>
      <xdr:row>95</xdr:row>
      <xdr:rowOff>15942</xdr:rowOff>
    </xdr:to>
    <xdr:cxnSp macro="">
      <xdr:nvCxnSpPr>
        <xdr:cNvPr id="693" name="直線コネクタ 692"/>
        <xdr:cNvCxnSpPr/>
      </xdr:nvCxnSpPr>
      <xdr:spPr>
        <a:xfrm flipV="1">
          <a:off x="13703300" y="16282975"/>
          <a:ext cx="8890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139106</xdr:rowOff>
    </xdr:from>
    <xdr:to>
      <xdr:col>21</xdr:col>
      <xdr:colOff>212725</xdr:colOff>
      <xdr:row>96</xdr:row>
      <xdr:rowOff>69256</xdr:rowOff>
    </xdr:to>
    <xdr:sp macro="" textlink="">
      <xdr:nvSpPr>
        <xdr:cNvPr id="694" name="フローチャート : 判断 693"/>
        <xdr:cNvSpPr/>
      </xdr:nvSpPr>
      <xdr:spPr>
        <a:xfrm>
          <a:off x="14541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60383</xdr:rowOff>
    </xdr:from>
    <xdr:ext cx="534377" cy="259045"/>
    <xdr:sp macro="" textlink="">
      <xdr:nvSpPr>
        <xdr:cNvPr id="695" name="テキスト ボックス 694"/>
        <xdr:cNvSpPr txBox="1"/>
      </xdr:nvSpPr>
      <xdr:spPr>
        <a:xfrm>
          <a:off x="14325111"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130076</xdr:rowOff>
    </xdr:from>
    <xdr:to>
      <xdr:col>19</xdr:col>
      <xdr:colOff>644525</xdr:colOff>
      <xdr:row>95</xdr:row>
      <xdr:rowOff>15942</xdr:rowOff>
    </xdr:to>
    <xdr:cxnSp macro="">
      <xdr:nvCxnSpPr>
        <xdr:cNvPr id="696" name="直線コネクタ 695"/>
        <xdr:cNvCxnSpPr/>
      </xdr:nvCxnSpPr>
      <xdr:spPr>
        <a:xfrm>
          <a:off x="12814300" y="16246376"/>
          <a:ext cx="889000" cy="5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139621</xdr:rowOff>
    </xdr:from>
    <xdr:to>
      <xdr:col>20</xdr:col>
      <xdr:colOff>9525</xdr:colOff>
      <xdr:row>96</xdr:row>
      <xdr:rowOff>69771</xdr:rowOff>
    </xdr:to>
    <xdr:sp macro="" textlink="">
      <xdr:nvSpPr>
        <xdr:cNvPr id="697" name="フローチャート : 判断 696"/>
        <xdr:cNvSpPr/>
      </xdr:nvSpPr>
      <xdr:spPr>
        <a:xfrm>
          <a:off x="13652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60898</xdr:rowOff>
    </xdr:from>
    <xdr:ext cx="534377" cy="259045"/>
    <xdr:sp macro="" textlink="">
      <xdr:nvSpPr>
        <xdr:cNvPr id="698" name="テキスト ボックス 697"/>
        <xdr:cNvSpPr txBox="1"/>
      </xdr:nvSpPr>
      <xdr:spPr>
        <a:xfrm>
          <a:off x="13436111" y="165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132226</xdr:rowOff>
    </xdr:from>
    <xdr:to>
      <xdr:col>18</xdr:col>
      <xdr:colOff>492125</xdr:colOff>
      <xdr:row>96</xdr:row>
      <xdr:rowOff>62376</xdr:rowOff>
    </xdr:to>
    <xdr:sp macro="" textlink="">
      <xdr:nvSpPr>
        <xdr:cNvPr id="699" name="フローチャート : 判断 698"/>
        <xdr:cNvSpPr/>
      </xdr:nvSpPr>
      <xdr:spPr>
        <a:xfrm>
          <a:off x="12763500" y="164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53503</xdr:rowOff>
    </xdr:from>
    <xdr:ext cx="534377" cy="259045"/>
    <xdr:sp macro="" textlink="">
      <xdr:nvSpPr>
        <xdr:cNvPr id="700" name="テキスト ボックス 699"/>
        <xdr:cNvSpPr txBox="1"/>
      </xdr:nvSpPr>
      <xdr:spPr>
        <a:xfrm>
          <a:off x="12547111" y="165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75395</xdr:rowOff>
    </xdr:from>
    <xdr:to>
      <xdr:col>23</xdr:col>
      <xdr:colOff>568325</xdr:colOff>
      <xdr:row>94</xdr:row>
      <xdr:rowOff>5545</xdr:rowOff>
    </xdr:to>
    <xdr:sp macro="" textlink="">
      <xdr:nvSpPr>
        <xdr:cNvPr id="706" name="円/楕円 705"/>
        <xdr:cNvSpPr/>
      </xdr:nvSpPr>
      <xdr:spPr>
        <a:xfrm>
          <a:off x="16268700" y="1602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98272</xdr:rowOff>
    </xdr:from>
    <xdr:ext cx="599010" cy="259045"/>
    <xdr:sp macro="" textlink="">
      <xdr:nvSpPr>
        <xdr:cNvPr id="707" name="公債費該当値テキスト"/>
        <xdr:cNvSpPr txBox="1"/>
      </xdr:nvSpPr>
      <xdr:spPr>
        <a:xfrm>
          <a:off x="16370300" y="1587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132,363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6690</xdr:rowOff>
    </xdr:from>
    <xdr:to>
      <xdr:col>22</xdr:col>
      <xdr:colOff>415925</xdr:colOff>
      <xdr:row>94</xdr:row>
      <xdr:rowOff>108290</xdr:rowOff>
    </xdr:to>
    <xdr:sp macro="" textlink="">
      <xdr:nvSpPr>
        <xdr:cNvPr id="708" name="円/楕円 707"/>
        <xdr:cNvSpPr/>
      </xdr:nvSpPr>
      <xdr:spPr>
        <a:xfrm>
          <a:off x="15430500" y="161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124817</xdr:rowOff>
    </xdr:from>
    <xdr:ext cx="599010" cy="259045"/>
    <xdr:sp macro="" textlink="">
      <xdr:nvSpPr>
        <xdr:cNvPr id="709" name="テキスト ボックス 708"/>
        <xdr:cNvSpPr txBox="1"/>
      </xdr:nvSpPr>
      <xdr:spPr>
        <a:xfrm>
          <a:off x="15181794" y="158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114,385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115875</xdr:rowOff>
    </xdr:from>
    <xdr:to>
      <xdr:col>21</xdr:col>
      <xdr:colOff>212725</xdr:colOff>
      <xdr:row>95</xdr:row>
      <xdr:rowOff>46025</xdr:rowOff>
    </xdr:to>
    <xdr:sp macro="" textlink="">
      <xdr:nvSpPr>
        <xdr:cNvPr id="710" name="円/楕円 709"/>
        <xdr:cNvSpPr/>
      </xdr:nvSpPr>
      <xdr:spPr>
        <a:xfrm>
          <a:off x="14541500" y="162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62552</xdr:rowOff>
    </xdr:from>
    <xdr:ext cx="534377" cy="259045"/>
    <xdr:sp macro="" textlink="">
      <xdr:nvSpPr>
        <xdr:cNvPr id="711" name="テキスト ボックス 710"/>
        <xdr:cNvSpPr txBox="1"/>
      </xdr:nvSpPr>
      <xdr:spPr>
        <a:xfrm>
          <a:off x="14325111" y="160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136592</xdr:rowOff>
    </xdr:from>
    <xdr:to>
      <xdr:col>20</xdr:col>
      <xdr:colOff>9525</xdr:colOff>
      <xdr:row>95</xdr:row>
      <xdr:rowOff>66742</xdr:rowOff>
    </xdr:to>
    <xdr:sp macro="" textlink="">
      <xdr:nvSpPr>
        <xdr:cNvPr id="712" name="円/楕円 711"/>
        <xdr:cNvSpPr/>
      </xdr:nvSpPr>
      <xdr:spPr>
        <a:xfrm>
          <a:off x="13652500" y="162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83269</xdr:rowOff>
    </xdr:from>
    <xdr:ext cx="534377" cy="259045"/>
    <xdr:sp macro="" textlink="">
      <xdr:nvSpPr>
        <xdr:cNvPr id="713" name="テキスト ボックス 712"/>
        <xdr:cNvSpPr txBox="1"/>
      </xdr:nvSpPr>
      <xdr:spPr>
        <a:xfrm>
          <a:off x="13436111" y="160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79276</xdr:rowOff>
    </xdr:from>
    <xdr:to>
      <xdr:col>18</xdr:col>
      <xdr:colOff>492125</xdr:colOff>
      <xdr:row>95</xdr:row>
      <xdr:rowOff>9426</xdr:rowOff>
    </xdr:to>
    <xdr:sp macro="" textlink="">
      <xdr:nvSpPr>
        <xdr:cNvPr id="714" name="円/楕円 713"/>
        <xdr:cNvSpPr/>
      </xdr:nvSpPr>
      <xdr:spPr>
        <a:xfrm>
          <a:off x="12763500" y="1619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25953</xdr:rowOff>
    </xdr:from>
    <xdr:ext cx="599010" cy="259045"/>
    <xdr:sp macro="" textlink="">
      <xdr:nvSpPr>
        <xdr:cNvPr id="715" name="テキスト ボックス 714"/>
        <xdr:cNvSpPr txBox="1"/>
      </xdr:nvSpPr>
      <xdr:spPr>
        <a:xfrm>
          <a:off x="12514794" y="159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7" name="直線コネクタ 736"/>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8"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40"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1" name="直線コネクタ 740"/>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3"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4" name="フローチャート : 判断 743"/>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80259</xdr:rowOff>
    </xdr:from>
    <xdr:to>
      <xdr:col>31</xdr:col>
      <xdr:colOff>85725</xdr:colOff>
      <xdr:row>39</xdr:row>
      <xdr:rowOff>10409</xdr:rowOff>
    </xdr:to>
    <xdr:sp macro="" textlink="">
      <xdr:nvSpPr>
        <xdr:cNvPr id="746" name="フローチャート : 判断 745"/>
        <xdr:cNvSpPr/>
      </xdr:nvSpPr>
      <xdr:spPr>
        <a:xfrm>
          <a:off x="212725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26936</xdr:rowOff>
    </xdr:from>
    <xdr:ext cx="378565" cy="259045"/>
    <xdr:sp macro="" textlink="">
      <xdr:nvSpPr>
        <xdr:cNvPr id="747" name="テキスト ボックス 746"/>
        <xdr:cNvSpPr txBox="1"/>
      </xdr:nvSpPr>
      <xdr:spPr>
        <a:xfrm>
          <a:off x="21134017" y="6370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29373</xdr:rowOff>
    </xdr:from>
    <xdr:to>
      <xdr:col>29</xdr:col>
      <xdr:colOff>568325</xdr:colOff>
      <xdr:row>38</xdr:row>
      <xdr:rowOff>130973</xdr:rowOff>
    </xdr:to>
    <xdr:sp macro="" textlink="">
      <xdr:nvSpPr>
        <xdr:cNvPr id="749" name="フローチャート : 判断 748"/>
        <xdr:cNvSpPr/>
      </xdr:nvSpPr>
      <xdr:spPr>
        <a:xfrm>
          <a:off x="20383500" y="654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147500</xdr:rowOff>
    </xdr:from>
    <xdr:ext cx="469744" cy="259045"/>
    <xdr:sp macro="" textlink="">
      <xdr:nvSpPr>
        <xdr:cNvPr id="750" name="テキスト ボックス 749"/>
        <xdr:cNvSpPr txBox="1"/>
      </xdr:nvSpPr>
      <xdr:spPr>
        <a:xfrm>
          <a:off x="20199427"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28687</xdr:rowOff>
    </xdr:from>
    <xdr:to>
      <xdr:col>28</xdr:col>
      <xdr:colOff>365125</xdr:colOff>
      <xdr:row>38</xdr:row>
      <xdr:rowOff>130287</xdr:rowOff>
    </xdr:to>
    <xdr:sp macro="" textlink="">
      <xdr:nvSpPr>
        <xdr:cNvPr id="752" name="フローチャート : 判断 751"/>
        <xdr:cNvSpPr/>
      </xdr:nvSpPr>
      <xdr:spPr>
        <a:xfrm>
          <a:off x="19494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146814</xdr:rowOff>
    </xdr:from>
    <xdr:ext cx="469744" cy="259045"/>
    <xdr:sp macro="" textlink="">
      <xdr:nvSpPr>
        <xdr:cNvPr id="753" name="テキスト ボックス 752"/>
        <xdr:cNvSpPr txBox="1"/>
      </xdr:nvSpPr>
      <xdr:spPr>
        <a:xfrm>
          <a:off x="19310427" y="6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74909</xdr:rowOff>
    </xdr:from>
    <xdr:to>
      <xdr:col>27</xdr:col>
      <xdr:colOff>161925</xdr:colOff>
      <xdr:row>39</xdr:row>
      <xdr:rowOff>5059</xdr:rowOff>
    </xdr:to>
    <xdr:sp macro="" textlink="">
      <xdr:nvSpPr>
        <xdr:cNvPr id="754" name="フローチャート : 判断 753"/>
        <xdr:cNvSpPr/>
      </xdr:nvSpPr>
      <xdr:spPr>
        <a:xfrm>
          <a:off x="18605500" y="65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21587</xdr:rowOff>
    </xdr:from>
    <xdr:ext cx="378565" cy="259045"/>
    <xdr:sp macro="" textlink="">
      <xdr:nvSpPr>
        <xdr:cNvPr id="755" name="テキスト ボックス 754"/>
        <xdr:cNvSpPr txBox="1"/>
      </xdr:nvSpPr>
      <xdr:spPr>
        <a:xfrm>
          <a:off x="18467017" y="636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2"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4" name="テキスト ボックス 783"/>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6" name="テキスト ボックス 785"/>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8" name="テキスト ボックス 787"/>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0" name="テキスト ボックス 789"/>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4" name="直線コネクタ 793"/>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5"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7"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0"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1" name="フローチャート : 判断 800"/>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03" name="フローチャート : 判断 802"/>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04" name="テキスト ボックス 803"/>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6" name="フローチャート : 判断 805"/>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7" name="テキスト ボックス 80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9" name="フローチャート : 判断 808"/>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0" name="テキスト ボックス 809"/>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1" name="フローチャート : 判断 81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2" name="テキスト ボックス 81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8" name="円/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9"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0" name="円/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1" name="テキスト ボックス 82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2" name="円/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3" name="テキスト ボックス 822"/>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4" name="円/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5" name="テキスト ボックス 824"/>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6" name="円/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7" name="テキスト ボックス 826"/>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85,806</a:t>
          </a:r>
          <a:r>
            <a:rPr kumimoji="1" lang="ja-JP" altLang="en-US" sz="1300">
              <a:latin typeface="ＭＳ Ｐゴシック"/>
            </a:rPr>
            <a:t>円となっており、類似団体平均を下回っているが、前年度より増加している。これは、新規事業として取り組んだ定住促進団地建設事業や公債費の繰上償還に伴う補償金の増額によるもので前年度に比べ</a:t>
          </a:r>
          <a:r>
            <a:rPr kumimoji="1" lang="en-US" altLang="ja-JP" sz="1300">
              <a:latin typeface="ＭＳ Ｐゴシック"/>
            </a:rPr>
            <a:t>21</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民生費は、住民</a:t>
          </a:r>
          <a:r>
            <a:rPr kumimoji="1" lang="ja-JP" altLang="ja-JP" sz="1300">
              <a:solidFill>
                <a:schemeClr val="dk1"/>
              </a:solidFill>
              <a:effectLst/>
              <a:latin typeface="+mn-lt"/>
              <a:ea typeface="+mn-ea"/>
              <a:cs typeface="+mn-cs"/>
            </a:rPr>
            <a:t>一人当たり</a:t>
          </a:r>
          <a:r>
            <a:rPr kumimoji="1" lang="en-US" altLang="ja-JP" sz="1300">
              <a:solidFill>
                <a:schemeClr val="dk1"/>
              </a:solidFill>
              <a:effectLst/>
              <a:latin typeface="+mn-ea"/>
              <a:ea typeface="+mn-ea"/>
              <a:cs typeface="+mn-cs"/>
            </a:rPr>
            <a:t>193,801</a:t>
          </a:r>
          <a:r>
            <a:rPr kumimoji="1" lang="ja-JP" altLang="ja-JP" sz="1300">
              <a:solidFill>
                <a:schemeClr val="dk1"/>
              </a:solidFill>
              <a:effectLst/>
              <a:latin typeface="+mn-ea"/>
              <a:ea typeface="+mn-ea"/>
              <a:cs typeface="+mn-cs"/>
            </a:rPr>
            <a:t>円</a:t>
          </a:r>
          <a:r>
            <a:rPr kumimoji="1" lang="ja-JP" altLang="ja-JP" sz="1300">
              <a:solidFill>
                <a:schemeClr val="dk1"/>
              </a:solidFill>
              <a:effectLst/>
              <a:latin typeface="+mn-lt"/>
              <a:ea typeface="+mn-ea"/>
              <a:cs typeface="+mn-cs"/>
            </a:rPr>
            <a:t>となって</a:t>
          </a:r>
          <a:r>
            <a:rPr kumimoji="1" lang="ja-JP" altLang="en-US" sz="1300">
              <a:solidFill>
                <a:schemeClr val="dk1"/>
              </a:solidFill>
              <a:effectLst/>
              <a:latin typeface="+mn-lt"/>
              <a:ea typeface="+mn-ea"/>
              <a:cs typeface="+mn-cs"/>
            </a:rPr>
            <a:t>いる。決算額全体でみると、民生費のうち児童福祉行政に要する経費である児童福祉費が増加しているのが要因となっている。これは、保育園入所委託料の増額や新規事業のこども医療費の実施によるもの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農林水産業費は、住民一人当たり</a:t>
          </a:r>
          <a:r>
            <a:rPr kumimoji="1" lang="en-US" altLang="ja-JP" sz="1300">
              <a:solidFill>
                <a:schemeClr val="dk1"/>
              </a:solidFill>
              <a:effectLst/>
              <a:latin typeface="+mn-ea"/>
              <a:ea typeface="+mn-ea"/>
              <a:cs typeface="+mn-cs"/>
            </a:rPr>
            <a:t>57,536</a:t>
          </a:r>
          <a:r>
            <a:rPr kumimoji="1" lang="ja-JP" altLang="en-US" sz="1300">
              <a:solidFill>
                <a:schemeClr val="dk1"/>
              </a:solidFill>
              <a:effectLst/>
              <a:latin typeface="+mn-lt"/>
              <a:ea typeface="+mn-ea"/>
              <a:cs typeface="+mn-cs"/>
            </a:rPr>
            <a:t>円となっており、類似団体平均にを上回っている。これは、前年度から実施している道の駅歓遊舎ひこさんのリニューアル工事や荒廃森林整備事業等の事業費増のため普通建設事業費が増加しているのが主な要因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latin typeface="ＭＳ Ｐゴシック"/>
            </a:rPr>
            <a:t>公債費は、住民一人当たり</a:t>
          </a:r>
          <a:r>
            <a:rPr kumimoji="1" lang="en-US" altLang="ja-JP" sz="1300">
              <a:latin typeface="ＭＳ Ｐゴシック"/>
            </a:rPr>
            <a:t>132,363</a:t>
          </a:r>
          <a:r>
            <a:rPr kumimoji="1" lang="ja-JP" altLang="en-US" sz="1300">
              <a:latin typeface="ＭＳ Ｐゴシック"/>
            </a:rPr>
            <a:t>円となっており、類似団体と比較して一人当たりコストが高い状態となっている。これは、英彦山スロープカー設置事業や英彦山花園整備事業等の大型事業の財源として借入れた地方債の元利償還額が多いためである。そのため、公債費の削減のため前年度に引き続き公債費の繰上償還を実施したため前年度に比べ増加となった。公債費の繰上償還により今後の公債は減少するが、地方債を財源とした新規事業については、事業の重要性</a:t>
          </a:r>
          <a:r>
            <a:rPr kumimoji="1" lang="ja-JP" altLang="ja-JP" sz="1300" i="0">
              <a:solidFill>
                <a:schemeClr val="dk1"/>
              </a:solidFill>
              <a:effectLst/>
              <a:latin typeface="+mn-lt"/>
              <a:ea typeface="+mn-ea"/>
              <a:cs typeface="+mn-cs"/>
            </a:rPr>
            <a:t>や優先度を十分考慮し、事業の取捨選択を行い、</a:t>
          </a:r>
          <a:r>
            <a:rPr kumimoji="1" lang="ja-JP" altLang="en-US" sz="1300" i="0">
              <a:solidFill>
                <a:schemeClr val="dk1"/>
              </a:solidFill>
              <a:effectLst/>
              <a:latin typeface="+mn-lt"/>
              <a:ea typeface="+mn-ea"/>
              <a:cs typeface="+mn-cs"/>
            </a:rPr>
            <a:t>公債費</a:t>
          </a:r>
          <a:r>
            <a:rPr kumimoji="1" lang="ja-JP" altLang="ja-JP" sz="1300" i="0">
              <a:solidFill>
                <a:schemeClr val="dk1"/>
              </a:solidFill>
              <a:effectLst/>
              <a:latin typeface="+mn-lt"/>
              <a:ea typeface="+mn-ea"/>
              <a:cs typeface="+mn-cs"/>
            </a:rPr>
            <a:t>の削減に努める。</a:t>
          </a:r>
          <a:endParaRPr lang="ja-JP" altLang="ja-JP" sz="1300">
            <a:effectLst/>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実質収支額は、前年度に比べ減少しており、財政調整基金残高についても同様に減少となっている。また、積立金の取崩しを</a:t>
          </a:r>
          <a:r>
            <a:rPr kumimoji="1" lang="en-US" altLang="ja-JP" sz="1400">
              <a:latin typeface="ＭＳ ゴシック" pitchFamily="49" charset="-128"/>
              <a:ea typeface="ＭＳ ゴシック" pitchFamily="49" charset="-128"/>
            </a:rPr>
            <a:t>96,608</a:t>
          </a:r>
          <a:r>
            <a:rPr kumimoji="1" lang="ja-JP" altLang="en-US" sz="1400">
              <a:latin typeface="ＭＳ ゴシック" pitchFamily="49" charset="-128"/>
              <a:ea typeface="ＭＳ ゴシック" pitchFamily="49" charset="-128"/>
            </a:rPr>
            <a:t>千円行った。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今後も町税等の自主財源の確保に努めるとともに歳出削減を行う等財政調整基金に依存しない財政運営を図る。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国民健康保険事業勘定特別会計以外の会計では、黒字運営となっているが、引き続き経費節減に努め健全な財政運営を行う。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国民健康保険事業勘定特別会計については、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年度以降引き続いて赤字運営となり、実質収支額は、</a:t>
          </a:r>
          <a:r>
            <a:rPr kumimoji="1" lang="en-US" altLang="ja-JP" sz="1400">
              <a:latin typeface="ＭＳ ゴシック" pitchFamily="49" charset="-128"/>
              <a:ea typeface="ＭＳ ゴシック" pitchFamily="49" charset="-128"/>
            </a:rPr>
            <a:t>76,984</a:t>
          </a:r>
          <a:r>
            <a:rPr kumimoji="1" lang="ja-JP" altLang="en-US" sz="1400">
              <a:latin typeface="ＭＳ ゴシック" pitchFamily="49" charset="-128"/>
              <a:ea typeface="ＭＳ ゴシック" pitchFamily="49" charset="-128"/>
            </a:rPr>
            <a:t>千円の赤字となった。その大きな要因は、前年度の歳入不足に対応するため、</a:t>
          </a:r>
          <a:r>
            <a:rPr kumimoji="1" lang="en-US" altLang="ja-JP" sz="1400">
              <a:latin typeface="ＭＳ ゴシック" pitchFamily="49" charset="-128"/>
              <a:ea typeface="ＭＳ ゴシック" pitchFamily="49" charset="-128"/>
            </a:rPr>
            <a:t>116,502</a:t>
          </a:r>
          <a:r>
            <a:rPr kumimoji="1" lang="ja-JP" altLang="en-US" sz="1400">
              <a:latin typeface="ＭＳ ゴシック" pitchFamily="49" charset="-128"/>
              <a:ea typeface="ＭＳ ゴシック" pitchFamily="49" charset="-128"/>
            </a:rPr>
            <a:t>千円の繰上充用を行ったためである。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単年度収支については、</a:t>
          </a:r>
          <a:r>
            <a:rPr kumimoji="1" lang="en-US" altLang="ja-JP" sz="1400">
              <a:latin typeface="ＭＳ ゴシック" pitchFamily="49" charset="-128"/>
              <a:ea typeface="ＭＳ ゴシック" pitchFamily="49" charset="-128"/>
            </a:rPr>
            <a:t>39,517</a:t>
          </a:r>
          <a:r>
            <a:rPr kumimoji="1" lang="ja-JP" altLang="en-US" sz="1400">
              <a:latin typeface="ＭＳ ゴシック" pitchFamily="49" charset="-128"/>
              <a:ea typeface="ＭＳ ゴシック" pitchFamily="49" charset="-128"/>
            </a:rPr>
            <a:t>千円の黒字であったものの医療給付費が増加し、保険税収入が伸び悩むといった事態に直面しており厳しい財政運営を余儀なくされている。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引き続き医療の適正受診の推進・保険事業の推進、収納率向上に努め運営を行っていく。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7268332</v>
      </c>
      <c r="BO4" s="379"/>
      <c r="BP4" s="379"/>
      <c r="BQ4" s="379"/>
      <c r="BR4" s="379"/>
      <c r="BS4" s="379"/>
      <c r="BT4" s="379"/>
      <c r="BU4" s="380"/>
      <c r="BV4" s="378">
        <v>7424430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2.8</v>
      </c>
      <c r="CU4" s="385"/>
      <c r="CV4" s="385"/>
      <c r="CW4" s="385"/>
      <c r="CX4" s="385"/>
      <c r="CY4" s="385"/>
      <c r="CZ4" s="385"/>
      <c r="DA4" s="386"/>
      <c r="DB4" s="384">
        <v>3.5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7120515</v>
      </c>
      <c r="BO5" s="416"/>
      <c r="BP5" s="416"/>
      <c r="BQ5" s="416"/>
      <c r="BR5" s="416"/>
      <c r="BS5" s="416"/>
      <c r="BT5" s="416"/>
      <c r="BU5" s="417"/>
      <c r="BV5" s="415">
        <v>7271813</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99.8</v>
      </c>
      <c r="CU5" s="413"/>
      <c r="CV5" s="413"/>
      <c r="CW5" s="413"/>
      <c r="CX5" s="413"/>
      <c r="CY5" s="413"/>
      <c r="CZ5" s="413"/>
      <c r="DA5" s="414"/>
      <c r="DB5" s="412">
        <v>99.9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147817</v>
      </c>
      <c r="BO6" s="416"/>
      <c r="BP6" s="416"/>
      <c r="BQ6" s="416"/>
      <c r="BR6" s="416"/>
      <c r="BS6" s="416"/>
      <c r="BT6" s="416"/>
      <c r="BU6" s="417"/>
      <c r="BV6" s="415">
        <v>152617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105</v>
      </c>
      <c r="CU6" s="453"/>
      <c r="CV6" s="453"/>
      <c r="CW6" s="453"/>
      <c r="CX6" s="453"/>
      <c r="CY6" s="453"/>
      <c r="CZ6" s="453"/>
      <c r="DA6" s="454"/>
      <c r="DB6" s="452">
        <v>105.4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40223</v>
      </c>
      <c r="BO7" s="416"/>
      <c r="BP7" s="416"/>
      <c r="BQ7" s="416"/>
      <c r="BR7" s="416"/>
      <c r="BS7" s="416"/>
      <c r="BT7" s="416"/>
      <c r="BU7" s="417"/>
      <c r="BV7" s="415">
        <v>22000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3875490</v>
      </c>
      <c r="CU7" s="416"/>
      <c r="CV7" s="416"/>
      <c r="CW7" s="416"/>
      <c r="CX7" s="416"/>
      <c r="CY7" s="416"/>
      <c r="CZ7" s="416"/>
      <c r="DA7" s="417"/>
      <c r="DB7" s="415">
        <v>3758137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107594</v>
      </c>
      <c r="BO8" s="416"/>
      <c r="BP8" s="416"/>
      <c r="BQ8" s="416"/>
      <c r="BR8" s="416"/>
      <c r="BS8" s="416"/>
      <c r="BT8" s="416"/>
      <c r="BU8" s="417"/>
      <c r="BV8" s="415">
        <v>130617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v>
      </c>
      <c r="CU8" s="456"/>
      <c r="CV8" s="456"/>
      <c r="CW8" s="456"/>
      <c r="CX8" s="456"/>
      <c r="CY8" s="456"/>
      <c r="CZ8" s="456"/>
      <c r="DA8" s="457"/>
      <c r="DB8" s="455">
        <v>0.19</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9924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-23023</v>
      </c>
      <c r="BO9" s="416"/>
      <c r="BP9" s="416"/>
      <c r="BQ9" s="416"/>
      <c r="BR9" s="416"/>
      <c r="BS9" s="416"/>
      <c r="BT9" s="416"/>
      <c r="BU9" s="417"/>
      <c r="BV9" s="415">
        <v>3735</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26.9</v>
      </c>
      <c r="CU9" s="413"/>
      <c r="CV9" s="413"/>
      <c r="CW9" s="413"/>
      <c r="CX9" s="413"/>
      <c r="CY9" s="413"/>
      <c r="CZ9" s="413"/>
      <c r="DA9" s="414"/>
      <c r="DB9" s="412">
        <v>25.2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10909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5774</v>
      </c>
      <c r="BO10" s="416"/>
      <c r="BP10" s="416"/>
      <c r="BQ10" s="416"/>
      <c r="BR10" s="416"/>
      <c r="BS10" s="416"/>
      <c r="BT10" s="416"/>
      <c r="BU10" s="417"/>
      <c r="BV10" s="415">
        <v>7474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326197</v>
      </c>
      <c r="BO11" s="416"/>
      <c r="BP11" s="416"/>
      <c r="BQ11" s="416"/>
      <c r="BR11" s="416"/>
      <c r="BS11" s="416"/>
      <c r="BT11" s="416"/>
      <c r="BU11" s="417"/>
      <c r="BV11" s="415">
        <v>174450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10539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v>96608</v>
      </c>
      <c r="BO12" s="416"/>
      <c r="BP12" s="416"/>
      <c r="BQ12" s="416"/>
      <c r="BR12" s="416"/>
      <c r="BS12" s="416"/>
      <c r="BT12" s="416"/>
      <c r="BU12" s="417"/>
      <c r="BV12" s="415">
        <v>96642</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110</v>
      </c>
      <c r="CU12" s="456"/>
      <c r="CV12" s="456"/>
      <c r="CW12" s="456"/>
      <c r="CX12" s="456"/>
      <c r="CY12" s="456"/>
      <c r="CZ12" s="456"/>
      <c r="DA12" s="457"/>
      <c r="DB12" s="455" t="s">
        <v>110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10532</v>
      </c>
      <c r="S13" s="497"/>
      <c r="T13" s="497"/>
      <c r="U13" s="497"/>
      <c r="V13" s="498"/>
      <c r="W13" s="431" t="s">
        <v>119</v>
      </c>
      <c r="X13" s="432"/>
      <c r="Y13" s="432"/>
      <c r="Z13" s="432"/>
      <c r="AA13" s="432"/>
      <c r="AB13" s="422"/>
      <c r="AC13" s="466">
        <v>332</v>
      </c>
      <c r="AD13" s="467"/>
      <c r="AE13" s="467"/>
      <c r="AF13" s="467"/>
      <c r="AG13" s="506"/>
      <c r="AH13" s="466">
        <v>341</v>
      </c>
      <c r="AI13" s="467"/>
      <c r="AJ13" s="467"/>
      <c r="AK13" s="467"/>
      <c r="AL13" s="468"/>
      <c r="AM13" s="444" t="s">
        <v>120</v>
      </c>
      <c r="AN13" s="445"/>
      <c r="AO13" s="445"/>
      <c r="AP13" s="445"/>
      <c r="AQ13" s="445"/>
      <c r="AR13" s="445"/>
      <c r="AS13" s="445"/>
      <c r="AT13" s="446"/>
      <c r="AU13" s="447" t="s">
        <v>102</v>
      </c>
      <c r="AV13" s="448"/>
      <c r="AW13" s="448"/>
      <c r="AX13" s="448"/>
      <c r="AY13" s="449" t="s">
        <v>121</v>
      </c>
      <c r="AZ13" s="450"/>
      <c r="BA13" s="450"/>
      <c r="BB13" s="450"/>
      <c r="BC13" s="450"/>
      <c r="BD13" s="450"/>
      <c r="BE13" s="450"/>
      <c r="BF13" s="450"/>
      <c r="BG13" s="450"/>
      <c r="BH13" s="450"/>
      <c r="BI13" s="450"/>
      <c r="BJ13" s="450"/>
      <c r="BK13" s="450"/>
      <c r="BL13" s="450"/>
      <c r="BM13" s="451"/>
      <c r="BN13" s="415">
        <v>212340</v>
      </c>
      <c r="BO13" s="416"/>
      <c r="BP13" s="416"/>
      <c r="BQ13" s="416"/>
      <c r="BR13" s="416"/>
      <c r="BS13" s="416"/>
      <c r="BT13" s="416"/>
      <c r="BU13" s="417"/>
      <c r="BV13" s="415">
        <v>89017</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6.7</v>
      </c>
      <c r="CU13" s="413"/>
      <c r="CV13" s="413"/>
      <c r="CW13" s="413"/>
      <c r="CX13" s="413"/>
      <c r="CY13" s="413"/>
      <c r="CZ13" s="413"/>
      <c r="DA13" s="414"/>
      <c r="DB13" s="412">
        <v>5.8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10714</v>
      </c>
      <c r="S14" s="497"/>
      <c r="T14" s="497"/>
      <c r="U14" s="497"/>
      <c r="V14" s="498"/>
      <c r="W14" s="405"/>
      <c r="X14" s="406"/>
      <c r="Y14" s="406"/>
      <c r="Z14" s="406"/>
      <c r="AA14" s="406"/>
      <c r="AB14" s="395"/>
      <c r="AC14" s="499">
        <v>7.8</v>
      </c>
      <c r="AD14" s="500"/>
      <c r="AE14" s="500"/>
      <c r="AF14" s="500"/>
      <c r="AG14" s="501"/>
      <c r="AH14" s="499">
        <v>7.2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t="s">
        <v>110</v>
      </c>
      <c r="CU14" s="511"/>
      <c r="CV14" s="511"/>
      <c r="CW14" s="511"/>
      <c r="CX14" s="511"/>
      <c r="CY14" s="511"/>
      <c r="CZ14" s="511"/>
      <c r="DA14" s="512"/>
      <c r="DB14" s="510" t="s">
        <v>110</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10704</v>
      </c>
      <c r="S15" s="497"/>
      <c r="T15" s="497"/>
      <c r="U15" s="497"/>
      <c r="V15" s="498"/>
      <c r="W15" s="431" t="s">
        <v>125</v>
      </c>
      <c r="X15" s="432"/>
      <c r="Y15" s="432"/>
      <c r="Z15" s="432"/>
      <c r="AA15" s="432"/>
      <c r="AB15" s="422"/>
      <c r="AC15" s="466">
        <v>901</v>
      </c>
      <c r="AD15" s="467"/>
      <c r="AE15" s="467"/>
      <c r="AF15" s="467"/>
      <c r="AG15" s="506"/>
      <c r="AH15" s="466">
        <v>1073</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717355</v>
      </c>
      <c r="BO15" s="379"/>
      <c r="BP15" s="379"/>
      <c r="BQ15" s="379"/>
      <c r="BR15" s="379"/>
      <c r="BS15" s="379"/>
      <c r="BT15" s="379"/>
      <c r="BU15" s="380"/>
      <c r="BV15" s="378">
        <v>686993</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21.2</v>
      </c>
      <c r="AD16" s="500"/>
      <c r="AE16" s="500"/>
      <c r="AF16" s="500"/>
      <c r="AG16" s="501"/>
      <c r="AH16" s="499">
        <v>22.8</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3518330</v>
      </c>
      <c r="BO16" s="416"/>
      <c r="BP16" s="416"/>
      <c r="BQ16" s="416"/>
      <c r="BR16" s="416"/>
      <c r="BS16" s="416"/>
      <c r="BT16" s="416"/>
      <c r="BU16" s="417"/>
      <c r="BV16" s="415">
        <v>3387821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3010</v>
      </c>
      <c r="AD17" s="467"/>
      <c r="AE17" s="467"/>
      <c r="AF17" s="467"/>
      <c r="AG17" s="506"/>
      <c r="AH17" s="466">
        <v>3288</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881214</v>
      </c>
      <c r="BO17" s="416"/>
      <c r="BP17" s="416"/>
      <c r="BQ17" s="416"/>
      <c r="BR17" s="416"/>
      <c r="BS17" s="416"/>
      <c r="BT17" s="416"/>
      <c r="BU17" s="417"/>
      <c r="BV17" s="415">
        <v>860313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134</v>
      </c>
      <c r="C18" s="458"/>
      <c r="D18" s="458"/>
      <c r="E18" s="527"/>
      <c r="F18" s="527"/>
      <c r="G18" s="527"/>
      <c r="H18" s="527"/>
      <c r="I18" s="527"/>
      <c r="J18" s="527"/>
      <c r="K18" s="527"/>
      <c r="L18" s="528">
        <v>132.19999999999999</v>
      </c>
      <c r="M18" s="528"/>
      <c r="N18" s="528"/>
      <c r="O18" s="528"/>
      <c r="P18" s="528"/>
      <c r="Q18" s="528"/>
      <c r="R18" s="529"/>
      <c r="S18" s="529"/>
      <c r="T18" s="529"/>
      <c r="U18" s="529"/>
      <c r="V18" s="530"/>
      <c r="W18" s="433"/>
      <c r="X18" s="434"/>
      <c r="Y18" s="434"/>
      <c r="Z18" s="434"/>
      <c r="AA18" s="434"/>
      <c r="AB18" s="425"/>
      <c r="AC18" s="531">
        <v>70.900000000000006</v>
      </c>
      <c r="AD18" s="532"/>
      <c r="AE18" s="532"/>
      <c r="AF18" s="532"/>
      <c r="AG18" s="533"/>
      <c r="AH18" s="531">
        <v>69.8</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3918465</v>
      </c>
      <c r="BO18" s="416"/>
      <c r="BP18" s="416"/>
      <c r="BQ18" s="416"/>
      <c r="BR18" s="416"/>
      <c r="BS18" s="416"/>
      <c r="BT18" s="416"/>
      <c r="BU18" s="417"/>
      <c r="BV18" s="415">
        <v>3742590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136</v>
      </c>
      <c r="C19" s="458"/>
      <c r="D19" s="458"/>
      <c r="E19" s="527"/>
      <c r="F19" s="527"/>
      <c r="G19" s="527"/>
      <c r="H19" s="527"/>
      <c r="I19" s="527"/>
      <c r="J19" s="527"/>
      <c r="K19" s="527"/>
      <c r="L19" s="535">
        <v>75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5063233</v>
      </c>
      <c r="BO19" s="416"/>
      <c r="BP19" s="416"/>
      <c r="BQ19" s="416"/>
      <c r="BR19" s="416"/>
      <c r="BS19" s="416"/>
      <c r="BT19" s="416"/>
      <c r="BU19" s="417"/>
      <c r="BV19" s="415">
        <v>4740447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138</v>
      </c>
      <c r="C20" s="458"/>
      <c r="D20" s="458"/>
      <c r="E20" s="527"/>
      <c r="F20" s="527"/>
      <c r="G20" s="527"/>
      <c r="H20" s="527"/>
      <c r="I20" s="527"/>
      <c r="J20" s="527"/>
      <c r="K20" s="527"/>
      <c r="L20" s="535">
        <v>4029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6509086</v>
      </c>
      <c r="BO23" s="416"/>
      <c r="BP23" s="416"/>
      <c r="BQ23" s="416"/>
      <c r="BR23" s="416"/>
      <c r="BS23" s="416"/>
      <c r="BT23" s="416"/>
      <c r="BU23" s="417"/>
      <c r="BV23" s="415">
        <v>7242754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147</v>
      </c>
      <c r="F24" s="445"/>
      <c r="G24" s="445"/>
      <c r="H24" s="445"/>
      <c r="I24" s="445"/>
      <c r="J24" s="445"/>
      <c r="K24" s="446"/>
      <c r="L24" s="466">
        <v>1</v>
      </c>
      <c r="M24" s="467"/>
      <c r="N24" s="467"/>
      <c r="O24" s="467"/>
      <c r="P24" s="506"/>
      <c r="Q24" s="466">
        <v>7620</v>
      </c>
      <c r="R24" s="467"/>
      <c r="S24" s="467"/>
      <c r="T24" s="467"/>
      <c r="U24" s="467"/>
      <c r="V24" s="506"/>
      <c r="W24" s="561"/>
      <c r="X24" s="549"/>
      <c r="Y24" s="550"/>
      <c r="Z24" s="465" t="s">
        <v>148</v>
      </c>
      <c r="AA24" s="445"/>
      <c r="AB24" s="445"/>
      <c r="AC24" s="445"/>
      <c r="AD24" s="445"/>
      <c r="AE24" s="445"/>
      <c r="AF24" s="445"/>
      <c r="AG24" s="446"/>
      <c r="AH24" s="466">
        <v>127</v>
      </c>
      <c r="AI24" s="467"/>
      <c r="AJ24" s="467"/>
      <c r="AK24" s="467"/>
      <c r="AL24" s="506"/>
      <c r="AM24" s="466">
        <v>360934</v>
      </c>
      <c r="AN24" s="467"/>
      <c r="AO24" s="467"/>
      <c r="AP24" s="467"/>
      <c r="AQ24" s="467"/>
      <c r="AR24" s="506"/>
      <c r="AS24" s="466">
        <v>2842</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6459343</v>
      </c>
      <c r="BO24" s="416"/>
      <c r="BP24" s="416"/>
      <c r="BQ24" s="416"/>
      <c r="BR24" s="416"/>
      <c r="BS24" s="416"/>
      <c r="BT24" s="416"/>
      <c r="BU24" s="417"/>
      <c r="BV24" s="415">
        <v>7187464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150</v>
      </c>
      <c r="F25" s="445"/>
      <c r="G25" s="445"/>
      <c r="H25" s="445"/>
      <c r="I25" s="445"/>
      <c r="J25" s="445"/>
      <c r="K25" s="446"/>
      <c r="L25" s="466">
        <v>1</v>
      </c>
      <c r="M25" s="467"/>
      <c r="N25" s="467"/>
      <c r="O25" s="467"/>
      <c r="P25" s="506"/>
      <c r="Q25" s="466">
        <v>6110</v>
      </c>
      <c r="R25" s="467"/>
      <c r="S25" s="467"/>
      <c r="T25" s="467"/>
      <c r="U25" s="467"/>
      <c r="V25" s="506"/>
      <c r="W25" s="561"/>
      <c r="X25" s="549"/>
      <c r="Y25" s="550"/>
      <c r="Z25" s="465" t="s">
        <v>151</v>
      </c>
      <c r="AA25" s="445"/>
      <c r="AB25" s="445"/>
      <c r="AC25" s="445"/>
      <c r="AD25" s="445"/>
      <c r="AE25" s="445"/>
      <c r="AF25" s="445"/>
      <c r="AG25" s="446"/>
      <c r="AH25" s="466" t="s">
        <v>152</v>
      </c>
      <c r="AI25" s="467"/>
      <c r="AJ25" s="467"/>
      <c r="AK25" s="467"/>
      <c r="AL25" s="506"/>
      <c r="AM25" s="466" t="s">
        <v>152</v>
      </c>
      <c r="AN25" s="467"/>
      <c r="AO25" s="467"/>
      <c r="AP25" s="467"/>
      <c r="AQ25" s="467"/>
      <c r="AR25" s="506"/>
      <c r="AS25" s="466" t="s">
        <v>152</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49271</v>
      </c>
      <c r="BO25" s="379"/>
      <c r="BP25" s="379"/>
      <c r="BQ25" s="379"/>
      <c r="BR25" s="379"/>
      <c r="BS25" s="379"/>
      <c r="BT25" s="379"/>
      <c r="BU25" s="380"/>
      <c r="BV25" s="378">
        <v>59137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5610</v>
      </c>
      <c r="R26" s="467"/>
      <c r="S26" s="467"/>
      <c r="T26" s="467"/>
      <c r="U26" s="467"/>
      <c r="V26" s="506"/>
      <c r="W26" s="561"/>
      <c r="X26" s="549"/>
      <c r="Y26" s="550"/>
      <c r="Z26" s="465" t="s">
        <v>155</v>
      </c>
      <c r="AA26" s="571"/>
      <c r="AB26" s="571"/>
      <c r="AC26" s="571"/>
      <c r="AD26" s="571"/>
      <c r="AE26" s="571"/>
      <c r="AF26" s="571"/>
      <c r="AG26" s="572"/>
      <c r="AH26" s="466" t="s">
        <v>152</v>
      </c>
      <c r="AI26" s="467"/>
      <c r="AJ26" s="467"/>
      <c r="AK26" s="467"/>
      <c r="AL26" s="506"/>
      <c r="AM26" s="466" t="s">
        <v>152</v>
      </c>
      <c r="AN26" s="467"/>
      <c r="AO26" s="467"/>
      <c r="AP26" s="467"/>
      <c r="AQ26" s="467"/>
      <c r="AR26" s="506"/>
      <c r="AS26" s="466" t="s">
        <v>152</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152</v>
      </c>
      <c r="BO26" s="416"/>
      <c r="BP26" s="416"/>
      <c r="BQ26" s="416"/>
      <c r="BR26" s="416"/>
      <c r="BS26" s="416"/>
      <c r="BT26" s="416"/>
      <c r="BU26" s="417"/>
      <c r="BV26" s="415" t="s">
        <v>152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3040</v>
      </c>
      <c r="R27" s="467"/>
      <c r="S27" s="467"/>
      <c r="T27" s="467"/>
      <c r="U27" s="467"/>
      <c r="V27" s="506"/>
      <c r="W27" s="561"/>
      <c r="X27" s="549"/>
      <c r="Y27" s="550"/>
      <c r="Z27" s="465" t="s">
        <v>158</v>
      </c>
      <c r="AA27" s="445"/>
      <c r="AB27" s="445"/>
      <c r="AC27" s="445"/>
      <c r="AD27" s="445"/>
      <c r="AE27" s="445"/>
      <c r="AF27" s="445"/>
      <c r="AG27" s="446"/>
      <c r="AH27" s="466" t="s">
        <v>152</v>
      </c>
      <c r="AI27" s="467"/>
      <c r="AJ27" s="467"/>
      <c r="AK27" s="467"/>
      <c r="AL27" s="506"/>
      <c r="AM27" s="466" t="s">
        <v>152</v>
      </c>
      <c r="AN27" s="467"/>
      <c r="AO27" s="467"/>
      <c r="AP27" s="467"/>
      <c r="AQ27" s="467"/>
      <c r="AR27" s="506"/>
      <c r="AS27" s="466" t="s">
        <v>152</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t="s">
        <v>152</v>
      </c>
      <c r="BO27" s="585"/>
      <c r="BP27" s="585"/>
      <c r="BQ27" s="585"/>
      <c r="BR27" s="585"/>
      <c r="BS27" s="585"/>
      <c r="BT27" s="585"/>
      <c r="BU27" s="586"/>
      <c r="BV27" s="584" t="s">
        <v>152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2690</v>
      </c>
      <c r="R28" s="467"/>
      <c r="S28" s="467"/>
      <c r="T28" s="467"/>
      <c r="U28" s="467"/>
      <c r="V28" s="506"/>
      <c r="W28" s="561"/>
      <c r="X28" s="549"/>
      <c r="Y28" s="550"/>
      <c r="Z28" s="465" t="s">
        <v>161</v>
      </c>
      <c r="AA28" s="445"/>
      <c r="AB28" s="445"/>
      <c r="AC28" s="445"/>
      <c r="AD28" s="445"/>
      <c r="AE28" s="445"/>
      <c r="AF28" s="445"/>
      <c r="AG28" s="446"/>
      <c r="AH28" s="466" t="s">
        <v>152</v>
      </c>
      <c r="AI28" s="467"/>
      <c r="AJ28" s="467"/>
      <c r="AK28" s="467"/>
      <c r="AL28" s="506"/>
      <c r="AM28" s="466" t="s">
        <v>152</v>
      </c>
      <c r="AN28" s="467"/>
      <c r="AO28" s="467"/>
      <c r="AP28" s="467"/>
      <c r="AQ28" s="467"/>
      <c r="AR28" s="506"/>
      <c r="AS28" s="466" t="s">
        <v>152</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3445020</v>
      </c>
      <c r="BO28" s="379"/>
      <c r="BP28" s="379"/>
      <c r="BQ28" s="379"/>
      <c r="BR28" s="379"/>
      <c r="BS28" s="379"/>
      <c r="BT28" s="379"/>
      <c r="BU28" s="380"/>
      <c r="BV28" s="378">
        <v>3445854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11</v>
      </c>
      <c r="M29" s="467"/>
      <c r="N29" s="467"/>
      <c r="O29" s="467"/>
      <c r="P29" s="506"/>
      <c r="Q29" s="466">
        <v>2480</v>
      </c>
      <c r="R29" s="467"/>
      <c r="S29" s="467"/>
      <c r="T29" s="467"/>
      <c r="U29" s="467"/>
      <c r="V29" s="506"/>
      <c r="W29" s="562"/>
      <c r="X29" s="563"/>
      <c r="Y29" s="564"/>
      <c r="Z29" s="465" t="s">
        <v>165</v>
      </c>
      <c r="AA29" s="445"/>
      <c r="AB29" s="445"/>
      <c r="AC29" s="445"/>
      <c r="AD29" s="445"/>
      <c r="AE29" s="445"/>
      <c r="AF29" s="445"/>
      <c r="AG29" s="446"/>
      <c r="AH29" s="466">
        <v>127</v>
      </c>
      <c r="AI29" s="467"/>
      <c r="AJ29" s="467"/>
      <c r="AK29" s="467"/>
      <c r="AL29" s="506"/>
      <c r="AM29" s="466">
        <v>360934</v>
      </c>
      <c r="AN29" s="467"/>
      <c r="AO29" s="467"/>
      <c r="AP29" s="467"/>
      <c r="AQ29" s="467"/>
      <c r="AR29" s="506"/>
      <c r="AS29" s="466">
        <v>2842</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314093</v>
      </c>
      <c r="BO29" s="416"/>
      <c r="BP29" s="416"/>
      <c r="BQ29" s="416"/>
      <c r="BR29" s="416"/>
      <c r="BS29" s="416"/>
      <c r="BT29" s="416"/>
      <c r="BU29" s="417"/>
      <c r="BV29" s="415">
        <v>640138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94.8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1003979</v>
      </c>
      <c r="BO30" s="585"/>
      <c r="BP30" s="585"/>
      <c r="BQ30" s="585"/>
      <c r="BR30" s="585"/>
      <c r="BS30" s="585"/>
      <c r="BT30" s="585"/>
      <c r="BU30" s="586"/>
      <c r="BV30" s="584">
        <v>1215778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国民健康保険事業勘定特別会計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英彦山観光福祉協会</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ウッディー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バス事業特別会計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f t="shared" si="3"/>
        <v>19</v>
      </c>
      <c r="CP36" s="596"/>
      <c r="CQ36" s="597" t="str">
        <f>IF('各会計、関係団体の財政状況及び健全化判断比率'!BS9="","",'各会計、関係団体の財政状況及び健全化判断比率'!BS9)</f>
        <v>栄農社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福岡県自治会館管理組合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福岡県田川地区消防組合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田川郡東部環境衛生施設組合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田川地区斎場組合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福岡県介護保険広域連合（一般会計）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4" t="s">
        <v>520</v>
      </c>
      <c r="D34" s="1184"/>
      <c r="E34" s="1185"/>
      <c r="F34" s="32">
        <v>3.98</v>
      </c>
      <c r="G34" s="33">
        <v>1.58</v>
      </c>
      <c r="H34" s="33" t="s">
        <v>521</v>
      </c>
      <c r="I34" s="33" t="s">
        <v>522</v>
      </c>
      <c r="J34" s="34" t="s">
        <v>523</v>
      </c>
      <c r="K34" s="22"/>
      <c r="L34" s="22"/>
      <c r="M34" s="22"/>
      <c r="N34" s="22"/>
      <c r="O34" s="22"/>
      <c r="P34" s="22"/>
    </row>
    <row r="35" spans="1:16" ht="39" customHeight="1">
      <c r="A35" s="22"/>
      <c r="B35" s="35"/>
      <c r="C35" s="1178" t="s">
        <v>524</v>
      </c>
      <c r="D35" s="1179"/>
      <c r="E35" s="1180"/>
      <c r="F35" s="36">
        <v>8.23</v>
      </c>
      <c r="G35" s="37">
        <v>9.35</v>
      </c>
      <c r="H35" s="37">
        <v>10.07</v>
      </c>
      <c r="I35" s="37">
        <v>10.6</v>
      </c>
      <c r="J35" s="38">
        <v>10.57</v>
      </c>
      <c r="K35" s="22"/>
      <c r="L35" s="22"/>
      <c r="M35" s="22"/>
      <c r="N35" s="22"/>
      <c r="O35" s="22"/>
      <c r="P35" s="22"/>
    </row>
    <row r="36" spans="1:16" ht="39" customHeight="1">
      <c r="A36" s="22"/>
      <c r="B36" s="35"/>
      <c r="C36" s="1178" t="s">
        <v>525</v>
      </c>
      <c r="D36" s="1179"/>
      <c r="E36" s="1180"/>
      <c r="F36" s="36">
        <v>8.6300000000000008</v>
      </c>
      <c r="G36" s="37">
        <v>2.79</v>
      </c>
      <c r="H36" s="37">
        <v>3.34</v>
      </c>
      <c r="I36" s="37">
        <v>3.46</v>
      </c>
      <c r="J36" s="38">
        <v>2.76</v>
      </c>
      <c r="K36" s="22"/>
      <c r="L36" s="22"/>
      <c r="M36" s="22"/>
      <c r="N36" s="22"/>
      <c r="O36" s="22"/>
      <c r="P36" s="22"/>
    </row>
    <row r="37" spans="1:16" ht="39" customHeight="1">
      <c r="A37" s="22"/>
      <c r="B37" s="35"/>
      <c r="C37" s="1178" t="s">
        <v>526</v>
      </c>
      <c r="D37" s="1179"/>
      <c r="E37" s="1180"/>
      <c r="F37" s="36">
        <v>0.03</v>
      </c>
      <c r="G37" s="37">
        <v>0.03</v>
      </c>
      <c r="H37" s="37">
        <v>0.02</v>
      </c>
      <c r="I37" s="37">
        <v>0.03</v>
      </c>
      <c r="J37" s="38">
        <v>0.02</v>
      </c>
      <c r="K37" s="22"/>
      <c r="L37" s="22"/>
      <c r="M37" s="22"/>
      <c r="N37" s="22"/>
      <c r="O37" s="22"/>
      <c r="P37" s="22"/>
    </row>
    <row r="38" spans="1:16" ht="39" customHeight="1">
      <c r="A38" s="22"/>
      <c r="B38" s="35"/>
      <c r="C38" s="1178" t="s">
        <v>527</v>
      </c>
      <c r="D38" s="1179"/>
      <c r="E38" s="1180"/>
      <c r="F38" s="36">
        <v>0.01</v>
      </c>
      <c r="G38" s="37">
        <v>0.01</v>
      </c>
      <c r="H38" s="37">
        <v>0</v>
      </c>
      <c r="I38" s="37">
        <v>0</v>
      </c>
      <c r="J38" s="38">
        <v>0</v>
      </c>
      <c r="K38" s="22"/>
      <c r="L38" s="22"/>
      <c r="M38" s="22"/>
      <c r="N38" s="22"/>
      <c r="O38" s="22"/>
      <c r="P38" s="22"/>
    </row>
    <row r="39" spans="1:16" ht="39" customHeight="1">
      <c r="A39" s="22"/>
      <c r="B39" s="35"/>
      <c r="C39" s="1178" t="s">
        <v>528</v>
      </c>
      <c r="D39" s="1179"/>
      <c r="E39" s="1180"/>
      <c r="F39" s="36">
        <v>0</v>
      </c>
      <c r="G39" s="37">
        <v>0</v>
      </c>
      <c r="H39" s="37">
        <v>0</v>
      </c>
      <c r="I39" s="37">
        <v>0</v>
      </c>
      <c r="J39" s="38">
        <v>0</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529</v>
      </c>
      <c r="D42" s="1179"/>
      <c r="E42" s="1180"/>
      <c r="F42" s="36" t="s">
        <v>474</v>
      </c>
      <c r="G42" s="37" t="s">
        <v>474</v>
      </c>
      <c r="H42" s="37" t="s">
        <v>474</v>
      </c>
      <c r="I42" s="37" t="s">
        <v>474</v>
      </c>
      <c r="J42" s="38" t="s">
        <v>474</v>
      </c>
      <c r="K42" s="22"/>
      <c r="L42" s="22"/>
      <c r="M42" s="22"/>
      <c r="N42" s="22"/>
      <c r="O42" s="22"/>
      <c r="P42" s="22"/>
    </row>
    <row r="43" spans="1:16" ht="39" customHeight="1" thickBot="1">
      <c r="A43" s="22"/>
      <c r="B43" s="40"/>
      <c r="C43" s="1181" t="s">
        <v>530</v>
      </c>
      <c r="D43" s="1182"/>
      <c r="E43" s="1183"/>
      <c r="F43" s="41" t="s">
        <v>474</v>
      </c>
      <c r="G43" s="42" t="s">
        <v>474</v>
      </c>
      <c r="H43" s="42" t="s">
        <v>474</v>
      </c>
      <c r="I43" s="42" t="s">
        <v>474</v>
      </c>
      <c r="J43" s="43" t="s">
        <v>474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4" t="s">
        <v>11</v>
      </c>
      <c r="C45" s="1195"/>
      <c r="D45" s="58"/>
      <c r="E45" s="1200" t="s">
        <v>12</v>
      </c>
      <c r="F45" s="1200"/>
      <c r="G45" s="1200"/>
      <c r="H45" s="1200"/>
      <c r="I45" s="1200"/>
      <c r="J45" s="1201"/>
      <c r="K45" s="59">
        <v>1142</v>
      </c>
      <c r="L45" s="60">
        <v>1010</v>
      </c>
      <c r="M45" s="60">
        <v>1038</v>
      </c>
      <c r="N45" s="60">
        <v>1051</v>
      </c>
      <c r="O45" s="61">
        <v>1069</v>
      </c>
      <c r="P45" s="48"/>
      <c r="Q45" s="48"/>
      <c r="R45" s="48"/>
      <c r="S45" s="48"/>
      <c r="T45" s="48"/>
      <c r="U45" s="48"/>
    </row>
    <row r="46" spans="1:21" ht="30.75" customHeight="1">
      <c r="A46" s="48"/>
      <c r="B46" s="1196"/>
      <c r="C46" s="1197"/>
      <c r="D46" s="62"/>
      <c r="E46" s="1188" t="s">
        <v>13</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c r="A47" s="48"/>
      <c r="B47" s="1196"/>
      <c r="C47" s="1197"/>
      <c r="D47" s="62"/>
      <c r="E47" s="1188" t="s">
        <v>14</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c r="A48" s="48"/>
      <c r="B48" s="1196"/>
      <c r="C48" s="1197"/>
      <c r="D48" s="62"/>
      <c r="E48" s="1188" t="s">
        <v>15</v>
      </c>
      <c r="F48" s="1188"/>
      <c r="G48" s="1188"/>
      <c r="H48" s="1188"/>
      <c r="I48" s="1188"/>
      <c r="J48" s="1189"/>
      <c r="K48" s="63">
        <v>3</v>
      </c>
      <c r="L48" s="64">
        <v>12</v>
      </c>
      <c r="M48" s="64">
        <v>7</v>
      </c>
      <c r="N48" s="64">
        <v>0</v>
      </c>
      <c r="O48" s="65">
        <v>0</v>
      </c>
      <c r="P48" s="48"/>
      <c r="Q48" s="48"/>
      <c r="R48" s="48"/>
      <c r="S48" s="48"/>
      <c r="T48" s="48"/>
      <c r="U48" s="48"/>
    </row>
    <row r="49" spans="1:21" ht="30.75" customHeight="1">
      <c r="A49" s="48"/>
      <c r="B49" s="1196"/>
      <c r="C49" s="1197"/>
      <c r="D49" s="62"/>
      <c r="E49" s="1188" t="s">
        <v>16</v>
      </c>
      <c r="F49" s="1188"/>
      <c r="G49" s="1188"/>
      <c r="H49" s="1188"/>
      <c r="I49" s="1188"/>
      <c r="J49" s="1189"/>
      <c r="K49" s="63">
        <v>11</v>
      </c>
      <c r="L49" s="64">
        <v>11</v>
      </c>
      <c r="M49" s="64">
        <v>10</v>
      </c>
      <c r="N49" s="64">
        <v>11</v>
      </c>
      <c r="O49" s="65">
        <v>16</v>
      </c>
      <c r="P49" s="48"/>
      <c r="Q49" s="48"/>
      <c r="R49" s="48"/>
      <c r="S49" s="48"/>
      <c r="T49" s="48"/>
      <c r="U49" s="48"/>
    </row>
    <row r="50" spans="1:21" ht="30.75" customHeight="1">
      <c r="A50" s="48"/>
      <c r="B50" s="1196"/>
      <c r="C50" s="1197"/>
      <c r="D50" s="62"/>
      <c r="E50" s="1188" t="s">
        <v>17</v>
      </c>
      <c r="F50" s="1188"/>
      <c r="G50" s="1188"/>
      <c r="H50" s="1188"/>
      <c r="I50" s="1188"/>
      <c r="J50" s="1189"/>
      <c r="K50" s="63" t="s">
        <v>474</v>
      </c>
      <c r="L50" s="64" t="s">
        <v>474</v>
      </c>
      <c r="M50" s="64" t="s">
        <v>474</v>
      </c>
      <c r="N50" s="64" t="s">
        <v>474</v>
      </c>
      <c r="O50" s="65" t="s">
        <v>474</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985</v>
      </c>
      <c r="L52" s="64">
        <v>891</v>
      </c>
      <c r="M52" s="64">
        <v>878</v>
      </c>
      <c r="N52" s="64">
        <v>870</v>
      </c>
      <c r="O52" s="65">
        <v>859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171</v>
      </c>
      <c r="L53" s="69">
        <v>142</v>
      </c>
      <c r="M53" s="69">
        <v>177</v>
      </c>
      <c r="N53" s="69">
        <v>192</v>
      </c>
      <c r="O53" s="70">
        <v>226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202" t="s">
        <v>24</v>
      </c>
      <c r="C41" s="1203"/>
      <c r="D41" s="81"/>
      <c r="E41" s="1208" t="s">
        <v>25</v>
      </c>
      <c r="F41" s="1208"/>
      <c r="G41" s="1208"/>
      <c r="H41" s="1209"/>
      <c r="I41" s="82">
        <v>8205</v>
      </c>
      <c r="J41" s="83">
        <v>7966</v>
      </c>
      <c r="K41" s="83">
        <v>7630</v>
      </c>
      <c r="L41" s="83">
        <v>7243</v>
      </c>
      <c r="M41" s="84">
        <v>6509</v>
      </c>
    </row>
    <row r="42" spans="2:13" ht="27.75" customHeight="1">
      <c r="B42" s="1204"/>
      <c r="C42" s="1205"/>
      <c r="D42" s="85"/>
      <c r="E42" s="1210" t="s">
        <v>26</v>
      </c>
      <c r="F42" s="1210"/>
      <c r="G42" s="1210"/>
      <c r="H42" s="1211"/>
      <c r="I42" s="86" t="s">
        <v>474</v>
      </c>
      <c r="J42" s="87" t="s">
        <v>474</v>
      </c>
      <c r="K42" s="87" t="s">
        <v>474</v>
      </c>
      <c r="L42" s="87" t="s">
        <v>474</v>
      </c>
      <c r="M42" s="88" t="s">
        <v>474</v>
      </c>
    </row>
    <row r="43" spans="2:13" ht="27.75" customHeight="1">
      <c r="B43" s="1204"/>
      <c r="C43" s="1205"/>
      <c r="D43" s="85"/>
      <c r="E43" s="1210" t="s">
        <v>27</v>
      </c>
      <c r="F43" s="1210"/>
      <c r="G43" s="1210"/>
      <c r="H43" s="1211"/>
      <c r="I43" s="86">
        <v>54</v>
      </c>
      <c r="J43" s="87">
        <v>119</v>
      </c>
      <c r="K43" s="87">
        <v>184</v>
      </c>
      <c r="L43" s="87">
        <v>156</v>
      </c>
      <c r="M43" s="88">
        <v>67</v>
      </c>
    </row>
    <row r="44" spans="2:13" ht="27.75" customHeight="1">
      <c r="B44" s="1204"/>
      <c r="C44" s="1205"/>
      <c r="D44" s="85"/>
      <c r="E44" s="1210" t="s">
        <v>28</v>
      </c>
      <c r="F44" s="1210"/>
      <c r="G44" s="1210"/>
      <c r="H44" s="1211"/>
      <c r="I44" s="86">
        <v>44</v>
      </c>
      <c r="J44" s="87">
        <v>40</v>
      </c>
      <c r="K44" s="87">
        <v>79</v>
      </c>
      <c r="L44" s="87">
        <v>144</v>
      </c>
      <c r="M44" s="88">
        <v>130</v>
      </c>
    </row>
    <row r="45" spans="2:13" ht="27.75" customHeight="1">
      <c r="B45" s="1204"/>
      <c r="C45" s="1205"/>
      <c r="D45" s="85"/>
      <c r="E45" s="1210" t="s">
        <v>29</v>
      </c>
      <c r="F45" s="1210"/>
      <c r="G45" s="1210"/>
      <c r="H45" s="1211"/>
      <c r="I45" s="86">
        <v>1889</v>
      </c>
      <c r="J45" s="87">
        <v>1874</v>
      </c>
      <c r="K45" s="87">
        <v>1908</v>
      </c>
      <c r="L45" s="87">
        <v>1819</v>
      </c>
      <c r="M45" s="88">
        <v>1788</v>
      </c>
    </row>
    <row r="46" spans="2:13" ht="27.75" customHeight="1">
      <c r="B46" s="1204"/>
      <c r="C46" s="1205"/>
      <c r="D46" s="85"/>
      <c r="E46" s="1210" t="s">
        <v>30</v>
      </c>
      <c r="F46" s="1210"/>
      <c r="G46" s="1210"/>
      <c r="H46" s="1211"/>
      <c r="I46" s="86" t="s">
        <v>474</v>
      </c>
      <c r="J46" s="87" t="s">
        <v>474</v>
      </c>
      <c r="K46" s="87" t="s">
        <v>474</v>
      </c>
      <c r="L46" s="87" t="s">
        <v>474</v>
      </c>
      <c r="M46" s="88" t="s">
        <v>474</v>
      </c>
    </row>
    <row r="47" spans="2:13" ht="27.75" customHeight="1">
      <c r="B47" s="1204"/>
      <c r="C47" s="1205"/>
      <c r="D47" s="85"/>
      <c r="E47" s="1210" t="s">
        <v>31</v>
      </c>
      <c r="F47" s="1210"/>
      <c r="G47" s="1210"/>
      <c r="H47" s="1211"/>
      <c r="I47" s="86" t="s">
        <v>474</v>
      </c>
      <c r="J47" s="87" t="s">
        <v>474</v>
      </c>
      <c r="K47" s="87" t="s">
        <v>474</v>
      </c>
      <c r="L47" s="87" t="s">
        <v>474</v>
      </c>
      <c r="M47" s="88" t="s">
        <v>474</v>
      </c>
    </row>
    <row r="48" spans="2:13" ht="27.75" customHeight="1">
      <c r="B48" s="1206"/>
      <c r="C48" s="1207"/>
      <c r="D48" s="85"/>
      <c r="E48" s="1210" t="s">
        <v>32</v>
      </c>
      <c r="F48" s="1210"/>
      <c r="G48" s="1210"/>
      <c r="H48" s="1211"/>
      <c r="I48" s="86" t="s">
        <v>474</v>
      </c>
      <c r="J48" s="87" t="s">
        <v>474</v>
      </c>
      <c r="K48" s="87" t="s">
        <v>474</v>
      </c>
      <c r="L48" s="87" t="s">
        <v>474</v>
      </c>
      <c r="M48" s="88" t="s">
        <v>474</v>
      </c>
    </row>
    <row r="49" spans="2:13" ht="27.75" customHeight="1">
      <c r="B49" s="1212" t="s">
        <v>33</v>
      </c>
      <c r="C49" s="1213"/>
      <c r="D49" s="89"/>
      <c r="E49" s="1210" t="s">
        <v>34</v>
      </c>
      <c r="F49" s="1210"/>
      <c r="G49" s="1210"/>
      <c r="H49" s="1211"/>
      <c r="I49" s="86">
        <v>4569</v>
      </c>
      <c r="J49" s="87">
        <v>5302</v>
      </c>
      <c r="K49" s="87">
        <v>5431</v>
      </c>
      <c r="L49" s="87">
        <v>5102</v>
      </c>
      <c r="M49" s="88">
        <v>4586</v>
      </c>
    </row>
    <row r="50" spans="2:13" ht="27.75" customHeight="1">
      <c r="B50" s="1204"/>
      <c r="C50" s="1205"/>
      <c r="D50" s="85"/>
      <c r="E50" s="1210" t="s">
        <v>35</v>
      </c>
      <c r="F50" s="1210"/>
      <c r="G50" s="1210"/>
      <c r="H50" s="1211"/>
      <c r="I50" s="86">
        <v>181</v>
      </c>
      <c r="J50" s="87">
        <v>337</v>
      </c>
      <c r="K50" s="87">
        <v>522</v>
      </c>
      <c r="L50" s="87">
        <v>695</v>
      </c>
      <c r="M50" s="88">
        <v>353</v>
      </c>
    </row>
    <row r="51" spans="2:13" ht="27.75" customHeight="1">
      <c r="B51" s="1206"/>
      <c r="C51" s="1207"/>
      <c r="D51" s="85"/>
      <c r="E51" s="1210" t="s">
        <v>36</v>
      </c>
      <c r="F51" s="1210"/>
      <c r="G51" s="1210"/>
      <c r="H51" s="1211"/>
      <c r="I51" s="86">
        <v>6088</v>
      </c>
      <c r="J51" s="87">
        <v>5992</v>
      </c>
      <c r="K51" s="87">
        <v>5832</v>
      </c>
      <c r="L51" s="87">
        <v>5303</v>
      </c>
      <c r="M51" s="88">
        <v>5015</v>
      </c>
    </row>
    <row r="52" spans="2:13" ht="27.75" customHeight="1" thickBot="1">
      <c r="B52" s="1214" t="s">
        <v>37</v>
      </c>
      <c r="C52" s="1215"/>
      <c r="D52" s="90"/>
      <c r="E52" s="1216" t="s">
        <v>38</v>
      </c>
      <c r="F52" s="1216"/>
      <c r="G52" s="1216"/>
      <c r="H52" s="1217"/>
      <c r="I52" s="91">
        <v>-647</v>
      </c>
      <c r="J52" s="92">
        <v>-1632</v>
      </c>
      <c r="K52" s="92">
        <v>-1983</v>
      </c>
      <c r="L52" s="92">
        <v>-1739</v>
      </c>
      <c r="M52" s="93">
        <v>-1459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54"/>
      <c r="H43" s="1231"/>
      <c r="I43" s="1231"/>
      <c r="J43" s="1231"/>
      <c r="K43" s="1231"/>
      <c r="L43" s="1231"/>
      <c r="M43" s="1231"/>
      <c r="N43" s="1231"/>
      <c r="O43" s="1232"/>
    </row>
    <row r="44" spans="2:17">
      <c r="B44" s="248"/>
      <c r="C44" s="244"/>
      <c r="D44" s="244"/>
      <c r="E44" s="244"/>
      <c r="F44" s="244"/>
      <c r="G44" s="1233"/>
      <c r="H44" s="1234"/>
      <c r="I44" s="1234"/>
      <c r="J44" s="1234"/>
      <c r="K44" s="1234"/>
      <c r="L44" s="1234"/>
      <c r="M44" s="1234"/>
      <c r="N44" s="1234"/>
      <c r="O44" s="1235"/>
    </row>
    <row r="45" spans="2:17">
      <c r="B45" s="248"/>
      <c r="C45" s="244"/>
      <c r="D45" s="244"/>
      <c r="E45" s="244"/>
      <c r="F45" s="244"/>
      <c r="G45" s="1233"/>
      <c r="H45" s="1234"/>
      <c r="I45" s="1234"/>
      <c r="J45" s="1234"/>
      <c r="K45" s="1234"/>
      <c r="L45" s="1234"/>
      <c r="M45" s="1234"/>
      <c r="N45" s="1234"/>
      <c r="O45" s="1235"/>
    </row>
    <row r="46" spans="2:17">
      <c r="B46" s="248"/>
      <c r="C46" s="244"/>
      <c r="D46" s="244"/>
      <c r="E46" s="244"/>
      <c r="F46" s="244"/>
      <c r="G46" s="1233"/>
      <c r="H46" s="1234"/>
      <c r="I46" s="1234"/>
      <c r="J46" s="1234"/>
      <c r="K46" s="1234"/>
      <c r="L46" s="1234"/>
      <c r="M46" s="1234"/>
      <c r="N46" s="1234"/>
      <c r="O46" s="1235"/>
    </row>
    <row r="47" spans="2:17">
      <c r="B47" s="248"/>
      <c r="C47" s="244"/>
      <c r="D47" s="244"/>
      <c r="E47" s="244"/>
      <c r="F47" s="244"/>
      <c r="G47" s="1236"/>
      <c r="H47" s="1237"/>
      <c r="I47" s="1237"/>
      <c r="J47" s="1237"/>
      <c r="K47" s="1237"/>
      <c r="L47" s="1237"/>
      <c r="M47" s="1237"/>
      <c r="N47" s="1237"/>
      <c r="O47" s="1238"/>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39"/>
      <c r="H50" s="1240"/>
      <c r="I50" s="1240"/>
      <c r="J50" s="1241"/>
      <c r="K50" s="354" t="s">
        <v>514</v>
      </c>
      <c r="L50" s="354" t="s">
        <v>515</v>
      </c>
      <c r="M50" s="354" t="s">
        <v>516</v>
      </c>
      <c r="N50" s="354" t="s">
        <v>517</v>
      </c>
      <c r="O50" s="354" t="s">
        <v>518</v>
      </c>
    </row>
    <row r="51" spans="1:17">
      <c r="B51" s="248"/>
      <c r="C51" s="244"/>
      <c r="D51" s="244"/>
      <c r="E51" s="244"/>
      <c r="F51" s="244"/>
      <c r="G51" s="1242" t="s">
        <v>556</v>
      </c>
      <c r="H51" s="1243"/>
      <c r="I51" s="1248" t="s">
        <v>557</v>
      </c>
      <c r="J51" s="1248"/>
      <c r="K51" s="1252"/>
      <c r="L51" s="1252"/>
      <c r="M51" s="1252"/>
      <c r="N51" s="1252"/>
      <c r="O51" s="1252"/>
    </row>
    <row r="52" spans="1:17">
      <c r="B52" s="248"/>
      <c r="C52" s="244"/>
      <c r="D52" s="244"/>
      <c r="E52" s="244"/>
      <c r="F52" s="244"/>
      <c r="G52" s="1244"/>
      <c r="H52" s="1245"/>
      <c r="I52" s="1249"/>
      <c r="J52" s="1249"/>
      <c r="K52" s="1218"/>
      <c r="L52" s="1218"/>
      <c r="M52" s="1218"/>
      <c r="N52" s="1218"/>
      <c r="O52" s="1218"/>
    </row>
    <row r="53" spans="1:17">
      <c r="A53" s="355"/>
      <c r="B53" s="248"/>
      <c r="C53" s="244"/>
      <c r="D53" s="244"/>
      <c r="E53" s="244"/>
      <c r="F53" s="244"/>
      <c r="G53" s="1244"/>
      <c r="H53" s="1245"/>
      <c r="I53" s="1228" t="s">
        <v>558</v>
      </c>
      <c r="J53" s="1228"/>
      <c r="K53" s="1253"/>
      <c r="L53" s="1253"/>
      <c r="M53" s="1253"/>
      <c r="N53" s="1253"/>
      <c r="O53" s="1253"/>
    </row>
    <row r="54" spans="1:17">
      <c r="A54" s="355"/>
      <c r="B54" s="248"/>
      <c r="C54" s="244"/>
      <c r="D54" s="244"/>
      <c r="E54" s="244"/>
      <c r="F54" s="244"/>
      <c r="G54" s="1246"/>
      <c r="H54" s="1247"/>
      <c r="I54" s="1228"/>
      <c r="J54" s="1228"/>
      <c r="K54" s="1251"/>
      <c r="L54" s="1251"/>
      <c r="M54" s="1251"/>
      <c r="N54" s="1251"/>
      <c r="O54" s="1251"/>
    </row>
    <row r="55" spans="1:17">
      <c r="A55" s="355"/>
      <c r="B55" s="248"/>
      <c r="C55" s="244"/>
      <c r="D55" s="244"/>
      <c r="E55" s="244"/>
      <c r="F55" s="244"/>
      <c r="G55" s="1222" t="s">
        <v>559</v>
      </c>
      <c r="H55" s="1223"/>
      <c r="I55" s="1228" t="s">
        <v>557</v>
      </c>
      <c r="J55" s="1228"/>
      <c r="K55" s="1252"/>
      <c r="L55" s="1252"/>
      <c r="M55" s="1252"/>
      <c r="N55" s="1252"/>
      <c r="O55" s="1252"/>
    </row>
    <row r="56" spans="1:17">
      <c r="A56" s="355"/>
      <c r="B56" s="248"/>
      <c r="C56" s="244"/>
      <c r="D56" s="244"/>
      <c r="E56" s="244"/>
      <c r="F56" s="244"/>
      <c r="G56" s="1224"/>
      <c r="H56" s="1225"/>
      <c r="I56" s="1228"/>
      <c r="J56" s="1228"/>
      <c r="K56" s="1218"/>
      <c r="L56" s="1218"/>
      <c r="M56" s="1218"/>
      <c r="N56" s="1218"/>
      <c r="O56" s="1218"/>
    </row>
    <row r="57" spans="1:17" s="355" customFormat="1">
      <c r="B57" s="356"/>
      <c r="C57" s="352"/>
      <c r="D57" s="352"/>
      <c r="E57" s="352"/>
      <c r="F57" s="352"/>
      <c r="G57" s="1224"/>
      <c r="H57" s="1225"/>
      <c r="I57" s="1220" t="s">
        <v>560</v>
      </c>
      <c r="J57" s="1220"/>
      <c r="K57" s="1253"/>
      <c r="L57" s="1253"/>
      <c r="M57" s="1253"/>
      <c r="N57" s="1253"/>
      <c r="O57" s="1253"/>
      <c r="P57" s="357"/>
      <c r="Q57" s="356"/>
    </row>
    <row r="58" spans="1:17" s="355" customFormat="1">
      <c r="A58" s="243"/>
      <c r="B58" s="356"/>
      <c r="C58" s="352"/>
      <c r="D58" s="352"/>
      <c r="E58" s="352"/>
      <c r="F58" s="352"/>
      <c r="G58" s="1226"/>
      <c r="H58" s="1227"/>
      <c r="I58" s="1220"/>
      <c r="J58" s="1220"/>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561</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30" t="s">
        <v>564</v>
      </c>
      <c r="H65" s="1231"/>
      <c r="I65" s="1231"/>
      <c r="J65" s="1231"/>
      <c r="K65" s="1231"/>
      <c r="L65" s="1231"/>
      <c r="M65" s="1231"/>
      <c r="N65" s="1231"/>
      <c r="O65" s="1232"/>
    </row>
    <row r="66" spans="2:30">
      <c r="B66" s="248"/>
      <c r="C66" s="244"/>
      <c r="D66" s="244"/>
      <c r="E66" s="244"/>
      <c r="F66" s="244"/>
      <c r="G66" s="1233"/>
      <c r="H66" s="1234"/>
      <c r="I66" s="1234"/>
      <c r="J66" s="1234"/>
      <c r="K66" s="1234"/>
      <c r="L66" s="1234"/>
      <c r="M66" s="1234"/>
      <c r="N66" s="1234"/>
      <c r="O66" s="1235"/>
    </row>
    <row r="67" spans="2:30">
      <c r="B67" s="248"/>
      <c r="C67" s="244"/>
      <c r="D67" s="244"/>
      <c r="E67" s="244"/>
      <c r="F67" s="244"/>
      <c r="G67" s="1233"/>
      <c r="H67" s="1234"/>
      <c r="I67" s="1234"/>
      <c r="J67" s="1234"/>
      <c r="K67" s="1234"/>
      <c r="L67" s="1234"/>
      <c r="M67" s="1234"/>
      <c r="N67" s="1234"/>
      <c r="O67" s="1235"/>
    </row>
    <row r="68" spans="2:30">
      <c r="B68" s="248"/>
      <c r="C68" s="244"/>
      <c r="D68" s="244"/>
      <c r="E68" s="244"/>
      <c r="F68" s="244"/>
      <c r="G68" s="1233"/>
      <c r="H68" s="1234"/>
      <c r="I68" s="1234"/>
      <c r="J68" s="1234"/>
      <c r="K68" s="1234"/>
      <c r="L68" s="1234"/>
      <c r="M68" s="1234"/>
      <c r="N68" s="1234"/>
      <c r="O68" s="1235"/>
    </row>
    <row r="69" spans="2:30">
      <c r="B69" s="248"/>
      <c r="C69" s="244"/>
      <c r="D69" s="244"/>
      <c r="E69" s="244"/>
      <c r="F69" s="244"/>
      <c r="G69" s="1236"/>
      <c r="H69" s="1237"/>
      <c r="I69" s="1237"/>
      <c r="J69" s="1237"/>
      <c r="K69" s="1237"/>
      <c r="L69" s="1237"/>
      <c r="M69" s="1237"/>
      <c r="N69" s="1237"/>
      <c r="O69" s="123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562</v>
      </c>
      <c r="I71" s="368"/>
      <c r="J71" s="364"/>
      <c r="K71" s="364"/>
      <c r="L71" s="365"/>
      <c r="M71" s="364"/>
      <c r="N71" s="365"/>
      <c r="O71" s="366"/>
    </row>
    <row r="72" spans="2:30">
      <c r="B72" s="248"/>
      <c r="C72" s="244"/>
      <c r="D72" s="244"/>
      <c r="E72" s="244"/>
      <c r="F72" s="244"/>
      <c r="G72" s="1239"/>
      <c r="H72" s="1240"/>
      <c r="I72" s="1240"/>
      <c r="J72" s="1241"/>
      <c r="K72" s="354" t="s">
        <v>514</v>
      </c>
      <c r="L72" s="354" t="s">
        <v>515</v>
      </c>
      <c r="M72" s="354" t="s">
        <v>516</v>
      </c>
      <c r="N72" s="354" t="s">
        <v>517</v>
      </c>
      <c r="O72" s="354" t="s">
        <v>518</v>
      </c>
    </row>
    <row r="73" spans="2:30">
      <c r="B73" s="248"/>
      <c r="C73" s="244"/>
      <c r="D73" s="244"/>
      <c r="E73" s="244"/>
      <c r="F73" s="244"/>
      <c r="G73" s="1242" t="s">
        <v>556</v>
      </c>
      <c r="H73" s="1243"/>
      <c r="I73" s="1248" t="s">
        <v>557</v>
      </c>
      <c r="J73" s="1248"/>
      <c r="K73" s="1229"/>
      <c r="L73" s="1229"/>
      <c r="M73" s="1218"/>
      <c r="N73" s="1218"/>
      <c r="O73" s="1218"/>
      <c r="S73" s="243">
        <v>9.9</v>
      </c>
    </row>
    <row r="74" spans="2:30">
      <c r="B74" s="248"/>
      <c r="C74" s="244"/>
      <c r="D74" s="244"/>
      <c r="E74" s="244"/>
      <c r="F74" s="244"/>
      <c r="G74" s="1244"/>
      <c r="H74" s="1245"/>
      <c r="I74" s="1249"/>
      <c r="J74" s="1249"/>
      <c r="K74" s="1229"/>
      <c r="L74" s="1229"/>
      <c r="M74" s="1218"/>
      <c r="N74" s="1218"/>
      <c r="O74" s="1218"/>
    </row>
    <row r="75" spans="2:30">
      <c r="B75" s="248"/>
      <c r="C75" s="244"/>
      <c r="D75" s="244"/>
      <c r="E75" s="244"/>
      <c r="F75" s="244"/>
      <c r="G75" s="1244"/>
      <c r="H75" s="1245"/>
      <c r="I75" s="1228" t="s">
        <v>563</v>
      </c>
      <c r="J75" s="1228"/>
      <c r="K75" s="1250">
        <v>7.1</v>
      </c>
      <c r="L75" s="1250">
        <v>5.5</v>
      </c>
      <c r="M75" s="1250">
        <v>5.5</v>
      </c>
      <c r="N75" s="1250">
        <v>5.8</v>
      </c>
      <c r="O75" s="1250">
        <v>6.7</v>
      </c>
      <c r="U75" s="243">
        <v>81.2</v>
      </c>
      <c r="W75" s="243">
        <v>87.2</v>
      </c>
      <c r="Y75" s="243">
        <v>99.8</v>
      </c>
      <c r="AA75" s="243">
        <v>109.5</v>
      </c>
      <c r="AC75" s="243">
        <v>115.2</v>
      </c>
    </row>
    <row r="76" spans="2:30">
      <c r="B76" s="248"/>
      <c r="C76" s="244"/>
      <c r="D76" s="244"/>
      <c r="E76" s="244"/>
      <c r="F76" s="244"/>
      <c r="G76" s="1246"/>
      <c r="H76" s="1247"/>
      <c r="I76" s="1228"/>
      <c r="J76" s="1228"/>
      <c r="K76" s="1251"/>
      <c r="L76" s="1251"/>
      <c r="M76" s="1251"/>
      <c r="N76" s="1251"/>
      <c r="O76" s="1251"/>
    </row>
    <row r="77" spans="2:30">
      <c r="B77" s="248"/>
      <c r="C77" s="244"/>
      <c r="D77" s="244"/>
      <c r="E77" s="244"/>
      <c r="F77" s="244"/>
      <c r="G77" s="1222" t="s">
        <v>559</v>
      </c>
      <c r="H77" s="1223"/>
      <c r="I77" s="1228" t="s">
        <v>557</v>
      </c>
      <c r="J77" s="1228"/>
      <c r="K77" s="1229">
        <v>35.299999999999997</v>
      </c>
      <c r="L77" s="1229">
        <v>29.4</v>
      </c>
      <c r="M77" s="1218">
        <v>18.899999999999999</v>
      </c>
      <c r="N77" s="1218">
        <v>10.199999999999999</v>
      </c>
      <c r="O77" s="1218">
        <v>27</v>
      </c>
      <c r="R77" s="243">
        <v>12.3</v>
      </c>
      <c r="T77" s="243">
        <v>11.1</v>
      </c>
    </row>
    <row r="78" spans="2:30">
      <c r="B78" s="248"/>
      <c r="C78" s="244"/>
      <c r="D78" s="244"/>
      <c r="E78" s="244"/>
      <c r="F78" s="244"/>
      <c r="G78" s="1224"/>
      <c r="H78" s="1225"/>
      <c r="I78" s="1228"/>
      <c r="J78" s="1228"/>
      <c r="K78" s="1229"/>
      <c r="L78" s="1229"/>
      <c r="M78" s="1218"/>
      <c r="N78" s="1218"/>
      <c r="O78" s="1218"/>
    </row>
    <row r="79" spans="2:30">
      <c r="B79" s="248"/>
      <c r="C79" s="244"/>
      <c r="D79" s="244"/>
      <c r="E79" s="244"/>
      <c r="F79" s="244"/>
      <c r="G79" s="1224"/>
      <c r="H79" s="1225"/>
      <c r="I79" s="1219" t="s">
        <v>563</v>
      </c>
      <c r="J79" s="1220"/>
      <c r="K79" s="1221">
        <v>11.6</v>
      </c>
      <c r="L79" s="1221">
        <v>10.9</v>
      </c>
      <c r="M79" s="1221">
        <v>10.1</v>
      </c>
      <c r="N79" s="1221">
        <v>9.1</v>
      </c>
      <c r="O79" s="1221">
        <v>8.6999999999999993</v>
      </c>
      <c r="V79" s="243">
        <v>53.5</v>
      </c>
      <c r="X79" s="243">
        <v>48.2</v>
      </c>
      <c r="Z79" s="243">
        <v>34.200000000000003</v>
      </c>
      <c r="AB79" s="243">
        <v>30.3</v>
      </c>
      <c r="AD79" s="243">
        <v>28.9</v>
      </c>
    </row>
    <row r="80" spans="2:30">
      <c r="B80" s="248"/>
      <c r="C80" s="244"/>
      <c r="D80" s="244"/>
      <c r="E80" s="244"/>
      <c r="F80" s="244"/>
      <c r="G80" s="1226"/>
      <c r="H80" s="1227"/>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513</v>
      </c>
      <c r="G2" s="111"/>
      <c r="H2" s="112"/>
    </row>
    <row r="3" spans="1:8">
      <c r="A3" s="108" t="s">
        <v>506</v>
      </c>
      <c r="B3" s="113"/>
      <c r="C3" s="114"/>
      <c r="D3" s="115">
        <v>130020</v>
      </c>
      <c r="E3" s="116"/>
      <c r="F3" s="117">
        <v>70897</v>
      </c>
      <c r="G3" s="118"/>
      <c r="H3" s="119"/>
    </row>
    <row r="4" spans="1:8">
      <c r="A4" s="120"/>
      <c r="B4" s="121"/>
      <c r="C4" s="122"/>
      <c r="D4" s="123">
        <v>69015</v>
      </c>
      <c r="E4" s="124"/>
      <c r="F4" s="125">
        <v>39878</v>
      </c>
      <c r="G4" s="126"/>
      <c r="H4" s="127"/>
    </row>
    <row r="5" spans="1:8">
      <c r="A5" s="108" t="s">
        <v>508</v>
      </c>
      <c r="B5" s="113"/>
      <c r="C5" s="114"/>
      <c r="D5" s="115">
        <v>91945</v>
      </c>
      <c r="E5" s="116"/>
      <c r="F5" s="117">
        <v>66496</v>
      </c>
      <c r="G5" s="118"/>
      <c r="H5" s="119"/>
    </row>
    <row r="6" spans="1:8">
      <c r="A6" s="120"/>
      <c r="B6" s="121"/>
      <c r="C6" s="122"/>
      <c r="D6" s="123">
        <v>49480</v>
      </c>
      <c r="E6" s="124"/>
      <c r="F6" s="125">
        <v>36530</v>
      </c>
      <c r="G6" s="126"/>
      <c r="H6" s="127"/>
    </row>
    <row r="7" spans="1:8">
      <c r="A7" s="108" t="s">
        <v>509</v>
      </c>
      <c r="B7" s="113"/>
      <c r="C7" s="114"/>
      <c r="D7" s="115">
        <v>87364</v>
      </c>
      <c r="E7" s="116"/>
      <c r="F7" s="117">
        <v>82748</v>
      </c>
      <c r="G7" s="118"/>
      <c r="H7" s="119"/>
    </row>
    <row r="8" spans="1:8">
      <c r="A8" s="120"/>
      <c r="B8" s="121"/>
      <c r="C8" s="122"/>
      <c r="D8" s="123">
        <v>41590</v>
      </c>
      <c r="E8" s="124"/>
      <c r="F8" s="125">
        <v>44732</v>
      </c>
      <c r="G8" s="126"/>
      <c r="H8" s="127"/>
    </row>
    <row r="9" spans="1:8">
      <c r="A9" s="108" t="s">
        <v>510</v>
      </c>
      <c r="B9" s="113"/>
      <c r="C9" s="114"/>
      <c r="D9" s="115">
        <v>148892</v>
      </c>
      <c r="E9" s="116"/>
      <c r="F9" s="117">
        <v>91837</v>
      </c>
      <c r="G9" s="118"/>
      <c r="H9" s="119"/>
    </row>
    <row r="10" spans="1:8">
      <c r="A10" s="120"/>
      <c r="B10" s="121"/>
      <c r="C10" s="122"/>
      <c r="D10" s="123">
        <v>50350</v>
      </c>
      <c r="E10" s="124"/>
      <c r="F10" s="125">
        <v>54439</v>
      </c>
      <c r="G10" s="126"/>
      <c r="H10" s="127"/>
    </row>
    <row r="11" spans="1:8">
      <c r="A11" s="108" t="s">
        <v>511</v>
      </c>
      <c r="B11" s="113"/>
      <c r="C11" s="114"/>
      <c r="D11" s="115">
        <v>95474</v>
      </c>
      <c r="E11" s="116"/>
      <c r="F11" s="117">
        <v>109920</v>
      </c>
      <c r="G11" s="118"/>
      <c r="H11" s="119"/>
    </row>
    <row r="12" spans="1:8">
      <c r="A12" s="120"/>
      <c r="B12" s="121"/>
      <c r="C12" s="128"/>
      <c r="D12" s="123">
        <v>68216</v>
      </c>
      <c r="E12" s="124"/>
      <c r="F12" s="125">
        <v>62739</v>
      </c>
      <c r="G12" s="126"/>
      <c r="H12" s="127"/>
    </row>
    <row r="13" spans="1:8">
      <c r="A13" s="108"/>
      <c r="B13" s="113"/>
      <c r="C13" s="129"/>
      <c r="D13" s="130">
        <v>110739</v>
      </c>
      <c r="E13" s="131"/>
      <c r="F13" s="132">
        <v>84380</v>
      </c>
      <c r="G13" s="133"/>
      <c r="H13" s="119"/>
    </row>
    <row r="14" spans="1:8">
      <c r="A14" s="120"/>
      <c r="B14" s="121"/>
      <c r="C14" s="122"/>
      <c r="D14" s="123">
        <v>55730</v>
      </c>
      <c r="E14" s="124"/>
      <c r="F14" s="125">
        <v>47664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8.65</v>
      </c>
      <c r="C19" s="134">
        <f>ROUND(VALUE(SUBSTITUTE(実質収支比率等に係る経年分析!G$48,"▲","-")),2)</f>
        <v>2.81</v>
      </c>
      <c r="D19" s="134">
        <f>ROUND(VALUE(SUBSTITUTE(実質収支比率等に係る経年分析!H$48,"▲","-")),2)</f>
        <v>3.36</v>
      </c>
      <c r="E19" s="134">
        <f>ROUND(VALUE(SUBSTITUTE(実質収支比率等に係る経年分析!I$48,"▲","-")),2)</f>
        <v>3.48</v>
      </c>
      <c r="F19" s="134">
        <f>ROUND(VALUE(SUBSTITUTE(実質収支比率等に係る経年分析!J$48,"▲","-")),2)</f>
        <v>2.78</v>
      </c>
    </row>
    <row r="20" spans="1:11">
      <c r="A20" s="134" t="s">
        <v>43</v>
      </c>
      <c r="B20" s="134">
        <f>ROUND(VALUE(SUBSTITUTE(実質収支比率等に係る経年分析!F$47,"▲","-")),2)</f>
        <v>79.75</v>
      </c>
      <c r="C20" s="134">
        <f>ROUND(VALUE(SUBSTITUTE(実質収支比率等に係る経年分析!G$47,"▲","-")),2)</f>
        <v>88.76</v>
      </c>
      <c r="D20" s="134">
        <f>ROUND(VALUE(SUBSTITUTE(実質収支比率等に係る経年分析!H$47,"▲","-")),2)</f>
        <v>91.48</v>
      </c>
      <c r="E20" s="134">
        <f>ROUND(VALUE(SUBSTITUTE(実質収支比率等に係る経年分析!I$47,"▲","-")),2)</f>
        <v>91.69</v>
      </c>
      <c r="F20" s="134">
        <f>ROUND(VALUE(SUBSTITUTE(実質収支比率等に係る経年分析!J$47,"▲","-")),2)</f>
        <v>88.89</v>
      </c>
    </row>
    <row r="21" spans="1:11">
      <c r="A21" s="134" t="s">
        <v>44</v>
      </c>
      <c r="B21" s="134">
        <f>IF(ISNUMBER(VALUE(SUBSTITUTE(実質収支比率等に係る経年分析!F$49,"▲","-"))),ROUND(VALUE(SUBSTITUTE(実質収支比率等に係る経年分析!F$49,"▲","-")),2),NA())</f>
        <v>1.05</v>
      </c>
      <c r="C21" s="134">
        <f>IF(ISNUMBER(VALUE(SUBSTITUTE(実質収支比率等に係る経年分析!G$49,"▲","-"))),ROUND(VALUE(SUBSTITUTE(実質収支比率等に係る経年分析!G$49,"▲","-")),2),NA())</f>
        <v>-5.96</v>
      </c>
      <c r="D21" s="134">
        <f>IF(ISNUMBER(VALUE(SUBSTITUTE(実質収支比率等に係る経年分析!H$49,"▲","-"))),ROUND(VALUE(SUBSTITUTE(実質収支比率等に係る経年分析!H$49,"▲","-")),2),NA())</f>
        <v>0.38</v>
      </c>
      <c r="E21" s="134">
        <f>IF(ISNUMBER(VALUE(SUBSTITUTE(実質収支比率等に係る経年分析!I$49,"▲","-"))),ROUND(VALUE(SUBSTITUTE(実質収支比率等に係る経年分析!I$49,"▲","-")),2),NA())</f>
        <v>2.37</v>
      </c>
      <c r="F21" s="134">
        <f>IF(ISNUMBER(VALUE(SUBSTITUTE(実質収支比率等に係る経年分析!J$49,"▲","-"))),ROUND(VALUE(SUBSTITUTE(実質収支比率等に係る経年分析!J$49,"▲","-")),2),NA())</f>
        <v>5.48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住宅新築資金等貸付事業特別会計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バス事業特別会計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8.6300000000000008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3.34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2.76</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8.23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9.35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10.07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10.57</v>
      </c>
    </row>
    <row r="36" spans="1:16">
      <c r="A36" s="135" t="str">
        <f>IF(連結実質赤字比率に係る赤字・黒字の構成分析!C$34="",NA(),連結実質赤字比率に係る赤字・黒字の構成分析!C$34)</f>
        <v>国民健康保険事業勘定特別会計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1.58</v>
      </c>
      <c r="F36" s="135">
        <f>IF(ROUND(VALUE(SUBSTITUTE(連結実質赤字比率に係る赤字・黒字の構成分析!H$34,"▲", "-")), 2) &lt; 0, ABS(ROUND(VALUE(SUBSTITUTE(連結実質赤字比率に係る赤字・黒字の構成分析!H$34,"▲", "-")), 2)), NA())</f>
        <v>0.93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3.09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1.98</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985</v>
      </c>
      <c r="E42" s="136"/>
      <c r="F42" s="136"/>
      <c r="G42" s="136">
        <f>'実質公債費比率（分子）の構造'!L$52</f>
        <v>891</v>
      </c>
      <c r="H42" s="136"/>
      <c r="I42" s="136"/>
      <c r="J42" s="136">
        <f>'実質公債費比率（分子）の構造'!M$52</f>
        <v>878</v>
      </c>
      <c r="K42" s="136"/>
      <c r="L42" s="136"/>
      <c r="M42" s="136">
        <f>'実質公債費比率（分子）の構造'!N$52</f>
        <v>870</v>
      </c>
      <c r="N42" s="136"/>
      <c r="O42" s="136"/>
      <c r="P42" s="136">
        <f>'実質公債費比率（分子）の構造'!O$52</f>
        <v>859</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11</v>
      </c>
      <c r="C45" s="136"/>
      <c r="D45" s="136"/>
      <c r="E45" s="136">
        <f>'実質公債費比率（分子）の構造'!L$49</f>
        <v>11</v>
      </c>
      <c r="F45" s="136"/>
      <c r="G45" s="136"/>
      <c r="H45" s="136">
        <f>'実質公債費比率（分子）の構造'!M$49</f>
        <v>10</v>
      </c>
      <c r="I45" s="136"/>
      <c r="J45" s="136"/>
      <c r="K45" s="136">
        <f>'実質公債費比率（分子）の構造'!N$49</f>
        <v>11</v>
      </c>
      <c r="L45" s="136"/>
      <c r="M45" s="136"/>
      <c r="N45" s="136">
        <f>'実質公債費比率（分子）の構造'!O$49</f>
        <v>16</v>
      </c>
      <c r="O45" s="136"/>
      <c r="P45" s="136"/>
    </row>
    <row r="46" spans="1:16">
      <c r="A46" s="136" t="s">
        <v>55</v>
      </c>
      <c r="B46" s="136">
        <f>'実質公債費比率（分子）の構造'!K$48</f>
        <v>3</v>
      </c>
      <c r="C46" s="136"/>
      <c r="D46" s="136"/>
      <c r="E46" s="136">
        <f>'実質公債費比率（分子）の構造'!L$48</f>
        <v>12</v>
      </c>
      <c r="F46" s="136"/>
      <c r="G46" s="136"/>
      <c r="H46" s="136">
        <f>'実質公債費比率（分子）の構造'!M$48</f>
        <v>7</v>
      </c>
      <c r="I46" s="136"/>
      <c r="J46" s="136"/>
      <c r="K46" s="136">
        <f>'実質公債費比率（分子）の構造'!N$48</f>
        <v>0</v>
      </c>
      <c r="L46" s="136"/>
      <c r="M46" s="136"/>
      <c r="N46" s="136">
        <f>'実質公債費比率（分子）の構造'!O$48</f>
        <v>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1142</v>
      </c>
      <c r="C49" s="136"/>
      <c r="D49" s="136"/>
      <c r="E49" s="136">
        <f>'実質公債費比率（分子）の構造'!L$45</f>
        <v>1010</v>
      </c>
      <c r="F49" s="136"/>
      <c r="G49" s="136"/>
      <c r="H49" s="136">
        <f>'実質公債費比率（分子）の構造'!M$45</f>
        <v>1038</v>
      </c>
      <c r="I49" s="136"/>
      <c r="J49" s="136"/>
      <c r="K49" s="136">
        <f>'実質公債費比率（分子）の構造'!N$45</f>
        <v>1051</v>
      </c>
      <c r="L49" s="136"/>
      <c r="M49" s="136"/>
      <c r="N49" s="136">
        <f>'実質公債費比率（分子）の構造'!O$45</f>
        <v>1069</v>
      </c>
      <c r="O49" s="136"/>
      <c r="P49" s="136"/>
    </row>
    <row r="50" spans="1:16">
      <c r="A50" s="136" t="s">
        <v>59</v>
      </c>
      <c r="B50" s="136" t="e">
        <f>NA()</f>
        <v>#N/A</v>
      </c>
      <c r="C50" s="136">
        <f>IF(ISNUMBER('実質公債費比率（分子）の構造'!K$53),'実質公債費比率（分子）の構造'!K$53,NA())</f>
        <v>171</v>
      </c>
      <c r="D50" s="136" t="e">
        <f>NA()</f>
        <v>#N/A</v>
      </c>
      <c r="E50" s="136" t="e">
        <f>NA()</f>
        <v>#N/A</v>
      </c>
      <c r="F50" s="136">
        <f>IF(ISNUMBER('実質公債費比率（分子）の構造'!L$53),'実質公債費比率（分子）の構造'!L$53,NA())</f>
        <v>142</v>
      </c>
      <c r="G50" s="136" t="e">
        <f>NA()</f>
        <v>#N/A</v>
      </c>
      <c r="H50" s="136" t="e">
        <f>NA()</f>
        <v>#N/A</v>
      </c>
      <c r="I50" s="136">
        <f>IF(ISNUMBER('実質公債費比率（分子）の構造'!M$53),'実質公債費比率（分子）の構造'!M$53,NA())</f>
        <v>177</v>
      </c>
      <c r="J50" s="136" t="e">
        <f>NA()</f>
        <v>#N/A</v>
      </c>
      <c r="K50" s="136" t="e">
        <f>NA()</f>
        <v>#N/A</v>
      </c>
      <c r="L50" s="136">
        <f>IF(ISNUMBER('実質公債費比率（分子）の構造'!N$53),'実質公債費比率（分子）の構造'!N$53,NA())</f>
        <v>192</v>
      </c>
      <c r="M50" s="136" t="e">
        <f>NA()</f>
        <v>#N/A</v>
      </c>
      <c r="N50" s="136" t="e">
        <f>NA()</f>
        <v>#N/A</v>
      </c>
      <c r="O50" s="136">
        <f>IF(ISNUMBER('実質公債費比率（分子）の構造'!O$53),'実質公債費比率（分子）の構造'!O$53,NA())</f>
        <v>226</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6088</v>
      </c>
      <c r="E56" s="135"/>
      <c r="F56" s="135"/>
      <c r="G56" s="135">
        <f>'将来負担比率（分子）の構造'!J$51</f>
        <v>5992</v>
      </c>
      <c r="H56" s="135"/>
      <c r="I56" s="135"/>
      <c r="J56" s="135">
        <f>'将来負担比率（分子）の構造'!K$51</f>
        <v>5832</v>
      </c>
      <c r="K56" s="135"/>
      <c r="L56" s="135"/>
      <c r="M56" s="135">
        <f>'将来負担比率（分子）の構造'!L$51</f>
        <v>5303</v>
      </c>
      <c r="N56" s="135"/>
      <c r="O56" s="135"/>
      <c r="P56" s="135">
        <f>'将来負担比率（分子）の構造'!M$51</f>
        <v>5015</v>
      </c>
    </row>
    <row r="57" spans="1:16">
      <c r="A57" s="135" t="s">
        <v>35</v>
      </c>
      <c r="B57" s="135"/>
      <c r="C57" s="135"/>
      <c r="D57" s="135">
        <f>'将来負担比率（分子）の構造'!I$50</f>
        <v>181</v>
      </c>
      <c r="E57" s="135"/>
      <c r="F57" s="135"/>
      <c r="G57" s="135">
        <f>'将来負担比率（分子）の構造'!J$50</f>
        <v>337</v>
      </c>
      <c r="H57" s="135"/>
      <c r="I57" s="135"/>
      <c r="J57" s="135">
        <f>'将来負担比率（分子）の構造'!K$50</f>
        <v>522</v>
      </c>
      <c r="K57" s="135"/>
      <c r="L57" s="135"/>
      <c r="M57" s="135">
        <f>'将来負担比率（分子）の構造'!L$50</f>
        <v>695</v>
      </c>
      <c r="N57" s="135"/>
      <c r="O57" s="135"/>
      <c r="P57" s="135">
        <f>'将来負担比率（分子）の構造'!M$50</f>
        <v>353</v>
      </c>
    </row>
    <row r="58" spans="1:16">
      <c r="A58" s="135" t="s">
        <v>34</v>
      </c>
      <c r="B58" s="135"/>
      <c r="C58" s="135"/>
      <c r="D58" s="135">
        <f>'将来負担比率（分子）の構造'!I$49</f>
        <v>4569</v>
      </c>
      <c r="E58" s="135"/>
      <c r="F58" s="135"/>
      <c r="G58" s="135">
        <f>'将来負担比率（分子）の構造'!J$49</f>
        <v>5302</v>
      </c>
      <c r="H58" s="135"/>
      <c r="I58" s="135"/>
      <c r="J58" s="135">
        <f>'将来負担比率（分子）の構造'!K$49</f>
        <v>5431</v>
      </c>
      <c r="K58" s="135"/>
      <c r="L58" s="135"/>
      <c r="M58" s="135">
        <f>'将来負担比率（分子）の構造'!L$49</f>
        <v>5102</v>
      </c>
      <c r="N58" s="135"/>
      <c r="O58" s="135"/>
      <c r="P58" s="135">
        <f>'将来負担比率（分子）の構造'!M$49</f>
        <v>4586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1889</v>
      </c>
      <c r="C62" s="135"/>
      <c r="D62" s="135"/>
      <c r="E62" s="135">
        <f>'将来負担比率（分子）の構造'!J$45</f>
        <v>1874</v>
      </c>
      <c r="F62" s="135"/>
      <c r="G62" s="135"/>
      <c r="H62" s="135">
        <f>'将来負担比率（分子）の構造'!K$45</f>
        <v>1908</v>
      </c>
      <c r="I62" s="135"/>
      <c r="J62" s="135"/>
      <c r="K62" s="135">
        <f>'将来負担比率（分子）の構造'!L$45</f>
        <v>1819</v>
      </c>
      <c r="L62" s="135"/>
      <c r="M62" s="135"/>
      <c r="N62" s="135">
        <f>'将来負担比率（分子）の構造'!M$45</f>
        <v>1788</v>
      </c>
      <c r="O62" s="135"/>
      <c r="P62" s="135"/>
    </row>
    <row r="63" spans="1:16">
      <c r="A63" s="135" t="s">
        <v>28</v>
      </c>
      <c r="B63" s="135">
        <f>'将来負担比率（分子）の構造'!I$44</f>
        <v>44</v>
      </c>
      <c r="C63" s="135"/>
      <c r="D63" s="135"/>
      <c r="E63" s="135">
        <f>'将来負担比率（分子）の構造'!J$44</f>
        <v>40</v>
      </c>
      <c r="F63" s="135"/>
      <c r="G63" s="135"/>
      <c r="H63" s="135">
        <f>'将来負担比率（分子）の構造'!K$44</f>
        <v>79</v>
      </c>
      <c r="I63" s="135"/>
      <c r="J63" s="135"/>
      <c r="K63" s="135">
        <f>'将来負担比率（分子）の構造'!L$44</f>
        <v>144</v>
      </c>
      <c r="L63" s="135"/>
      <c r="M63" s="135"/>
      <c r="N63" s="135">
        <f>'将来負担比率（分子）の構造'!M$44</f>
        <v>130</v>
      </c>
      <c r="O63" s="135"/>
      <c r="P63" s="135"/>
    </row>
    <row r="64" spans="1:16">
      <c r="A64" s="135" t="s">
        <v>27</v>
      </c>
      <c r="B64" s="135">
        <f>'将来負担比率（分子）の構造'!I$43</f>
        <v>54</v>
      </c>
      <c r="C64" s="135"/>
      <c r="D64" s="135"/>
      <c r="E64" s="135">
        <f>'将来負担比率（分子）の構造'!J$43</f>
        <v>119</v>
      </c>
      <c r="F64" s="135"/>
      <c r="G64" s="135"/>
      <c r="H64" s="135">
        <f>'将来負担比率（分子）の構造'!K$43</f>
        <v>184</v>
      </c>
      <c r="I64" s="135"/>
      <c r="J64" s="135"/>
      <c r="K64" s="135">
        <f>'将来負担比率（分子）の構造'!L$43</f>
        <v>156</v>
      </c>
      <c r="L64" s="135"/>
      <c r="M64" s="135"/>
      <c r="N64" s="135">
        <f>'将来負担比率（分子）の構造'!M$43</f>
        <v>67</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8205</v>
      </c>
      <c r="C66" s="135"/>
      <c r="D66" s="135"/>
      <c r="E66" s="135">
        <f>'将来負担比率（分子）の構造'!J$41</f>
        <v>7966</v>
      </c>
      <c r="F66" s="135"/>
      <c r="G66" s="135"/>
      <c r="H66" s="135">
        <f>'将来負担比率（分子）の構造'!K$41</f>
        <v>7630</v>
      </c>
      <c r="I66" s="135"/>
      <c r="J66" s="135"/>
      <c r="K66" s="135">
        <f>'将来負担比率（分子）の構造'!L$41</f>
        <v>7243</v>
      </c>
      <c r="L66" s="135"/>
      <c r="M66" s="135"/>
      <c r="N66" s="135">
        <f>'将来負担比率（分子）の構造'!M$41</f>
        <v>6509</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646063</v>
      </c>
      <c r="S5" s="613"/>
      <c r="T5" s="613"/>
      <c r="U5" s="613"/>
      <c r="V5" s="613"/>
      <c r="W5" s="613"/>
      <c r="X5" s="613"/>
      <c r="Y5" s="614"/>
      <c r="Z5" s="615">
        <v>8.9</v>
      </c>
      <c r="AA5" s="615"/>
      <c r="AB5" s="615"/>
      <c r="AC5" s="615"/>
      <c r="AD5" s="616">
        <v>646063</v>
      </c>
      <c r="AE5" s="616"/>
      <c r="AF5" s="616"/>
      <c r="AG5" s="616"/>
      <c r="AH5" s="616"/>
      <c r="AI5" s="616"/>
      <c r="AJ5" s="616"/>
      <c r="AK5" s="616"/>
      <c r="AL5" s="617">
        <v>17.3</v>
      </c>
      <c r="AM5" s="618"/>
      <c r="AN5" s="618"/>
      <c r="AO5" s="619"/>
      <c r="AP5" s="609" t="s">
        <v>204</v>
      </c>
      <c r="AQ5" s="610"/>
      <c r="AR5" s="610"/>
      <c r="AS5" s="610"/>
      <c r="AT5" s="610"/>
      <c r="AU5" s="610"/>
      <c r="AV5" s="610"/>
      <c r="AW5" s="610"/>
      <c r="AX5" s="610"/>
      <c r="AY5" s="610"/>
      <c r="AZ5" s="610"/>
      <c r="BA5" s="610"/>
      <c r="BB5" s="610"/>
      <c r="BC5" s="610"/>
      <c r="BD5" s="610"/>
      <c r="BE5" s="610"/>
      <c r="BF5" s="611"/>
      <c r="BG5" s="623">
        <v>642694</v>
      </c>
      <c r="BH5" s="624"/>
      <c r="BI5" s="624"/>
      <c r="BJ5" s="624"/>
      <c r="BK5" s="624"/>
      <c r="BL5" s="624"/>
      <c r="BM5" s="624"/>
      <c r="BN5" s="625"/>
      <c r="BO5" s="626">
        <v>99.5</v>
      </c>
      <c r="BP5" s="626"/>
      <c r="BQ5" s="626"/>
      <c r="BR5" s="626"/>
      <c r="BS5" s="627">
        <v>1795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66812</v>
      </c>
      <c r="S6" s="624"/>
      <c r="T6" s="624"/>
      <c r="U6" s="624"/>
      <c r="V6" s="624"/>
      <c r="W6" s="624"/>
      <c r="X6" s="624"/>
      <c r="Y6" s="625"/>
      <c r="Z6" s="626">
        <v>0.9</v>
      </c>
      <c r="AA6" s="626"/>
      <c r="AB6" s="626"/>
      <c r="AC6" s="626"/>
      <c r="AD6" s="627">
        <v>66812</v>
      </c>
      <c r="AE6" s="627"/>
      <c r="AF6" s="627"/>
      <c r="AG6" s="627"/>
      <c r="AH6" s="627"/>
      <c r="AI6" s="627"/>
      <c r="AJ6" s="627"/>
      <c r="AK6" s="627"/>
      <c r="AL6" s="628">
        <v>1.8</v>
      </c>
      <c r="AM6" s="629"/>
      <c r="AN6" s="629"/>
      <c r="AO6" s="630"/>
      <c r="AP6" s="620" t="s">
        <v>209</v>
      </c>
      <c r="AQ6" s="621"/>
      <c r="AR6" s="621"/>
      <c r="AS6" s="621"/>
      <c r="AT6" s="621"/>
      <c r="AU6" s="621"/>
      <c r="AV6" s="621"/>
      <c r="AW6" s="621"/>
      <c r="AX6" s="621"/>
      <c r="AY6" s="621"/>
      <c r="AZ6" s="621"/>
      <c r="BA6" s="621"/>
      <c r="BB6" s="621"/>
      <c r="BC6" s="621"/>
      <c r="BD6" s="621"/>
      <c r="BE6" s="621"/>
      <c r="BF6" s="622"/>
      <c r="BG6" s="623">
        <v>642694</v>
      </c>
      <c r="BH6" s="624"/>
      <c r="BI6" s="624"/>
      <c r="BJ6" s="624"/>
      <c r="BK6" s="624"/>
      <c r="BL6" s="624"/>
      <c r="BM6" s="624"/>
      <c r="BN6" s="625"/>
      <c r="BO6" s="626">
        <v>99.5</v>
      </c>
      <c r="BP6" s="626"/>
      <c r="BQ6" s="626"/>
      <c r="BR6" s="626"/>
      <c r="BS6" s="627">
        <v>1795</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103985</v>
      </c>
      <c r="CS6" s="624"/>
      <c r="CT6" s="624"/>
      <c r="CU6" s="624"/>
      <c r="CV6" s="624"/>
      <c r="CW6" s="624"/>
      <c r="CX6" s="624"/>
      <c r="CY6" s="625"/>
      <c r="CZ6" s="626">
        <v>1.5</v>
      </c>
      <c r="DA6" s="626"/>
      <c r="DB6" s="626"/>
      <c r="DC6" s="626"/>
      <c r="DD6" s="632" t="s">
        <v>211</v>
      </c>
      <c r="DE6" s="624"/>
      <c r="DF6" s="624"/>
      <c r="DG6" s="624"/>
      <c r="DH6" s="624"/>
      <c r="DI6" s="624"/>
      <c r="DJ6" s="624"/>
      <c r="DK6" s="624"/>
      <c r="DL6" s="624"/>
      <c r="DM6" s="624"/>
      <c r="DN6" s="624"/>
      <c r="DO6" s="624"/>
      <c r="DP6" s="625"/>
      <c r="DQ6" s="632">
        <v>103985</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1318</v>
      </c>
      <c r="S7" s="624"/>
      <c r="T7" s="624"/>
      <c r="U7" s="624"/>
      <c r="V7" s="624"/>
      <c r="W7" s="624"/>
      <c r="X7" s="624"/>
      <c r="Y7" s="625"/>
      <c r="Z7" s="626">
        <v>0</v>
      </c>
      <c r="AA7" s="626"/>
      <c r="AB7" s="626"/>
      <c r="AC7" s="626"/>
      <c r="AD7" s="627">
        <v>1318</v>
      </c>
      <c r="AE7" s="627"/>
      <c r="AF7" s="627"/>
      <c r="AG7" s="627"/>
      <c r="AH7" s="627"/>
      <c r="AI7" s="627"/>
      <c r="AJ7" s="627"/>
      <c r="AK7" s="627"/>
      <c r="AL7" s="628">
        <v>0</v>
      </c>
      <c r="AM7" s="629"/>
      <c r="AN7" s="629"/>
      <c r="AO7" s="630"/>
      <c r="AP7" s="620" t="s">
        <v>213</v>
      </c>
      <c r="AQ7" s="621"/>
      <c r="AR7" s="621"/>
      <c r="AS7" s="621"/>
      <c r="AT7" s="621"/>
      <c r="AU7" s="621"/>
      <c r="AV7" s="621"/>
      <c r="AW7" s="621"/>
      <c r="AX7" s="621"/>
      <c r="AY7" s="621"/>
      <c r="AZ7" s="621"/>
      <c r="BA7" s="621"/>
      <c r="BB7" s="621"/>
      <c r="BC7" s="621"/>
      <c r="BD7" s="621"/>
      <c r="BE7" s="621"/>
      <c r="BF7" s="622"/>
      <c r="BG7" s="623">
        <v>285205</v>
      </c>
      <c r="BH7" s="624"/>
      <c r="BI7" s="624"/>
      <c r="BJ7" s="624"/>
      <c r="BK7" s="624"/>
      <c r="BL7" s="624"/>
      <c r="BM7" s="624"/>
      <c r="BN7" s="625"/>
      <c r="BO7" s="626">
        <v>44.1</v>
      </c>
      <c r="BP7" s="626"/>
      <c r="BQ7" s="626"/>
      <c r="BR7" s="626"/>
      <c r="BS7" s="627">
        <v>1795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904309</v>
      </c>
      <c r="CS7" s="624"/>
      <c r="CT7" s="624"/>
      <c r="CU7" s="624"/>
      <c r="CV7" s="624"/>
      <c r="CW7" s="624"/>
      <c r="CX7" s="624"/>
      <c r="CY7" s="625"/>
      <c r="CZ7" s="626">
        <v>12.7</v>
      </c>
      <c r="DA7" s="626"/>
      <c r="DB7" s="626"/>
      <c r="DC7" s="626"/>
      <c r="DD7" s="632">
        <v>128996</v>
      </c>
      <c r="DE7" s="624"/>
      <c r="DF7" s="624"/>
      <c r="DG7" s="624"/>
      <c r="DH7" s="624"/>
      <c r="DI7" s="624"/>
      <c r="DJ7" s="624"/>
      <c r="DK7" s="624"/>
      <c r="DL7" s="624"/>
      <c r="DM7" s="624"/>
      <c r="DN7" s="624"/>
      <c r="DO7" s="624"/>
      <c r="DP7" s="625"/>
      <c r="DQ7" s="632">
        <v>712858</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3720</v>
      </c>
      <c r="S8" s="624"/>
      <c r="T8" s="624"/>
      <c r="U8" s="624"/>
      <c r="V8" s="624"/>
      <c r="W8" s="624"/>
      <c r="X8" s="624"/>
      <c r="Y8" s="625"/>
      <c r="Z8" s="626">
        <v>0.1</v>
      </c>
      <c r="AA8" s="626"/>
      <c r="AB8" s="626"/>
      <c r="AC8" s="626"/>
      <c r="AD8" s="627">
        <v>3720</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13987</v>
      </c>
      <c r="BH8" s="624"/>
      <c r="BI8" s="624"/>
      <c r="BJ8" s="624"/>
      <c r="BK8" s="624"/>
      <c r="BL8" s="624"/>
      <c r="BM8" s="624"/>
      <c r="BN8" s="625"/>
      <c r="BO8" s="626">
        <v>2.2000000000000002</v>
      </c>
      <c r="BP8" s="626"/>
      <c r="BQ8" s="626"/>
      <c r="BR8" s="626"/>
      <c r="BS8" s="632" t="s">
        <v>110</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2042469</v>
      </c>
      <c r="CS8" s="624"/>
      <c r="CT8" s="624"/>
      <c r="CU8" s="624"/>
      <c r="CV8" s="624"/>
      <c r="CW8" s="624"/>
      <c r="CX8" s="624"/>
      <c r="CY8" s="625"/>
      <c r="CZ8" s="626">
        <v>28.7</v>
      </c>
      <c r="DA8" s="626"/>
      <c r="DB8" s="626"/>
      <c r="DC8" s="626"/>
      <c r="DD8" s="632">
        <v>37987</v>
      </c>
      <c r="DE8" s="624"/>
      <c r="DF8" s="624"/>
      <c r="DG8" s="624"/>
      <c r="DH8" s="624"/>
      <c r="DI8" s="624"/>
      <c r="DJ8" s="624"/>
      <c r="DK8" s="624"/>
      <c r="DL8" s="624"/>
      <c r="DM8" s="624"/>
      <c r="DN8" s="624"/>
      <c r="DO8" s="624"/>
      <c r="DP8" s="625"/>
      <c r="DQ8" s="632">
        <v>1144351</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3458</v>
      </c>
      <c r="S9" s="624"/>
      <c r="T9" s="624"/>
      <c r="U9" s="624"/>
      <c r="V9" s="624"/>
      <c r="W9" s="624"/>
      <c r="X9" s="624"/>
      <c r="Y9" s="625"/>
      <c r="Z9" s="626">
        <v>0</v>
      </c>
      <c r="AA9" s="626"/>
      <c r="AB9" s="626"/>
      <c r="AC9" s="626"/>
      <c r="AD9" s="627">
        <v>3458</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248538</v>
      </c>
      <c r="BH9" s="624"/>
      <c r="BI9" s="624"/>
      <c r="BJ9" s="624"/>
      <c r="BK9" s="624"/>
      <c r="BL9" s="624"/>
      <c r="BM9" s="624"/>
      <c r="BN9" s="625"/>
      <c r="BO9" s="626">
        <v>38.5</v>
      </c>
      <c r="BP9" s="626"/>
      <c r="BQ9" s="626"/>
      <c r="BR9" s="626"/>
      <c r="BS9" s="632" t="s">
        <v>110</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382715</v>
      </c>
      <c r="CS9" s="624"/>
      <c r="CT9" s="624"/>
      <c r="CU9" s="624"/>
      <c r="CV9" s="624"/>
      <c r="CW9" s="624"/>
      <c r="CX9" s="624"/>
      <c r="CY9" s="625"/>
      <c r="CZ9" s="626">
        <v>5.4</v>
      </c>
      <c r="DA9" s="626"/>
      <c r="DB9" s="626"/>
      <c r="DC9" s="626"/>
      <c r="DD9" s="632">
        <v>11352</v>
      </c>
      <c r="DE9" s="624"/>
      <c r="DF9" s="624"/>
      <c r="DG9" s="624"/>
      <c r="DH9" s="624"/>
      <c r="DI9" s="624"/>
      <c r="DJ9" s="624"/>
      <c r="DK9" s="624"/>
      <c r="DL9" s="624"/>
      <c r="DM9" s="624"/>
      <c r="DN9" s="624"/>
      <c r="DO9" s="624"/>
      <c r="DP9" s="625"/>
      <c r="DQ9" s="632">
        <v>289433</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184811</v>
      </c>
      <c r="S10" s="624"/>
      <c r="T10" s="624"/>
      <c r="U10" s="624"/>
      <c r="V10" s="624"/>
      <c r="W10" s="624"/>
      <c r="X10" s="624"/>
      <c r="Y10" s="625"/>
      <c r="Z10" s="626">
        <v>2.5</v>
      </c>
      <c r="AA10" s="626"/>
      <c r="AB10" s="626"/>
      <c r="AC10" s="626"/>
      <c r="AD10" s="627">
        <v>184811</v>
      </c>
      <c r="AE10" s="627"/>
      <c r="AF10" s="627"/>
      <c r="AG10" s="627"/>
      <c r="AH10" s="627"/>
      <c r="AI10" s="627"/>
      <c r="AJ10" s="627"/>
      <c r="AK10" s="627"/>
      <c r="AL10" s="628">
        <v>5</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11660</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1092</v>
      </c>
      <c r="CS10" s="624"/>
      <c r="CT10" s="624"/>
      <c r="CU10" s="624"/>
      <c r="CV10" s="624"/>
      <c r="CW10" s="624"/>
      <c r="CX10" s="624"/>
      <c r="CY10" s="625"/>
      <c r="CZ10" s="626">
        <v>0</v>
      </c>
      <c r="DA10" s="626"/>
      <c r="DB10" s="626"/>
      <c r="DC10" s="626"/>
      <c r="DD10" s="632" t="s">
        <v>110</v>
      </c>
      <c r="DE10" s="624"/>
      <c r="DF10" s="624"/>
      <c r="DG10" s="624"/>
      <c r="DH10" s="624"/>
      <c r="DI10" s="624"/>
      <c r="DJ10" s="624"/>
      <c r="DK10" s="624"/>
      <c r="DL10" s="624"/>
      <c r="DM10" s="624"/>
      <c r="DN10" s="624"/>
      <c r="DO10" s="624"/>
      <c r="DP10" s="625"/>
      <c r="DQ10" s="632">
        <v>1092</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11020</v>
      </c>
      <c r="BH11" s="624"/>
      <c r="BI11" s="624"/>
      <c r="BJ11" s="624"/>
      <c r="BK11" s="624"/>
      <c r="BL11" s="624"/>
      <c r="BM11" s="624"/>
      <c r="BN11" s="625"/>
      <c r="BO11" s="626">
        <v>1.7</v>
      </c>
      <c r="BP11" s="626"/>
      <c r="BQ11" s="626"/>
      <c r="BR11" s="626"/>
      <c r="BS11" s="632">
        <v>1795</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606375</v>
      </c>
      <c r="CS11" s="624"/>
      <c r="CT11" s="624"/>
      <c r="CU11" s="624"/>
      <c r="CV11" s="624"/>
      <c r="CW11" s="624"/>
      <c r="CX11" s="624"/>
      <c r="CY11" s="625"/>
      <c r="CZ11" s="626">
        <v>8.5</v>
      </c>
      <c r="DA11" s="626"/>
      <c r="DB11" s="626"/>
      <c r="DC11" s="626"/>
      <c r="DD11" s="632">
        <v>316666</v>
      </c>
      <c r="DE11" s="624"/>
      <c r="DF11" s="624"/>
      <c r="DG11" s="624"/>
      <c r="DH11" s="624"/>
      <c r="DI11" s="624"/>
      <c r="DJ11" s="624"/>
      <c r="DK11" s="624"/>
      <c r="DL11" s="624"/>
      <c r="DM11" s="624"/>
      <c r="DN11" s="624"/>
      <c r="DO11" s="624"/>
      <c r="DP11" s="625"/>
      <c r="DQ11" s="632">
        <v>209307</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267433</v>
      </c>
      <c r="BH12" s="624"/>
      <c r="BI12" s="624"/>
      <c r="BJ12" s="624"/>
      <c r="BK12" s="624"/>
      <c r="BL12" s="624"/>
      <c r="BM12" s="624"/>
      <c r="BN12" s="625"/>
      <c r="BO12" s="626">
        <v>41.4</v>
      </c>
      <c r="BP12" s="626"/>
      <c r="BQ12" s="626"/>
      <c r="BR12" s="626"/>
      <c r="BS12" s="632" t="s">
        <v>110</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158018</v>
      </c>
      <c r="CS12" s="624"/>
      <c r="CT12" s="624"/>
      <c r="CU12" s="624"/>
      <c r="CV12" s="624"/>
      <c r="CW12" s="624"/>
      <c r="CX12" s="624"/>
      <c r="CY12" s="625"/>
      <c r="CZ12" s="626">
        <v>2.2000000000000002</v>
      </c>
      <c r="DA12" s="626"/>
      <c r="DB12" s="626"/>
      <c r="DC12" s="626"/>
      <c r="DD12" s="632">
        <v>21365</v>
      </c>
      <c r="DE12" s="624"/>
      <c r="DF12" s="624"/>
      <c r="DG12" s="624"/>
      <c r="DH12" s="624"/>
      <c r="DI12" s="624"/>
      <c r="DJ12" s="624"/>
      <c r="DK12" s="624"/>
      <c r="DL12" s="624"/>
      <c r="DM12" s="624"/>
      <c r="DN12" s="624"/>
      <c r="DO12" s="624"/>
      <c r="DP12" s="625"/>
      <c r="DQ12" s="632">
        <v>134735</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15150</v>
      </c>
      <c r="S13" s="624"/>
      <c r="T13" s="624"/>
      <c r="U13" s="624"/>
      <c r="V13" s="624"/>
      <c r="W13" s="624"/>
      <c r="X13" s="624"/>
      <c r="Y13" s="625"/>
      <c r="Z13" s="626">
        <v>0.2</v>
      </c>
      <c r="AA13" s="626"/>
      <c r="AB13" s="626"/>
      <c r="AC13" s="626"/>
      <c r="AD13" s="627">
        <v>15150</v>
      </c>
      <c r="AE13" s="627"/>
      <c r="AF13" s="627"/>
      <c r="AG13" s="627"/>
      <c r="AH13" s="627"/>
      <c r="AI13" s="627"/>
      <c r="AJ13" s="627"/>
      <c r="AK13" s="627"/>
      <c r="AL13" s="628">
        <v>0.4</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250554</v>
      </c>
      <c r="BH13" s="624"/>
      <c r="BI13" s="624"/>
      <c r="BJ13" s="624"/>
      <c r="BK13" s="624"/>
      <c r="BL13" s="624"/>
      <c r="BM13" s="624"/>
      <c r="BN13" s="625"/>
      <c r="BO13" s="626">
        <v>38.799999999999997</v>
      </c>
      <c r="BP13" s="626"/>
      <c r="BQ13" s="626"/>
      <c r="BR13" s="626"/>
      <c r="BS13" s="632" t="s">
        <v>110</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605166</v>
      </c>
      <c r="CS13" s="624"/>
      <c r="CT13" s="624"/>
      <c r="CU13" s="624"/>
      <c r="CV13" s="624"/>
      <c r="CW13" s="624"/>
      <c r="CX13" s="624"/>
      <c r="CY13" s="625"/>
      <c r="CZ13" s="626">
        <v>8.5</v>
      </c>
      <c r="DA13" s="626"/>
      <c r="DB13" s="626"/>
      <c r="DC13" s="626"/>
      <c r="DD13" s="632">
        <v>362379</v>
      </c>
      <c r="DE13" s="624"/>
      <c r="DF13" s="624"/>
      <c r="DG13" s="624"/>
      <c r="DH13" s="624"/>
      <c r="DI13" s="624"/>
      <c r="DJ13" s="624"/>
      <c r="DK13" s="624"/>
      <c r="DL13" s="624"/>
      <c r="DM13" s="624"/>
      <c r="DN13" s="624"/>
      <c r="DO13" s="624"/>
      <c r="DP13" s="625"/>
      <c r="DQ13" s="632">
        <v>259159</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26934</v>
      </c>
      <c r="BH14" s="624"/>
      <c r="BI14" s="624"/>
      <c r="BJ14" s="624"/>
      <c r="BK14" s="624"/>
      <c r="BL14" s="624"/>
      <c r="BM14" s="624"/>
      <c r="BN14" s="625"/>
      <c r="BO14" s="626">
        <v>4.2</v>
      </c>
      <c r="BP14" s="626"/>
      <c r="BQ14" s="626"/>
      <c r="BR14" s="626"/>
      <c r="BS14" s="632" t="s">
        <v>110</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264033</v>
      </c>
      <c r="CS14" s="624"/>
      <c r="CT14" s="624"/>
      <c r="CU14" s="624"/>
      <c r="CV14" s="624"/>
      <c r="CW14" s="624"/>
      <c r="CX14" s="624"/>
      <c r="CY14" s="625"/>
      <c r="CZ14" s="626">
        <v>3.7</v>
      </c>
      <c r="DA14" s="626"/>
      <c r="DB14" s="626"/>
      <c r="DC14" s="626"/>
      <c r="DD14" s="632">
        <v>53502</v>
      </c>
      <c r="DE14" s="624"/>
      <c r="DF14" s="624"/>
      <c r="DG14" s="624"/>
      <c r="DH14" s="624"/>
      <c r="DI14" s="624"/>
      <c r="DJ14" s="624"/>
      <c r="DK14" s="624"/>
      <c r="DL14" s="624"/>
      <c r="DM14" s="624"/>
      <c r="DN14" s="624"/>
      <c r="DO14" s="624"/>
      <c r="DP14" s="625"/>
      <c r="DQ14" s="632">
        <v>210157</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1692</v>
      </c>
      <c r="S15" s="624"/>
      <c r="T15" s="624"/>
      <c r="U15" s="624"/>
      <c r="V15" s="624"/>
      <c r="W15" s="624"/>
      <c r="X15" s="624"/>
      <c r="Y15" s="625"/>
      <c r="Z15" s="626">
        <v>0</v>
      </c>
      <c r="AA15" s="626"/>
      <c r="AB15" s="626"/>
      <c r="AC15" s="626"/>
      <c r="AD15" s="627">
        <v>1692</v>
      </c>
      <c r="AE15" s="627"/>
      <c r="AF15" s="627"/>
      <c r="AG15" s="627"/>
      <c r="AH15" s="627"/>
      <c r="AI15" s="627"/>
      <c r="AJ15" s="627"/>
      <c r="AK15" s="627"/>
      <c r="AL15" s="628">
        <v>0</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63122</v>
      </c>
      <c r="BH15" s="624"/>
      <c r="BI15" s="624"/>
      <c r="BJ15" s="624"/>
      <c r="BK15" s="624"/>
      <c r="BL15" s="624"/>
      <c r="BM15" s="624"/>
      <c r="BN15" s="625"/>
      <c r="BO15" s="626">
        <v>9.8000000000000007</v>
      </c>
      <c r="BP15" s="626"/>
      <c r="BQ15" s="626"/>
      <c r="BR15" s="626"/>
      <c r="BS15" s="632" t="s">
        <v>110</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577143</v>
      </c>
      <c r="CS15" s="624"/>
      <c r="CT15" s="624"/>
      <c r="CU15" s="624"/>
      <c r="CV15" s="624"/>
      <c r="CW15" s="624"/>
      <c r="CX15" s="624"/>
      <c r="CY15" s="625"/>
      <c r="CZ15" s="626">
        <v>8.1</v>
      </c>
      <c r="DA15" s="626"/>
      <c r="DB15" s="626"/>
      <c r="DC15" s="626"/>
      <c r="DD15" s="632">
        <v>73951</v>
      </c>
      <c r="DE15" s="624"/>
      <c r="DF15" s="624"/>
      <c r="DG15" s="624"/>
      <c r="DH15" s="624"/>
      <c r="DI15" s="624"/>
      <c r="DJ15" s="624"/>
      <c r="DK15" s="624"/>
      <c r="DL15" s="624"/>
      <c r="DM15" s="624"/>
      <c r="DN15" s="624"/>
      <c r="DO15" s="624"/>
      <c r="DP15" s="625"/>
      <c r="DQ15" s="632">
        <v>469210</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3397961</v>
      </c>
      <c r="S16" s="624"/>
      <c r="T16" s="624"/>
      <c r="U16" s="624"/>
      <c r="V16" s="624"/>
      <c r="W16" s="624"/>
      <c r="X16" s="624"/>
      <c r="Y16" s="625"/>
      <c r="Z16" s="626">
        <v>46.8</v>
      </c>
      <c r="AA16" s="626"/>
      <c r="AB16" s="626"/>
      <c r="AC16" s="626"/>
      <c r="AD16" s="627">
        <v>2800975</v>
      </c>
      <c r="AE16" s="627"/>
      <c r="AF16" s="627"/>
      <c r="AG16" s="627"/>
      <c r="AH16" s="627"/>
      <c r="AI16" s="627"/>
      <c r="AJ16" s="627"/>
      <c r="AK16" s="627"/>
      <c r="AL16" s="628">
        <v>75.099999999999994</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80236</v>
      </c>
      <c r="CS16" s="624"/>
      <c r="CT16" s="624"/>
      <c r="CU16" s="624"/>
      <c r="CV16" s="624"/>
      <c r="CW16" s="624"/>
      <c r="CX16" s="624"/>
      <c r="CY16" s="625"/>
      <c r="CZ16" s="626">
        <v>1.1000000000000001</v>
      </c>
      <c r="DA16" s="626"/>
      <c r="DB16" s="626"/>
      <c r="DC16" s="626"/>
      <c r="DD16" s="632" t="s">
        <v>110</v>
      </c>
      <c r="DE16" s="624"/>
      <c r="DF16" s="624"/>
      <c r="DG16" s="624"/>
      <c r="DH16" s="624"/>
      <c r="DI16" s="624"/>
      <c r="DJ16" s="624"/>
      <c r="DK16" s="624"/>
      <c r="DL16" s="624"/>
      <c r="DM16" s="624"/>
      <c r="DN16" s="624"/>
      <c r="DO16" s="624"/>
      <c r="DP16" s="625"/>
      <c r="DQ16" s="632">
        <v>16851</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2800975</v>
      </c>
      <c r="S17" s="624"/>
      <c r="T17" s="624"/>
      <c r="U17" s="624"/>
      <c r="V17" s="624"/>
      <c r="W17" s="624"/>
      <c r="X17" s="624"/>
      <c r="Y17" s="625"/>
      <c r="Z17" s="626">
        <v>38.5</v>
      </c>
      <c r="AA17" s="626"/>
      <c r="AB17" s="626"/>
      <c r="AC17" s="626"/>
      <c r="AD17" s="627">
        <v>2800975</v>
      </c>
      <c r="AE17" s="627"/>
      <c r="AF17" s="627"/>
      <c r="AG17" s="627"/>
      <c r="AH17" s="627"/>
      <c r="AI17" s="627"/>
      <c r="AJ17" s="627"/>
      <c r="AK17" s="627"/>
      <c r="AL17" s="628">
        <v>75.099999999999994</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1394974</v>
      </c>
      <c r="CS17" s="624"/>
      <c r="CT17" s="624"/>
      <c r="CU17" s="624"/>
      <c r="CV17" s="624"/>
      <c r="CW17" s="624"/>
      <c r="CX17" s="624"/>
      <c r="CY17" s="625"/>
      <c r="CZ17" s="626">
        <v>19.600000000000001</v>
      </c>
      <c r="DA17" s="626"/>
      <c r="DB17" s="626"/>
      <c r="DC17" s="626"/>
      <c r="DD17" s="632" t="s">
        <v>110</v>
      </c>
      <c r="DE17" s="624"/>
      <c r="DF17" s="624"/>
      <c r="DG17" s="624"/>
      <c r="DH17" s="624"/>
      <c r="DI17" s="624"/>
      <c r="DJ17" s="624"/>
      <c r="DK17" s="624"/>
      <c r="DL17" s="624"/>
      <c r="DM17" s="624"/>
      <c r="DN17" s="624"/>
      <c r="DO17" s="624"/>
      <c r="DP17" s="625"/>
      <c r="DQ17" s="632">
        <v>1364278</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596985</v>
      </c>
      <c r="S18" s="624"/>
      <c r="T18" s="624"/>
      <c r="U18" s="624"/>
      <c r="V18" s="624"/>
      <c r="W18" s="624"/>
      <c r="X18" s="624"/>
      <c r="Y18" s="625"/>
      <c r="Z18" s="626">
        <v>8.1999999999999993</v>
      </c>
      <c r="AA18" s="626"/>
      <c r="AB18" s="626"/>
      <c r="AC18" s="626"/>
      <c r="AD18" s="627" t="s">
        <v>110</v>
      </c>
      <c r="AE18" s="627"/>
      <c r="AF18" s="627"/>
      <c r="AG18" s="627"/>
      <c r="AH18" s="627"/>
      <c r="AI18" s="627"/>
      <c r="AJ18" s="627"/>
      <c r="AK18" s="627"/>
      <c r="AL18" s="628" t="s">
        <v>110</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3369</v>
      </c>
      <c r="BH19" s="624"/>
      <c r="BI19" s="624"/>
      <c r="BJ19" s="624"/>
      <c r="BK19" s="624"/>
      <c r="BL19" s="624"/>
      <c r="BM19" s="624"/>
      <c r="BN19" s="625"/>
      <c r="BO19" s="626">
        <v>0.5</v>
      </c>
      <c r="BP19" s="626"/>
      <c r="BQ19" s="626"/>
      <c r="BR19" s="626"/>
      <c r="BS19" s="632" t="s">
        <v>110</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4320985</v>
      </c>
      <c r="S20" s="624"/>
      <c r="T20" s="624"/>
      <c r="U20" s="624"/>
      <c r="V20" s="624"/>
      <c r="W20" s="624"/>
      <c r="X20" s="624"/>
      <c r="Y20" s="625"/>
      <c r="Z20" s="626">
        <v>59.4</v>
      </c>
      <c r="AA20" s="626"/>
      <c r="AB20" s="626"/>
      <c r="AC20" s="626"/>
      <c r="AD20" s="627">
        <v>3723999</v>
      </c>
      <c r="AE20" s="627"/>
      <c r="AF20" s="627"/>
      <c r="AG20" s="627"/>
      <c r="AH20" s="627"/>
      <c r="AI20" s="627"/>
      <c r="AJ20" s="627"/>
      <c r="AK20" s="627"/>
      <c r="AL20" s="628">
        <v>99.8</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3369</v>
      </c>
      <c r="BH20" s="624"/>
      <c r="BI20" s="624"/>
      <c r="BJ20" s="624"/>
      <c r="BK20" s="624"/>
      <c r="BL20" s="624"/>
      <c r="BM20" s="624"/>
      <c r="BN20" s="625"/>
      <c r="BO20" s="626">
        <v>0.5</v>
      </c>
      <c r="BP20" s="626"/>
      <c r="BQ20" s="626"/>
      <c r="BR20" s="626"/>
      <c r="BS20" s="632" t="s">
        <v>110</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7120515</v>
      </c>
      <c r="CS20" s="624"/>
      <c r="CT20" s="624"/>
      <c r="CU20" s="624"/>
      <c r="CV20" s="624"/>
      <c r="CW20" s="624"/>
      <c r="CX20" s="624"/>
      <c r="CY20" s="625"/>
      <c r="CZ20" s="626">
        <v>100</v>
      </c>
      <c r="DA20" s="626"/>
      <c r="DB20" s="626"/>
      <c r="DC20" s="626"/>
      <c r="DD20" s="632">
        <v>1006198</v>
      </c>
      <c r="DE20" s="624"/>
      <c r="DF20" s="624"/>
      <c r="DG20" s="624"/>
      <c r="DH20" s="624"/>
      <c r="DI20" s="624"/>
      <c r="DJ20" s="624"/>
      <c r="DK20" s="624"/>
      <c r="DL20" s="624"/>
      <c r="DM20" s="624"/>
      <c r="DN20" s="624"/>
      <c r="DO20" s="624"/>
      <c r="DP20" s="625"/>
      <c r="DQ20" s="632">
        <v>4915416</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1555</v>
      </c>
      <c r="S21" s="624"/>
      <c r="T21" s="624"/>
      <c r="U21" s="624"/>
      <c r="V21" s="624"/>
      <c r="W21" s="624"/>
      <c r="X21" s="624"/>
      <c r="Y21" s="625"/>
      <c r="Z21" s="626">
        <v>0</v>
      </c>
      <c r="AA21" s="626"/>
      <c r="AB21" s="626"/>
      <c r="AC21" s="626"/>
      <c r="AD21" s="627">
        <v>1555</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3369</v>
      </c>
      <c r="BH21" s="624"/>
      <c r="BI21" s="624"/>
      <c r="BJ21" s="624"/>
      <c r="BK21" s="624"/>
      <c r="BL21" s="624"/>
      <c r="BM21" s="624"/>
      <c r="BN21" s="625"/>
      <c r="BO21" s="626">
        <v>0.5</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98870</v>
      </c>
      <c r="S22" s="624"/>
      <c r="T22" s="624"/>
      <c r="U22" s="624"/>
      <c r="V22" s="624"/>
      <c r="W22" s="624"/>
      <c r="X22" s="624"/>
      <c r="Y22" s="625"/>
      <c r="Z22" s="626">
        <v>1.4</v>
      </c>
      <c r="AA22" s="626"/>
      <c r="AB22" s="626"/>
      <c r="AC22" s="626"/>
      <c r="AD22" s="627" t="s">
        <v>110</v>
      </c>
      <c r="AE22" s="627"/>
      <c r="AF22" s="627"/>
      <c r="AG22" s="627"/>
      <c r="AH22" s="627"/>
      <c r="AI22" s="627"/>
      <c r="AJ22" s="627"/>
      <c r="AK22" s="627"/>
      <c r="AL22" s="628" t="s">
        <v>110</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136320</v>
      </c>
      <c r="S23" s="624"/>
      <c r="T23" s="624"/>
      <c r="U23" s="624"/>
      <c r="V23" s="624"/>
      <c r="W23" s="624"/>
      <c r="X23" s="624"/>
      <c r="Y23" s="625"/>
      <c r="Z23" s="626">
        <v>1.9</v>
      </c>
      <c r="AA23" s="626"/>
      <c r="AB23" s="626"/>
      <c r="AC23" s="626"/>
      <c r="AD23" s="627">
        <v>620</v>
      </c>
      <c r="AE23" s="627"/>
      <c r="AF23" s="627"/>
      <c r="AG23" s="627"/>
      <c r="AH23" s="627"/>
      <c r="AI23" s="627"/>
      <c r="AJ23" s="627"/>
      <c r="AK23" s="627"/>
      <c r="AL23" s="628">
        <v>0</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29504</v>
      </c>
      <c r="S24" s="624"/>
      <c r="T24" s="624"/>
      <c r="U24" s="624"/>
      <c r="V24" s="624"/>
      <c r="W24" s="624"/>
      <c r="X24" s="624"/>
      <c r="Y24" s="625"/>
      <c r="Z24" s="626">
        <v>0.4</v>
      </c>
      <c r="AA24" s="626"/>
      <c r="AB24" s="626"/>
      <c r="AC24" s="626"/>
      <c r="AD24" s="627" t="s">
        <v>110</v>
      </c>
      <c r="AE24" s="627"/>
      <c r="AF24" s="627"/>
      <c r="AG24" s="627"/>
      <c r="AH24" s="627"/>
      <c r="AI24" s="627"/>
      <c r="AJ24" s="627"/>
      <c r="AK24" s="627"/>
      <c r="AL24" s="628" t="s">
        <v>110</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3599242</v>
      </c>
      <c r="CS24" s="613"/>
      <c r="CT24" s="613"/>
      <c r="CU24" s="613"/>
      <c r="CV24" s="613"/>
      <c r="CW24" s="613"/>
      <c r="CX24" s="613"/>
      <c r="CY24" s="614"/>
      <c r="CZ24" s="650">
        <v>50.5</v>
      </c>
      <c r="DA24" s="651"/>
      <c r="DB24" s="651"/>
      <c r="DC24" s="652"/>
      <c r="DD24" s="649">
        <v>2815384</v>
      </c>
      <c r="DE24" s="613"/>
      <c r="DF24" s="613"/>
      <c r="DG24" s="613"/>
      <c r="DH24" s="613"/>
      <c r="DI24" s="613"/>
      <c r="DJ24" s="613"/>
      <c r="DK24" s="614"/>
      <c r="DL24" s="649">
        <v>2449829</v>
      </c>
      <c r="DM24" s="613"/>
      <c r="DN24" s="613"/>
      <c r="DO24" s="613"/>
      <c r="DP24" s="613"/>
      <c r="DQ24" s="613"/>
      <c r="DR24" s="613"/>
      <c r="DS24" s="613"/>
      <c r="DT24" s="613"/>
      <c r="DU24" s="613"/>
      <c r="DV24" s="614"/>
      <c r="DW24" s="617">
        <v>62.4</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706823</v>
      </c>
      <c r="S25" s="624"/>
      <c r="T25" s="624"/>
      <c r="U25" s="624"/>
      <c r="V25" s="624"/>
      <c r="W25" s="624"/>
      <c r="X25" s="624"/>
      <c r="Y25" s="625"/>
      <c r="Z25" s="626">
        <v>9.6999999999999993</v>
      </c>
      <c r="AA25" s="626"/>
      <c r="AB25" s="626"/>
      <c r="AC25" s="626"/>
      <c r="AD25" s="627" t="s">
        <v>110</v>
      </c>
      <c r="AE25" s="627"/>
      <c r="AF25" s="627"/>
      <c r="AG25" s="627"/>
      <c r="AH25" s="627"/>
      <c r="AI25" s="627"/>
      <c r="AJ25" s="627"/>
      <c r="AK25" s="627"/>
      <c r="AL25" s="628" t="s">
        <v>110</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1151838</v>
      </c>
      <c r="CS25" s="655"/>
      <c r="CT25" s="655"/>
      <c r="CU25" s="655"/>
      <c r="CV25" s="655"/>
      <c r="CW25" s="655"/>
      <c r="CX25" s="655"/>
      <c r="CY25" s="656"/>
      <c r="CZ25" s="657">
        <v>16.2</v>
      </c>
      <c r="DA25" s="658"/>
      <c r="DB25" s="658"/>
      <c r="DC25" s="659"/>
      <c r="DD25" s="632">
        <v>1057278</v>
      </c>
      <c r="DE25" s="655"/>
      <c r="DF25" s="655"/>
      <c r="DG25" s="655"/>
      <c r="DH25" s="655"/>
      <c r="DI25" s="655"/>
      <c r="DJ25" s="655"/>
      <c r="DK25" s="656"/>
      <c r="DL25" s="632">
        <v>1031586</v>
      </c>
      <c r="DM25" s="655"/>
      <c r="DN25" s="655"/>
      <c r="DO25" s="655"/>
      <c r="DP25" s="655"/>
      <c r="DQ25" s="655"/>
      <c r="DR25" s="655"/>
      <c r="DS25" s="655"/>
      <c r="DT25" s="655"/>
      <c r="DU25" s="655"/>
      <c r="DV25" s="656"/>
      <c r="DW25" s="628">
        <v>26.3</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723891</v>
      </c>
      <c r="CS26" s="624"/>
      <c r="CT26" s="624"/>
      <c r="CU26" s="624"/>
      <c r="CV26" s="624"/>
      <c r="CW26" s="624"/>
      <c r="CX26" s="624"/>
      <c r="CY26" s="625"/>
      <c r="CZ26" s="657">
        <v>10.199999999999999</v>
      </c>
      <c r="DA26" s="658"/>
      <c r="DB26" s="658"/>
      <c r="DC26" s="659"/>
      <c r="DD26" s="632">
        <v>645316</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510471</v>
      </c>
      <c r="S27" s="624"/>
      <c r="T27" s="624"/>
      <c r="U27" s="624"/>
      <c r="V27" s="624"/>
      <c r="W27" s="624"/>
      <c r="X27" s="624"/>
      <c r="Y27" s="625"/>
      <c r="Z27" s="626">
        <v>7</v>
      </c>
      <c r="AA27" s="626"/>
      <c r="AB27" s="626"/>
      <c r="AC27" s="626"/>
      <c r="AD27" s="627" t="s">
        <v>110</v>
      </c>
      <c r="AE27" s="627"/>
      <c r="AF27" s="627"/>
      <c r="AG27" s="627"/>
      <c r="AH27" s="627"/>
      <c r="AI27" s="627"/>
      <c r="AJ27" s="627"/>
      <c r="AK27" s="627"/>
      <c r="AL27" s="628" t="s">
        <v>110</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646063</v>
      </c>
      <c r="BH27" s="624"/>
      <c r="BI27" s="624"/>
      <c r="BJ27" s="624"/>
      <c r="BK27" s="624"/>
      <c r="BL27" s="624"/>
      <c r="BM27" s="624"/>
      <c r="BN27" s="625"/>
      <c r="BO27" s="626">
        <v>100</v>
      </c>
      <c r="BP27" s="626"/>
      <c r="BQ27" s="626"/>
      <c r="BR27" s="626"/>
      <c r="BS27" s="632">
        <v>1795</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1052430</v>
      </c>
      <c r="CS27" s="655"/>
      <c r="CT27" s="655"/>
      <c r="CU27" s="655"/>
      <c r="CV27" s="655"/>
      <c r="CW27" s="655"/>
      <c r="CX27" s="655"/>
      <c r="CY27" s="656"/>
      <c r="CZ27" s="657">
        <v>14.8</v>
      </c>
      <c r="DA27" s="658"/>
      <c r="DB27" s="658"/>
      <c r="DC27" s="659"/>
      <c r="DD27" s="632">
        <v>393828</v>
      </c>
      <c r="DE27" s="655"/>
      <c r="DF27" s="655"/>
      <c r="DG27" s="655"/>
      <c r="DH27" s="655"/>
      <c r="DI27" s="655"/>
      <c r="DJ27" s="655"/>
      <c r="DK27" s="656"/>
      <c r="DL27" s="632">
        <v>380162</v>
      </c>
      <c r="DM27" s="655"/>
      <c r="DN27" s="655"/>
      <c r="DO27" s="655"/>
      <c r="DP27" s="655"/>
      <c r="DQ27" s="655"/>
      <c r="DR27" s="655"/>
      <c r="DS27" s="655"/>
      <c r="DT27" s="655"/>
      <c r="DU27" s="655"/>
      <c r="DV27" s="656"/>
      <c r="DW27" s="628">
        <v>9.6999999999999993</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33299</v>
      </c>
      <c r="S28" s="624"/>
      <c r="T28" s="624"/>
      <c r="U28" s="624"/>
      <c r="V28" s="624"/>
      <c r="W28" s="624"/>
      <c r="X28" s="624"/>
      <c r="Y28" s="625"/>
      <c r="Z28" s="626">
        <v>0.5</v>
      </c>
      <c r="AA28" s="626"/>
      <c r="AB28" s="626"/>
      <c r="AC28" s="626"/>
      <c r="AD28" s="627">
        <v>5335</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1394974</v>
      </c>
      <c r="CS28" s="624"/>
      <c r="CT28" s="624"/>
      <c r="CU28" s="624"/>
      <c r="CV28" s="624"/>
      <c r="CW28" s="624"/>
      <c r="CX28" s="624"/>
      <c r="CY28" s="625"/>
      <c r="CZ28" s="657">
        <v>19.600000000000001</v>
      </c>
      <c r="DA28" s="658"/>
      <c r="DB28" s="658"/>
      <c r="DC28" s="659"/>
      <c r="DD28" s="632">
        <v>1364278</v>
      </c>
      <c r="DE28" s="624"/>
      <c r="DF28" s="624"/>
      <c r="DG28" s="624"/>
      <c r="DH28" s="624"/>
      <c r="DI28" s="624"/>
      <c r="DJ28" s="624"/>
      <c r="DK28" s="625"/>
      <c r="DL28" s="632">
        <v>1038081</v>
      </c>
      <c r="DM28" s="624"/>
      <c r="DN28" s="624"/>
      <c r="DO28" s="624"/>
      <c r="DP28" s="624"/>
      <c r="DQ28" s="624"/>
      <c r="DR28" s="624"/>
      <c r="DS28" s="624"/>
      <c r="DT28" s="624"/>
      <c r="DU28" s="624"/>
      <c r="DV28" s="625"/>
      <c r="DW28" s="628">
        <v>26.4</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27495</v>
      </c>
      <c r="S29" s="624"/>
      <c r="T29" s="624"/>
      <c r="U29" s="624"/>
      <c r="V29" s="624"/>
      <c r="W29" s="624"/>
      <c r="X29" s="624"/>
      <c r="Y29" s="625"/>
      <c r="Z29" s="626">
        <v>0.4</v>
      </c>
      <c r="AA29" s="626"/>
      <c r="AB29" s="626"/>
      <c r="AC29" s="626"/>
      <c r="AD29" s="627" t="s">
        <v>110</v>
      </c>
      <c r="AE29" s="627"/>
      <c r="AF29" s="627"/>
      <c r="AG29" s="627"/>
      <c r="AH29" s="627"/>
      <c r="AI29" s="627"/>
      <c r="AJ29" s="627"/>
      <c r="AK29" s="627"/>
      <c r="AL29" s="628" t="s">
        <v>110</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1394896</v>
      </c>
      <c r="CS29" s="655"/>
      <c r="CT29" s="655"/>
      <c r="CU29" s="655"/>
      <c r="CV29" s="655"/>
      <c r="CW29" s="655"/>
      <c r="CX29" s="655"/>
      <c r="CY29" s="656"/>
      <c r="CZ29" s="657">
        <v>19.600000000000001</v>
      </c>
      <c r="DA29" s="658"/>
      <c r="DB29" s="658"/>
      <c r="DC29" s="659"/>
      <c r="DD29" s="632">
        <v>1364200</v>
      </c>
      <c r="DE29" s="655"/>
      <c r="DF29" s="655"/>
      <c r="DG29" s="655"/>
      <c r="DH29" s="655"/>
      <c r="DI29" s="655"/>
      <c r="DJ29" s="655"/>
      <c r="DK29" s="656"/>
      <c r="DL29" s="632">
        <v>1038003</v>
      </c>
      <c r="DM29" s="655"/>
      <c r="DN29" s="655"/>
      <c r="DO29" s="655"/>
      <c r="DP29" s="655"/>
      <c r="DQ29" s="655"/>
      <c r="DR29" s="655"/>
      <c r="DS29" s="655"/>
      <c r="DT29" s="655"/>
      <c r="DU29" s="655"/>
      <c r="DV29" s="656"/>
      <c r="DW29" s="628">
        <v>26.4</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656255</v>
      </c>
      <c r="S30" s="624"/>
      <c r="T30" s="624"/>
      <c r="U30" s="624"/>
      <c r="V30" s="624"/>
      <c r="W30" s="624"/>
      <c r="X30" s="624"/>
      <c r="Y30" s="625"/>
      <c r="Z30" s="626">
        <v>9</v>
      </c>
      <c r="AA30" s="626"/>
      <c r="AB30" s="626"/>
      <c r="AC30" s="626"/>
      <c r="AD30" s="627" t="s">
        <v>110</v>
      </c>
      <c r="AE30" s="627"/>
      <c r="AF30" s="627"/>
      <c r="AG30" s="627"/>
      <c r="AH30" s="627"/>
      <c r="AI30" s="627"/>
      <c r="AJ30" s="627"/>
      <c r="AK30" s="627"/>
      <c r="AL30" s="628" t="s">
        <v>110</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v>
      </c>
      <c r="BH30" s="682"/>
      <c r="BI30" s="682"/>
      <c r="BJ30" s="682"/>
      <c r="BK30" s="682"/>
      <c r="BL30" s="682"/>
      <c r="BM30" s="618">
        <v>91.3</v>
      </c>
      <c r="BN30" s="682"/>
      <c r="BO30" s="682"/>
      <c r="BP30" s="682"/>
      <c r="BQ30" s="683"/>
      <c r="BR30" s="681">
        <v>97.8</v>
      </c>
      <c r="BS30" s="682"/>
      <c r="BT30" s="682"/>
      <c r="BU30" s="682"/>
      <c r="BV30" s="682"/>
      <c r="BW30" s="682"/>
      <c r="BX30" s="618">
        <v>91</v>
      </c>
      <c r="BY30" s="682"/>
      <c r="BZ30" s="682"/>
      <c r="CA30" s="682"/>
      <c r="CB30" s="683"/>
      <c r="CD30" s="686"/>
      <c r="CE30" s="687"/>
      <c r="CF30" s="637" t="s">
        <v>288</v>
      </c>
      <c r="CG30" s="638"/>
      <c r="CH30" s="638"/>
      <c r="CI30" s="638"/>
      <c r="CJ30" s="638"/>
      <c r="CK30" s="638"/>
      <c r="CL30" s="638"/>
      <c r="CM30" s="638"/>
      <c r="CN30" s="638"/>
      <c r="CO30" s="638"/>
      <c r="CP30" s="638"/>
      <c r="CQ30" s="639"/>
      <c r="CR30" s="623">
        <v>1320969</v>
      </c>
      <c r="CS30" s="624"/>
      <c r="CT30" s="624"/>
      <c r="CU30" s="624"/>
      <c r="CV30" s="624"/>
      <c r="CW30" s="624"/>
      <c r="CX30" s="624"/>
      <c r="CY30" s="625"/>
      <c r="CZ30" s="657">
        <v>18.600000000000001</v>
      </c>
      <c r="DA30" s="658"/>
      <c r="DB30" s="658"/>
      <c r="DC30" s="659"/>
      <c r="DD30" s="632">
        <v>1299794</v>
      </c>
      <c r="DE30" s="624"/>
      <c r="DF30" s="624"/>
      <c r="DG30" s="624"/>
      <c r="DH30" s="624"/>
      <c r="DI30" s="624"/>
      <c r="DJ30" s="624"/>
      <c r="DK30" s="625"/>
      <c r="DL30" s="632">
        <v>973597</v>
      </c>
      <c r="DM30" s="624"/>
      <c r="DN30" s="624"/>
      <c r="DO30" s="624"/>
      <c r="DP30" s="624"/>
      <c r="DQ30" s="624"/>
      <c r="DR30" s="624"/>
      <c r="DS30" s="624"/>
      <c r="DT30" s="624"/>
      <c r="DU30" s="624"/>
      <c r="DV30" s="625"/>
      <c r="DW30" s="628">
        <v>24.8</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62617</v>
      </c>
      <c r="S31" s="624"/>
      <c r="T31" s="624"/>
      <c r="U31" s="624"/>
      <c r="V31" s="624"/>
      <c r="W31" s="624"/>
      <c r="X31" s="624"/>
      <c r="Y31" s="625"/>
      <c r="Z31" s="626">
        <v>0.9</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98.1</v>
      </c>
      <c r="BH31" s="655"/>
      <c r="BI31" s="655"/>
      <c r="BJ31" s="655"/>
      <c r="BK31" s="655"/>
      <c r="BL31" s="655"/>
      <c r="BM31" s="629">
        <v>92.6</v>
      </c>
      <c r="BN31" s="679"/>
      <c r="BO31" s="679"/>
      <c r="BP31" s="679"/>
      <c r="BQ31" s="680"/>
      <c r="BR31" s="678">
        <v>97.8</v>
      </c>
      <c r="BS31" s="655"/>
      <c r="BT31" s="655"/>
      <c r="BU31" s="655"/>
      <c r="BV31" s="655"/>
      <c r="BW31" s="655"/>
      <c r="BX31" s="629">
        <v>91.8</v>
      </c>
      <c r="BY31" s="679"/>
      <c r="BZ31" s="679"/>
      <c r="CA31" s="679"/>
      <c r="CB31" s="680"/>
      <c r="CD31" s="686"/>
      <c r="CE31" s="687"/>
      <c r="CF31" s="637" t="s">
        <v>292</v>
      </c>
      <c r="CG31" s="638"/>
      <c r="CH31" s="638"/>
      <c r="CI31" s="638"/>
      <c r="CJ31" s="638"/>
      <c r="CK31" s="638"/>
      <c r="CL31" s="638"/>
      <c r="CM31" s="638"/>
      <c r="CN31" s="638"/>
      <c r="CO31" s="638"/>
      <c r="CP31" s="638"/>
      <c r="CQ31" s="639"/>
      <c r="CR31" s="623">
        <v>73927</v>
      </c>
      <c r="CS31" s="655"/>
      <c r="CT31" s="655"/>
      <c r="CU31" s="655"/>
      <c r="CV31" s="655"/>
      <c r="CW31" s="655"/>
      <c r="CX31" s="655"/>
      <c r="CY31" s="656"/>
      <c r="CZ31" s="657">
        <v>1</v>
      </c>
      <c r="DA31" s="658"/>
      <c r="DB31" s="658"/>
      <c r="DC31" s="659"/>
      <c r="DD31" s="632">
        <v>64406</v>
      </c>
      <c r="DE31" s="655"/>
      <c r="DF31" s="655"/>
      <c r="DG31" s="655"/>
      <c r="DH31" s="655"/>
      <c r="DI31" s="655"/>
      <c r="DJ31" s="655"/>
      <c r="DK31" s="656"/>
      <c r="DL31" s="632">
        <v>64406</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96837</v>
      </c>
      <c r="S32" s="624"/>
      <c r="T32" s="624"/>
      <c r="U32" s="624"/>
      <c r="V32" s="624"/>
      <c r="W32" s="624"/>
      <c r="X32" s="624"/>
      <c r="Y32" s="625"/>
      <c r="Z32" s="626">
        <v>1.3</v>
      </c>
      <c r="AA32" s="626"/>
      <c r="AB32" s="626"/>
      <c r="AC32" s="626"/>
      <c r="AD32" s="627">
        <v>38</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97.7</v>
      </c>
      <c r="BH32" s="691"/>
      <c r="BI32" s="691"/>
      <c r="BJ32" s="691"/>
      <c r="BK32" s="691"/>
      <c r="BL32" s="691"/>
      <c r="BM32" s="692">
        <v>88.7</v>
      </c>
      <c r="BN32" s="691"/>
      <c r="BO32" s="691"/>
      <c r="BP32" s="691"/>
      <c r="BQ32" s="693"/>
      <c r="BR32" s="690">
        <v>97.5</v>
      </c>
      <c r="BS32" s="691"/>
      <c r="BT32" s="691"/>
      <c r="BU32" s="691"/>
      <c r="BV32" s="691"/>
      <c r="BW32" s="691"/>
      <c r="BX32" s="692">
        <v>88.8</v>
      </c>
      <c r="BY32" s="691"/>
      <c r="BZ32" s="691"/>
      <c r="CA32" s="691"/>
      <c r="CB32" s="693"/>
      <c r="CD32" s="688"/>
      <c r="CE32" s="689"/>
      <c r="CF32" s="637" t="s">
        <v>295</v>
      </c>
      <c r="CG32" s="638"/>
      <c r="CH32" s="638"/>
      <c r="CI32" s="638"/>
      <c r="CJ32" s="638"/>
      <c r="CK32" s="638"/>
      <c r="CL32" s="638"/>
      <c r="CM32" s="638"/>
      <c r="CN32" s="638"/>
      <c r="CO32" s="638"/>
      <c r="CP32" s="638"/>
      <c r="CQ32" s="639"/>
      <c r="CR32" s="623">
        <v>78</v>
      </c>
      <c r="CS32" s="624"/>
      <c r="CT32" s="624"/>
      <c r="CU32" s="624"/>
      <c r="CV32" s="624"/>
      <c r="CW32" s="624"/>
      <c r="CX32" s="624"/>
      <c r="CY32" s="625"/>
      <c r="CZ32" s="657">
        <v>0</v>
      </c>
      <c r="DA32" s="658"/>
      <c r="DB32" s="658"/>
      <c r="DC32" s="659"/>
      <c r="DD32" s="632">
        <v>78</v>
      </c>
      <c r="DE32" s="624"/>
      <c r="DF32" s="624"/>
      <c r="DG32" s="624"/>
      <c r="DH32" s="624"/>
      <c r="DI32" s="624"/>
      <c r="DJ32" s="624"/>
      <c r="DK32" s="625"/>
      <c r="DL32" s="632">
        <v>78</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587301</v>
      </c>
      <c r="S33" s="624"/>
      <c r="T33" s="624"/>
      <c r="U33" s="624"/>
      <c r="V33" s="624"/>
      <c r="W33" s="624"/>
      <c r="X33" s="624"/>
      <c r="Y33" s="625"/>
      <c r="Z33" s="626">
        <v>8.1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2434839</v>
      </c>
      <c r="CS33" s="655"/>
      <c r="CT33" s="655"/>
      <c r="CU33" s="655"/>
      <c r="CV33" s="655"/>
      <c r="CW33" s="655"/>
      <c r="CX33" s="655"/>
      <c r="CY33" s="656"/>
      <c r="CZ33" s="657">
        <v>34.200000000000003</v>
      </c>
      <c r="DA33" s="658"/>
      <c r="DB33" s="658"/>
      <c r="DC33" s="659"/>
      <c r="DD33" s="632">
        <v>1866311</v>
      </c>
      <c r="DE33" s="655"/>
      <c r="DF33" s="655"/>
      <c r="DG33" s="655"/>
      <c r="DH33" s="655"/>
      <c r="DI33" s="655"/>
      <c r="DJ33" s="655"/>
      <c r="DK33" s="656"/>
      <c r="DL33" s="632">
        <v>1468636</v>
      </c>
      <c r="DM33" s="655"/>
      <c r="DN33" s="655"/>
      <c r="DO33" s="655"/>
      <c r="DP33" s="655"/>
      <c r="DQ33" s="655"/>
      <c r="DR33" s="655"/>
      <c r="DS33" s="655"/>
      <c r="DT33" s="655"/>
      <c r="DU33" s="655"/>
      <c r="DV33" s="656"/>
      <c r="DW33" s="628">
        <v>37.4</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1083718</v>
      </c>
      <c r="CS34" s="624"/>
      <c r="CT34" s="624"/>
      <c r="CU34" s="624"/>
      <c r="CV34" s="624"/>
      <c r="CW34" s="624"/>
      <c r="CX34" s="624"/>
      <c r="CY34" s="625"/>
      <c r="CZ34" s="657">
        <v>15.2</v>
      </c>
      <c r="DA34" s="658"/>
      <c r="DB34" s="658"/>
      <c r="DC34" s="659"/>
      <c r="DD34" s="632">
        <v>824998</v>
      </c>
      <c r="DE34" s="624"/>
      <c r="DF34" s="624"/>
      <c r="DG34" s="624"/>
      <c r="DH34" s="624"/>
      <c r="DI34" s="624"/>
      <c r="DJ34" s="624"/>
      <c r="DK34" s="625"/>
      <c r="DL34" s="632">
        <v>610654</v>
      </c>
      <c r="DM34" s="624"/>
      <c r="DN34" s="624"/>
      <c r="DO34" s="624"/>
      <c r="DP34" s="624"/>
      <c r="DQ34" s="624"/>
      <c r="DR34" s="624"/>
      <c r="DS34" s="624"/>
      <c r="DT34" s="624"/>
      <c r="DU34" s="624"/>
      <c r="DV34" s="625"/>
      <c r="DW34" s="628">
        <v>15.6</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193301</v>
      </c>
      <c r="S35" s="624"/>
      <c r="T35" s="624"/>
      <c r="U35" s="624"/>
      <c r="V35" s="624"/>
      <c r="W35" s="624"/>
      <c r="X35" s="624"/>
      <c r="Y35" s="625"/>
      <c r="Z35" s="626">
        <v>2.7</v>
      </c>
      <c r="AA35" s="626"/>
      <c r="AB35" s="626"/>
      <c r="AC35" s="626"/>
      <c r="AD35" s="627" t="s">
        <v>110</v>
      </c>
      <c r="AE35" s="627"/>
      <c r="AF35" s="627"/>
      <c r="AG35" s="627"/>
      <c r="AH35" s="627"/>
      <c r="AI35" s="627"/>
      <c r="AJ35" s="627"/>
      <c r="AK35" s="627"/>
      <c r="AL35" s="628" t="s">
        <v>110</v>
      </c>
      <c r="AM35" s="629"/>
      <c r="AN35" s="629"/>
      <c r="AO35" s="630"/>
      <c r="AP35" s="186"/>
      <c r="AQ35" s="634" t="s">
        <v>303</v>
      </c>
      <c r="AR35" s="635"/>
      <c r="AS35" s="635"/>
      <c r="AT35" s="635"/>
      <c r="AU35" s="635"/>
      <c r="AV35" s="635"/>
      <c r="AW35" s="635"/>
      <c r="AX35" s="635"/>
      <c r="AY35" s="636"/>
      <c r="AZ35" s="612">
        <v>560178</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-76984</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87709</v>
      </c>
      <c r="CS35" s="655"/>
      <c r="CT35" s="655"/>
      <c r="CU35" s="655"/>
      <c r="CV35" s="655"/>
      <c r="CW35" s="655"/>
      <c r="CX35" s="655"/>
      <c r="CY35" s="656"/>
      <c r="CZ35" s="657">
        <v>1.2</v>
      </c>
      <c r="DA35" s="658"/>
      <c r="DB35" s="658"/>
      <c r="DC35" s="659"/>
      <c r="DD35" s="632">
        <v>64584</v>
      </c>
      <c r="DE35" s="655"/>
      <c r="DF35" s="655"/>
      <c r="DG35" s="655"/>
      <c r="DH35" s="655"/>
      <c r="DI35" s="655"/>
      <c r="DJ35" s="655"/>
      <c r="DK35" s="656"/>
      <c r="DL35" s="632">
        <v>60418</v>
      </c>
      <c r="DM35" s="655"/>
      <c r="DN35" s="655"/>
      <c r="DO35" s="655"/>
      <c r="DP35" s="655"/>
      <c r="DQ35" s="655"/>
      <c r="DR35" s="655"/>
      <c r="DS35" s="655"/>
      <c r="DT35" s="655"/>
      <c r="DU35" s="655"/>
      <c r="DV35" s="656"/>
      <c r="DW35" s="628">
        <v>1.5</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7268332</v>
      </c>
      <c r="S36" s="696"/>
      <c r="T36" s="696"/>
      <c r="U36" s="696"/>
      <c r="V36" s="696"/>
      <c r="W36" s="696"/>
      <c r="X36" s="696"/>
      <c r="Y36" s="697"/>
      <c r="Z36" s="698">
        <v>100</v>
      </c>
      <c r="AA36" s="698"/>
      <c r="AB36" s="698"/>
      <c r="AC36" s="698"/>
      <c r="AD36" s="699">
        <v>3731547</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1100</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-109996</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678574</v>
      </c>
      <c r="CS36" s="624"/>
      <c r="CT36" s="624"/>
      <c r="CU36" s="624"/>
      <c r="CV36" s="624"/>
      <c r="CW36" s="624"/>
      <c r="CX36" s="624"/>
      <c r="CY36" s="625"/>
      <c r="CZ36" s="657">
        <v>9.5</v>
      </c>
      <c r="DA36" s="658"/>
      <c r="DB36" s="658"/>
      <c r="DC36" s="659"/>
      <c r="DD36" s="632">
        <v>510793</v>
      </c>
      <c r="DE36" s="624"/>
      <c r="DF36" s="624"/>
      <c r="DG36" s="624"/>
      <c r="DH36" s="624"/>
      <c r="DI36" s="624"/>
      <c r="DJ36" s="624"/>
      <c r="DK36" s="625"/>
      <c r="DL36" s="632">
        <v>365124</v>
      </c>
      <c r="DM36" s="624"/>
      <c r="DN36" s="624"/>
      <c r="DO36" s="624"/>
      <c r="DP36" s="624"/>
      <c r="DQ36" s="624"/>
      <c r="DR36" s="624"/>
      <c r="DS36" s="624"/>
      <c r="DT36" s="624"/>
      <c r="DU36" s="624"/>
      <c r="DV36" s="625"/>
      <c r="DW36" s="628">
        <v>9.3000000000000007</v>
      </c>
      <c r="DX36" s="653"/>
      <c r="DY36" s="653"/>
      <c r="DZ36" s="653"/>
      <c r="EA36" s="653"/>
      <c r="EB36" s="653"/>
      <c r="EC36" s="654"/>
    </row>
    <row r="37" spans="2:133" ht="11.25" customHeight="1">
      <c r="AQ37" s="702" t="s">
        <v>310</v>
      </c>
      <c r="AR37" s="703"/>
      <c r="AS37" s="703"/>
      <c r="AT37" s="703"/>
      <c r="AU37" s="703"/>
      <c r="AV37" s="703"/>
      <c r="AW37" s="703"/>
      <c r="AX37" s="703"/>
      <c r="AY37" s="704"/>
      <c r="AZ37" s="623">
        <v>400</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1764</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351176</v>
      </c>
      <c r="CS37" s="655"/>
      <c r="CT37" s="655"/>
      <c r="CU37" s="655"/>
      <c r="CV37" s="655"/>
      <c r="CW37" s="655"/>
      <c r="CX37" s="655"/>
      <c r="CY37" s="656"/>
      <c r="CZ37" s="657">
        <v>4.9000000000000004</v>
      </c>
      <c r="DA37" s="658"/>
      <c r="DB37" s="658"/>
      <c r="DC37" s="659"/>
      <c r="DD37" s="632">
        <v>292376</v>
      </c>
      <c r="DE37" s="655"/>
      <c r="DF37" s="655"/>
      <c r="DG37" s="655"/>
      <c r="DH37" s="655"/>
      <c r="DI37" s="655"/>
      <c r="DJ37" s="655"/>
      <c r="DK37" s="656"/>
      <c r="DL37" s="632">
        <v>286652</v>
      </c>
      <c r="DM37" s="655"/>
      <c r="DN37" s="655"/>
      <c r="DO37" s="655"/>
      <c r="DP37" s="655"/>
      <c r="DQ37" s="655"/>
      <c r="DR37" s="655"/>
      <c r="DS37" s="655"/>
      <c r="DT37" s="655"/>
      <c r="DU37" s="655"/>
      <c r="DV37" s="656"/>
      <c r="DW37" s="628">
        <v>7.3</v>
      </c>
      <c r="DX37" s="653"/>
      <c r="DY37" s="653"/>
      <c r="DZ37" s="653"/>
      <c r="EA37" s="653"/>
      <c r="EB37" s="653"/>
      <c r="EC37" s="654"/>
    </row>
    <row r="38" spans="2:133" ht="11.25" customHeight="1">
      <c r="AQ38" s="702" t="s">
        <v>313</v>
      </c>
      <c r="AR38" s="703"/>
      <c r="AS38" s="703"/>
      <c r="AT38" s="703"/>
      <c r="AU38" s="703"/>
      <c r="AV38" s="703"/>
      <c r="AW38" s="703"/>
      <c r="AX38" s="703"/>
      <c r="AY38" s="704"/>
      <c r="AZ38" s="623" t="s">
        <v>110</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2930</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558678</v>
      </c>
      <c r="CS38" s="624"/>
      <c r="CT38" s="624"/>
      <c r="CU38" s="624"/>
      <c r="CV38" s="624"/>
      <c r="CW38" s="624"/>
      <c r="CX38" s="624"/>
      <c r="CY38" s="625"/>
      <c r="CZ38" s="657">
        <v>7.8</v>
      </c>
      <c r="DA38" s="658"/>
      <c r="DB38" s="658"/>
      <c r="DC38" s="659"/>
      <c r="DD38" s="632">
        <v>465936</v>
      </c>
      <c r="DE38" s="624"/>
      <c r="DF38" s="624"/>
      <c r="DG38" s="624"/>
      <c r="DH38" s="624"/>
      <c r="DI38" s="624"/>
      <c r="DJ38" s="624"/>
      <c r="DK38" s="625"/>
      <c r="DL38" s="632">
        <v>432440</v>
      </c>
      <c r="DM38" s="624"/>
      <c r="DN38" s="624"/>
      <c r="DO38" s="624"/>
      <c r="DP38" s="624"/>
      <c r="DQ38" s="624"/>
      <c r="DR38" s="624"/>
      <c r="DS38" s="624"/>
      <c r="DT38" s="624"/>
      <c r="DU38" s="624"/>
      <c r="DV38" s="625"/>
      <c r="DW38" s="628">
        <v>11</v>
      </c>
      <c r="DX38" s="653"/>
      <c r="DY38" s="653"/>
      <c r="DZ38" s="653"/>
      <c r="EA38" s="653"/>
      <c r="EB38" s="653"/>
      <c r="EC38" s="654"/>
    </row>
    <row r="39" spans="2:133" ht="11.25" customHeight="1">
      <c r="AQ39" s="702" t="s">
        <v>316</v>
      </c>
      <c r="AR39" s="703"/>
      <c r="AS39" s="703"/>
      <c r="AT39" s="703"/>
      <c r="AU39" s="703"/>
      <c r="AV39" s="703"/>
      <c r="AW39" s="703"/>
      <c r="AX39" s="703"/>
      <c r="AY39" s="704"/>
      <c r="AZ39" s="623" t="s">
        <v>110</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58</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25428</v>
      </c>
      <c r="CS39" s="655"/>
      <c r="CT39" s="655"/>
      <c r="CU39" s="655"/>
      <c r="CV39" s="655"/>
      <c r="CW39" s="655"/>
      <c r="CX39" s="655"/>
      <c r="CY39" s="656"/>
      <c r="CZ39" s="657">
        <v>0.4</v>
      </c>
      <c r="DA39" s="658"/>
      <c r="DB39" s="658"/>
      <c r="DC39" s="659"/>
      <c r="DD39" s="632" t="s">
        <v>110</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110185</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142</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732</v>
      </c>
      <c r="CS40" s="624"/>
      <c r="CT40" s="624"/>
      <c r="CU40" s="624"/>
      <c r="CV40" s="624"/>
      <c r="CW40" s="624"/>
      <c r="CX40" s="624"/>
      <c r="CY40" s="625"/>
      <c r="CZ40" s="657">
        <v>0</v>
      </c>
      <c r="DA40" s="658"/>
      <c r="DB40" s="658"/>
      <c r="DC40" s="659"/>
      <c r="DD40" s="632" t="s">
        <v>110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448493</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324</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1086434</v>
      </c>
      <c r="CS42" s="624"/>
      <c r="CT42" s="624"/>
      <c r="CU42" s="624"/>
      <c r="CV42" s="624"/>
      <c r="CW42" s="624"/>
      <c r="CX42" s="624"/>
      <c r="CY42" s="625"/>
      <c r="CZ42" s="657">
        <v>15.3</v>
      </c>
      <c r="DA42" s="706"/>
      <c r="DB42" s="706"/>
      <c r="DC42" s="707"/>
      <c r="DD42" s="632">
        <v>233721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28292</v>
      </c>
      <c r="CS43" s="655"/>
      <c r="CT43" s="655"/>
      <c r="CU43" s="655"/>
      <c r="CV43" s="655"/>
      <c r="CW43" s="655"/>
      <c r="CX43" s="655"/>
      <c r="CY43" s="656"/>
      <c r="CZ43" s="657">
        <v>0.4</v>
      </c>
      <c r="DA43" s="658"/>
      <c r="DB43" s="658"/>
      <c r="DC43" s="659"/>
      <c r="DD43" s="632">
        <v>28292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1006198</v>
      </c>
      <c r="CS44" s="624"/>
      <c r="CT44" s="624"/>
      <c r="CU44" s="624"/>
      <c r="CV44" s="624"/>
      <c r="CW44" s="624"/>
      <c r="CX44" s="624"/>
      <c r="CY44" s="625"/>
      <c r="CZ44" s="657">
        <v>14.1</v>
      </c>
      <c r="DA44" s="706"/>
      <c r="DB44" s="706"/>
      <c r="DC44" s="707"/>
      <c r="DD44" s="632">
        <v>216870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287270</v>
      </c>
      <c r="CS45" s="655"/>
      <c r="CT45" s="655"/>
      <c r="CU45" s="655"/>
      <c r="CV45" s="655"/>
      <c r="CW45" s="655"/>
      <c r="CX45" s="655"/>
      <c r="CY45" s="656"/>
      <c r="CZ45" s="657">
        <v>4</v>
      </c>
      <c r="DA45" s="658"/>
      <c r="DB45" s="658"/>
      <c r="DC45" s="659"/>
      <c r="DD45" s="632">
        <v>40786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718928</v>
      </c>
      <c r="CS46" s="624"/>
      <c r="CT46" s="624"/>
      <c r="CU46" s="624"/>
      <c r="CV46" s="624"/>
      <c r="CW46" s="624"/>
      <c r="CX46" s="624"/>
      <c r="CY46" s="625"/>
      <c r="CZ46" s="657">
        <v>10.1</v>
      </c>
      <c r="DA46" s="706"/>
      <c r="DB46" s="706"/>
      <c r="DC46" s="707"/>
      <c r="DD46" s="632">
        <v>176084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80236</v>
      </c>
      <c r="CS47" s="655"/>
      <c r="CT47" s="655"/>
      <c r="CU47" s="655"/>
      <c r="CV47" s="655"/>
      <c r="CW47" s="655"/>
      <c r="CX47" s="655"/>
      <c r="CY47" s="656"/>
      <c r="CZ47" s="657">
        <v>1.1000000000000001</v>
      </c>
      <c r="DA47" s="658"/>
      <c r="DB47" s="658"/>
      <c r="DC47" s="659"/>
      <c r="DD47" s="632">
        <v>16851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152</v>
      </c>
      <c r="CS48" s="624"/>
      <c r="CT48" s="624"/>
      <c r="CU48" s="624"/>
      <c r="CV48" s="624"/>
      <c r="CW48" s="624"/>
      <c r="CX48" s="624"/>
      <c r="CY48" s="625"/>
      <c r="CZ48" s="657" t="s">
        <v>152</v>
      </c>
      <c r="DA48" s="706"/>
      <c r="DB48" s="706"/>
      <c r="DC48" s="707"/>
      <c r="DD48" s="632" t="s">
        <v>152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7120515</v>
      </c>
      <c r="CS49" s="691"/>
      <c r="CT49" s="691"/>
      <c r="CU49" s="691"/>
      <c r="CV49" s="691"/>
      <c r="CW49" s="691"/>
      <c r="CX49" s="691"/>
      <c r="CY49" s="718"/>
      <c r="CZ49" s="719">
        <v>100</v>
      </c>
      <c r="DA49" s="720"/>
      <c r="DB49" s="720"/>
      <c r="DC49" s="721"/>
      <c r="DD49" s="722">
        <v>4915416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7262</v>
      </c>
      <c r="R7" s="753"/>
      <c r="S7" s="753"/>
      <c r="T7" s="753"/>
      <c r="U7" s="753"/>
      <c r="V7" s="753">
        <v>7114</v>
      </c>
      <c r="W7" s="753"/>
      <c r="X7" s="753"/>
      <c r="Y7" s="753"/>
      <c r="Z7" s="753"/>
      <c r="AA7" s="753">
        <v>147</v>
      </c>
      <c r="AB7" s="753"/>
      <c r="AC7" s="753"/>
      <c r="AD7" s="753"/>
      <c r="AE7" s="754"/>
      <c r="AF7" s="755">
        <v>107</v>
      </c>
      <c r="AG7" s="756"/>
      <c r="AH7" s="756"/>
      <c r="AI7" s="756"/>
      <c r="AJ7" s="757"/>
      <c r="AK7" s="787">
        <v>2</v>
      </c>
      <c r="AL7" s="788"/>
      <c r="AM7" s="788"/>
      <c r="AN7" s="788"/>
      <c r="AO7" s="788"/>
      <c r="AP7" s="788">
        <v>6509</v>
      </c>
      <c r="AQ7" s="788"/>
      <c r="AR7" s="788"/>
      <c r="AS7" s="788"/>
      <c r="AT7" s="788"/>
      <c r="AU7" s="789"/>
      <c r="AV7" s="789"/>
      <c r="AW7" s="789"/>
      <c r="AX7" s="789"/>
      <c r="AY7" s="790"/>
      <c r="AZ7" s="203"/>
      <c r="BA7" s="203"/>
      <c r="BB7" s="203"/>
      <c r="BC7" s="203"/>
      <c r="BD7" s="203"/>
      <c r="BE7" s="204"/>
      <c r="BF7" s="204"/>
      <c r="BG7" s="204"/>
      <c r="BH7" s="204"/>
      <c r="BI7" s="204"/>
      <c r="BJ7" s="204"/>
      <c r="BK7" s="204"/>
      <c r="BL7" s="204"/>
      <c r="BM7" s="204"/>
      <c r="BN7" s="204"/>
      <c r="BO7" s="204"/>
      <c r="BP7" s="204"/>
      <c r="BQ7" s="210">
        <v>1</v>
      </c>
      <c r="BR7" s="211"/>
      <c r="BS7" s="1118" t="s">
        <v>531</v>
      </c>
      <c r="BT7" s="1119"/>
      <c r="BU7" s="1119"/>
      <c r="BV7" s="1119"/>
      <c r="BW7" s="1119"/>
      <c r="BX7" s="1119"/>
      <c r="BY7" s="1119"/>
      <c r="BZ7" s="1119"/>
      <c r="CA7" s="1119"/>
      <c r="CB7" s="1119"/>
      <c r="CC7" s="1119"/>
      <c r="CD7" s="1119"/>
      <c r="CE7" s="1119"/>
      <c r="CF7" s="1119"/>
      <c r="CG7" s="1120"/>
      <c r="CH7" s="783">
        <v>8</v>
      </c>
      <c r="CI7" s="784"/>
      <c r="CJ7" s="784"/>
      <c r="CK7" s="784"/>
      <c r="CL7" s="785"/>
      <c r="CM7" s="783">
        <v>70</v>
      </c>
      <c r="CN7" s="784"/>
      <c r="CO7" s="784"/>
      <c r="CP7" s="784"/>
      <c r="CQ7" s="785"/>
      <c r="CR7" s="783">
        <v>1</v>
      </c>
      <c r="CS7" s="784"/>
      <c r="CT7" s="784"/>
      <c r="CU7" s="784"/>
      <c r="CV7" s="785"/>
      <c r="CW7" s="783" t="s">
        <v>550</v>
      </c>
      <c r="CX7" s="784"/>
      <c r="CY7" s="784"/>
      <c r="CZ7" s="784"/>
      <c r="DA7" s="785"/>
      <c r="DB7" s="783" t="s">
        <v>550</v>
      </c>
      <c r="DC7" s="784"/>
      <c r="DD7" s="784"/>
      <c r="DE7" s="784"/>
      <c r="DF7" s="785"/>
      <c r="DG7" s="783" t="s">
        <v>550</v>
      </c>
      <c r="DH7" s="784"/>
      <c r="DI7" s="784"/>
      <c r="DJ7" s="784"/>
      <c r="DK7" s="785"/>
      <c r="DL7" s="786" t="s">
        <v>550</v>
      </c>
      <c r="DM7" s="784"/>
      <c r="DN7" s="784"/>
      <c r="DO7" s="784"/>
      <c r="DP7" s="785"/>
      <c r="DQ7" s="783" t="s">
        <v>550</v>
      </c>
      <c r="DR7" s="784"/>
      <c r="DS7" s="784"/>
      <c r="DT7" s="784"/>
      <c r="DU7" s="785"/>
      <c r="DV7" s="770"/>
      <c r="DW7" s="771"/>
      <c r="DX7" s="771"/>
      <c r="DY7" s="771"/>
      <c r="DZ7" s="772"/>
      <c r="EA7" s="205"/>
    </row>
    <row r="8" spans="1:131" s="206" customFormat="1" ht="26.25" customHeight="1">
      <c r="A8" s="212">
        <v>2</v>
      </c>
      <c r="B8" s="798" t="s">
        <v>360</v>
      </c>
      <c r="C8" s="799"/>
      <c r="D8" s="799"/>
      <c r="E8" s="799"/>
      <c r="F8" s="799"/>
      <c r="G8" s="799"/>
      <c r="H8" s="799"/>
      <c r="I8" s="799"/>
      <c r="J8" s="799"/>
      <c r="K8" s="799"/>
      <c r="L8" s="799"/>
      <c r="M8" s="799"/>
      <c r="N8" s="799"/>
      <c r="O8" s="799"/>
      <c r="P8" s="800"/>
      <c r="Q8" s="773">
        <v>4</v>
      </c>
      <c r="R8" s="774"/>
      <c r="S8" s="774"/>
      <c r="T8" s="774"/>
      <c r="U8" s="774"/>
      <c r="V8" s="774">
        <v>4</v>
      </c>
      <c r="W8" s="774"/>
      <c r="X8" s="774"/>
      <c r="Y8" s="774"/>
      <c r="Z8" s="774"/>
      <c r="AA8" s="774">
        <v>0</v>
      </c>
      <c r="AB8" s="774"/>
      <c r="AC8" s="774"/>
      <c r="AD8" s="774"/>
      <c r="AE8" s="775"/>
      <c r="AF8" s="776">
        <v>0</v>
      </c>
      <c r="AG8" s="777"/>
      <c r="AH8" s="777"/>
      <c r="AI8" s="777"/>
      <c r="AJ8" s="778"/>
      <c r="AK8" s="779" t="s">
        <v>547</v>
      </c>
      <c r="AL8" s="780"/>
      <c r="AM8" s="780"/>
      <c r="AN8" s="780"/>
      <c r="AO8" s="780"/>
      <c r="AP8" s="780" t="s">
        <v>547</v>
      </c>
      <c r="AQ8" s="780"/>
      <c r="AR8" s="780"/>
      <c r="AS8" s="780"/>
      <c r="AT8" s="780"/>
      <c r="AU8" s="781"/>
      <c r="AV8" s="781"/>
      <c r="AW8" s="781"/>
      <c r="AX8" s="781"/>
      <c r="AY8" s="782"/>
      <c r="AZ8" s="203"/>
      <c r="BA8" s="203"/>
      <c r="BB8" s="203"/>
      <c r="BC8" s="203"/>
      <c r="BD8" s="203"/>
      <c r="BE8" s="204"/>
      <c r="BF8" s="204"/>
      <c r="BG8" s="204"/>
      <c r="BH8" s="204"/>
      <c r="BI8" s="204"/>
      <c r="BJ8" s="204"/>
      <c r="BK8" s="204"/>
      <c r="BL8" s="204"/>
      <c r="BM8" s="204"/>
      <c r="BN8" s="204"/>
      <c r="BO8" s="204"/>
      <c r="BP8" s="204"/>
      <c r="BQ8" s="213">
        <v>2</v>
      </c>
      <c r="BR8" s="214"/>
      <c r="BS8" s="801" t="s">
        <v>532</v>
      </c>
      <c r="BT8" s="802"/>
      <c r="BU8" s="802"/>
      <c r="BV8" s="802"/>
      <c r="BW8" s="802"/>
      <c r="BX8" s="802"/>
      <c r="BY8" s="802"/>
      <c r="BZ8" s="802"/>
      <c r="CA8" s="802"/>
      <c r="CB8" s="802"/>
      <c r="CC8" s="802"/>
      <c r="CD8" s="802"/>
      <c r="CE8" s="802"/>
      <c r="CF8" s="802"/>
      <c r="CG8" s="803"/>
      <c r="CH8" s="791">
        <v>-10</v>
      </c>
      <c r="CI8" s="792"/>
      <c r="CJ8" s="792"/>
      <c r="CK8" s="792"/>
      <c r="CL8" s="793"/>
      <c r="CM8" s="791">
        <v>-58</v>
      </c>
      <c r="CN8" s="792"/>
      <c r="CO8" s="792"/>
      <c r="CP8" s="792"/>
      <c r="CQ8" s="793"/>
      <c r="CR8" s="791">
        <v>26</v>
      </c>
      <c r="CS8" s="792"/>
      <c r="CT8" s="792"/>
      <c r="CU8" s="792"/>
      <c r="CV8" s="793"/>
      <c r="CW8" s="791" t="s">
        <v>550</v>
      </c>
      <c r="CX8" s="792"/>
      <c r="CY8" s="792"/>
      <c r="CZ8" s="792"/>
      <c r="DA8" s="793"/>
      <c r="DB8" s="791">
        <v>85</v>
      </c>
      <c r="DC8" s="792"/>
      <c r="DD8" s="792"/>
      <c r="DE8" s="792"/>
      <c r="DF8" s="793"/>
      <c r="DG8" s="791" t="s">
        <v>550</v>
      </c>
      <c r="DH8" s="792"/>
      <c r="DI8" s="792"/>
      <c r="DJ8" s="792"/>
      <c r="DK8" s="793"/>
      <c r="DL8" s="791" t="s">
        <v>550</v>
      </c>
      <c r="DM8" s="792"/>
      <c r="DN8" s="792"/>
      <c r="DO8" s="792"/>
      <c r="DP8" s="793"/>
      <c r="DQ8" s="791" t="s">
        <v>550</v>
      </c>
      <c r="DR8" s="792"/>
      <c r="DS8" s="792"/>
      <c r="DT8" s="792"/>
      <c r="DU8" s="793"/>
      <c r="DV8" s="795"/>
      <c r="DW8" s="796"/>
      <c r="DX8" s="796"/>
      <c r="DY8" s="796"/>
      <c r="DZ8" s="797"/>
      <c r="EA8" s="205"/>
    </row>
    <row r="9" spans="1:131" s="206" customFormat="1" ht="26.25" customHeight="1">
      <c r="A9" s="212">
        <v>3</v>
      </c>
      <c r="B9" s="798" t="s">
        <v>361</v>
      </c>
      <c r="C9" s="799"/>
      <c r="D9" s="799"/>
      <c r="E9" s="799"/>
      <c r="F9" s="799"/>
      <c r="G9" s="799"/>
      <c r="H9" s="799"/>
      <c r="I9" s="799"/>
      <c r="J9" s="799"/>
      <c r="K9" s="799"/>
      <c r="L9" s="799"/>
      <c r="M9" s="799"/>
      <c r="N9" s="799"/>
      <c r="O9" s="799"/>
      <c r="P9" s="800"/>
      <c r="Q9" s="773">
        <v>31</v>
      </c>
      <c r="R9" s="774"/>
      <c r="S9" s="774"/>
      <c r="T9" s="774"/>
      <c r="U9" s="774"/>
      <c r="V9" s="774">
        <v>30</v>
      </c>
      <c r="W9" s="774"/>
      <c r="X9" s="774"/>
      <c r="Y9" s="774"/>
      <c r="Z9" s="774"/>
      <c r="AA9" s="774">
        <v>0</v>
      </c>
      <c r="AB9" s="774"/>
      <c r="AC9" s="774"/>
      <c r="AD9" s="774"/>
      <c r="AE9" s="775"/>
      <c r="AF9" s="776">
        <v>0</v>
      </c>
      <c r="AG9" s="777"/>
      <c r="AH9" s="777"/>
      <c r="AI9" s="777"/>
      <c r="AJ9" s="778"/>
      <c r="AK9" s="779">
        <v>30</v>
      </c>
      <c r="AL9" s="780"/>
      <c r="AM9" s="780"/>
      <c r="AN9" s="780"/>
      <c r="AO9" s="780"/>
      <c r="AP9" s="780" t="s">
        <v>547</v>
      </c>
      <c r="AQ9" s="780"/>
      <c r="AR9" s="780"/>
      <c r="AS9" s="780"/>
      <c r="AT9" s="780"/>
      <c r="AU9" s="781"/>
      <c r="AV9" s="781"/>
      <c r="AW9" s="781"/>
      <c r="AX9" s="781"/>
      <c r="AY9" s="782"/>
      <c r="AZ9" s="203"/>
      <c r="BA9" s="203"/>
      <c r="BB9" s="203"/>
      <c r="BC9" s="203"/>
      <c r="BD9" s="203"/>
      <c r="BE9" s="204"/>
      <c r="BF9" s="204"/>
      <c r="BG9" s="204"/>
      <c r="BH9" s="204"/>
      <c r="BI9" s="204"/>
      <c r="BJ9" s="204"/>
      <c r="BK9" s="204"/>
      <c r="BL9" s="204"/>
      <c r="BM9" s="204"/>
      <c r="BN9" s="204"/>
      <c r="BO9" s="204"/>
      <c r="BP9" s="204"/>
      <c r="BQ9" s="213">
        <v>3</v>
      </c>
      <c r="BR9" s="214"/>
      <c r="BS9" s="801" t="s">
        <v>533</v>
      </c>
      <c r="BT9" s="802"/>
      <c r="BU9" s="802"/>
      <c r="BV9" s="802"/>
      <c r="BW9" s="802"/>
      <c r="BX9" s="802"/>
      <c r="BY9" s="802"/>
      <c r="BZ9" s="802"/>
      <c r="CA9" s="802"/>
      <c r="CB9" s="802"/>
      <c r="CC9" s="802"/>
      <c r="CD9" s="802"/>
      <c r="CE9" s="802"/>
      <c r="CF9" s="802"/>
      <c r="CG9" s="803"/>
      <c r="CH9" s="791">
        <v>-2</v>
      </c>
      <c r="CI9" s="792"/>
      <c r="CJ9" s="792"/>
      <c r="CK9" s="792"/>
      <c r="CL9" s="793"/>
      <c r="CM9" s="791">
        <v>-15</v>
      </c>
      <c r="CN9" s="792"/>
      <c r="CO9" s="792"/>
      <c r="CP9" s="792"/>
      <c r="CQ9" s="793"/>
      <c r="CR9" s="791">
        <v>13</v>
      </c>
      <c r="CS9" s="792"/>
      <c r="CT9" s="792"/>
      <c r="CU9" s="792"/>
      <c r="CV9" s="793"/>
      <c r="CW9" s="791" t="s">
        <v>550</v>
      </c>
      <c r="CX9" s="792"/>
      <c r="CY9" s="792"/>
      <c r="CZ9" s="792"/>
      <c r="DA9" s="793"/>
      <c r="DB9" s="791">
        <v>20</v>
      </c>
      <c r="DC9" s="792"/>
      <c r="DD9" s="792"/>
      <c r="DE9" s="792"/>
      <c r="DF9" s="793"/>
      <c r="DG9" s="794" t="s">
        <v>550</v>
      </c>
      <c r="DH9" s="792"/>
      <c r="DI9" s="792"/>
      <c r="DJ9" s="792"/>
      <c r="DK9" s="793"/>
      <c r="DL9" s="791" t="s">
        <v>550</v>
      </c>
      <c r="DM9" s="792"/>
      <c r="DN9" s="792"/>
      <c r="DO9" s="792"/>
      <c r="DP9" s="793"/>
      <c r="DQ9" s="791" t="s">
        <v>550</v>
      </c>
      <c r="DR9" s="792"/>
      <c r="DS9" s="792"/>
      <c r="DT9" s="792"/>
      <c r="DU9" s="793"/>
      <c r="DV9" s="795"/>
      <c r="DW9" s="796"/>
      <c r="DX9" s="796"/>
      <c r="DY9" s="796"/>
      <c r="DZ9" s="797"/>
      <c r="EA9" s="205"/>
    </row>
    <row r="10" spans="1:131" s="206" customFormat="1" ht="26.25" customHeight="1">
      <c r="A10" s="212">
        <v>4</v>
      </c>
      <c r="B10" s="798"/>
      <c r="C10" s="799"/>
      <c r="D10" s="799"/>
      <c r="E10" s="799"/>
      <c r="F10" s="799"/>
      <c r="G10" s="799"/>
      <c r="H10" s="799"/>
      <c r="I10" s="799"/>
      <c r="J10" s="799"/>
      <c r="K10" s="799"/>
      <c r="L10" s="799"/>
      <c r="M10" s="799"/>
      <c r="N10" s="799"/>
      <c r="O10" s="799"/>
      <c r="P10" s="800"/>
      <c r="Q10" s="773"/>
      <c r="R10" s="774"/>
      <c r="S10" s="774"/>
      <c r="T10" s="774"/>
      <c r="U10" s="774"/>
      <c r="V10" s="774"/>
      <c r="W10" s="774"/>
      <c r="X10" s="774"/>
      <c r="Y10" s="774"/>
      <c r="Z10" s="774"/>
      <c r="AA10" s="774"/>
      <c r="AB10" s="774"/>
      <c r="AC10" s="774"/>
      <c r="AD10" s="774"/>
      <c r="AE10" s="775"/>
      <c r="AF10" s="776"/>
      <c r="AG10" s="777"/>
      <c r="AH10" s="777"/>
      <c r="AI10" s="777"/>
      <c r="AJ10" s="778"/>
      <c r="AK10" s="779"/>
      <c r="AL10" s="780"/>
      <c r="AM10" s="780"/>
      <c r="AN10" s="780"/>
      <c r="AO10" s="780"/>
      <c r="AP10" s="780"/>
      <c r="AQ10" s="780"/>
      <c r="AR10" s="780"/>
      <c r="AS10" s="780"/>
      <c r="AT10" s="780"/>
      <c r="AU10" s="781"/>
      <c r="AV10" s="781"/>
      <c r="AW10" s="781"/>
      <c r="AX10" s="781"/>
      <c r="AY10" s="782"/>
      <c r="AZ10" s="203"/>
      <c r="BA10" s="203"/>
      <c r="BB10" s="203"/>
      <c r="BC10" s="203"/>
      <c r="BD10" s="203"/>
      <c r="BE10" s="204"/>
      <c r="BF10" s="204"/>
      <c r="BG10" s="204"/>
      <c r="BH10" s="204"/>
      <c r="BI10" s="204"/>
      <c r="BJ10" s="204"/>
      <c r="BK10" s="204"/>
      <c r="BL10" s="204"/>
      <c r="BM10" s="204"/>
      <c r="BN10" s="204"/>
      <c r="BO10" s="204"/>
      <c r="BP10" s="204"/>
      <c r="BQ10" s="213">
        <v>4</v>
      </c>
      <c r="BR10" s="214"/>
      <c r="BS10" s="801"/>
      <c r="BT10" s="802"/>
      <c r="BU10" s="802"/>
      <c r="BV10" s="802"/>
      <c r="BW10" s="802"/>
      <c r="BX10" s="802"/>
      <c r="BY10" s="802"/>
      <c r="BZ10" s="802"/>
      <c r="CA10" s="802"/>
      <c r="CB10" s="802"/>
      <c r="CC10" s="802"/>
      <c r="CD10" s="802"/>
      <c r="CE10" s="802"/>
      <c r="CF10" s="802"/>
      <c r="CG10" s="803"/>
      <c r="CH10" s="791"/>
      <c r="CI10" s="792"/>
      <c r="CJ10" s="792"/>
      <c r="CK10" s="792"/>
      <c r="CL10" s="793"/>
      <c r="CM10" s="791"/>
      <c r="CN10" s="792"/>
      <c r="CO10" s="792"/>
      <c r="CP10" s="792"/>
      <c r="CQ10" s="793"/>
      <c r="CR10" s="791"/>
      <c r="CS10" s="792"/>
      <c r="CT10" s="792"/>
      <c r="CU10" s="792"/>
      <c r="CV10" s="793"/>
      <c r="CW10" s="791"/>
      <c r="CX10" s="792"/>
      <c r="CY10" s="792"/>
      <c r="CZ10" s="792"/>
      <c r="DA10" s="793"/>
      <c r="DB10" s="791"/>
      <c r="DC10" s="792"/>
      <c r="DD10" s="792"/>
      <c r="DE10" s="792"/>
      <c r="DF10" s="793"/>
      <c r="DG10" s="791"/>
      <c r="DH10" s="792"/>
      <c r="DI10" s="792"/>
      <c r="DJ10" s="792"/>
      <c r="DK10" s="793"/>
      <c r="DL10" s="791"/>
      <c r="DM10" s="792"/>
      <c r="DN10" s="792"/>
      <c r="DO10" s="792"/>
      <c r="DP10" s="793"/>
      <c r="DQ10" s="791"/>
      <c r="DR10" s="792"/>
      <c r="DS10" s="792"/>
      <c r="DT10" s="792"/>
      <c r="DU10" s="793"/>
      <c r="DV10" s="795"/>
      <c r="DW10" s="796"/>
      <c r="DX10" s="796"/>
      <c r="DY10" s="796"/>
      <c r="DZ10" s="797"/>
      <c r="EA10" s="205"/>
    </row>
    <row r="11" spans="1:131" s="206" customFormat="1" ht="26.25" customHeight="1">
      <c r="A11" s="212">
        <v>5</v>
      </c>
      <c r="B11" s="798"/>
      <c r="C11" s="799"/>
      <c r="D11" s="799"/>
      <c r="E11" s="799"/>
      <c r="F11" s="799"/>
      <c r="G11" s="799"/>
      <c r="H11" s="799"/>
      <c r="I11" s="799"/>
      <c r="J11" s="799"/>
      <c r="K11" s="799"/>
      <c r="L11" s="799"/>
      <c r="M11" s="799"/>
      <c r="N11" s="799"/>
      <c r="O11" s="799"/>
      <c r="P11" s="800"/>
      <c r="Q11" s="773"/>
      <c r="R11" s="774"/>
      <c r="S11" s="774"/>
      <c r="T11" s="774"/>
      <c r="U11" s="774"/>
      <c r="V11" s="774"/>
      <c r="W11" s="774"/>
      <c r="X11" s="774"/>
      <c r="Y11" s="774"/>
      <c r="Z11" s="774"/>
      <c r="AA11" s="774"/>
      <c r="AB11" s="774"/>
      <c r="AC11" s="774"/>
      <c r="AD11" s="774"/>
      <c r="AE11" s="775"/>
      <c r="AF11" s="776"/>
      <c r="AG11" s="777"/>
      <c r="AH11" s="777"/>
      <c r="AI11" s="777"/>
      <c r="AJ11" s="778"/>
      <c r="AK11" s="779"/>
      <c r="AL11" s="780"/>
      <c r="AM11" s="780"/>
      <c r="AN11" s="780"/>
      <c r="AO11" s="780"/>
      <c r="AP11" s="780"/>
      <c r="AQ11" s="780"/>
      <c r="AR11" s="780"/>
      <c r="AS11" s="780"/>
      <c r="AT11" s="780"/>
      <c r="AU11" s="781"/>
      <c r="AV11" s="781"/>
      <c r="AW11" s="781"/>
      <c r="AX11" s="781"/>
      <c r="AY11" s="782"/>
      <c r="AZ11" s="203"/>
      <c r="BA11" s="203"/>
      <c r="BB11" s="203"/>
      <c r="BC11" s="203"/>
      <c r="BD11" s="203"/>
      <c r="BE11" s="204"/>
      <c r="BF11" s="204"/>
      <c r="BG11" s="204"/>
      <c r="BH11" s="204"/>
      <c r="BI11" s="204"/>
      <c r="BJ11" s="204"/>
      <c r="BK11" s="204"/>
      <c r="BL11" s="204"/>
      <c r="BM11" s="204"/>
      <c r="BN11" s="204"/>
      <c r="BO11" s="204"/>
      <c r="BP11" s="204"/>
      <c r="BQ11" s="213">
        <v>5</v>
      </c>
      <c r="BR11" s="214"/>
      <c r="BS11" s="801"/>
      <c r="BT11" s="802"/>
      <c r="BU11" s="802"/>
      <c r="BV11" s="802"/>
      <c r="BW11" s="802"/>
      <c r="BX11" s="802"/>
      <c r="BY11" s="802"/>
      <c r="BZ11" s="802"/>
      <c r="CA11" s="802"/>
      <c r="CB11" s="802"/>
      <c r="CC11" s="802"/>
      <c r="CD11" s="802"/>
      <c r="CE11" s="802"/>
      <c r="CF11" s="802"/>
      <c r="CG11" s="803"/>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95"/>
      <c r="DW11" s="796"/>
      <c r="DX11" s="796"/>
      <c r="DY11" s="796"/>
      <c r="DZ11" s="797"/>
      <c r="EA11" s="205"/>
    </row>
    <row r="12" spans="1:131" s="206" customFormat="1" ht="26.25" customHeight="1">
      <c r="A12" s="212">
        <v>6</v>
      </c>
      <c r="B12" s="798"/>
      <c r="C12" s="799"/>
      <c r="D12" s="799"/>
      <c r="E12" s="799"/>
      <c r="F12" s="799"/>
      <c r="G12" s="799"/>
      <c r="H12" s="799"/>
      <c r="I12" s="799"/>
      <c r="J12" s="799"/>
      <c r="K12" s="799"/>
      <c r="L12" s="799"/>
      <c r="M12" s="799"/>
      <c r="N12" s="799"/>
      <c r="O12" s="799"/>
      <c r="P12" s="800"/>
      <c r="Q12" s="773"/>
      <c r="R12" s="774"/>
      <c r="S12" s="774"/>
      <c r="T12" s="774"/>
      <c r="U12" s="774"/>
      <c r="V12" s="774"/>
      <c r="W12" s="774"/>
      <c r="X12" s="774"/>
      <c r="Y12" s="774"/>
      <c r="Z12" s="774"/>
      <c r="AA12" s="774"/>
      <c r="AB12" s="774"/>
      <c r="AC12" s="774"/>
      <c r="AD12" s="774"/>
      <c r="AE12" s="775"/>
      <c r="AF12" s="776"/>
      <c r="AG12" s="777"/>
      <c r="AH12" s="777"/>
      <c r="AI12" s="777"/>
      <c r="AJ12" s="778"/>
      <c r="AK12" s="779"/>
      <c r="AL12" s="780"/>
      <c r="AM12" s="780"/>
      <c r="AN12" s="780"/>
      <c r="AO12" s="780"/>
      <c r="AP12" s="780"/>
      <c r="AQ12" s="780"/>
      <c r="AR12" s="780"/>
      <c r="AS12" s="780"/>
      <c r="AT12" s="780"/>
      <c r="AU12" s="781"/>
      <c r="AV12" s="781"/>
      <c r="AW12" s="781"/>
      <c r="AX12" s="781"/>
      <c r="AY12" s="782"/>
      <c r="AZ12" s="203"/>
      <c r="BA12" s="203"/>
      <c r="BB12" s="203"/>
      <c r="BC12" s="203"/>
      <c r="BD12" s="203"/>
      <c r="BE12" s="204"/>
      <c r="BF12" s="204"/>
      <c r="BG12" s="204"/>
      <c r="BH12" s="204"/>
      <c r="BI12" s="204"/>
      <c r="BJ12" s="204"/>
      <c r="BK12" s="204"/>
      <c r="BL12" s="204"/>
      <c r="BM12" s="204"/>
      <c r="BN12" s="204"/>
      <c r="BO12" s="204"/>
      <c r="BP12" s="204"/>
      <c r="BQ12" s="213">
        <v>6</v>
      </c>
      <c r="BR12" s="214"/>
      <c r="BS12" s="801"/>
      <c r="BT12" s="802"/>
      <c r="BU12" s="802"/>
      <c r="BV12" s="802"/>
      <c r="BW12" s="802"/>
      <c r="BX12" s="802"/>
      <c r="BY12" s="802"/>
      <c r="BZ12" s="802"/>
      <c r="CA12" s="802"/>
      <c r="CB12" s="802"/>
      <c r="CC12" s="802"/>
      <c r="CD12" s="802"/>
      <c r="CE12" s="802"/>
      <c r="CF12" s="802"/>
      <c r="CG12" s="803"/>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95"/>
      <c r="DW12" s="796"/>
      <c r="DX12" s="796"/>
      <c r="DY12" s="796"/>
      <c r="DZ12" s="797"/>
      <c r="EA12" s="205"/>
    </row>
    <row r="13" spans="1:131" s="206" customFormat="1" ht="26.25" customHeight="1">
      <c r="A13" s="212">
        <v>7</v>
      </c>
      <c r="B13" s="798"/>
      <c r="C13" s="799"/>
      <c r="D13" s="799"/>
      <c r="E13" s="799"/>
      <c r="F13" s="799"/>
      <c r="G13" s="799"/>
      <c r="H13" s="799"/>
      <c r="I13" s="799"/>
      <c r="J13" s="799"/>
      <c r="K13" s="799"/>
      <c r="L13" s="799"/>
      <c r="M13" s="799"/>
      <c r="N13" s="799"/>
      <c r="O13" s="799"/>
      <c r="P13" s="800"/>
      <c r="Q13" s="773"/>
      <c r="R13" s="774"/>
      <c r="S13" s="774"/>
      <c r="T13" s="774"/>
      <c r="U13" s="774"/>
      <c r="V13" s="774"/>
      <c r="W13" s="774"/>
      <c r="X13" s="774"/>
      <c r="Y13" s="774"/>
      <c r="Z13" s="774"/>
      <c r="AA13" s="774"/>
      <c r="AB13" s="774"/>
      <c r="AC13" s="774"/>
      <c r="AD13" s="774"/>
      <c r="AE13" s="775"/>
      <c r="AF13" s="776"/>
      <c r="AG13" s="777"/>
      <c r="AH13" s="777"/>
      <c r="AI13" s="777"/>
      <c r="AJ13" s="778"/>
      <c r="AK13" s="779"/>
      <c r="AL13" s="780"/>
      <c r="AM13" s="780"/>
      <c r="AN13" s="780"/>
      <c r="AO13" s="780"/>
      <c r="AP13" s="780"/>
      <c r="AQ13" s="780"/>
      <c r="AR13" s="780"/>
      <c r="AS13" s="780"/>
      <c r="AT13" s="780"/>
      <c r="AU13" s="781"/>
      <c r="AV13" s="781"/>
      <c r="AW13" s="781"/>
      <c r="AX13" s="781"/>
      <c r="AY13" s="782"/>
      <c r="AZ13" s="203"/>
      <c r="BA13" s="203"/>
      <c r="BB13" s="203"/>
      <c r="BC13" s="203"/>
      <c r="BD13" s="203"/>
      <c r="BE13" s="204"/>
      <c r="BF13" s="204"/>
      <c r="BG13" s="204"/>
      <c r="BH13" s="204"/>
      <c r="BI13" s="204"/>
      <c r="BJ13" s="204"/>
      <c r="BK13" s="204"/>
      <c r="BL13" s="204"/>
      <c r="BM13" s="204"/>
      <c r="BN13" s="204"/>
      <c r="BO13" s="204"/>
      <c r="BP13" s="204"/>
      <c r="BQ13" s="213">
        <v>7</v>
      </c>
      <c r="BR13" s="214"/>
      <c r="BS13" s="801"/>
      <c r="BT13" s="802"/>
      <c r="BU13" s="802"/>
      <c r="BV13" s="802"/>
      <c r="BW13" s="802"/>
      <c r="BX13" s="802"/>
      <c r="BY13" s="802"/>
      <c r="BZ13" s="802"/>
      <c r="CA13" s="802"/>
      <c r="CB13" s="802"/>
      <c r="CC13" s="802"/>
      <c r="CD13" s="802"/>
      <c r="CE13" s="802"/>
      <c r="CF13" s="802"/>
      <c r="CG13" s="803"/>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95"/>
      <c r="DW13" s="796"/>
      <c r="DX13" s="796"/>
      <c r="DY13" s="796"/>
      <c r="DZ13" s="797"/>
      <c r="EA13" s="205"/>
    </row>
    <row r="14" spans="1:131" s="206" customFormat="1" ht="26.25" customHeight="1">
      <c r="A14" s="212">
        <v>8</v>
      </c>
      <c r="B14" s="798"/>
      <c r="C14" s="799"/>
      <c r="D14" s="799"/>
      <c r="E14" s="799"/>
      <c r="F14" s="799"/>
      <c r="G14" s="799"/>
      <c r="H14" s="799"/>
      <c r="I14" s="799"/>
      <c r="J14" s="799"/>
      <c r="K14" s="799"/>
      <c r="L14" s="799"/>
      <c r="M14" s="799"/>
      <c r="N14" s="799"/>
      <c r="O14" s="799"/>
      <c r="P14" s="800"/>
      <c r="Q14" s="773"/>
      <c r="R14" s="774"/>
      <c r="S14" s="774"/>
      <c r="T14" s="774"/>
      <c r="U14" s="774"/>
      <c r="V14" s="774"/>
      <c r="W14" s="774"/>
      <c r="X14" s="774"/>
      <c r="Y14" s="774"/>
      <c r="Z14" s="774"/>
      <c r="AA14" s="774"/>
      <c r="AB14" s="774"/>
      <c r="AC14" s="774"/>
      <c r="AD14" s="774"/>
      <c r="AE14" s="775"/>
      <c r="AF14" s="776"/>
      <c r="AG14" s="777"/>
      <c r="AH14" s="777"/>
      <c r="AI14" s="777"/>
      <c r="AJ14" s="778"/>
      <c r="AK14" s="779"/>
      <c r="AL14" s="780"/>
      <c r="AM14" s="780"/>
      <c r="AN14" s="780"/>
      <c r="AO14" s="780"/>
      <c r="AP14" s="780"/>
      <c r="AQ14" s="780"/>
      <c r="AR14" s="780"/>
      <c r="AS14" s="780"/>
      <c r="AT14" s="780"/>
      <c r="AU14" s="781"/>
      <c r="AV14" s="781"/>
      <c r="AW14" s="781"/>
      <c r="AX14" s="781"/>
      <c r="AY14" s="782"/>
      <c r="AZ14" s="203"/>
      <c r="BA14" s="203"/>
      <c r="BB14" s="203"/>
      <c r="BC14" s="203"/>
      <c r="BD14" s="203"/>
      <c r="BE14" s="204"/>
      <c r="BF14" s="204"/>
      <c r="BG14" s="204"/>
      <c r="BH14" s="204"/>
      <c r="BI14" s="204"/>
      <c r="BJ14" s="204"/>
      <c r="BK14" s="204"/>
      <c r="BL14" s="204"/>
      <c r="BM14" s="204"/>
      <c r="BN14" s="204"/>
      <c r="BO14" s="204"/>
      <c r="BP14" s="204"/>
      <c r="BQ14" s="213">
        <v>8</v>
      </c>
      <c r="BR14" s="214"/>
      <c r="BS14" s="801"/>
      <c r="BT14" s="802"/>
      <c r="BU14" s="802"/>
      <c r="BV14" s="802"/>
      <c r="BW14" s="802"/>
      <c r="BX14" s="802"/>
      <c r="BY14" s="802"/>
      <c r="BZ14" s="802"/>
      <c r="CA14" s="802"/>
      <c r="CB14" s="802"/>
      <c r="CC14" s="802"/>
      <c r="CD14" s="802"/>
      <c r="CE14" s="802"/>
      <c r="CF14" s="802"/>
      <c r="CG14" s="803"/>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95"/>
      <c r="DW14" s="796"/>
      <c r="DX14" s="796"/>
      <c r="DY14" s="796"/>
      <c r="DZ14" s="797"/>
      <c r="EA14" s="205"/>
    </row>
    <row r="15" spans="1:131" s="206" customFormat="1" ht="26.25" customHeight="1">
      <c r="A15" s="212">
        <v>9</v>
      </c>
      <c r="B15" s="798"/>
      <c r="C15" s="799"/>
      <c r="D15" s="799"/>
      <c r="E15" s="799"/>
      <c r="F15" s="799"/>
      <c r="G15" s="799"/>
      <c r="H15" s="799"/>
      <c r="I15" s="799"/>
      <c r="J15" s="799"/>
      <c r="K15" s="799"/>
      <c r="L15" s="799"/>
      <c r="M15" s="799"/>
      <c r="N15" s="799"/>
      <c r="O15" s="799"/>
      <c r="P15" s="800"/>
      <c r="Q15" s="773"/>
      <c r="R15" s="774"/>
      <c r="S15" s="774"/>
      <c r="T15" s="774"/>
      <c r="U15" s="774"/>
      <c r="V15" s="774"/>
      <c r="W15" s="774"/>
      <c r="X15" s="774"/>
      <c r="Y15" s="774"/>
      <c r="Z15" s="774"/>
      <c r="AA15" s="774"/>
      <c r="AB15" s="774"/>
      <c r="AC15" s="774"/>
      <c r="AD15" s="774"/>
      <c r="AE15" s="775"/>
      <c r="AF15" s="776"/>
      <c r="AG15" s="777"/>
      <c r="AH15" s="777"/>
      <c r="AI15" s="777"/>
      <c r="AJ15" s="778"/>
      <c r="AK15" s="779"/>
      <c r="AL15" s="780"/>
      <c r="AM15" s="780"/>
      <c r="AN15" s="780"/>
      <c r="AO15" s="780"/>
      <c r="AP15" s="780"/>
      <c r="AQ15" s="780"/>
      <c r="AR15" s="780"/>
      <c r="AS15" s="780"/>
      <c r="AT15" s="780"/>
      <c r="AU15" s="781"/>
      <c r="AV15" s="781"/>
      <c r="AW15" s="781"/>
      <c r="AX15" s="781"/>
      <c r="AY15" s="782"/>
      <c r="AZ15" s="203"/>
      <c r="BA15" s="203"/>
      <c r="BB15" s="203"/>
      <c r="BC15" s="203"/>
      <c r="BD15" s="203"/>
      <c r="BE15" s="204"/>
      <c r="BF15" s="204"/>
      <c r="BG15" s="204"/>
      <c r="BH15" s="204"/>
      <c r="BI15" s="204"/>
      <c r="BJ15" s="204"/>
      <c r="BK15" s="204"/>
      <c r="BL15" s="204"/>
      <c r="BM15" s="204"/>
      <c r="BN15" s="204"/>
      <c r="BO15" s="204"/>
      <c r="BP15" s="204"/>
      <c r="BQ15" s="213">
        <v>9</v>
      </c>
      <c r="BR15" s="214"/>
      <c r="BS15" s="801"/>
      <c r="BT15" s="802"/>
      <c r="BU15" s="802"/>
      <c r="BV15" s="802"/>
      <c r="BW15" s="802"/>
      <c r="BX15" s="802"/>
      <c r="BY15" s="802"/>
      <c r="BZ15" s="802"/>
      <c r="CA15" s="802"/>
      <c r="CB15" s="802"/>
      <c r="CC15" s="802"/>
      <c r="CD15" s="802"/>
      <c r="CE15" s="802"/>
      <c r="CF15" s="802"/>
      <c r="CG15" s="803"/>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95"/>
      <c r="DW15" s="796"/>
      <c r="DX15" s="796"/>
      <c r="DY15" s="796"/>
      <c r="DZ15" s="797"/>
      <c r="EA15" s="205"/>
    </row>
    <row r="16" spans="1:131" s="206" customFormat="1" ht="26.25" customHeight="1">
      <c r="A16" s="212">
        <v>10</v>
      </c>
      <c r="B16" s="798"/>
      <c r="C16" s="799"/>
      <c r="D16" s="799"/>
      <c r="E16" s="799"/>
      <c r="F16" s="799"/>
      <c r="G16" s="799"/>
      <c r="H16" s="799"/>
      <c r="I16" s="799"/>
      <c r="J16" s="799"/>
      <c r="K16" s="799"/>
      <c r="L16" s="799"/>
      <c r="M16" s="799"/>
      <c r="N16" s="799"/>
      <c r="O16" s="799"/>
      <c r="P16" s="800"/>
      <c r="Q16" s="773"/>
      <c r="R16" s="774"/>
      <c r="S16" s="774"/>
      <c r="T16" s="774"/>
      <c r="U16" s="774"/>
      <c r="V16" s="774"/>
      <c r="W16" s="774"/>
      <c r="X16" s="774"/>
      <c r="Y16" s="774"/>
      <c r="Z16" s="774"/>
      <c r="AA16" s="774"/>
      <c r="AB16" s="774"/>
      <c r="AC16" s="774"/>
      <c r="AD16" s="774"/>
      <c r="AE16" s="775"/>
      <c r="AF16" s="776"/>
      <c r="AG16" s="777"/>
      <c r="AH16" s="777"/>
      <c r="AI16" s="777"/>
      <c r="AJ16" s="778"/>
      <c r="AK16" s="779"/>
      <c r="AL16" s="780"/>
      <c r="AM16" s="780"/>
      <c r="AN16" s="780"/>
      <c r="AO16" s="780"/>
      <c r="AP16" s="780"/>
      <c r="AQ16" s="780"/>
      <c r="AR16" s="780"/>
      <c r="AS16" s="780"/>
      <c r="AT16" s="780"/>
      <c r="AU16" s="781"/>
      <c r="AV16" s="781"/>
      <c r="AW16" s="781"/>
      <c r="AX16" s="781"/>
      <c r="AY16" s="782"/>
      <c r="AZ16" s="203"/>
      <c r="BA16" s="203"/>
      <c r="BB16" s="203"/>
      <c r="BC16" s="203"/>
      <c r="BD16" s="203"/>
      <c r="BE16" s="204"/>
      <c r="BF16" s="204"/>
      <c r="BG16" s="204"/>
      <c r="BH16" s="204"/>
      <c r="BI16" s="204"/>
      <c r="BJ16" s="204"/>
      <c r="BK16" s="204"/>
      <c r="BL16" s="204"/>
      <c r="BM16" s="204"/>
      <c r="BN16" s="204"/>
      <c r="BO16" s="204"/>
      <c r="BP16" s="204"/>
      <c r="BQ16" s="213">
        <v>10</v>
      </c>
      <c r="BR16" s="214"/>
      <c r="BS16" s="801"/>
      <c r="BT16" s="802"/>
      <c r="BU16" s="802"/>
      <c r="BV16" s="802"/>
      <c r="BW16" s="802"/>
      <c r="BX16" s="802"/>
      <c r="BY16" s="802"/>
      <c r="BZ16" s="802"/>
      <c r="CA16" s="802"/>
      <c r="CB16" s="802"/>
      <c r="CC16" s="802"/>
      <c r="CD16" s="802"/>
      <c r="CE16" s="802"/>
      <c r="CF16" s="802"/>
      <c r="CG16" s="803"/>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95"/>
      <c r="DW16" s="796"/>
      <c r="DX16" s="796"/>
      <c r="DY16" s="796"/>
      <c r="DZ16" s="797"/>
      <c r="EA16" s="205"/>
    </row>
    <row r="17" spans="1:131" s="206" customFormat="1" ht="26.25" customHeight="1">
      <c r="A17" s="212">
        <v>11</v>
      </c>
      <c r="B17" s="798"/>
      <c r="C17" s="799"/>
      <c r="D17" s="799"/>
      <c r="E17" s="799"/>
      <c r="F17" s="799"/>
      <c r="G17" s="799"/>
      <c r="H17" s="799"/>
      <c r="I17" s="799"/>
      <c r="J17" s="799"/>
      <c r="K17" s="799"/>
      <c r="L17" s="799"/>
      <c r="M17" s="799"/>
      <c r="N17" s="799"/>
      <c r="O17" s="799"/>
      <c r="P17" s="800"/>
      <c r="Q17" s="773"/>
      <c r="R17" s="774"/>
      <c r="S17" s="774"/>
      <c r="T17" s="774"/>
      <c r="U17" s="774"/>
      <c r="V17" s="774"/>
      <c r="W17" s="774"/>
      <c r="X17" s="774"/>
      <c r="Y17" s="774"/>
      <c r="Z17" s="774"/>
      <c r="AA17" s="774"/>
      <c r="AB17" s="774"/>
      <c r="AC17" s="774"/>
      <c r="AD17" s="774"/>
      <c r="AE17" s="775"/>
      <c r="AF17" s="776"/>
      <c r="AG17" s="777"/>
      <c r="AH17" s="777"/>
      <c r="AI17" s="777"/>
      <c r="AJ17" s="778"/>
      <c r="AK17" s="779"/>
      <c r="AL17" s="780"/>
      <c r="AM17" s="780"/>
      <c r="AN17" s="780"/>
      <c r="AO17" s="780"/>
      <c r="AP17" s="780"/>
      <c r="AQ17" s="780"/>
      <c r="AR17" s="780"/>
      <c r="AS17" s="780"/>
      <c r="AT17" s="780"/>
      <c r="AU17" s="781"/>
      <c r="AV17" s="781"/>
      <c r="AW17" s="781"/>
      <c r="AX17" s="781"/>
      <c r="AY17" s="782"/>
      <c r="AZ17" s="203"/>
      <c r="BA17" s="203"/>
      <c r="BB17" s="203"/>
      <c r="BC17" s="203"/>
      <c r="BD17" s="203"/>
      <c r="BE17" s="204"/>
      <c r="BF17" s="204"/>
      <c r="BG17" s="204"/>
      <c r="BH17" s="204"/>
      <c r="BI17" s="204"/>
      <c r="BJ17" s="204"/>
      <c r="BK17" s="204"/>
      <c r="BL17" s="204"/>
      <c r="BM17" s="204"/>
      <c r="BN17" s="204"/>
      <c r="BO17" s="204"/>
      <c r="BP17" s="204"/>
      <c r="BQ17" s="213">
        <v>11</v>
      </c>
      <c r="BR17" s="214"/>
      <c r="BS17" s="801"/>
      <c r="BT17" s="802"/>
      <c r="BU17" s="802"/>
      <c r="BV17" s="802"/>
      <c r="BW17" s="802"/>
      <c r="BX17" s="802"/>
      <c r="BY17" s="802"/>
      <c r="BZ17" s="802"/>
      <c r="CA17" s="802"/>
      <c r="CB17" s="802"/>
      <c r="CC17" s="802"/>
      <c r="CD17" s="802"/>
      <c r="CE17" s="802"/>
      <c r="CF17" s="802"/>
      <c r="CG17" s="803"/>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95"/>
      <c r="DW17" s="796"/>
      <c r="DX17" s="796"/>
      <c r="DY17" s="796"/>
      <c r="DZ17" s="797"/>
      <c r="EA17" s="205"/>
    </row>
    <row r="18" spans="1:131" s="206" customFormat="1" ht="26.25" customHeight="1">
      <c r="A18" s="212">
        <v>12</v>
      </c>
      <c r="B18" s="798"/>
      <c r="C18" s="799"/>
      <c r="D18" s="799"/>
      <c r="E18" s="799"/>
      <c r="F18" s="799"/>
      <c r="G18" s="799"/>
      <c r="H18" s="799"/>
      <c r="I18" s="799"/>
      <c r="J18" s="799"/>
      <c r="K18" s="799"/>
      <c r="L18" s="799"/>
      <c r="M18" s="799"/>
      <c r="N18" s="799"/>
      <c r="O18" s="799"/>
      <c r="P18" s="800"/>
      <c r="Q18" s="773"/>
      <c r="R18" s="774"/>
      <c r="S18" s="774"/>
      <c r="T18" s="774"/>
      <c r="U18" s="774"/>
      <c r="V18" s="774"/>
      <c r="W18" s="774"/>
      <c r="X18" s="774"/>
      <c r="Y18" s="774"/>
      <c r="Z18" s="774"/>
      <c r="AA18" s="774"/>
      <c r="AB18" s="774"/>
      <c r="AC18" s="774"/>
      <c r="AD18" s="774"/>
      <c r="AE18" s="775"/>
      <c r="AF18" s="776"/>
      <c r="AG18" s="777"/>
      <c r="AH18" s="777"/>
      <c r="AI18" s="777"/>
      <c r="AJ18" s="778"/>
      <c r="AK18" s="779"/>
      <c r="AL18" s="780"/>
      <c r="AM18" s="780"/>
      <c r="AN18" s="780"/>
      <c r="AO18" s="780"/>
      <c r="AP18" s="780"/>
      <c r="AQ18" s="780"/>
      <c r="AR18" s="780"/>
      <c r="AS18" s="780"/>
      <c r="AT18" s="780"/>
      <c r="AU18" s="781"/>
      <c r="AV18" s="781"/>
      <c r="AW18" s="781"/>
      <c r="AX18" s="781"/>
      <c r="AY18" s="782"/>
      <c r="AZ18" s="203"/>
      <c r="BA18" s="203"/>
      <c r="BB18" s="203"/>
      <c r="BC18" s="203"/>
      <c r="BD18" s="203"/>
      <c r="BE18" s="204"/>
      <c r="BF18" s="204"/>
      <c r="BG18" s="204"/>
      <c r="BH18" s="204"/>
      <c r="BI18" s="204"/>
      <c r="BJ18" s="204"/>
      <c r="BK18" s="204"/>
      <c r="BL18" s="204"/>
      <c r="BM18" s="204"/>
      <c r="BN18" s="204"/>
      <c r="BO18" s="204"/>
      <c r="BP18" s="204"/>
      <c r="BQ18" s="213">
        <v>12</v>
      </c>
      <c r="BR18" s="214"/>
      <c r="BS18" s="801"/>
      <c r="BT18" s="802"/>
      <c r="BU18" s="802"/>
      <c r="BV18" s="802"/>
      <c r="BW18" s="802"/>
      <c r="BX18" s="802"/>
      <c r="BY18" s="802"/>
      <c r="BZ18" s="802"/>
      <c r="CA18" s="802"/>
      <c r="CB18" s="802"/>
      <c r="CC18" s="802"/>
      <c r="CD18" s="802"/>
      <c r="CE18" s="802"/>
      <c r="CF18" s="802"/>
      <c r="CG18" s="803"/>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95"/>
      <c r="DW18" s="796"/>
      <c r="DX18" s="796"/>
      <c r="DY18" s="796"/>
      <c r="DZ18" s="797"/>
      <c r="EA18" s="205"/>
    </row>
    <row r="19" spans="1:131" s="206" customFormat="1" ht="26.25" customHeight="1">
      <c r="A19" s="212">
        <v>13</v>
      </c>
      <c r="B19" s="798"/>
      <c r="C19" s="799"/>
      <c r="D19" s="799"/>
      <c r="E19" s="799"/>
      <c r="F19" s="799"/>
      <c r="G19" s="799"/>
      <c r="H19" s="799"/>
      <c r="I19" s="799"/>
      <c r="J19" s="799"/>
      <c r="K19" s="799"/>
      <c r="L19" s="799"/>
      <c r="M19" s="799"/>
      <c r="N19" s="799"/>
      <c r="O19" s="799"/>
      <c r="P19" s="800"/>
      <c r="Q19" s="773"/>
      <c r="R19" s="774"/>
      <c r="S19" s="774"/>
      <c r="T19" s="774"/>
      <c r="U19" s="774"/>
      <c r="V19" s="774"/>
      <c r="W19" s="774"/>
      <c r="X19" s="774"/>
      <c r="Y19" s="774"/>
      <c r="Z19" s="774"/>
      <c r="AA19" s="774"/>
      <c r="AB19" s="774"/>
      <c r="AC19" s="774"/>
      <c r="AD19" s="774"/>
      <c r="AE19" s="775"/>
      <c r="AF19" s="776"/>
      <c r="AG19" s="777"/>
      <c r="AH19" s="777"/>
      <c r="AI19" s="777"/>
      <c r="AJ19" s="778"/>
      <c r="AK19" s="779"/>
      <c r="AL19" s="780"/>
      <c r="AM19" s="780"/>
      <c r="AN19" s="780"/>
      <c r="AO19" s="780"/>
      <c r="AP19" s="780"/>
      <c r="AQ19" s="780"/>
      <c r="AR19" s="780"/>
      <c r="AS19" s="780"/>
      <c r="AT19" s="780"/>
      <c r="AU19" s="781"/>
      <c r="AV19" s="781"/>
      <c r="AW19" s="781"/>
      <c r="AX19" s="781"/>
      <c r="AY19" s="782"/>
      <c r="AZ19" s="203"/>
      <c r="BA19" s="203"/>
      <c r="BB19" s="203"/>
      <c r="BC19" s="203"/>
      <c r="BD19" s="203"/>
      <c r="BE19" s="204"/>
      <c r="BF19" s="204"/>
      <c r="BG19" s="204"/>
      <c r="BH19" s="204"/>
      <c r="BI19" s="204"/>
      <c r="BJ19" s="204"/>
      <c r="BK19" s="204"/>
      <c r="BL19" s="204"/>
      <c r="BM19" s="204"/>
      <c r="BN19" s="204"/>
      <c r="BO19" s="204"/>
      <c r="BP19" s="204"/>
      <c r="BQ19" s="213">
        <v>13</v>
      </c>
      <c r="BR19" s="214"/>
      <c r="BS19" s="801"/>
      <c r="BT19" s="802"/>
      <c r="BU19" s="802"/>
      <c r="BV19" s="802"/>
      <c r="BW19" s="802"/>
      <c r="BX19" s="802"/>
      <c r="BY19" s="802"/>
      <c r="BZ19" s="802"/>
      <c r="CA19" s="802"/>
      <c r="CB19" s="802"/>
      <c r="CC19" s="802"/>
      <c r="CD19" s="802"/>
      <c r="CE19" s="802"/>
      <c r="CF19" s="802"/>
      <c r="CG19" s="803"/>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95"/>
      <c r="DW19" s="796"/>
      <c r="DX19" s="796"/>
      <c r="DY19" s="796"/>
      <c r="DZ19" s="797"/>
      <c r="EA19" s="205"/>
    </row>
    <row r="20" spans="1:131" s="206" customFormat="1" ht="26.25" customHeight="1">
      <c r="A20" s="212">
        <v>14</v>
      </c>
      <c r="B20" s="798"/>
      <c r="C20" s="799"/>
      <c r="D20" s="799"/>
      <c r="E20" s="799"/>
      <c r="F20" s="799"/>
      <c r="G20" s="799"/>
      <c r="H20" s="799"/>
      <c r="I20" s="799"/>
      <c r="J20" s="799"/>
      <c r="K20" s="799"/>
      <c r="L20" s="799"/>
      <c r="M20" s="799"/>
      <c r="N20" s="799"/>
      <c r="O20" s="799"/>
      <c r="P20" s="800"/>
      <c r="Q20" s="773"/>
      <c r="R20" s="774"/>
      <c r="S20" s="774"/>
      <c r="T20" s="774"/>
      <c r="U20" s="774"/>
      <c r="V20" s="774"/>
      <c r="W20" s="774"/>
      <c r="X20" s="774"/>
      <c r="Y20" s="774"/>
      <c r="Z20" s="774"/>
      <c r="AA20" s="774"/>
      <c r="AB20" s="774"/>
      <c r="AC20" s="774"/>
      <c r="AD20" s="774"/>
      <c r="AE20" s="775"/>
      <c r="AF20" s="776"/>
      <c r="AG20" s="777"/>
      <c r="AH20" s="777"/>
      <c r="AI20" s="777"/>
      <c r="AJ20" s="778"/>
      <c r="AK20" s="779"/>
      <c r="AL20" s="780"/>
      <c r="AM20" s="780"/>
      <c r="AN20" s="780"/>
      <c r="AO20" s="780"/>
      <c r="AP20" s="780"/>
      <c r="AQ20" s="780"/>
      <c r="AR20" s="780"/>
      <c r="AS20" s="780"/>
      <c r="AT20" s="780"/>
      <c r="AU20" s="781"/>
      <c r="AV20" s="781"/>
      <c r="AW20" s="781"/>
      <c r="AX20" s="781"/>
      <c r="AY20" s="782"/>
      <c r="AZ20" s="203"/>
      <c r="BA20" s="203"/>
      <c r="BB20" s="203"/>
      <c r="BC20" s="203"/>
      <c r="BD20" s="203"/>
      <c r="BE20" s="204"/>
      <c r="BF20" s="204"/>
      <c r="BG20" s="204"/>
      <c r="BH20" s="204"/>
      <c r="BI20" s="204"/>
      <c r="BJ20" s="204"/>
      <c r="BK20" s="204"/>
      <c r="BL20" s="204"/>
      <c r="BM20" s="204"/>
      <c r="BN20" s="204"/>
      <c r="BO20" s="204"/>
      <c r="BP20" s="204"/>
      <c r="BQ20" s="213">
        <v>14</v>
      </c>
      <c r="BR20" s="214"/>
      <c r="BS20" s="801"/>
      <c r="BT20" s="802"/>
      <c r="BU20" s="802"/>
      <c r="BV20" s="802"/>
      <c r="BW20" s="802"/>
      <c r="BX20" s="802"/>
      <c r="BY20" s="802"/>
      <c r="BZ20" s="802"/>
      <c r="CA20" s="802"/>
      <c r="CB20" s="802"/>
      <c r="CC20" s="802"/>
      <c r="CD20" s="802"/>
      <c r="CE20" s="802"/>
      <c r="CF20" s="802"/>
      <c r="CG20" s="803"/>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95"/>
      <c r="DW20" s="796"/>
      <c r="DX20" s="796"/>
      <c r="DY20" s="796"/>
      <c r="DZ20" s="797"/>
      <c r="EA20" s="205"/>
    </row>
    <row r="21" spans="1:131" s="206" customFormat="1" ht="26.25" customHeight="1" thickBot="1">
      <c r="A21" s="212">
        <v>15</v>
      </c>
      <c r="B21" s="798"/>
      <c r="C21" s="799"/>
      <c r="D21" s="799"/>
      <c r="E21" s="799"/>
      <c r="F21" s="799"/>
      <c r="G21" s="799"/>
      <c r="H21" s="799"/>
      <c r="I21" s="799"/>
      <c r="J21" s="799"/>
      <c r="K21" s="799"/>
      <c r="L21" s="799"/>
      <c r="M21" s="799"/>
      <c r="N21" s="799"/>
      <c r="O21" s="799"/>
      <c r="P21" s="800"/>
      <c r="Q21" s="773"/>
      <c r="R21" s="774"/>
      <c r="S21" s="774"/>
      <c r="T21" s="774"/>
      <c r="U21" s="774"/>
      <c r="V21" s="774"/>
      <c r="W21" s="774"/>
      <c r="X21" s="774"/>
      <c r="Y21" s="774"/>
      <c r="Z21" s="774"/>
      <c r="AA21" s="774"/>
      <c r="AB21" s="774"/>
      <c r="AC21" s="774"/>
      <c r="AD21" s="774"/>
      <c r="AE21" s="775"/>
      <c r="AF21" s="776"/>
      <c r="AG21" s="777"/>
      <c r="AH21" s="777"/>
      <c r="AI21" s="777"/>
      <c r="AJ21" s="778"/>
      <c r="AK21" s="779"/>
      <c r="AL21" s="780"/>
      <c r="AM21" s="780"/>
      <c r="AN21" s="780"/>
      <c r="AO21" s="780"/>
      <c r="AP21" s="780"/>
      <c r="AQ21" s="780"/>
      <c r="AR21" s="780"/>
      <c r="AS21" s="780"/>
      <c r="AT21" s="780"/>
      <c r="AU21" s="781"/>
      <c r="AV21" s="781"/>
      <c r="AW21" s="781"/>
      <c r="AX21" s="781"/>
      <c r="AY21" s="782"/>
      <c r="AZ21" s="203"/>
      <c r="BA21" s="203"/>
      <c r="BB21" s="203"/>
      <c r="BC21" s="203"/>
      <c r="BD21" s="203"/>
      <c r="BE21" s="204"/>
      <c r="BF21" s="204"/>
      <c r="BG21" s="204"/>
      <c r="BH21" s="204"/>
      <c r="BI21" s="204"/>
      <c r="BJ21" s="204"/>
      <c r="BK21" s="204"/>
      <c r="BL21" s="204"/>
      <c r="BM21" s="204"/>
      <c r="BN21" s="204"/>
      <c r="BO21" s="204"/>
      <c r="BP21" s="204"/>
      <c r="BQ21" s="213">
        <v>15</v>
      </c>
      <c r="BR21" s="214"/>
      <c r="BS21" s="801"/>
      <c r="BT21" s="802"/>
      <c r="BU21" s="802"/>
      <c r="BV21" s="802"/>
      <c r="BW21" s="802"/>
      <c r="BX21" s="802"/>
      <c r="BY21" s="802"/>
      <c r="BZ21" s="802"/>
      <c r="CA21" s="802"/>
      <c r="CB21" s="802"/>
      <c r="CC21" s="802"/>
      <c r="CD21" s="802"/>
      <c r="CE21" s="802"/>
      <c r="CF21" s="802"/>
      <c r="CG21" s="803"/>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95"/>
      <c r="DW21" s="796"/>
      <c r="DX21" s="796"/>
      <c r="DY21" s="796"/>
      <c r="DZ21" s="797"/>
      <c r="EA21" s="205"/>
    </row>
    <row r="22" spans="1:131" s="206" customFormat="1" ht="26.25" customHeight="1">
      <c r="A22" s="212">
        <v>16</v>
      </c>
      <c r="B22" s="798"/>
      <c r="C22" s="799"/>
      <c r="D22" s="799"/>
      <c r="E22" s="799"/>
      <c r="F22" s="799"/>
      <c r="G22" s="799"/>
      <c r="H22" s="799"/>
      <c r="I22" s="799"/>
      <c r="J22" s="799"/>
      <c r="K22" s="799"/>
      <c r="L22" s="799"/>
      <c r="M22" s="799"/>
      <c r="N22" s="799"/>
      <c r="O22" s="799"/>
      <c r="P22" s="800"/>
      <c r="Q22" s="804"/>
      <c r="R22" s="805"/>
      <c r="S22" s="805"/>
      <c r="T22" s="805"/>
      <c r="U22" s="805"/>
      <c r="V22" s="805"/>
      <c r="W22" s="805"/>
      <c r="X22" s="805"/>
      <c r="Y22" s="805"/>
      <c r="Z22" s="805"/>
      <c r="AA22" s="805"/>
      <c r="AB22" s="805"/>
      <c r="AC22" s="805"/>
      <c r="AD22" s="805"/>
      <c r="AE22" s="806"/>
      <c r="AF22" s="776"/>
      <c r="AG22" s="777"/>
      <c r="AH22" s="777"/>
      <c r="AI22" s="777"/>
      <c r="AJ22" s="778"/>
      <c r="AK22" s="819"/>
      <c r="AL22" s="820"/>
      <c r="AM22" s="820"/>
      <c r="AN22" s="820"/>
      <c r="AO22" s="820"/>
      <c r="AP22" s="820"/>
      <c r="AQ22" s="820"/>
      <c r="AR22" s="820"/>
      <c r="AS22" s="820"/>
      <c r="AT22" s="820"/>
      <c r="AU22" s="821"/>
      <c r="AV22" s="821"/>
      <c r="AW22" s="821"/>
      <c r="AX22" s="821"/>
      <c r="AY22" s="822"/>
      <c r="AZ22" s="823" t="s">
        <v>362</v>
      </c>
      <c r="BA22" s="823"/>
      <c r="BB22" s="823"/>
      <c r="BC22" s="823"/>
      <c r="BD22" s="824"/>
      <c r="BE22" s="204"/>
      <c r="BF22" s="204"/>
      <c r="BG22" s="204"/>
      <c r="BH22" s="204"/>
      <c r="BI22" s="204"/>
      <c r="BJ22" s="204"/>
      <c r="BK22" s="204"/>
      <c r="BL22" s="204"/>
      <c r="BM22" s="204"/>
      <c r="BN22" s="204"/>
      <c r="BO22" s="204"/>
      <c r="BP22" s="204"/>
      <c r="BQ22" s="213">
        <v>16</v>
      </c>
      <c r="BR22" s="214"/>
      <c r="BS22" s="801"/>
      <c r="BT22" s="802"/>
      <c r="BU22" s="802"/>
      <c r="BV22" s="802"/>
      <c r="BW22" s="802"/>
      <c r="BX22" s="802"/>
      <c r="BY22" s="802"/>
      <c r="BZ22" s="802"/>
      <c r="CA22" s="802"/>
      <c r="CB22" s="802"/>
      <c r="CC22" s="802"/>
      <c r="CD22" s="802"/>
      <c r="CE22" s="802"/>
      <c r="CF22" s="802"/>
      <c r="CG22" s="803"/>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95"/>
      <c r="DW22" s="796"/>
      <c r="DX22" s="796"/>
      <c r="DY22" s="796"/>
      <c r="DZ22" s="797"/>
      <c r="EA22" s="205"/>
    </row>
    <row r="23" spans="1:131" s="206" customFormat="1" ht="26.25" customHeight="1" thickBot="1">
      <c r="A23" s="215" t="s">
        <v>363</v>
      </c>
      <c r="B23" s="807" t="s">
        <v>364</v>
      </c>
      <c r="C23" s="808"/>
      <c r="D23" s="808"/>
      <c r="E23" s="808"/>
      <c r="F23" s="808"/>
      <c r="G23" s="808"/>
      <c r="H23" s="808"/>
      <c r="I23" s="808"/>
      <c r="J23" s="808"/>
      <c r="K23" s="808"/>
      <c r="L23" s="808"/>
      <c r="M23" s="808"/>
      <c r="N23" s="808"/>
      <c r="O23" s="808"/>
      <c r="P23" s="809"/>
      <c r="Q23" s="810">
        <v>7268</v>
      </c>
      <c r="R23" s="811"/>
      <c r="S23" s="811"/>
      <c r="T23" s="811"/>
      <c r="U23" s="811"/>
      <c r="V23" s="811">
        <v>7121</v>
      </c>
      <c r="W23" s="811"/>
      <c r="X23" s="811"/>
      <c r="Y23" s="811"/>
      <c r="Z23" s="811"/>
      <c r="AA23" s="811">
        <v>148</v>
      </c>
      <c r="AB23" s="811"/>
      <c r="AC23" s="811"/>
      <c r="AD23" s="811"/>
      <c r="AE23" s="812"/>
      <c r="AF23" s="813">
        <v>108</v>
      </c>
      <c r="AG23" s="811"/>
      <c r="AH23" s="811"/>
      <c r="AI23" s="811"/>
      <c r="AJ23" s="814"/>
      <c r="AK23" s="815"/>
      <c r="AL23" s="816"/>
      <c r="AM23" s="816"/>
      <c r="AN23" s="816"/>
      <c r="AO23" s="816"/>
      <c r="AP23" s="811">
        <v>6509</v>
      </c>
      <c r="AQ23" s="811"/>
      <c r="AR23" s="811"/>
      <c r="AS23" s="811"/>
      <c r="AT23" s="811"/>
      <c r="AU23" s="817"/>
      <c r="AV23" s="817"/>
      <c r="AW23" s="817"/>
      <c r="AX23" s="817"/>
      <c r="AY23" s="818"/>
      <c r="AZ23" s="826" t="s">
        <v>110</v>
      </c>
      <c r="BA23" s="827"/>
      <c r="BB23" s="827"/>
      <c r="BC23" s="827"/>
      <c r="BD23" s="828"/>
      <c r="BE23" s="204"/>
      <c r="BF23" s="204"/>
      <c r="BG23" s="204"/>
      <c r="BH23" s="204"/>
      <c r="BI23" s="204"/>
      <c r="BJ23" s="204"/>
      <c r="BK23" s="204"/>
      <c r="BL23" s="204"/>
      <c r="BM23" s="204"/>
      <c r="BN23" s="204"/>
      <c r="BO23" s="204"/>
      <c r="BP23" s="204"/>
      <c r="BQ23" s="213">
        <v>17</v>
      </c>
      <c r="BR23" s="214"/>
      <c r="BS23" s="801"/>
      <c r="BT23" s="802"/>
      <c r="BU23" s="802"/>
      <c r="BV23" s="802"/>
      <c r="BW23" s="802"/>
      <c r="BX23" s="802"/>
      <c r="BY23" s="802"/>
      <c r="BZ23" s="802"/>
      <c r="CA23" s="802"/>
      <c r="CB23" s="802"/>
      <c r="CC23" s="802"/>
      <c r="CD23" s="802"/>
      <c r="CE23" s="802"/>
      <c r="CF23" s="802"/>
      <c r="CG23" s="803"/>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95"/>
      <c r="DW23" s="796"/>
      <c r="DX23" s="796"/>
      <c r="DY23" s="796"/>
      <c r="DZ23" s="797"/>
      <c r="EA23" s="205"/>
    </row>
    <row r="24" spans="1:131" s="206" customFormat="1" ht="26.25" customHeight="1">
      <c r="A24" s="825" t="s">
        <v>365</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03"/>
      <c r="BA24" s="203"/>
      <c r="BB24" s="203"/>
      <c r="BC24" s="203"/>
      <c r="BD24" s="203"/>
      <c r="BE24" s="204"/>
      <c r="BF24" s="204"/>
      <c r="BG24" s="204"/>
      <c r="BH24" s="204"/>
      <c r="BI24" s="204"/>
      <c r="BJ24" s="204"/>
      <c r="BK24" s="204"/>
      <c r="BL24" s="204"/>
      <c r="BM24" s="204"/>
      <c r="BN24" s="204"/>
      <c r="BO24" s="204"/>
      <c r="BP24" s="204"/>
      <c r="BQ24" s="213">
        <v>18</v>
      </c>
      <c r="BR24" s="214"/>
      <c r="BS24" s="801"/>
      <c r="BT24" s="802"/>
      <c r="BU24" s="802"/>
      <c r="BV24" s="802"/>
      <c r="BW24" s="802"/>
      <c r="BX24" s="802"/>
      <c r="BY24" s="802"/>
      <c r="BZ24" s="802"/>
      <c r="CA24" s="802"/>
      <c r="CB24" s="802"/>
      <c r="CC24" s="802"/>
      <c r="CD24" s="802"/>
      <c r="CE24" s="802"/>
      <c r="CF24" s="802"/>
      <c r="CG24" s="803"/>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95"/>
      <c r="DW24" s="796"/>
      <c r="DX24" s="796"/>
      <c r="DY24" s="796"/>
      <c r="DZ24" s="797"/>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801"/>
      <c r="BT25" s="802"/>
      <c r="BU25" s="802"/>
      <c r="BV25" s="802"/>
      <c r="BW25" s="802"/>
      <c r="BX25" s="802"/>
      <c r="BY25" s="802"/>
      <c r="BZ25" s="802"/>
      <c r="CA25" s="802"/>
      <c r="CB25" s="802"/>
      <c r="CC25" s="802"/>
      <c r="CD25" s="802"/>
      <c r="CE25" s="802"/>
      <c r="CF25" s="802"/>
      <c r="CG25" s="803"/>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95"/>
      <c r="DW25" s="796"/>
      <c r="DX25" s="796"/>
      <c r="DY25" s="796"/>
      <c r="DZ25" s="797"/>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29" t="s">
        <v>370</v>
      </c>
      <c r="AG26" s="830"/>
      <c r="AH26" s="830"/>
      <c r="AI26" s="830"/>
      <c r="AJ26" s="831"/>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349</v>
      </c>
      <c r="BF26" s="736"/>
      <c r="BG26" s="736"/>
      <c r="BH26" s="736"/>
      <c r="BI26" s="747"/>
      <c r="BJ26" s="203"/>
      <c r="BK26" s="203"/>
      <c r="BL26" s="203"/>
      <c r="BM26" s="203"/>
      <c r="BN26" s="203"/>
      <c r="BO26" s="216"/>
      <c r="BP26" s="216"/>
      <c r="BQ26" s="213">
        <v>20</v>
      </c>
      <c r="BR26" s="214"/>
      <c r="BS26" s="801"/>
      <c r="BT26" s="802"/>
      <c r="BU26" s="802"/>
      <c r="BV26" s="802"/>
      <c r="BW26" s="802"/>
      <c r="BX26" s="802"/>
      <c r="BY26" s="802"/>
      <c r="BZ26" s="802"/>
      <c r="CA26" s="802"/>
      <c r="CB26" s="802"/>
      <c r="CC26" s="802"/>
      <c r="CD26" s="802"/>
      <c r="CE26" s="802"/>
      <c r="CF26" s="802"/>
      <c r="CG26" s="803"/>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95"/>
      <c r="DW26" s="796"/>
      <c r="DX26" s="796"/>
      <c r="DY26" s="796"/>
      <c r="DZ26" s="797"/>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2"/>
      <c r="AG27" s="833"/>
      <c r="AH27" s="833"/>
      <c r="AI27" s="833"/>
      <c r="AJ27" s="834"/>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801"/>
      <c r="BT27" s="802"/>
      <c r="BU27" s="802"/>
      <c r="BV27" s="802"/>
      <c r="BW27" s="802"/>
      <c r="BX27" s="802"/>
      <c r="BY27" s="802"/>
      <c r="BZ27" s="802"/>
      <c r="CA27" s="802"/>
      <c r="CB27" s="802"/>
      <c r="CC27" s="802"/>
      <c r="CD27" s="802"/>
      <c r="CE27" s="802"/>
      <c r="CF27" s="802"/>
      <c r="CG27" s="803"/>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95"/>
      <c r="DW27" s="796"/>
      <c r="DX27" s="796"/>
      <c r="DY27" s="796"/>
      <c r="DZ27" s="797"/>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39">
        <v>1609</v>
      </c>
      <c r="R28" s="840"/>
      <c r="S28" s="840"/>
      <c r="T28" s="840"/>
      <c r="U28" s="840"/>
      <c r="V28" s="840">
        <v>1686</v>
      </c>
      <c r="W28" s="840"/>
      <c r="X28" s="840"/>
      <c r="Y28" s="840"/>
      <c r="Z28" s="840"/>
      <c r="AA28" s="840">
        <v>-77</v>
      </c>
      <c r="AB28" s="840"/>
      <c r="AC28" s="840"/>
      <c r="AD28" s="840"/>
      <c r="AE28" s="841"/>
      <c r="AF28" s="842">
        <v>-77</v>
      </c>
      <c r="AG28" s="840"/>
      <c r="AH28" s="840"/>
      <c r="AI28" s="840"/>
      <c r="AJ28" s="843"/>
      <c r="AK28" s="844">
        <v>110</v>
      </c>
      <c r="AL28" s="835"/>
      <c r="AM28" s="835"/>
      <c r="AN28" s="835"/>
      <c r="AO28" s="835"/>
      <c r="AP28" s="835" t="s">
        <v>547</v>
      </c>
      <c r="AQ28" s="835"/>
      <c r="AR28" s="835"/>
      <c r="AS28" s="835"/>
      <c r="AT28" s="835"/>
      <c r="AU28" s="835" t="s">
        <v>547</v>
      </c>
      <c r="AV28" s="835"/>
      <c r="AW28" s="835"/>
      <c r="AX28" s="835"/>
      <c r="AY28" s="835"/>
      <c r="AZ28" s="836" t="s">
        <v>547</v>
      </c>
      <c r="BA28" s="836"/>
      <c r="BB28" s="836"/>
      <c r="BC28" s="836"/>
      <c r="BD28" s="836"/>
      <c r="BE28" s="837"/>
      <c r="BF28" s="837"/>
      <c r="BG28" s="837"/>
      <c r="BH28" s="837"/>
      <c r="BI28" s="838"/>
      <c r="BJ28" s="203"/>
      <c r="BK28" s="203"/>
      <c r="BL28" s="203"/>
      <c r="BM28" s="203"/>
      <c r="BN28" s="203"/>
      <c r="BO28" s="216"/>
      <c r="BP28" s="216"/>
      <c r="BQ28" s="213">
        <v>22</v>
      </c>
      <c r="BR28" s="214"/>
      <c r="BS28" s="801"/>
      <c r="BT28" s="802"/>
      <c r="BU28" s="802"/>
      <c r="BV28" s="802"/>
      <c r="BW28" s="802"/>
      <c r="BX28" s="802"/>
      <c r="BY28" s="802"/>
      <c r="BZ28" s="802"/>
      <c r="CA28" s="802"/>
      <c r="CB28" s="802"/>
      <c r="CC28" s="802"/>
      <c r="CD28" s="802"/>
      <c r="CE28" s="802"/>
      <c r="CF28" s="802"/>
      <c r="CG28" s="803"/>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95"/>
      <c r="DW28" s="796"/>
      <c r="DX28" s="796"/>
      <c r="DY28" s="796"/>
      <c r="DZ28" s="797"/>
      <c r="EA28" s="197"/>
    </row>
    <row r="29" spans="1:131" s="198" customFormat="1" ht="26.25" customHeight="1">
      <c r="A29" s="217">
        <v>2</v>
      </c>
      <c r="B29" s="798" t="s">
        <v>376</v>
      </c>
      <c r="C29" s="799"/>
      <c r="D29" s="799"/>
      <c r="E29" s="799"/>
      <c r="F29" s="799"/>
      <c r="G29" s="799"/>
      <c r="H29" s="799"/>
      <c r="I29" s="799"/>
      <c r="J29" s="799"/>
      <c r="K29" s="799"/>
      <c r="L29" s="799"/>
      <c r="M29" s="799"/>
      <c r="N29" s="799"/>
      <c r="O29" s="799"/>
      <c r="P29" s="800"/>
      <c r="Q29" s="773">
        <v>175</v>
      </c>
      <c r="R29" s="774"/>
      <c r="S29" s="774"/>
      <c r="T29" s="774"/>
      <c r="U29" s="774"/>
      <c r="V29" s="774">
        <v>174</v>
      </c>
      <c r="W29" s="774"/>
      <c r="X29" s="774"/>
      <c r="Y29" s="774"/>
      <c r="Z29" s="774"/>
      <c r="AA29" s="774">
        <v>1</v>
      </c>
      <c r="AB29" s="774"/>
      <c r="AC29" s="774"/>
      <c r="AD29" s="774"/>
      <c r="AE29" s="775"/>
      <c r="AF29" s="776">
        <v>1</v>
      </c>
      <c r="AG29" s="777"/>
      <c r="AH29" s="777"/>
      <c r="AI29" s="777"/>
      <c r="AJ29" s="778"/>
      <c r="AK29" s="847">
        <v>61</v>
      </c>
      <c r="AL29" s="848"/>
      <c r="AM29" s="848"/>
      <c r="AN29" s="848"/>
      <c r="AO29" s="848"/>
      <c r="AP29" s="848" t="s">
        <v>547</v>
      </c>
      <c r="AQ29" s="848"/>
      <c r="AR29" s="848"/>
      <c r="AS29" s="848"/>
      <c r="AT29" s="848"/>
      <c r="AU29" s="848" t="s">
        <v>547</v>
      </c>
      <c r="AV29" s="848"/>
      <c r="AW29" s="848"/>
      <c r="AX29" s="848"/>
      <c r="AY29" s="848"/>
      <c r="AZ29" s="849" t="s">
        <v>547</v>
      </c>
      <c r="BA29" s="849"/>
      <c r="BB29" s="849"/>
      <c r="BC29" s="849"/>
      <c r="BD29" s="849"/>
      <c r="BE29" s="845"/>
      <c r="BF29" s="845"/>
      <c r="BG29" s="845"/>
      <c r="BH29" s="845"/>
      <c r="BI29" s="846"/>
      <c r="BJ29" s="203"/>
      <c r="BK29" s="203"/>
      <c r="BL29" s="203"/>
      <c r="BM29" s="203"/>
      <c r="BN29" s="203"/>
      <c r="BO29" s="216"/>
      <c r="BP29" s="216"/>
      <c r="BQ29" s="213">
        <v>23</v>
      </c>
      <c r="BR29" s="214"/>
      <c r="BS29" s="801"/>
      <c r="BT29" s="802"/>
      <c r="BU29" s="802"/>
      <c r="BV29" s="802"/>
      <c r="BW29" s="802"/>
      <c r="BX29" s="802"/>
      <c r="BY29" s="802"/>
      <c r="BZ29" s="802"/>
      <c r="CA29" s="802"/>
      <c r="CB29" s="802"/>
      <c r="CC29" s="802"/>
      <c r="CD29" s="802"/>
      <c r="CE29" s="802"/>
      <c r="CF29" s="802"/>
      <c r="CG29" s="803"/>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95"/>
      <c r="DW29" s="796"/>
      <c r="DX29" s="796"/>
      <c r="DY29" s="796"/>
      <c r="DZ29" s="797"/>
      <c r="EA29" s="197"/>
    </row>
    <row r="30" spans="1:131" s="198" customFormat="1" ht="26.25" customHeight="1">
      <c r="A30" s="217">
        <v>3</v>
      </c>
      <c r="B30" s="798" t="s">
        <v>377</v>
      </c>
      <c r="C30" s="799"/>
      <c r="D30" s="799"/>
      <c r="E30" s="799"/>
      <c r="F30" s="799"/>
      <c r="G30" s="799"/>
      <c r="H30" s="799"/>
      <c r="I30" s="799"/>
      <c r="J30" s="799"/>
      <c r="K30" s="799"/>
      <c r="L30" s="799"/>
      <c r="M30" s="799"/>
      <c r="N30" s="799"/>
      <c r="O30" s="799"/>
      <c r="P30" s="800"/>
      <c r="Q30" s="773">
        <v>196</v>
      </c>
      <c r="R30" s="774"/>
      <c r="S30" s="774"/>
      <c r="T30" s="774"/>
      <c r="U30" s="774"/>
      <c r="V30" s="774">
        <v>176</v>
      </c>
      <c r="W30" s="774"/>
      <c r="X30" s="774"/>
      <c r="Y30" s="774"/>
      <c r="Z30" s="774"/>
      <c r="AA30" s="774">
        <v>20</v>
      </c>
      <c r="AB30" s="774"/>
      <c r="AC30" s="774"/>
      <c r="AD30" s="774"/>
      <c r="AE30" s="775"/>
      <c r="AF30" s="776">
        <v>410</v>
      </c>
      <c r="AG30" s="777"/>
      <c r="AH30" s="777"/>
      <c r="AI30" s="777"/>
      <c r="AJ30" s="778"/>
      <c r="AK30" s="847">
        <v>2</v>
      </c>
      <c r="AL30" s="848"/>
      <c r="AM30" s="848"/>
      <c r="AN30" s="848"/>
      <c r="AO30" s="848"/>
      <c r="AP30" s="848">
        <v>394</v>
      </c>
      <c r="AQ30" s="848"/>
      <c r="AR30" s="848"/>
      <c r="AS30" s="848"/>
      <c r="AT30" s="848"/>
      <c r="AU30" s="848">
        <v>67</v>
      </c>
      <c r="AV30" s="848"/>
      <c r="AW30" s="848"/>
      <c r="AX30" s="848"/>
      <c r="AY30" s="848"/>
      <c r="AZ30" s="849" t="s">
        <v>549</v>
      </c>
      <c r="BA30" s="849"/>
      <c r="BB30" s="849"/>
      <c r="BC30" s="849"/>
      <c r="BD30" s="849"/>
      <c r="BE30" s="845" t="s">
        <v>378</v>
      </c>
      <c r="BF30" s="845"/>
      <c r="BG30" s="845"/>
      <c r="BH30" s="845"/>
      <c r="BI30" s="846"/>
      <c r="BJ30" s="203"/>
      <c r="BK30" s="203"/>
      <c r="BL30" s="203"/>
      <c r="BM30" s="203"/>
      <c r="BN30" s="203"/>
      <c r="BO30" s="216"/>
      <c r="BP30" s="216"/>
      <c r="BQ30" s="213">
        <v>24</v>
      </c>
      <c r="BR30" s="214"/>
      <c r="BS30" s="801"/>
      <c r="BT30" s="802"/>
      <c r="BU30" s="802"/>
      <c r="BV30" s="802"/>
      <c r="BW30" s="802"/>
      <c r="BX30" s="802"/>
      <c r="BY30" s="802"/>
      <c r="BZ30" s="802"/>
      <c r="CA30" s="802"/>
      <c r="CB30" s="802"/>
      <c r="CC30" s="802"/>
      <c r="CD30" s="802"/>
      <c r="CE30" s="802"/>
      <c r="CF30" s="802"/>
      <c r="CG30" s="803"/>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95"/>
      <c r="DW30" s="796"/>
      <c r="DX30" s="796"/>
      <c r="DY30" s="796"/>
      <c r="DZ30" s="797"/>
      <c r="EA30" s="197"/>
    </row>
    <row r="31" spans="1:131" s="198" customFormat="1" ht="26.25" customHeight="1">
      <c r="A31" s="217">
        <v>4</v>
      </c>
      <c r="B31" s="798"/>
      <c r="C31" s="799"/>
      <c r="D31" s="799"/>
      <c r="E31" s="799"/>
      <c r="F31" s="799"/>
      <c r="G31" s="799"/>
      <c r="H31" s="799"/>
      <c r="I31" s="799"/>
      <c r="J31" s="799"/>
      <c r="K31" s="799"/>
      <c r="L31" s="799"/>
      <c r="M31" s="799"/>
      <c r="N31" s="799"/>
      <c r="O31" s="799"/>
      <c r="P31" s="800"/>
      <c r="Q31" s="773"/>
      <c r="R31" s="774"/>
      <c r="S31" s="774"/>
      <c r="T31" s="774"/>
      <c r="U31" s="774"/>
      <c r="V31" s="774"/>
      <c r="W31" s="774"/>
      <c r="X31" s="774"/>
      <c r="Y31" s="774"/>
      <c r="Z31" s="774"/>
      <c r="AA31" s="774"/>
      <c r="AB31" s="774"/>
      <c r="AC31" s="774"/>
      <c r="AD31" s="774"/>
      <c r="AE31" s="775"/>
      <c r="AF31" s="776"/>
      <c r="AG31" s="777"/>
      <c r="AH31" s="777"/>
      <c r="AI31" s="777"/>
      <c r="AJ31" s="778"/>
      <c r="AK31" s="847"/>
      <c r="AL31" s="848"/>
      <c r="AM31" s="848"/>
      <c r="AN31" s="848"/>
      <c r="AO31" s="848"/>
      <c r="AP31" s="848"/>
      <c r="AQ31" s="848"/>
      <c r="AR31" s="848"/>
      <c r="AS31" s="848"/>
      <c r="AT31" s="848"/>
      <c r="AU31" s="848"/>
      <c r="AV31" s="848"/>
      <c r="AW31" s="848"/>
      <c r="AX31" s="848"/>
      <c r="AY31" s="848"/>
      <c r="AZ31" s="849"/>
      <c r="BA31" s="849"/>
      <c r="BB31" s="849"/>
      <c r="BC31" s="849"/>
      <c r="BD31" s="849"/>
      <c r="BE31" s="845"/>
      <c r="BF31" s="845"/>
      <c r="BG31" s="845"/>
      <c r="BH31" s="845"/>
      <c r="BI31" s="846"/>
      <c r="BJ31" s="203"/>
      <c r="BK31" s="203"/>
      <c r="BL31" s="203"/>
      <c r="BM31" s="203"/>
      <c r="BN31" s="203"/>
      <c r="BO31" s="216"/>
      <c r="BP31" s="216"/>
      <c r="BQ31" s="213">
        <v>25</v>
      </c>
      <c r="BR31" s="214"/>
      <c r="BS31" s="801"/>
      <c r="BT31" s="802"/>
      <c r="BU31" s="802"/>
      <c r="BV31" s="802"/>
      <c r="BW31" s="802"/>
      <c r="BX31" s="802"/>
      <c r="BY31" s="802"/>
      <c r="BZ31" s="802"/>
      <c r="CA31" s="802"/>
      <c r="CB31" s="802"/>
      <c r="CC31" s="802"/>
      <c r="CD31" s="802"/>
      <c r="CE31" s="802"/>
      <c r="CF31" s="802"/>
      <c r="CG31" s="803"/>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95"/>
      <c r="DW31" s="796"/>
      <c r="DX31" s="796"/>
      <c r="DY31" s="796"/>
      <c r="DZ31" s="797"/>
      <c r="EA31" s="197"/>
    </row>
    <row r="32" spans="1:131" s="198" customFormat="1" ht="26.25" customHeight="1">
      <c r="A32" s="217">
        <v>5</v>
      </c>
      <c r="B32" s="798"/>
      <c r="C32" s="799"/>
      <c r="D32" s="799"/>
      <c r="E32" s="799"/>
      <c r="F32" s="799"/>
      <c r="G32" s="799"/>
      <c r="H32" s="799"/>
      <c r="I32" s="799"/>
      <c r="J32" s="799"/>
      <c r="K32" s="799"/>
      <c r="L32" s="799"/>
      <c r="M32" s="799"/>
      <c r="N32" s="799"/>
      <c r="O32" s="799"/>
      <c r="P32" s="800"/>
      <c r="Q32" s="773"/>
      <c r="R32" s="774"/>
      <c r="S32" s="774"/>
      <c r="T32" s="774"/>
      <c r="U32" s="774"/>
      <c r="V32" s="774"/>
      <c r="W32" s="774"/>
      <c r="X32" s="774"/>
      <c r="Y32" s="774"/>
      <c r="Z32" s="774"/>
      <c r="AA32" s="774"/>
      <c r="AB32" s="774"/>
      <c r="AC32" s="774"/>
      <c r="AD32" s="774"/>
      <c r="AE32" s="775"/>
      <c r="AF32" s="776"/>
      <c r="AG32" s="777"/>
      <c r="AH32" s="777"/>
      <c r="AI32" s="777"/>
      <c r="AJ32" s="778"/>
      <c r="AK32" s="847"/>
      <c r="AL32" s="848"/>
      <c r="AM32" s="848"/>
      <c r="AN32" s="848"/>
      <c r="AO32" s="848"/>
      <c r="AP32" s="848"/>
      <c r="AQ32" s="848"/>
      <c r="AR32" s="848"/>
      <c r="AS32" s="848"/>
      <c r="AT32" s="848"/>
      <c r="AU32" s="848"/>
      <c r="AV32" s="848"/>
      <c r="AW32" s="848"/>
      <c r="AX32" s="848"/>
      <c r="AY32" s="848"/>
      <c r="AZ32" s="849"/>
      <c r="BA32" s="849"/>
      <c r="BB32" s="849"/>
      <c r="BC32" s="849"/>
      <c r="BD32" s="849"/>
      <c r="BE32" s="845"/>
      <c r="BF32" s="845"/>
      <c r="BG32" s="845"/>
      <c r="BH32" s="845"/>
      <c r="BI32" s="846"/>
      <c r="BJ32" s="203"/>
      <c r="BK32" s="203"/>
      <c r="BL32" s="203"/>
      <c r="BM32" s="203"/>
      <c r="BN32" s="203"/>
      <c r="BO32" s="216"/>
      <c r="BP32" s="216"/>
      <c r="BQ32" s="213">
        <v>26</v>
      </c>
      <c r="BR32" s="214"/>
      <c r="BS32" s="801"/>
      <c r="BT32" s="802"/>
      <c r="BU32" s="802"/>
      <c r="BV32" s="802"/>
      <c r="BW32" s="802"/>
      <c r="BX32" s="802"/>
      <c r="BY32" s="802"/>
      <c r="BZ32" s="802"/>
      <c r="CA32" s="802"/>
      <c r="CB32" s="802"/>
      <c r="CC32" s="802"/>
      <c r="CD32" s="802"/>
      <c r="CE32" s="802"/>
      <c r="CF32" s="802"/>
      <c r="CG32" s="803"/>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95"/>
      <c r="DW32" s="796"/>
      <c r="DX32" s="796"/>
      <c r="DY32" s="796"/>
      <c r="DZ32" s="797"/>
      <c r="EA32" s="197"/>
    </row>
    <row r="33" spans="1:131" s="198" customFormat="1" ht="26.25" customHeight="1">
      <c r="A33" s="217">
        <v>6</v>
      </c>
      <c r="B33" s="798"/>
      <c r="C33" s="799"/>
      <c r="D33" s="799"/>
      <c r="E33" s="799"/>
      <c r="F33" s="799"/>
      <c r="G33" s="799"/>
      <c r="H33" s="799"/>
      <c r="I33" s="799"/>
      <c r="J33" s="799"/>
      <c r="K33" s="799"/>
      <c r="L33" s="799"/>
      <c r="M33" s="799"/>
      <c r="N33" s="799"/>
      <c r="O33" s="799"/>
      <c r="P33" s="800"/>
      <c r="Q33" s="773"/>
      <c r="R33" s="774"/>
      <c r="S33" s="774"/>
      <c r="T33" s="774"/>
      <c r="U33" s="774"/>
      <c r="V33" s="774"/>
      <c r="W33" s="774"/>
      <c r="X33" s="774"/>
      <c r="Y33" s="774"/>
      <c r="Z33" s="774"/>
      <c r="AA33" s="774"/>
      <c r="AB33" s="774"/>
      <c r="AC33" s="774"/>
      <c r="AD33" s="774"/>
      <c r="AE33" s="775"/>
      <c r="AF33" s="776"/>
      <c r="AG33" s="777"/>
      <c r="AH33" s="777"/>
      <c r="AI33" s="777"/>
      <c r="AJ33" s="778"/>
      <c r="AK33" s="847"/>
      <c r="AL33" s="848"/>
      <c r="AM33" s="848"/>
      <c r="AN33" s="848"/>
      <c r="AO33" s="848"/>
      <c r="AP33" s="848"/>
      <c r="AQ33" s="848"/>
      <c r="AR33" s="848"/>
      <c r="AS33" s="848"/>
      <c r="AT33" s="848"/>
      <c r="AU33" s="848"/>
      <c r="AV33" s="848"/>
      <c r="AW33" s="848"/>
      <c r="AX33" s="848"/>
      <c r="AY33" s="848"/>
      <c r="AZ33" s="849"/>
      <c r="BA33" s="849"/>
      <c r="BB33" s="849"/>
      <c r="BC33" s="849"/>
      <c r="BD33" s="849"/>
      <c r="BE33" s="845"/>
      <c r="BF33" s="845"/>
      <c r="BG33" s="845"/>
      <c r="BH33" s="845"/>
      <c r="BI33" s="846"/>
      <c r="BJ33" s="203"/>
      <c r="BK33" s="203"/>
      <c r="BL33" s="203"/>
      <c r="BM33" s="203"/>
      <c r="BN33" s="203"/>
      <c r="BO33" s="216"/>
      <c r="BP33" s="216"/>
      <c r="BQ33" s="213">
        <v>27</v>
      </c>
      <c r="BR33" s="214"/>
      <c r="BS33" s="801"/>
      <c r="BT33" s="802"/>
      <c r="BU33" s="802"/>
      <c r="BV33" s="802"/>
      <c r="BW33" s="802"/>
      <c r="BX33" s="802"/>
      <c r="BY33" s="802"/>
      <c r="BZ33" s="802"/>
      <c r="CA33" s="802"/>
      <c r="CB33" s="802"/>
      <c r="CC33" s="802"/>
      <c r="CD33" s="802"/>
      <c r="CE33" s="802"/>
      <c r="CF33" s="802"/>
      <c r="CG33" s="803"/>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95"/>
      <c r="DW33" s="796"/>
      <c r="DX33" s="796"/>
      <c r="DY33" s="796"/>
      <c r="DZ33" s="797"/>
      <c r="EA33" s="197"/>
    </row>
    <row r="34" spans="1:131" s="198" customFormat="1" ht="26.25" customHeight="1">
      <c r="A34" s="217">
        <v>7</v>
      </c>
      <c r="B34" s="798"/>
      <c r="C34" s="799"/>
      <c r="D34" s="799"/>
      <c r="E34" s="799"/>
      <c r="F34" s="799"/>
      <c r="G34" s="799"/>
      <c r="H34" s="799"/>
      <c r="I34" s="799"/>
      <c r="J34" s="799"/>
      <c r="K34" s="799"/>
      <c r="L34" s="799"/>
      <c r="M34" s="799"/>
      <c r="N34" s="799"/>
      <c r="O34" s="799"/>
      <c r="P34" s="800"/>
      <c r="Q34" s="773"/>
      <c r="R34" s="774"/>
      <c r="S34" s="774"/>
      <c r="T34" s="774"/>
      <c r="U34" s="774"/>
      <c r="V34" s="774"/>
      <c r="W34" s="774"/>
      <c r="X34" s="774"/>
      <c r="Y34" s="774"/>
      <c r="Z34" s="774"/>
      <c r="AA34" s="774"/>
      <c r="AB34" s="774"/>
      <c r="AC34" s="774"/>
      <c r="AD34" s="774"/>
      <c r="AE34" s="775"/>
      <c r="AF34" s="776"/>
      <c r="AG34" s="777"/>
      <c r="AH34" s="777"/>
      <c r="AI34" s="777"/>
      <c r="AJ34" s="778"/>
      <c r="AK34" s="847"/>
      <c r="AL34" s="848"/>
      <c r="AM34" s="848"/>
      <c r="AN34" s="848"/>
      <c r="AO34" s="848"/>
      <c r="AP34" s="848"/>
      <c r="AQ34" s="848"/>
      <c r="AR34" s="848"/>
      <c r="AS34" s="848"/>
      <c r="AT34" s="848"/>
      <c r="AU34" s="848"/>
      <c r="AV34" s="848"/>
      <c r="AW34" s="848"/>
      <c r="AX34" s="848"/>
      <c r="AY34" s="848"/>
      <c r="AZ34" s="849"/>
      <c r="BA34" s="849"/>
      <c r="BB34" s="849"/>
      <c r="BC34" s="849"/>
      <c r="BD34" s="849"/>
      <c r="BE34" s="845"/>
      <c r="BF34" s="845"/>
      <c r="BG34" s="845"/>
      <c r="BH34" s="845"/>
      <c r="BI34" s="846"/>
      <c r="BJ34" s="203"/>
      <c r="BK34" s="203"/>
      <c r="BL34" s="203"/>
      <c r="BM34" s="203"/>
      <c r="BN34" s="203"/>
      <c r="BO34" s="216"/>
      <c r="BP34" s="216"/>
      <c r="BQ34" s="213">
        <v>28</v>
      </c>
      <c r="BR34" s="214"/>
      <c r="BS34" s="801"/>
      <c r="BT34" s="802"/>
      <c r="BU34" s="802"/>
      <c r="BV34" s="802"/>
      <c r="BW34" s="802"/>
      <c r="BX34" s="802"/>
      <c r="BY34" s="802"/>
      <c r="BZ34" s="802"/>
      <c r="CA34" s="802"/>
      <c r="CB34" s="802"/>
      <c r="CC34" s="802"/>
      <c r="CD34" s="802"/>
      <c r="CE34" s="802"/>
      <c r="CF34" s="802"/>
      <c r="CG34" s="803"/>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95"/>
      <c r="DW34" s="796"/>
      <c r="DX34" s="796"/>
      <c r="DY34" s="796"/>
      <c r="DZ34" s="797"/>
      <c r="EA34" s="197"/>
    </row>
    <row r="35" spans="1:131" s="198" customFormat="1" ht="26.25" customHeight="1">
      <c r="A35" s="217">
        <v>8</v>
      </c>
      <c r="B35" s="798"/>
      <c r="C35" s="799"/>
      <c r="D35" s="799"/>
      <c r="E35" s="799"/>
      <c r="F35" s="799"/>
      <c r="G35" s="799"/>
      <c r="H35" s="799"/>
      <c r="I35" s="799"/>
      <c r="J35" s="799"/>
      <c r="K35" s="799"/>
      <c r="L35" s="799"/>
      <c r="M35" s="799"/>
      <c r="N35" s="799"/>
      <c r="O35" s="799"/>
      <c r="P35" s="800"/>
      <c r="Q35" s="773"/>
      <c r="R35" s="774"/>
      <c r="S35" s="774"/>
      <c r="T35" s="774"/>
      <c r="U35" s="774"/>
      <c r="V35" s="774"/>
      <c r="W35" s="774"/>
      <c r="X35" s="774"/>
      <c r="Y35" s="774"/>
      <c r="Z35" s="774"/>
      <c r="AA35" s="774"/>
      <c r="AB35" s="774"/>
      <c r="AC35" s="774"/>
      <c r="AD35" s="774"/>
      <c r="AE35" s="775"/>
      <c r="AF35" s="776"/>
      <c r="AG35" s="777"/>
      <c r="AH35" s="777"/>
      <c r="AI35" s="777"/>
      <c r="AJ35" s="778"/>
      <c r="AK35" s="847"/>
      <c r="AL35" s="848"/>
      <c r="AM35" s="848"/>
      <c r="AN35" s="848"/>
      <c r="AO35" s="848"/>
      <c r="AP35" s="848"/>
      <c r="AQ35" s="848"/>
      <c r="AR35" s="848"/>
      <c r="AS35" s="848"/>
      <c r="AT35" s="848"/>
      <c r="AU35" s="848"/>
      <c r="AV35" s="848"/>
      <c r="AW35" s="848"/>
      <c r="AX35" s="848"/>
      <c r="AY35" s="848"/>
      <c r="AZ35" s="849"/>
      <c r="BA35" s="849"/>
      <c r="BB35" s="849"/>
      <c r="BC35" s="849"/>
      <c r="BD35" s="849"/>
      <c r="BE35" s="845"/>
      <c r="BF35" s="845"/>
      <c r="BG35" s="845"/>
      <c r="BH35" s="845"/>
      <c r="BI35" s="846"/>
      <c r="BJ35" s="203"/>
      <c r="BK35" s="203"/>
      <c r="BL35" s="203"/>
      <c r="BM35" s="203"/>
      <c r="BN35" s="203"/>
      <c r="BO35" s="216"/>
      <c r="BP35" s="216"/>
      <c r="BQ35" s="213">
        <v>29</v>
      </c>
      <c r="BR35" s="214"/>
      <c r="BS35" s="801"/>
      <c r="BT35" s="802"/>
      <c r="BU35" s="802"/>
      <c r="BV35" s="802"/>
      <c r="BW35" s="802"/>
      <c r="BX35" s="802"/>
      <c r="BY35" s="802"/>
      <c r="BZ35" s="802"/>
      <c r="CA35" s="802"/>
      <c r="CB35" s="802"/>
      <c r="CC35" s="802"/>
      <c r="CD35" s="802"/>
      <c r="CE35" s="802"/>
      <c r="CF35" s="802"/>
      <c r="CG35" s="803"/>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95"/>
      <c r="DW35" s="796"/>
      <c r="DX35" s="796"/>
      <c r="DY35" s="796"/>
      <c r="DZ35" s="797"/>
      <c r="EA35" s="197"/>
    </row>
    <row r="36" spans="1:131" s="198" customFormat="1" ht="26.25" customHeight="1">
      <c r="A36" s="217">
        <v>9</v>
      </c>
      <c r="B36" s="798"/>
      <c r="C36" s="799"/>
      <c r="D36" s="799"/>
      <c r="E36" s="799"/>
      <c r="F36" s="799"/>
      <c r="G36" s="799"/>
      <c r="H36" s="799"/>
      <c r="I36" s="799"/>
      <c r="J36" s="799"/>
      <c r="K36" s="799"/>
      <c r="L36" s="799"/>
      <c r="M36" s="799"/>
      <c r="N36" s="799"/>
      <c r="O36" s="799"/>
      <c r="P36" s="800"/>
      <c r="Q36" s="773"/>
      <c r="R36" s="774"/>
      <c r="S36" s="774"/>
      <c r="T36" s="774"/>
      <c r="U36" s="774"/>
      <c r="V36" s="774"/>
      <c r="W36" s="774"/>
      <c r="X36" s="774"/>
      <c r="Y36" s="774"/>
      <c r="Z36" s="774"/>
      <c r="AA36" s="774"/>
      <c r="AB36" s="774"/>
      <c r="AC36" s="774"/>
      <c r="AD36" s="774"/>
      <c r="AE36" s="775"/>
      <c r="AF36" s="776"/>
      <c r="AG36" s="777"/>
      <c r="AH36" s="777"/>
      <c r="AI36" s="777"/>
      <c r="AJ36" s="778"/>
      <c r="AK36" s="847"/>
      <c r="AL36" s="848"/>
      <c r="AM36" s="848"/>
      <c r="AN36" s="848"/>
      <c r="AO36" s="848"/>
      <c r="AP36" s="848"/>
      <c r="AQ36" s="848"/>
      <c r="AR36" s="848"/>
      <c r="AS36" s="848"/>
      <c r="AT36" s="848"/>
      <c r="AU36" s="848"/>
      <c r="AV36" s="848"/>
      <c r="AW36" s="848"/>
      <c r="AX36" s="848"/>
      <c r="AY36" s="848"/>
      <c r="AZ36" s="849"/>
      <c r="BA36" s="849"/>
      <c r="BB36" s="849"/>
      <c r="BC36" s="849"/>
      <c r="BD36" s="849"/>
      <c r="BE36" s="845"/>
      <c r="BF36" s="845"/>
      <c r="BG36" s="845"/>
      <c r="BH36" s="845"/>
      <c r="BI36" s="846"/>
      <c r="BJ36" s="203"/>
      <c r="BK36" s="203"/>
      <c r="BL36" s="203"/>
      <c r="BM36" s="203"/>
      <c r="BN36" s="203"/>
      <c r="BO36" s="216"/>
      <c r="BP36" s="216"/>
      <c r="BQ36" s="213">
        <v>30</v>
      </c>
      <c r="BR36" s="214"/>
      <c r="BS36" s="801"/>
      <c r="BT36" s="802"/>
      <c r="BU36" s="802"/>
      <c r="BV36" s="802"/>
      <c r="BW36" s="802"/>
      <c r="BX36" s="802"/>
      <c r="BY36" s="802"/>
      <c r="BZ36" s="802"/>
      <c r="CA36" s="802"/>
      <c r="CB36" s="802"/>
      <c r="CC36" s="802"/>
      <c r="CD36" s="802"/>
      <c r="CE36" s="802"/>
      <c r="CF36" s="802"/>
      <c r="CG36" s="803"/>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95"/>
      <c r="DW36" s="796"/>
      <c r="DX36" s="796"/>
      <c r="DY36" s="796"/>
      <c r="DZ36" s="797"/>
      <c r="EA36" s="197"/>
    </row>
    <row r="37" spans="1:131" s="198" customFormat="1" ht="26.25" customHeight="1">
      <c r="A37" s="217">
        <v>10</v>
      </c>
      <c r="B37" s="798"/>
      <c r="C37" s="799"/>
      <c r="D37" s="799"/>
      <c r="E37" s="799"/>
      <c r="F37" s="799"/>
      <c r="G37" s="799"/>
      <c r="H37" s="799"/>
      <c r="I37" s="799"/>
      <c r="J37" s="799"/>
      <c r="K37" s="799"/>
      <c r="L37" s="799"/>
      <c r="M37" s="799"/>
      <c r="N37" s="799"/>
      <c r="O37" s="799"/>
      <c r="P37" s="800"/>
      <c r="Q37" s="773"/>
      <c r="R37" s="774"/>
      <c r="S37" s="774"/>
      <c r="T37" s="774"/>
      <c r="U37" s="774"/>
      <c r="V37" s="774"/>
      <c r="W37" s="774"/>
      <c r="X37" s="774"/>
      <c r="Y37" s="774"/>
      <c r="Z37" s="774"/>
      <c r="AA37" s="774"/>
      <c r="AB37" s="774"/>
      <c r="AC37" s="774"/>
      <c r="AD37" s="774"/>
      <c r="AE37" s="775"/>
      <c r="AF37" s="776"/>
      <c r="AG37" s="777"/>
      <c r="AH37" s="777"/>
      <c r="AI37" s="777"/>
      <c r="AJ37" s="778"/>
      <c r="AK37" s="847"/>
      <c r="AL37" s="848"/>
      <c r="AM37" s="848"/>
      <c r="AN37" s="848"/>
      <c r="AO37" s="848"/>
      <c r="AP37" s="848"/>
      <c r="AQ37" s="848"/>
      <c r="AR37" s="848"/>
      <c r="AS37" s="848"/>
      <c r="AT37" s="848"/>
      <c r="AU37" s="848"/>
      <c r="AV37" s="848"/>
      <c r="AW37" s="848"/>
      <c r="AX37" s="848"/>
      <c r="AY37" s="848"/>
      <c r="AZ37" s="849"/>
      <c r="BA37" s="849"/>
      <c r="BB37" s="849"/>
      <c r="BC37" s="849"/>
      <c r="BD37" s="849"/>
      <c r="BE37" s="845"/>
      <c r="BF37" s="845"/>
      <c r="BG37" s="845"/>
      <c r="BH37" s="845"/>
      <c r="BI37" s="846"/>
      <c r="BJ37" s="203"/>
      <c r="BK37" s="203"/>
      <c r="BL37" s="203"/>
      <c r="BM37" s="203"/>
      <c r="BN37" s="203"/>
      <c r="BO37" s="216"/>
      <c r="BP37" s="216"/>
      <c r="BQ37" s="213">
        <v>31</v>
      </c>
      <c r="BR37" s="214"/>
      <c r="BS37" s="801"/>
      <c r="BT37" s="802"/>
      <c r="BU37" s="802"/>
      <c r="BV37" s="802"/>
      <c r="BW37" s="802"/>
      <c r="BX37" s="802"/>
      <c r="BY37" s="802"/>
      <c r="BZ37" s="802"/>
      <c r="CA37" s="802"/>
      <c r="CB37" s="802"/>
      <c r="CC37" s="802"/>
      <c r="CD37" s="802"/>
      <c r="CE37" s="802"/>
      <c r="CF37" s="802"/>
      <c r="CG37" s="803"/>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95"/>
      <c r="DW37" s="796"/>
      <c r="DX37" s="796"/>
      <c r="DY37" s="796"/>
      <c r="DZ37" s="797"/>
      <c r="EA37" s="197"/>
    </row>
    <row r="38" spans="1:131" s="198" customFormat="1" ht="26.25" customHeight="1">
      <c r="A38" s="217">
        <v>11</v>
      </c>
      <c r="B38" s="798"/>
      <c r="C38" s="799"/>
      <c r="D38" s="799"/>
      <c r="E38" s="799"/>
      <c r="F38" s="799"/>
      <c r="G38" s="799"/>
      <c r="H38" s="799"/>
      <c r="I38" s="799"/>
      <c r="J38" s="799"/>
      <c r="K38" s="799"/>
      <c r="L38" s="799"/>
      <c r="M38" s="799"/>
      <c r="N38" s="799"/>
      <c r="O38" s="799"/>
      <c r="P38" s="800"/>
      <c r="Q38" s="773"/>
      <c r="R38" s="774"/>
      <c r="S38" s="774"/>
      <c r="T38" s="774"/>
      <c r="U38" s="774"/>
      <c r="V38" s="774"/>
      <c r="W38" s="774"/>
      <c r="X38" s="774"/>
      <c r="Y38" s="774"/>
      <c r="Z38" s="774"/>
      <c r="AA38" s="774"/>
      <c r="AB38" s="774"/>
      <c r="AC38" s="774"/>
      <c r="AD38" s="774"/>
      <c r="AE38" s="775"/>
      <c r="AF38" s="776"/>
      <c r="AG38" s="777"/>
      <c r="AH38" s="777"/>
      <c r="AI38" s="777"/>
      <c r="AJ38" s="778"/>
      <c r="AK38" s="847"/>
      <c r="AL38" s="848"/>
      <c r="AM38" s="848"/>
      <c r="AN38" s="848"/>
      <c r="AO38" s="848"/>
      <c r="AP38" s="848"/>
      <c r="AQ38" s="848"/>
      <c r="AR38" s="848"/>
      <c r="AS38" s="848"/>
      <c r="AT38" s="848"/>
      <c r="AU38" s="848"/>
      <c r="AV38" s="848"/>
      <c r="AW38" s="848"/>
      <c r="AX38" s="848"/>
      <c r="AY38" s="848"/>
      <c r="AZ38" s="849"/>
      <c r="BA38" s="849"/>
      <c r="BB38" s="849"/>
      <c r="BC38" s="849"/>
      <c r="BD38" s="849"/>
      <c r="BE38" s="845"/>
      <c r="BF38" s="845"/>
      <c r="BG38" s="845"/>
      <c r="BH38" s="845"/>
      <c r="BI38" s="846"/>
      <c r="BJ38" s="203"/>
      <c r="BK38" s="203"/>
      <c r="BL38" s="203"/>
      <c r="BM38" s="203"/>
      <c r="BN38" s="203"/>
      <c r="BO38" s="216"/>
      <c r="BP38" s="216"/>
      <c r="BQ38" s="213">
        <v>32</v>
      </c>
      <c r="BR38" s="214"/>
      <c r="BS38" s="801"/>
      <c r="BT38" s="802"/>
      <c r="BU38" s="802"/>
      <c r="BV38" s="802"/>
      <c r="BW38" s="802"/>
      <c r="BX38" s="802"/>
      <c r="BY38" s="802"/>
      <c r="BZ38" s="802"/>
      <c r="CA38" s="802"/>
      <c r="CB38" s="802"/>
      <c r="CC38" s="802"/>
      <c r="CD38" s="802"/>
      <c r="CE38" s="802"/>
      <c r="CF38" s="802"/>
      <c r="CG38" s="803"/>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95"/>
      <c r="DW38" s="796"/>
      <c r="DX38" s="796"/>
      <c r="DY38" s="796"/>
      <c r="DZ38" s="797"/>
      <c r="EA38" s="197"/>
    </row>
    <row r="39" spans="1:131" s="198" customFormat="1" ht="26.25" customHeight="1">
      <c r="A39" s="217">
        <v>12</v>
      </c>
      <c r="B39" s="798"/>
      <c r="C39" s="799"/>
      <c r="D39" s="799"/>
      <c r="E39" s="799"/>
      <c r="F39" s="799"/>
      <c r="G39" s="799"/>
      <c r="H39" s="799"/>
      <c r="I39" s="799"/>
      <c r="J39" s="799"/>
      <c r="K39" s="799"/>
      <c r="L39" s="799"/>
      <c r="M39" s="799"/>
      <c r="N39" s="799"/>
      <c r="O39" s="799"/>
      <c r="P39" s="800"/>
      <c r="Q39" s="773"/>
      <c r="R39" s="774"/>
      <c r="S39" s="774"/>
      <c r="T39" s="774"/>
      <c r="U39" s="774"/>
      <c r="V39" s="774"/>
      <c r="W39" s="774"/>
      <c r="X39" s="774"/>
      <c r="Y39" s="774"/>
      <c r="Z39" s="774"/>
      <c r="AA39" s="774"/>
      <c r="AB39" s="774"/>
      <c r="AC39" s="774"/>
      <c r="AD39" s="774"/>
      <c r="AE39" s="775"/>
      <c r="AF39" s="776"/>
      <c r="AG39" s="777"/>
      <c r="AH39" s="777"/>
      <c r="AI39" s="777"/>
      <c r="AJ39" s="778"/>
      <c r="AK39" s="847"/>
      <c r="AL39" s="848"/>
      <c r="AM39" s="848"/>
      <c r="AN39" s="848"/>
      <c r="AO39" s="848"/>
      <c r="AP39" s="848"/>
      <c r="AQ39" s="848"/>
      <c r="AR39" s="848"/>
      <c r="AS39" s="848"/>
      <c r="AT39" s="848"/>
      <c r="AU39" s="848"/>
      <c r="AV39" s="848"/>
      <c r="AW39" s="848"/>
      <c r="AX39" s="848"/>
      <c r="AY39" s="848"/>
      <c r="AZ39" s="849"/>
      <c r="BA39" s="849"/>
      <c r="BB39" s="849"/>
      <c r="BC39" s="849"/>
      <c r="BD39" s="849"/>
      <c r="BE39" s="845"/>
      <c r="BF39" s="845"/>
      <c r="BG39" s="845"/>
      <c r="BH39" s="845"/>
      <c r="BI39" s="846"/>
      <c r="BJ39" s="203"/>
      <c r="BK39" s="203"/>
      <c r="BL39" s="203"/>
      <c r="BM39" s="203"/>
      <c r="BN39" s="203"/>
      <c r="BO39" s="216"/>
      <c r="BP39" s="216"/>
      <c r="BQ39" s="213">
        <v>33</v>
      </c>
      <c r="BR39" s="214"/>
      <c r="BS39" s="801"/>
      <c r="BT39" s="802"/>
      <c r="BU39" s="802"/>
      <c r="BV39" s="802"/>
      <c r="BW39" s="802"/>
      <c r="BX39" s="802"/>
      <c r="BY39" s="802"/>
      <c r="BZ39" s="802"/>
      <c r="CA39" s="802"/>
      <c r="CB39" s="802"/>
      <c r="CC39" s="802"/>
      <c r="CD39" s="802"/>
      <c r="CE39" s="802"/>
      <c r="CF39" s="802"/>
      <c r="CG39" s="803"/>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95"/>
      <c r="DW39" s="796"/>
      <c r="DX39" s="796"/>
      <c r="DY39" s="796"/>
      <c r="DZ39" s="797"/>
      <c r="EA39" s="197"/>
    </row>
    <row r="40" spans="1:131" s="198" customFormat="1" ht="26.25" customHeight="1">
      <c r="A40" s="212">
        <v>13</v>
      </c>
      <c r="B40" s="798"/>
      <c r="C40" s="799"/>
      <c r="D40" s="799"/>
      <c r="E40" s="799"/>
      <c r="F40" s="799"/>
      <c r="G40" s="799"/>
      <c r="H40" s="799"/>
      <c r="I40" s="799"/>
      <c r="J40" s="799"/>
      <c r="K40" s="799"/>
      <c r="L40" s="799"/>
      <c r="M40" s="799"/>
      <c r="N40" s="799"/>
      <c r="O40" s="799"/>
      <c r="P40" s="800"/>
      <c r="Q40" s="773"/>
      <c r="R40" s="774"/>
      <c r="S40" s="774"/>
      <c r="T40" s="774"/>
      <c r="U40" s="774"/>
      <c r="V40" s="774"/>
      <c r="W40" s="774"/>
      <c r="X40" s="774"/>
      <c r="Y40" s="774"/>
      <c r="Z40" s="774"/>
      <c r="AA40" s="774"/>
      <c r="AB40" s="774"/>
      <c r="AC40" s="774"/>
      <c r="AD40" s="774"/>
      <c r="AE40" s="775"/>
      <c r="AF40" s="776"/>
      <c r="AG40" s="777"/>
      <c r="AH40" s="777"/>
      <c r="AI40" s="777"/>
      <c r="AJ40" s="778"/>
      <c r="AK40" s="847"/>
      <c r="AL40" s="848"/>
      <c r="AM40" s="848"/>
      <c r="AN40" s="848"/>
      <c r="AO40" s="848"/>
      <c r="AP40" s="848"/>
      <c r="AQ40" s="848"/>
      <c r="AR40" s="848"/>
      <c r="AS40" s="848"/>
      <c r="AT40" s="848"/>
      <c r="AU40" s="848"/>
      <c r="AV40" s="848"/>
      <c r="AW40" s="848"/>
      <c r="AX40" s="848"/>
      <c r="AY40" s="848"/>
      <c r="AZ40" s="849"/>
      <c r="BA40" s="849"/>
      <c r="BB40" s="849"/>
      <c r="BC40" s="849"/>
      <c r="BD40" s="849"/>
      <c r="BE40" s="845"/>
      <c r="BF40" s="845"/>
      <c r="BG40" s="845"/>
      <c r="BH40" s="845"/>
      <c r="BI40" s="846"/>
      <c r="BJ40" s="203"/>
      <c r="BK40" s="203"/>
      <c r="BL40" s="203"/>
      <c r="BM40" s="203"/>
      <c r="BN40" s="203"/>
      <c r="BO40" s="216"/>
      <c r="BP40" s="216"/>
      <c r="BQ40" s="213">
        <v>34</v>
      </c>
      <c r="BR40" s="214"/>
      <c r="BS40" s="801"/>
      <c r="BT40" s="802"/>
      <c r="BU40" s="802"/>
      <c r="BV40" s="802"/>
      <c r="BW40" s="802"/>
      <c r="BX40" s="802"/>
      <c r="BY40" s="802"/>
      <c r="BZ40" s="802"/>
      <c r="CA40" s="802"/>
      <c r="CB40" s="802"/>
      <c r="CC40" s="802"/>
      <c r="CD40" s="802"/>
      <c r="CE40" s="802"/>
      <c r="CF40" s="802"/>
      <c r="CG40" s="803"/>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95"/>
      <c r="DW40" s="796"/>
      <c r="DX40" s="796"/>
      <c r="DY40" s="796"/>
      <c r="DZ40" s="797"/>
      <c r="EA40" s="197"/>
    </row>
    <row r="41" spans="1:131" s="198" customFormat="1" ht="26.25" customHeight="1">
      <c r="A41" s="212">
        <v>14</v>
      </c>
      <c r="B41" s="798"/>
      <c r="C41" s="799"/>
      <c r="D41" s="799"/>
      <c r="E41" s="799"/>
      <c r="F41" s="799"/>
      <c r="G41" s="799"/>
      <c r="H41" s="799"/>
      <c r="I41" s="799"/>
      <c r="J41" s="799"/>
      <c r="K41" s="799"/>
      <c r="L41" s="799"/>
      <c r="M41" s="799"/>
      <c r="N41" s="799"/>
      <c r="O41" s="799"/>
      <c r="P41" s="800"/>
      <c r="Q41" s="773"/>
      <c r="R41" s="774"/>
      <c r="S41" s="774"/>
      <c r="T41" s="774"/>
      <c r="U41" s="774"/>
      <c r="V41" s="774"/>
      <c r="W41" s="774"/>
      <c r="X41" s="774"/>
      <c r="Y41" s="774"/>
      <c r="Z41" s="774"/>
      <c r="AA41" s="774"/>
      <c r="AB41" s="774"/>
      <c r="AC41" s="774"/>
      <c r="AD41" s="774"/>
      <c r="AE41" s="775"/>
      <c r="AF41" s="776"/>
      <c r="AG41" s="777"/>
      <c r="AH41" s="777"/>
      <c r="AI41" s="777"/>
      <c r="AJ41" s="778"/>
      <c r="AK41" s="847"/>
      <c r="AL41" s="848"/>
      <c r="AM41" s="848"/>
      <c r="AN41" s="848"/>
      <c r="AO41" s="848"/>
      <c r="AP41" s="848"/>
      <c r="AQ41" s="848"/>
      <c r="AR41" s="848"/>
      <c r="AS41" s="848"/>
      <c r="AT41" s="848"/>
      <c r="AU41" s="848"/>
      <c r="AV41" s="848"/>
      <c r="AW41" s="848"/>
      <c r="AX41" s="848"/>
      <c r="AY41" s="848"/>
      <c r="AZ41" s="849"/>
      <c r="BA41" s="849"/>
      <c r="BB41" s="849"/>
      <c r="BC41" s="849"/>
      <c r="BD41" s="849"/>
      <c r="BE41" s="845"/>
      <c r="BF41" s="845"/>
      <c r="BG41" s="845"/>
      <c r="BH41" s="845"/>
      <c r="BI41" s="846"/>
      <c r="BJ41" s="203"/>
      <c r="BK41" s="203"/>
      <c r="BL41" s="203"/>
      <c r="BM41" s="203"/>
      <c r="BN41" s="203"/>
      <c r="BO41" s="216"/>
      <c r="BP41" s="216"/>
      <c r="BQ41" s="213">
        <v>35</v>
      </c>
      <c r="BR41" s="214"/>
      <c r="BS41" s="801"/>
      <c r="BT41" s="802"/>
      <c r="BU41" s="802"/>
      <c r="BV41" s="802"/>
      <c r="BW41" s="802"/>
      <c r="BX41" s="802"/>
      <c r="BY41" s="802"/>
      <c r="BZ41" s="802"/>
      <c r="CA41" s="802"/>
      <c r="CB41" s="802"/>
      <c r="CC41" s="802"/>
      <c r="CD41" s="802"/>
      <c r="CE41" s="802"/>
      <c r="CF41" s="802"/>
      <c r="CG41" s="803"/>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95"/>
      <c r="DW41" s="796"/>
      <c r="DX41" s="796"/>
      <c r="DY41" s="796"/>
      <c r="DZ41" s="797"/>
      <c r="EA41" s="197"/>
    </row>
    <row r="42" spans="1:131" s="198" customFormat="1" ht="26.25" customHeight="1">
      <c r="A42" s="212">
        <v>15</v>
      </c>
      <c r="B42" s="798"/>
      <c r="C42" s="799"/>
      <c r="D42" s="799"/>
      <c r="E42" s="799"/>
      <c r="F42" s="799"/>
      <c r="G42" s="799"/>
      <c r="H42" s="799"/>
      <c r="I42" s="799"/>
      <c r="J42" s="799"/>
      <c r="K42" s="799"/>
      <c r="L42" s="799"/>
      <c r="M42" s="799"/>
      <c r="N42" s="799"/>
      <c r="O42" s="799"/>
      <c r="P42" s="800"/>
      <c r="Q42" s="773"/>
      <c r="R42" s="774"/>
      <c r="S42" s="774"/>
      <c r="T42" s="774"/>
      <c r="U42" s="774"/>
      <c r="V42" s="774"/>
      <c r="W42" s="774"/>
      <c r="X42" s="774"/>
      <c r="Y42" s="774"/>
      <c r="Z42" s="774"/>
      <c r="AA42" s="774"/>
      <c r="AB42" s="774"/>
      <c r="AC42" s="774"/>
      <c r="AD42" s="774"/>
      <c r="AE42" s="775"/>
      <c r="AF42" s="776"/>
      <c r="AG42" s="777"/>
      <c r="AH42" s="777"/>
      <c r="AI42" s="777"/>
      <c r="AJ42" s="778"/>
      <c r="AK42" s="847"/>
      <c r="AL42" s="848"/>
      <c r="AM42" s="848"/>
      <c r="AN42" s="848"/>
      <c r="AO42" s="848"/>
      <c r="AP42" s="848"/>
      <c r="AQ42" s="848"/>
      <c r="AR42" s="848"/>
      <c r="AS42" s="848"/>
      <c r="AT42" s="848"/>
      <c r="AU42" s="848"/>
      <c r="AV42" s="848"/>
      <c r="AW42" s="848"/>
      <c r="AX42" s="848"/>
      <c r="AY42" s="848"/>
      <c r="AZ42" s="849"/>
      <c r="BA42" s="849"/>
      <c r="BB42" s="849"/>
      <c r="BC42" s="849"/>
      <c r="BD42" s="849"/>
      <c r="BE42" s="845"/>
      <c r="BF42" s="845"/>
      <c r="BG42" s="845"/>
      <c r="BH42" s="845"/>
      <c r="BI42" s="846"/>
      <c r="BJ42" s="203"/>
      <c r="BK42" s="203"/>
      <c r="BL42" s="203"/>
      <c r="BM42" s="203"/>
      <c r="BN42" s="203"/>
      <c r="BO42" s="216"/>
      <c r="BP42" s="216"/>
      <c r="BQ42" s="213">
        <v>36</v>
      </c>
      <c r="BR42" s="214"/>
      <c r="BS42" s="801"/>
      <c r="BT42" s="802"/>
      <c r="BU42" s="802"/>
      <c r="BV42" s="802"/>
      <c r="BW42" s="802"/>
      <c r="BX42" s="802"/>
      <c r="BY42" s="802"/>
      <c r="BZ42" s="802"/>
      <c r="CA42" s="802"/>
      <c r="CB42" s="802"/>
      <c r="CC42" s="802"/>
      <c r="CD42" s="802"/>
      <c r="CE42" s="802"/>
      <c r="CF42" s="802"/>
      <c r="CG42" s="803"/>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95"/>
      <c r="DW42" s="796"/>
      <c r="DX42" s="796"/>
      <c r="DY42" s="796"/>
      <c r="DZ42" s="797"/>
      <c r="EA42" s="197"/>
    </row>
    <row r="43" spans="1:131" s="198" customFormat="1" ht="26.25" customHeight="1">
      <c r="A43" s="212">
        <v>16</v>
      </c>
      <c r="B43" s="798"/>
      <c r="C43" s="799"/>
      <c r="D43" s="799"/>
      <c r="E43" s="799"/>
      <c r="F43" s="799"/>
      <c r="G43" s="799"/>
      <c r="H43" s="799"/>
      <c r="I43" s="799"/>
      <c r="J43" s="799"/>
      <c r="K43" s="799"/>
      <c r="L43" s="799"/>
      <c r="M43" s="799"/>
      <c r="N43" s="799"/>
      <c r="O43" s="799"/>
      <c r="P43" s="800"/>
      <c r="Q43" s="773"/>
      <c r="R43" s="774"/>
      <c r="S43" s="774"/>
      <c r="T43" s="774"/>
      <c r="U43" s="774"/>
      <c r="V43" s="774"/>
      <c r="W43" s="774"/>
      <c r="X43" s="774"/>
      <c r="Y43" s="774"/>
      <c r="Z43" s="774"/>
      <c r="AA43" s="774"/>
      <c r="AB43" s="774"/>
      <c r="AC43" s="774"/>
      <c r="AD43" s="774"/>
      <c r="AE43" s="775"/>
      <c r="AF43" s="776"/>
      <c r="AG43" s="777"/>
      <c r="AH43" s="777"/>
      <c r="AI43" s="777"/>
      <c r="AJ43" s="778"/>
      <c r="AK43" s="847"/>
      <c r="AL43" s="848"/>
      <c r="AM43" s="848"/>
      <c r="AN43" s="848"/>
      <c r="AO43" s="848"/>
      <c r="AP43" s="848"/>
      <c r="AQ43" s="848"/>
      <c r="AR43" s="848"/>
      <c r="AS43" s="848"/>
      <c r="AT43" s="848"/>
      <c r="AU43" s="848"/>
      <c r="AV43" s="848"/>
      <c r="AW43" s="848"/>
      <c r="AX43" s="848"/>
      <c r="AY43" s="848"/>
      <c r="AZ43" s="849"/>
      <c r="BA43" s="849"/>
      <c r="BB43" s="849"/>
      <c r="BC43" s="849"/>
      <c r="BD43" s="849"/>
      <c r="BE43" s="845"/>
      <c r="BF43" s="845"/>
      <c r="BG43" s="845"/>
      <c r="BH43" s="845"/>
      <c r="BI43" s="846"/>
      <c r="BJ43" s="203"/>
      <c r="BK43" s="203"/>
      <c r="BL43" s="203"/>
      <c r="BM43" s="203"/>
      <c r="BN43" s="203"/>
      <c r="BO43" s="216"/>
      <c r="BP43" s="216"/>
      <c r="BQ43" s="213">
        <v>37</v>
      </c>
      <c r="BR43" s="214"/>
      <c r="BS43" s="801"/>
      <c r="BT43" s="802"/>
      <c r="BU43" s="802"/>
      <c r="BV43" s="802"/>
      <c r="BW43" s="802"/>
      <c r="BX43" s="802"/>
      <c r="BY43" s="802"/>
      <c r="BZ43" s="802"/>
      <c r="CA43" s="802"/>
      <c r="CB43" s="802"/>
      <c r="CC43" s="802"/>
      <c r="CD43" s="802"/>
      <c r="CE43" s="802"/>
      <c r="CF43" s="802"/>
      <c r="CG43" s="803"/>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95"/>
      <c r="DW43" s="796"/>
      <c r="DX43" s="796"/>
      <c r="DY43" s="796"/>
      <c r="DZ43" s="797"/>
      <c r="EA43" s="197"/>
    </row>
    <row r="44" spans="1:131" s="198" customFormat="1" ht="26.25" customHeight="1">
      <c r="A44" s="212">
        <v>17</v>
      </c>
      <c r="B44" s="798"/>
      <c r="C44" s="799"/>
      <c r="D44" s="799"/>
      <c r="E44" s="799"/>
      <c r="F44" s="799"/>
      <c r="G44" s="799"/>
      <c r="H44" s="799"/>
      <c r="I44" s="799"/>
      <c r="J44" s="799"/>
      <c r="K44" s="799"/>
      <c r="L44" s="799"/>
      <c r="M44" s="799"/>
      <c r="N44" s="799"/>
      <c r="O44" s="799"/>
      <c r="P44" s="800"/>
      <c r="Q44" s="773"/>
      <c r="R44" s="774"/>
      <c r="S44" s="774"/>
      <c r="T44" s="774"/>
      <c r="U44" s="774"/>
      <c r="V44" s="774"/>
      <c r="W44" s="774"/>
      <c r="X44" s="774"/>
      <c r="Y44" s="774"/>
      <c r="Z44" s="774"/>
      <c r="AA44" s="774"/>
      <c r="AB44" s="774"/>
      <c r="AC44" s="774"/>
      <c r="AD44" s="774"/>
      <c r="AE44" s="775"/>
      <c r="AF44" s="776"/>
      <c r="AG44" s="777"/>
      <c r="AH44" s="777"/>
      <c r="AI44" s="777"/>
      <c r="AJ44" s="778"/>
      <c r="AK44" s="847"/>
      <c r="AL44" s="848"/>
      <c r="AM44" s="848"/>
      <c r="AN44" s="848"/>
      <c r="AO44" s="848"/>
      <c r="AP44" s="848"/>
      <c r="AQ44" s="848"/>
      <c r="AR44" s="848"/>
      <c r="AS44" s="848"/>
      <c r="AT44" s="848"/>
      <c r="AU44" s="848"/>
      <c r="AV44" s="848"/>
      <c r="AW44" s="848"/>
      <c r="AX44" s="848"/>
      <c r="AY44" s="848"/>
      <c r="AZ44" s="849"/>
      <c r="BA44" s="849"/>
      <c r="BB44" s="849"/>
      <c r="BC44" s="849"/>
      <c r="BD44" s="849"/>
      <c r="BE44" s="845"/>
      <c r="BF44" s="845"/>
      <c r="BG44" s="845"/>
      <c r="BH44" s="845"/>
      <c r="BI44" s="846"/>
      <c r="BJ44" s="203"/>
      <c r="BK44" s="203"/>
      <c r="BL44" s="203"/>
      <c r="BM44" s="203"/>
      <c r="BN44" s="203"/>
      <c r="BO44" s="216"/>
      <c r="BP44" s="216"/>
      <c r="BQ44" s="213">
        <v>38</v>
      </c>
      <c r="BR44" s="214"/>
      <c r="BS44" s="801"/>
      <c r="BT44" s="802"/>
      <c r="BU44" s="802"/>
      <c r="BV44" s="802"/>
      <c r="BW44" s="802"/>
      <c r="BX44" s="802"/>
      <c r="BY44" s="802"/>
      <c r="BZ44" s="802"/>
      <c r="CA44" s="802"/>
      <c r="CB44" s="802"/>
      <c r="CC44" s="802"/>
      <c r="CD44" s="802"/>
      <c r="CE44" s="802"/>
      <c r="CF44" s="802"/>
      <c r="CG44" s="803"/>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95"/>
      <c r="DW44" s="796"/>
      <c r="DX44" s="796"/>
      <c r="DY44" s="796"/>
      <c r="DZ44" s="797"/>
      <c r="EA44" s="197"/>
    </row>
    <row r="45" spans="1:131" s="198" customFormat="1" ht="26.25" customHeight="1">
      <c r="A45" s="212">
        <v>18</v>
      </c>
      <c r="B45" s="798"/>
      <c r="C45" s="799"/>
      <c r="D45" s="799"/>
      <c r="E45" s="799"/>
      <c r="F45" s="799"/>
      <c r="G45" s="799"/>
      <c r="H45" s="799"/>
      <c r="I45" s="799"/>
      <c r="J45" s="799"/>
      <c r="K45" s="799"/>
      <c r="L45" s="799"/>
      <c r="M45" s="799"/>
      <c r="N45" s="799"/>
      <c r="O45" s="799"/>
      <c r="P45" s="800"/>
      <c r="Q45" s="773"/>
      <c r="R45" s="774"/>
      <c r="S45" s="774"/>
      <c r="T45" s="774"/>
      <c r="U45" s="774"/>
      <c r="V45" s="774"/>
      <c r="W45" s="774"/>
      <c r="X45" s="774"/>
      <c r="Y45" s="774"/>
      <c r="Z45" s="774"/>
      <c r="AA45" s="774"/>
      <c r="AB45" s="774"/>
      <c r="AC45" s="774"/>
      <c r="AD45" s="774"/>
      <c r="AE45" s="775"/>
      <c r="AF45" s="776"/>
      <c r="AG45" s="777"/>
      <c r="AH45" s="777"/>
      <c r="AI45" s="777"/>
      <c r="AJ45" s="778"/>
      <c r="AK45" s="847"/>
      <c r="AL45" s="848"/>
      <c r="AM45" s="848"/>
      <c r="AN45" s="848"/>
      <c r="AO45" s="848"/>
      <c r="AP45" s="848"/>
      <c r="AQ45" s="848"/>
      <c r="AR45" s="848"/>
      <c r="AS45" s="848"/>
      <c r="AT45" s="848"/>
      <c r="AU45" s="848"/>
      <c r="AV45" s="848"/>
      <c r="AW45" s="848"/>
      <c r="AX45" s="848"/>
      <c r="AY45" s="848"/>
      <c r="AZ45" s="849"/>
      <c r="BA45" s="849"/>
      <c r="BB45" s="849"/>
      <c r="BC45" s="849"/>
      <c r="BD45" s="849"/>
      <c r="BE45" s="845"/>
      <c r="BF45" s="845"/>
      <c r="BG45" s="845"/>
      <c r="BH45" s="845"/>
      <c r="BI45" s="846"/>
      <c r="BJ45" s="203"/>
      <c r="BK45" s="203"/>
      <c r="BL45" s="203"/>
      <c r="BM45" s="203"/>
      <c r="BN45" s="203"/>
      <c r="BO45" s="216"/>
      <c r="BP45" s="216"/>
      <c r="BQ45" s="213">
        <v>39</v>
      </c>
      <c r="BR45" s="214"/>
      <c r="BS45" s="801"/>
      <c r="BT45" s="802"/>
      <c r="BU45" s="802"/>
      <c r="BV45" s="802"/>
      <c r="BW45" s="802"/>
      <c r="BX45" s="802"/>
      <c r="BY45" s="802"/>
      <c r="BZ45" s="802"/>
      <c r="CA45" s="802"/>
      <c r="CB45" s="802"/>
      <c r="CC45" s="802"/>
      <c r="CD45" s="802"/>
      <c r="CE45" s="802"/>
      <c r="CF45" s="802"/>
      <c r="CG45" s="803"/>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95"/>
      <c r="DW45" s="796"/>
      <c r="DX45" s="796"/>
      <c r="DY45" s="796"/>
      <c r="DZ45" s="797"/>
      <c r="EA45" s="197"/>
    </row>
    <row r="46" spans="1:131" s="198" customFormat="1" ht="26.25" customHeight="1">
      <c r="A46" s="212">
        <v>19</v>
      </c>
      <c r="B46" s="798"/>
      <c r="C46" s="799"/>
      <c r="D46" s="799"/>
      <c r="E46" s="799"/>
      <c r="F46" s="799"/>
      <c r="G46" s="799"/>
      <c r="H46" s="799"/>
      <c r="I46" s="799"/>
      <c r="J46" s="799"/>
      <c r="K46" s="799"/>
      <c r="L46" s="799"/>
      <c r="M46" s="799"/>
      <c r="N46" s="799"/>
      <c r="O46" s="799"/>
      <c r="P46" s="800"/>
      <c r="Q46" s="773"/>
      <c r="R46" s="774"/>
      <c r="S46" s="774"/>
      <c r="T46" s="774"/>
      <c r="U46" s="774"/>
      <c r="V46" s="774"/>
      <c r="W46" s="774"/>
      <c r="X46" s="774"/>
      <c r="Y46" s="774"/>
      <c r="Z46" s="774"/>
      <c r="AA46" s="774"/>
      <c r="AB46" s="774"/>
      <c r="AC46" s="774"/>
      <c r="AD46" s="774"/>
      <c r="AE46" s="775"/>
      <c r="AF46" s="776"/>
      <c r="AG46" s="777"/>
      <c r="AH46" s="777"/>
      <c r="AI46" s="777"/>
      <c r="AJ46" s="778"/>
      <c r="AK46" s="847"/>
      <c r="AL46" s="848"/>
      <c r="AM46" s="848"/>
      <c r="AN46" s="848"/>
      <c r="AO46" s="848"/>
      <c r="AP46" s="848"/>
      <c r="AQ46" s="848"/>
      <c r="AR46" s="848"/>
      <c r="AS46" s="848"/>
      <c r="AT46" s="848"/>
      <c r="AU46" s="848"/>
      <c r="AV46" s="848"/>
      <c r="AW46" s="848"/>
      <c r="AX46" s="848"/>
      <c r="AY46" s="848"/>
      <c r="AZ46" s="849"/>
      <c r="BA46" s="849"/>
      <c r="BB46" s="849"/>
      <c r="BC46" s="849"/>
      <c r="BD46" s="849"/>
      <c r="BE46" s="845"/>
      <c r="BF46" s="845"/>
      <c r="BG46" s="845"/>
      <c r="BH46" s="845"/>
      <c r="BI46" s="846"/>
      <c r="BJ46" s="203"/>
      <c r="BK46" s="203"/>
      <c r="BL46" s="203"/>
      <c r="BM46" s="203"/>
      <c r="BN46" s="203"/>
      <c r="BO46" s="216"/>
      <c r="BP46" s="216"/>
      <c r="BQ46" s="213">
        <v>40</v>
      </c>
      <c r="BR46" s="214"/>
      <c r="BS46" s="801"/>
      <c r="BT46" s="802"/>
      <c r="BU46" s="802"/>
      <c r="BV46" s="802"/>
      <c r="BW46" s="802"/>
      <c r="BX46" s="802"/>
      <c r="BY46" s="802"/>
      <c r="BZ46" s="802"/>
      <c r="CA46" s="802"/>
      <c r="CB46" s="802"/>
      <c r="CC46" s="802"/>
      <c r="CD46" s="802"/>
      <c r="CE46" s="802"/>
      <c r="CF46" s="802"/>
      <c r="CG46" s="803"/>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95"/>
      <c r="DW46" s="796"/>
      <c r="DX46" s="796"/>
      <c r="DY46" s="796"/>
      <c r="DZ46" s="797"/>
      <c r="EA46" s="197"/>
    </row>
    <row r="47" spans="1:131" s="198" customFormat="1" ht="26.25" customHeight="1">
      <c r="A47" s="212">
        <v>20</v>
      </c>
      <c r="B47" s="798"/>
      <c r="C47" s="799"/>
      <c r="D47" s="799"/>
      <c r="E47" s="799"/>
      <c r="F47" s="799"/>
      <c r="G47" s="799"/>
      <c r="H47" s="799"/>
      <c r="I47" s="799"/>
      <c r="J47" s="799"/>
      <c r="K47" s="799"/>
      <c r="L47" s="799"/>
      <c r="M47" s="799"/>
      <c r="N47" s="799"/>
      <c r="O47" s="799"/>
      <c r="P47" s="800"/>
      <c r="Q47" s="773"/>
      <c r="R47" s="774"/>
      <c r="S47" s="774"/>
      <c r="T47" s="774"/>
      <c r="U47" s="774"/>
      <c r="V47" s="774"/>
      <c r="W47" s="774"/>
      <c r="X47" s="774"/>
      <c r="Y47" s="774"/>
      <c r="Z47" s="774"/>
      <c r="AA47" s="774"/>
      <c r="AB47" s="774"/>
      <c r="AC47" s="774"/>
      <c r="AD47" s="774"/>
      <c r="AE47" s="775"/>
      <c r="AF47" s="776"/>
      <c r="AG47" s="777"/>
      <c r="AH47" s="777"/>
      <c r="AI47" s="777"/>
      <c r="AJ47" s="778"/>
      <c r="AK47" s="847"/>
      <c r="AL47" s="848"/>
      <c r="AM47" s="848"/>
      <c r="AN47" s="848"/>
      <c r="AO47" s="848"/>
      <c r="AP47" s="848"/>
      <c r="AQ47" s="848"/>
      <c r="AR47" s="848"/>
      <c r="AS47" s="848"/>
      <c r="AT47" s="848"/>
      <c r="AU47" s="848"/>
      <c r="AV47" s="848"/>
      <c r="AW47" s="848"/>
      <c r="AX47" s="848"/>
      <c r="AY47" s="848"/>
      <c r="AZ47" s="849"/>
      <c r="BA47" s="849"/>
      <c r="BB47" s="849"/>
      <c r="BC47" s="849"/>
      <c r="BD47" s="849"/>
      <c r="BE47" s="845"/>
      <c r="BF47" s="845"/>
      <c r="BG47" s="845"/>
      <c r="BH47" s="845"/>
      <c r="BI47" s="846"/>
      <c r="BJ47" s="203"/>
      <c r="BK47" s="203"/>
      <c r="BL47" s="203"/>
      <c r="BM47" s="203"/>
      <c r="BN47" s="203"/>
      <c r="BO47" s="216"/>
      <c r="BP47" s="216"/>
      <c r="BQ47" s="213">
        <v>41</v>
      </c>
      <c r="BR47" s="214"/>
      <c r="BS47" s="801"/>
      <c r="BT47" s="802"/>
      <c r="BU47" s="802"/>
      <c r="BV47" s="802"/>
      <c r="BW47" s="802"/>
      <c r="BX47" s="802"/>
      <c r="BY47" s="802"/>
      <c r="BZ47" s="802"/>
      <c r="CA47" s="802"/>
      <c r="CB47" s="802"/>
      <c r="CC47" s="802"/>
      <c r="CD47" s="802"/>
      <c r="CE47" s="802"/>
      <c r="CF47" s="802"/>
      <c r="CG47" s="803"/>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95"/>
      <c r="DW47" s="796"/>
      <c r="DX47" s="796"/>
      <c r="DY47" s="796"/>
      <c r="DZ47" s="797"/>
      <c r="EA47" s="197"/>
    </row>
    <row r="48" spans="1:131" s="198" customFormat="1" ht="26.25" customHeight="1">
      <c r="A48" s="212">
        <v>21</v>
      </c>
      <c r="B48" s="798"/>
      <c r="C48" s="799"/>
      <c r="D48" s="799"/>
      <c r="E48" s="799"/>
      <c r="F48" s="799"/>
      <c r="G48" s="799"/>
      <c r="H48" s="799"/>
      <c r="I48" s="799"/>
      <c r="J48" s="799"/>
      <c r="K48" s="799"/>
      <c r="L48" s="799"/>
      <c r="M48" s="799"/>
      <c r="N48" s="799"/>
      <c r="O48" s="799"/>
      <c r="P48" s="800"/>
      <c r="Q48" s="773"/>
      <c r="R48" s="774"/>
      <c r="S48" s="774"/>
      <c r="T48" s="774"/>
      <c r="U48" s="774"/>
      <c r="V48" s="774"/>
      <c r="W48" s="774"/>
      <c r="X48" s="774"/>
      <c r="Y48" s="774"/>
      <c r="Z48" s="774"/>
      <c r="AA48" s="774"/>
      <c r="AB48" s="774"/>
      <c r="AC48" s="774"/>
      <c r="AD48" s="774"/>
      <c r="AE48" s="775"/>
      <c r="AF48" s="776"/>
      <c r="AG48" s="777"/>
      <c r="AH48" s="777"/>
      <c r="AI48" s="777"/>
      <c r="AJ48" s="778"/>
      <c r="AK48" s="847"/>
      <c r="AL48" s="848"/>
      <c r="AM48" s="848"/>
      <c r="AN48" s="848"/>
      <c r="AO48" s="848"/>
      <c r="AP48" s="848"/>
      <c r="AQ48" s="848"/>
      <c r="AR48" s="848"/>
      <c r="AS48" s="848"/>
      <c r="AT48" s="848"/>
      <c r="AU48" s="848"/>
      <c r="AV48" s="848"/>
      <c r="AW48" s="848"/>
      <c r="AX48" s="848"/>
      <c r="AY48" s="848"/>
      <c r="AZ48" s="849"/>
      <c r="BA48" s="849"/>
      <c r="BB48" s="849"/>
      <c r="BC48" s="849"/>
      <c r="BD48" s="849"/>
      <c r="BE48" s="845"/>
      <c r="BF48" s="845"/>
      <c r="BG48" s="845"/>
      <c r="BH48" s="845"/>
      <c r="BI48" s="846"/>
      <c r="BJ48" s="203"/>
      <c r="BK48" s="203"/>
      <c r="BL48" s="203"/>
      <c r="BM48" s="203"/>
      <c r="BN48" s="203"/>
      <c r="BO48" s="216"/>
      <c r="BP48" s="216"/>
      <c r="BQ48" s="213">
        <v>42</v>
      </c>
      <c r="BR48" s="214"/>
      <c r="BS48" s="801"/>
      <c r="BT48" s="802"/>
      <c r="BU48" s="802"/>
      <c r="BV48" s="802"/>
      <c r="BW48" s="802"/>
      <c r="BX48" s="802"/>
      <c r="BY48" s="802"/>
      <c r="BZ48" s="802"/>
      <c r="CA48" s="802"/>
      <c r="CB48" s="802"/>
      <c r="CC48" s="802"/>
      <c r="CD48" s="802"/>
      <c r="CE48" s="802"/>
      <c r="CF48" s="802"/>
      <c r="CG48" s="803"/>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95"/>
      <c r="DW48" s="796"/>
      <c r="DX48" s="796"/>
      <c r="DY48" s="796"/>
      <c r="DZ48" s="797"/>
      <c r="EA48" s="197"/>
    </row>
    <row r="49" spans="1:131" s="198" customFormat="1" ht="26.25" customHeight="1">
      <c r="A49" s="212">
        <v>22</v>
      </c>
      <c r="B49" s="798"/>
      <c r="C49" s="799"/>
      <c r="D49" s="799"/>
      <c r="E49" s="799"/>
      <c r="F49" s="799"/>
      <c r="G49" s="799"/>
      <c r="H49" s="799"/>
      <c r="I49" s="799"/>
      <c r="J49" s="799"/>
      <c r="K49" s="799"/>
      <c r="L49" s="799"/>
      <c r="M49" s="799"/>
      <c r="N49" s="799"/>
      <c r="O49" s="799"/>
      <c r="P49" s="800"/>
      <c r="Q49" s="773"/>
      <c r="R49" s="774"/>
      <c r="S49" s="774"/>
      <c r="T49" s="774"/>
      <c r="U49" s="774"/>
      <c r="V49" s="774"/>
      <c r="W49" s="774"/>
      <c r="X49" s="774"/>
      <c r="Y49" s="774"/>
      <c r="Z49" s="774"/>
      <c r="AA49" s="774"/>
      <c r="AB49" s="774"/>
      <c r="AC49" s="774"/>
      <c r="AD49" s="774"/>
      <c r="AE49" s="775"/>
      <c r="AF49" s="776"/>
      <c r="AG49" s="777"/>
      <c r="AH49" s="777"/>
      <c r="AI49" s="777"/>
      <c r="AJ49" s="778"/>
      <c r="AK49" s="847"/>
      <c r="AL49" s="848"/>
      <c r="AM49" s="848"/>
      <c r="AN49" s="848"/>
      <c r="AO49" s="848"/>
      <c r="AP49" s="848"/>
      <c r="AQ49" s="848"/>
      <c r="AR49" s="848"/>
      <c r="AS49" s="848"/>
      <c r="AT49" s="848"/>
      <c r="AU49" s="848"/>
      <c r="AV49" s="848"/>
      <c r="AW49" s="848"/>
      <c r="AX49" s="848"/>
      <c r="AY49" s="848"/>
      <c r="AZ49" s="849"/>
      <c r="BA49" s="849"/>
      <c r="BB49" s="849"/>
      <c r="BC49" s="849"/>
      <c r="BD49" s="849"/>
      <c r="BE49" s="845"/>
      <c r="BF49" s="845"/>
      <c r="BG49" s="845"/>
      <c r="BH49" s="845"/>
      <c r="BI49" s="846"/>
      <c r="BJ49" s="203"/>
      <c r="BK49" s="203"/>
      <c r="BL49" s="203"/>
      <c r="BM49" s="203"/>
      <c r="BN49" s="203"/>
      <c r="BO49" s="216"/>
      <c r="BP49" s="216"/>
      <c r="BQ49" s="213">
        <v>43</v>
      </c>
      <c r="BR49" s="214"/>
      <c r="BS49" s="801"/>
      <c r="BT49" s="802"/>
      <c r="BU49" s="802"/>
      <c r="BV49" s="802"/>
      <c r="BW49" s="802"/>
      <c r="BX49" s="802"/>
      <c r="BY49" s="802"/>
      <c r="BZ49" s="802"/>
      <c r="CA49" s="802"/>
      <c r="CB49" s="802"/>
      <c r="CC49" s="802"/>
      <c r="CD49" s="802"/>
      <c r="CE49" s="802"/>
      <c r="CF49" s="802"/>
      <c r="CG49" s="803"/>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95"/>
      <c r="DW49" s="796"/>
      <c r="DX49" s="796"/>
      <c r="DY49" s="796"/>
      <c r="DZ49" s="797"/>
      <c r="EA49" s="197"/>
    </row>
    <row r="50" spans="1:131" s="198" customFormat="1" ht="26.25" customHeight="1">
      <c r="A50" s="212">
        <v>23</v>
      </c>
      <c r="B50" s="798"/>
      <c r="C50" s="799"/>
      <c r="D50" s="799"/>
      <c r="E50" s="799"/>
      <c r="F50" s="799"/>
      <c r="G50" s="799"/>
      <c r="H50" s="799"/>
      <c r="I50" s="799"/>
      <c r="J50" s="799"/>
      <c r="K50" s="799"/>
      <c r="L50" s="799"/>
      <c r="M50" s="799"/>
      <c r="N50" s="799"/>
      <c r="O50" s="799"/>
      <c r="P50" s="800"/>
      <c r="Q50" s="850"/>
      <c r="R50" s="851"/>
      <c r="S50" s="851"/>
      <c r="T50" s="851"/>
      <c r="U50" s="851"/>
      <c r="V50" s="851"/>
      <c r="W50" s="851"/>
      <c r="X50" s="851"/>
      <c r="Y50" s="851"/>
      <c r="Z50" s="851"/>
      <c r="AA50" s="851"/>
      <c r="AB50" s="851"/>
      <c r="AC50" s="851"/>
      <c r="AD50" s="851"/>
      <c r="AE50" s="852"/>
      <c r="AF50" s="776"/>
      <c r="AG50" s="777"/>
      <c r="AH50" s="777"/>
      <c r="AI50" s="777"/>
      <c r="AJ50" s="778"/>
      <c r="AK50" s="853"/>
      <c r="AL50" s="851"/>
      <c r="AM50" s="851"/>
      <c r="AN50" s="851"/>
      <c r="AO50" s="851"/>
      <c r="AP50" s="851"/>
      <c r="AQ50" s="851"/>
      <c r="AR50" s="851"/>
      <c r="AS50" s="851"/>
      <c r="AT50" s="851"/>
      <c r="AU50" s="851"/>
      <c r="AV50" s="851"/>
      <c r="AW50" s="851"/>
      <c r="AX50" s="851"/>
      <c r="AY50" s="851"/>
      <c r="AZ50" s="854"/>
      <c r="BA50" s="854"/>
      <c r="BB50" s="854"/>
      <c r="BC50" s="854"/>
      <c r="BD50" s="854"/>
      <c r="BE50" s="845"/>
      <c r="BF50" s="845"/>
      <c r="BG50" s="845"/>
      <c r="BH50" s="845"/>
      <c r="BI50" s="846"/>
      <c r="BJ50" s="203"/>
      <c r="BK50" s="203"/>
      <c r="BL50" s="203"/>
      <c r="BM50" s="203"/>
      <c r="BN50" s="203"/>
      <c r="BO50" s="216"/>
      <c r="BP50" s="216"/>
      <c r="BQ50" s="213">
        <v>44</v>
      </c>
      <c r="BR50" s="214"/>
      <c r="BS50" s="801"/>
      <c r="BT50" s="802"/>
      <c r="BU50" s="802"/>
      <c r="BV50" s="802"/>
      <c r="BW50" s="802"/>
      <c r="BX50" s="802"/>
      <c r="BY50" s="802"/>
      <c r="BZ50" s="802"/>
      <c r="CA50" s="802"/>
      <c r="CB50" s="802"/>
      <c r="CC50" s="802"/>
      <c r="CD50" s="802"/>
      <c r="CE50" s="802"/>
      <c r="CF50" s="802"/>
      <c r="CG50" s="803"/>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95"/>
      <c r="DW50" s="796"/>
      <c r="DX50" s="796"/>
      <c r="DY50" s="796"/>
      <c r="DZ50" s="797"/>
      <c r="EA50" s="197"/>
    </row>
    <row r="51" spans="1:131" s="198" customFormat="1" ht="26.25" customHeight="1">
      <c r="A51" s="212">
        <v>24</v>
      </c>
      <c r="B51" s="798"/>
      <c r="C51" s="799"/>
      <c r="D51" s="799"/>
      <c r="E51" s="799"/>
      <c r="F51" s="799"/>
      <c r="G51" s="799"/>
      <c r="H51" s="799"/>
      <c r="I51" s="799"/>
      <c r="J51" s="799"/>
      <c r="K51" s="799"/>
      <c r="L51" s="799"/>
      <c r="M51" s="799"/>
      <c r="N51" s="799"/>
      <c r="O51" s="799"/>
      <c r="P51" s="800"/>
      <c r="Q51" s="850"/>
      <c r="R51" s="851"/>
      <c r="S51" s="851"/>
      <c r="T51" s="851"/>
      <c r="U51" s="851"/>
      <c r="V51" s="851"/>
      <c r="W51" s="851"/>
      <c r="X51" s="851"/>
      <c r="Y51" s="851"/>
      <c r="Z51" s="851"/>
      <c r="AA51" s="851"/>
      <c r="AB51" s="851"/>
      <c r="AC51" s="851"/>
      <c r="AD51" s="851"/>
      <c r="AE51" s="852"/>
      <c r="AF51" s="776"/>
      <c r="AG51" s="777"/>
      <c r="AH51" s="777"/>
      <c r="AI51" s="777"/>
      <c r="AJ51" s="778"/>
      <c r="AK51" s="853"/>
      <c r="AL51" s="851"/>
      <c r="AM51" s="851"/>
      <c r="AN51" s="851"/>
      <c r="AO51" s="851"/>
      <c r="AP51" s="851"/>
      <c r="AQ51" s="851"/>
      <c r="AR51" s="851"/>
      <c r="AS51" s="851"/>
      <c r="AT51" s="851"/>
      <c r="AU51" s="851"/>
      <c r="AV51" s="851"/>
      <c r="AW51" s="851"/>
      <c r="AX51" s="851"/>
      <c r="AY51" s="851"/>
      <c r="AZ51" s="854"/>
      <c r="BA51" s="854"/>
      <c r="BB51" s="854"/>
      <c r="BC51" s="854"/>
      <c r="BD51" s="854"/>
      <c r="BE51" s="845"/>
      <c r="BF51" s="845"/>
      <c r="BG51" s="845"/>
      <c r="BH51" s="845"/>
      <c r="BI51" s="846"/>
      <c r="BJ51" s="203"/>
      <c r="BK51" s="203"/>
      <c r="BL51" s="203"/>
      <c r="BM51" s="203"/>
      <c r="BN51" s="203"/>
      <c r="BO51" s="216"/>
      <c r="BP51" s="216"/>
      <c r="BQ51" s="213">
        <v>45</v>
      </c>
      <c r="BR51" s="214"/>
      <c r="BS51" s="801"/>
      <c r="BT51" s="802"/>
      <c r="BU51" s="802"/>
      <c r="BV51" s="802"/>
      <c r="BW51" s="802"/>
      <c r="BX51" s="802"/>
      <c r="BY51" s="802"/>
      <c r="BZ51" s="802"/>
      <c r="CA51" s="802"/>
      <c r="CB51" s="802"/>
      <c r="CC51" s="802"/>
      <c r="CD51" s="802"/>
      <c r="CE51" s="802"/>
      <c r="CF51" s="802"/>
      <c r="CG51" s="803"/>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95"/>
      <c r="DW51" s="796"/>
      <c r="DX51" s="796"/>
      <c r="DY51" s="796"/>
      <c r="DZ51" s="797"/>
      <c r="EA51" s="197"/>
    </row>
    <row r="52" spans="1:131" s="198" customFormat="1" ht="26.25" customHeight="1">
      <c r="A52" s="212">
        <v>25</v>
      </c>
      <c r="B52" s="798"/>
      <c r="C52" s="799"/>
      <c r="D52" s="799"/>
      <c r="E52" s="799"/>
      <c r="F52" s="799"/>
      <c r="G52" s="799"/>
      <c r="H52" s="799"/>
      <c r="I52" s="799"/>
      <c r="J52" s="799"/>
      <c r="K52" s="799"/>
      <c r="L52" s="799"/>
      <c r="M52" s="799"/>
      <c r="N52" s="799"/>
      <c r="O52" s="799"/>
      <c r="P52" s="800"/>
      <c r="Q52" s="850"/>
      <c r="R52" s="851"/>
      <c r="S52" s="851"/>
      <c r="T52" s="851"/>
      <c r="U52" s="851"/>
      <c r="V52" s="851"/>
      <c r="W52" s="851"/>
      <c r="X52" s="851"/>
      <c r="Y52" s="851"/>
      <c r="Z52" s="851"/>
      <c r="AA52" s="851"/>
      <c r="AB52" s="851"/>
      <c r="AC52" s="851"/>
      <c r="AD52" s="851"/>
      <c r="AE52" s="852"/>
      <c r="AF52" s="776"/>
      <c r="AG52" s="777"/>
      <c r="AH52" s="777"/>
      <c r="AI52" s="777"/>
      <c r="AJ52" s="778"/>
      <c r="AK52" s="853"/>
      <c r="AL52" s="851"/>
      <c r="AM52" s="851"/>
      <c r="AN52" s="851"/>
      <c r="AO52" s="851"/>
      <c r="AP52" s="851"/>
      <c r="AQ52" s="851"/>
      <c r="AR52" s="851"/>
      <c r="AS52" s="851"/>
      <c r="AT52" s="851"/>
      <c r="AU52" s="851"/>
      <c r="AV52" s="851"/>
      <c r="AW52" s="851"/>
      <c r="AX52" s="851"/>
      <c r="AY52" s="851"/>
      <c r="AZ52" s="854"/>
      <c r="BA52" s="854"/>
      <c r="BB52" s="854"/>
      <c r="BC52" s="854"/>
      <c r="BD52" s="854"/>
      <c r="BE52" s="845"/>
      <c r="BF52" s="845"/>
      <c r="BG52" s="845"/>
      <c r="BH52" s="845"/>
      <c r="BI52" s="846"/>
      <c r="BJ52" s="203"/>
      <c r="BK52" s="203"/>
      <c r="BL52" s="203"/>
      <c r="BM52" s="203"/>
      <c r="BN52" s="203"/>
      <c r="BO52" s="216"/>
      <c r="BP52" s="216"/>
      <c r="BQ52" s="213">
        <v>46</v>
      </c>
      <c r="BR52" s="214"/>
      <c r="BS52" s="801"/>
      <c r="BT52" s="802"/>
      <c r="BU52" s="802"/>
      <c r="BV52" s="802"/>
      <c r="BW52" s="802"/>
      <c r="BX52" s="802"/>
      <c r="BY52" s="802"/>
      <c r="BZ52" s="802"/>
      <c r="CA52" s="802"/>
      <c r="CB52" s="802"/>
      <c r="CC52" s="802"/>
      <c r="CD52" s="802"/>
      <c r="CE52" s="802"/>
      <c r="CF52" s="802"/>
      <c r="CG52" s="803"/>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95"/>
      <c r="DW52" s="796"/>
      <c r="DX52" s="796"/>
      <c r="DY52" s="796"/>
      <c r="DZ52" s="797"/>
      <c r="EA52" s="197"/>
    </row>
    <row r="53" spans="1:131" s="198" customFormat="1" ht="26.25" customHeight="1">
      <c r="A53" s="212">
        <v>26</v>
      </c>
      <c r="B53" s="798"/>
      <c r="C53" s="799"/>
      <c r="D53" s="799"/>
      <c r="E53" s="799"/>
      <c r="F53" s="799"/>
      <c r="G53" s="799"/>
      <c r="H53" s="799"/>
      <c r="I53" s="799"/>
      <c r="J53" s="799"/>
      <c r="K53" s="799"/>
      <c r="L53" s="799"/>
      <c r="M53" s="799"/>
      <c r="N53" s="799"/>
      <c r="O53" s="799"/>
      <c r="P53" s="800"/>
      <c r="Q53" s="850"/>
      <c r="R53" s="851"/>
      <c r="S53" s="851"/>
      <c r="T53" s="851"/>
      <c r="U53" s="851"/>
      <c r="V53" s="851"/>
      <c r="W53" s="851"/>
      <c r="X53" s="851"/>
      <c r="Y53" s="851"/>
      <c r="Z53" s="851"/>
      <c r="AA53" s="851"/>
      <c r="AB53" s="851"/>
      <c r="AC53" s="851"/>
      <c r="AD53" s="851"/>
      <c r="AE53" s="852"/>
      <c r="AF53" s="776"/>
      <c r="AG53" s="777"/>
      <c r="AH53" s="777"/>
      <c r="AI53" s="777"/>
      <c r="AJ53" s="778"/>
      <c r="AK53" s="853"/>
      <c r="AL53" s="851"/>
      <c r="AM53" s="851"/>
      <c r="AN53" s="851"/>
      <c r="AO53" s="851"/>
      <c r="AP53" s="851"/>
      <c r="AQ53" s="851"/>
      <c r="AR53" s="851"/>
      <c r="AS53" s="851"/>
      <c r="AT53" s="851"/>
      <c r="AU53" s="851"/>
      <c r="AV53" s="851"/>
      <c r="AW53" s="851"/>
      <c r="AX53" s="851"/>
      <c r="AY53" s="851"/>
      <c r="AZ53" s="854"/>
      <c r="BA53" s="854"/>
      <c r="BB53" s="854"/>
      <c r="BC53" s="854"/>
      <c r="BD53" s="854"/>
      <c r="BE53" s="845"/>
      <c r="BF53" s="845"/>
      <c r="BG53" s="845"/>
      <c r="BH53" s="845"/>
      <c r="BI53" s="846"/>
      <c r="BJ53" s="203"/>
      <c r="BK53" s="203"/>
      <c r="BL53" s="203"/>
      <c r="BM53" s="203"/>
      <c r="BN53" s="203"/>
      <c r="BO53" s="216"/>
      <c r="BP53" s="216"/>
      <c r="BQ53" s="213">
        <v>47</v>
      </c>
      <c r="BR53" s="214"/>
      <c r="BS53" s="801"/>
      <c r="BT53" s="802"/>
      <c r="BU53" s="802"/>
      <c r="BV53" s="802"/>
      <c r="BW53" s="802"/>
      <c r="BX53" s="802"/>
      <c r="BY53" s="802"/>
      <c r="BZ53" s="802"/>
      <c r="CA53" s="802"/>
      <c r="CB53" s="802"/>
      <c r="CC53" s="802"/>
      <c r="CD53" s="802"/>
      <c r="CE53" s="802"/>
      <c r="CF53" s="802"/>
      <c r="CG53" s="803"/>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95"/>
      <c r="DW53" s="796"/>
      <c r="DX53" s="796"/>
      <c r="DY53" s="796"/>
      <c r="DZ53" s="797"/>
      <c r="EA53" s="197"/>
    </row>
    <row r="54" spans="1:131" s="198" customFormat="1" ht="26.25" customHeight="1">
      <c r="A54" s="212">
        <v>27</v>
      </c>
      <c r="B54" s="798"/>
      <c r="C54" s="799"/>
      <c r="D54" s="799"/>
      <c r="E54" s="799"/>
      <c r="F54" s="799"/>
      <c r="G54" s="799"/>
      <c r="H54" s="799"/>
      <c r="I54" s="799"/>
      <c r="J54" s="799"/>
      <c r="K54" s="799"/>
      <c r="L54" s="799"/>
      <c r="M54" s="799"/>
      <c r="N54" s="799"/>
      <c r="O54" s="799"/>
      <c r="P54" s="800"/>
      <c r="Q54" s="850"/>
      <c r="R54" s="851"/>
      <c r="S54" s="851"/>
      <c r="T54" s="851"/>
      <c r="U54" s="851"/>
      <c r="V54" s="851"/>
      <c r="W54" s="851"/>
      <c r="X54" s="851"/>
      <c r="Y54" s="851"/>
      <c r="Z54" s="851"/>
      <c r="AA54" s="851"/>
      <c r="AB54" s="851"/>
      <c r="AC54" s="851"/>
      <c r="AD54" s="851"/>
      <c r="AE54" s="852"/>
      <c r="AF54" s="776"/>
      <c r="AG54" s="777"/>
      <c r="AH54" s="777"/>
      <c r="AI54" s="777"/>
      <c r="AJ54" s="778"/>
      <c r="AK54" s="853"/>
      <c r="AL54" s="851"/>
      <c r="AM54" s="851"/>
      <c r="AN54" s="851"/>
      <c r="AO54" s="851"/>
      <c r="AP54" s="851"/>
      <c r="AQ54" s="851"/>
      <c r="AR54" s="851"/>
      <c r="AS54" s="851"/>
      <c r="AT54" s="851"/>
      <c r="AU54" s="851"/>
      <c r="AV54" s="851"/>
      <c r="AW54" s="851"/>
      <c r="AX54" s="851"/>
      <c r="AY54" s="851"/>
      <c r="AZ54" s="854"/>
      <c r="BA54" s="854"/>
      <c r="BB54" s="854"/>
      <c r="BC54" s="854"/>
      <c r="BD54" s="854"/>
      <c r="BE54" s="845"/>
      <c r="BF54" s="845"/>
      <c r="BG54" s="845"/>
      <c r="BH54" s="845"/>
      <c r="BI54" s="846"/>
      <c r="BJ54" s="203"/>
      <c r="BK54" s="203"/>
      <c r="BL54" s="203"/>
      <c r="BM54" s="203"/>
      <c r="BN54" s="203"/>
      <c r="BO54" s="216"/>
      <c r="BP54" s="216"/>
      <c r="BQ54" s="213">
        <v>48</v>
      </c>
      <c r="BR54" s="214"/>
      <c r="BS54" s="801"/>
      <c r="BT54" s="802"/>
      <c r="BU54" s="802"/>
      <c r="BV54" s="802"/>
      <c r="BW54" s="802"/>
      <c r="BX54" s="802"/>
      <c r="BY54" s="802"/>
      <c r="BZ54" s="802"/>
      <c r="CA54" s="802"/>
      <c r="CB54" s="802"/>
      <c r="CC54" s="802"/>
      <c r="CD54" s="802"/>
      <c r="CE54" s="802"/>
      <c r="CF54" s="802"/>
      <c r="CG54" s="803"/>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95"/>
      <c r="DW54" s="796"/>
      <c r="DX54" s="796"/>
      <c r="DY54" s="796"/>
      <c r="DZ54" s="797"/>
      <c r="EA54" s="197"/>
    </row>
    <row r="55" spans="1:131" s="198" customFormat="1" ht="26.25" customHeight="1">
      <c r="A55" s="212">
        <v>28</v>
      </c>
      <c r="B55" s="798"/>
      <c r="C55" s="799"/>
      <c r="D55" s="799"/>
      <c r="E55" s="799"/>
      <c r="F55" s="799"/>
      <c r="G55" s="799"/>
      <c r="H55" s="799"/>
      <c r="I55" s="799"/>
      <c r="J55" s="799"/>
      <c r="K55" s="799"/>
      <c r="L55" s="799"/>
      <c r="M55" s="799"/>
      <c r="N55" s="799"/>
      <c r="O55" s="799"/>
      <c r="P55" s="800"/>
      <c r="Q55" s="850"/>
      <c r="R55" s="851"/>
      <c r="S55" s="851"/>
      <c r="T55" s="851"/>
      <c r="U55" s="851"/>
      <c r="V55" s="851"/>
      <c r="W55" s="851"/>
      <c r="X55" s="851"/>
      <c r="Y55" s="851"/>
      <c r="Z55" s="851"/>
      <c r="AA55" s="851"/>
      <c r="AB55" s="851"/>
      <c r="AC55" s="851"/>
      <c r="AD55" s="851"/>
      <c r="AE55" s="852"/>
      <c r="AF55" s="776"/>
      <c r="AG55" s="777"/>
      <c r="AH55" s="777"/>
      <c r="AI55" s="777"/>
      <c r="AJ55" s="778"/>
      <c r="AK55" s="853"/>
      <c r="AL55" s="851"/>
      <c r="AM55" s="851"/>
      <c r="AN55" s="851"/>
      <c r="AO55" s="851"/>
      <c r="AP55" s="851"/>
      <c r="AQ55" s="851"/>
      <c r="AR55" s="851"/>
      <c r="AS55" s="851"/>
      <c r="AT55" s="851"/>
      <c r="AU55" s="851"/>
      <c r="AV55" s="851"/>
      <c r="AW55" s="851"/>
      <c r="AX55" s="851"/>
      <c r="AY55" s="851"/>
      <c r="AZ55" s="854"/>
      <c r="BA55" s="854"/>
      <c r="BB55" s="854"/>
      <c r="BC55" s="854"/>
      <c r="BD55" s="854"/>
      <c r="BE55" s="845"/>
      <c r="BF55" s="845"/>
      <c r="BG55" s="845"/>
      <c r="BH55" s="845"/>
      <c r="BI55" s="846"/>
      <c r="BJ55" s="203"/>
      <c r="BK55" s="203"/>
      <c r="BL55" s="203"/>
      <c r="BM55" s="203"/>
      <c r="BN55" s="203"/>
      <c r="BO55" s="216"/>
      <c r="BP55" s="216"/>
      <c r="BQ55" s="213">
        <v>49</v>
      </c>
      <c r="BR55" s="214"/>
      <c r="BS55" s="801"/>
      <c r="BT55" s="802"/>
      <c r="BU55" s="802"/>
      <c r="BV55" s="802"/>
      <c r="BW55" s="802"/>
      <c r="BX55" s="802"/>
      <c r="BY55" s="802"/>
      <c r="BZ55" s="802"/>
      <c r="CA55" s="802"/>
      <c r="CB55" s="802"/>
      <c r="CC55" s="802"/>
      <c r="CD55" s="802"/>
      <c r="CE55" s="802"/>
      <c r="CF55" s="802"/>
      <c r="CG55" s="803"/>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95"/>
      <c r="DW55" s="796"/>
      <c r="DX55" s="796"/>
      <c r="DY55" s="796"/>
      <c r="DZ55" s="797"/>
      <c r="EA55" s="197"/>
    </row>
    <row r="56" spans="1:131" s="198" customFormat="1" ht="26.25" customHeight="1">
      <c r="A56" s="212">
        <v>29</v>
      </c>
      <c r="B56" s="798"/>
      <c r="C56" s="799"/>
      <c r="D56" s="799"/>
      <c r="E56" s="799"/>
      <c r="F56" s="799"/>
      <c r="G56" s="799"/>
      <c r="H56" s="799"/>
      <c r="I56" s="799"/>
      <c r="J56" s="799"/>
      <c r="K56" s="799"/>
      <c r="L56" s="799"/>
      <c r="M56" s="799"/>
      <c r="N56" s="799"/>
      <c r="O56" s="799"/>
      <c r="P56" s="800"/>
      <c r="Q56" s="850"/>
      <c r="R56" s="851"/>
      <c r="S56" s="851"/>
      <c r="T56" s="851"/>
      <c r="U56" s="851"/>
      <c r="V56" s="851"/>
      <c r="W56" s="851"/>
      <c r="X56" s="851"/>
      <c r="Y56" s="851"/>
      <c r="Z56" s="851"/>
      <c r="AA56" s="851"/>
      <c r="AB56" s="851"/>
      <c r="AC56" s="851"/>
      <c r="AD56" s="851"/>
      <c r="AE56" s="852"/>
      <c r="AF56" s="776"/>
      <c r="AG56" s="777"/>
      <c r="AH56" s="777"/>
      <c r="AI56" s="777"/>
      <c r="AJ56" s="778"/>
      <c r="AK56" s="853"/>
      <c r="AL56" s="851"/>
      <c r="AM56" s="851"/>
      <c r="AN56" s="851"/>
      <c r="AO56" s="851"/>
      <c r="AP56" s="851"/>
      <c r="AQ56" s="851"/>
      <c r="AR56" s="851"/>
      <c r="AS56" s="851"/>
      <c r="AT56" s="851"/>
      <c r="AU56" s="851"/>
      <c r="AV56" s="851"/>
      <c r="AW56" s="851"/>
      <c r="AX56" s="851"/>
      <c r="AY56" s="851"/>
      <c r="AZ56" s="854"/>
      <c r="BA56" s="854"/>
      <c r="BB56" s="854"/>
      <c r="BC56" s="854"/>
      <c r="BD56" s="854"/>
      <c r="BE56" s="845"/>
      <c r="BF56" s="845"/>
      <c r="BG56" s="845"/>
      <c r="BH56" s="845"/>
      <c r="BI56" s="846"/>
      <c r="BJ56" s="203"/>
      <c r="BK56" s="203"/>
      <c r="BL56" s="203"/>
      <c r="BM56" s="203"/>
      <c r="BN56" s="203"/>
      <c r="BO56" s="216"/>
      <c r="BP56" s="216"/>
      <c r="BQ56" s="213">
        <v>50</v>
      </c>
      <c r="BR56" s="214"/>
      <c r="BS56" s="801"/>
      <c r="BT56" s="802"/>
      <c r="BU56" s="802"/>
      <c r="BV56" s="802"/>
      <c r="BW56" s="802"/>
      <c r="BX56" s="802"/>
      <c r="BY56" s="802"/>
      <c r="BZ56" s="802"/>
      <c r="CA56" s="802"/>
      <c r="CB56" s="802"/>
      <c r="CC56" s="802"/>
      <c r="CD56" s="802"/>
      <c r="CE56" s="802"/>
      <c r="CF56" s="802"/>
      <c r="CG56" s="803"/>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95"/>
      <c r="DW56" s="796"/>
      <c r="DX56" s="796"/>
      <c r="DY56" s="796"/>
      <c r="DZ56" s="797"/>
      <c r="EA56" s="197"/>
    </row>
    <row r="57" spans="1:131" s="198" customFormat="1" ht="26.25" customHeight="1">
      <c r="A57" s="212">
        <v>30</v>
      </c>
      <c r="B57" s="798"/>
      <c r="C57" s="799"/>
      <c r="D57" s="799"/>
      <c r="E57" s="799"/>
      <c r="F57" s="799"/>
      <c r="G57" s="799"/>
      <c r="H57" s="799"/>
      <c r="I57" s="799"/>
      <c r="J57" s="799"/>
      <c r="K57" s="799"/>
      <c r="L57" s="799"/>
      <c r="M57" s="799"/>
      <c r="N57" s="799"/>
      <c r="O57" s="799"/>
      <c r="P57" s="800"/>
      <c r="Q57" s="850"/>
      <c r="R57" s="851"/>
      <c r="S57" s="851"/>
      <c r="T57" s="851"/>
      <c r="U57" s="851"/>
      <c r="V57" s="851"/>
      <c r="W57" s="851"/>
      <c r="X57" s="851"/>
      <c r="Y57" s="851"/>
      <c r="Z57" s="851"/>
      <c r="AA57" s="851"/>
      <c r="AB57" s="851"/>
      <c r="AC57" s="851"/>
      <c r="AD57" s="851"/>
      <c r="AE57" s="852"/>
      <c r="AF57" s="776"/>
      <c r="AG57" s="777"/>
      <c r="AH57" s="777"/>
      <c r="AI57" s="777"/>
      <c r="AJ57" s="778"/>
      <c r="AK57" s="853"/>
      <c r="AL57" s="851"/>
      <c r="AM57" s="851"/>
      <c r="AN57" s="851"/>
      <c r="AO57" s="851"/>
      <c r="AP57" s="851"/>
      <c r="AQ57" s="851"/>
      <c r="AR57" s="851"/>
      <c r="AS57" s="851"/>
      <c r="AT57" s="851"/>
      <c r="AU57" s="851"/>
      <c r="AV57" s="851"/>
      <c r="AW57" s="851"/>
      <c r="AX57" s="851"/>
      <c r="AY57" s="851"/>
      <c r="AZ57" s="854"/>
      <c r="BA57" s="854"/>
      <c r="BB57" s="854"/>
      <c r="BC57" s="854"/>
      <c r="BD57" s="854"/>
      <c r="BE57" s="845"/>
      <c r="BF57" s="845"/>
      <c r="BG57" s="845"/>
      <c r="BH57" s="845"/>
      <c r="BI57" s="846"/>
      <c r="BJ57" s="203"/>
      <c r="BK57" s="203"/>
      <c r="BL57" s="203"/>
      <c r="BM57" s="203"/>
      <c r="BN57" s="203"/>
      <c r="BO57" s="216"/>
      <c r="BP57" s="216"/>
      <c r="BQ57" s="213">
        <v>51</v>
      </c>
      <c r="BR57" s="214"/>
      <c r="BS57" s="801"/>
      <c r="BT57" s="802"/>
      <c r="BU57" s="802"/>
      <c r="BV57" s="802"/>
      <c r="BW57" s="802"/>
      <c r="BX57" s="802"/>
      <c r="BY57" s="802"/>
      <c r="BZ57" s="802"/>
      <c r="CA57" s="802"/>
      <c r="CB57" s="802"/>
      <c r="CC57" s="802"/>
      <c r="CD57" s="802"/>
      <c r="CE57" s="802"/>
      <c r="CF57" s="802"/>
      <c r="CG57" s="803"/>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95"/>
      <c r="DW57" s="796"/>
      <c r="DX57" s="796"/>
      <c r="DY57" s="796"/>
      <c r="DZ57" s="797"/>
      <c r="EA57" s="197"/>
    </row>
    <row r="58" spans="1:131" s="198" customFormat="1" ht="26.25" customHeight="1">
      <c r="A58" s="212">
        <v>31</v>
      </c>
      <c r="B58" s="798"/>
      <c r="C58" s="799"/>
      <c r="D58" s="799"/>
      <c r="E58" s="799"/>
      <c r="F58" s="799"/>
      <c r="G58" s="799"/>
      <c r="H58" s="799"/>
      <c r="I58" s="799"/>
      <c r="J58" s="799"/>
      <c r="K58" s="799"/>
      <c r="L58" s="799"/>
      <c r="M58" s="799"/>
      <c r="N58" s="799"/>
      <c r="O58" s="799"/>
      <c r="P58" s="800"/>
      <c r="Q58" s="850"/>
      <c r="R58" s="851"/>
      <c r="S58" s="851"/>
      <c r="T58" s="851"/>
      <c r="U58" s="851"/>
      <c r="V58" s="851"/>
      <c r="W58" s="851"/>
      <c r="X58" s="851"/>
      <c r="Y58" s="851"/>
      <c r="Z58" s="851"/>
      <c r="AA58" s="851"/>
      <c r="AB58" s="851"/>
      <c r="AC58" s="851"/>
      <c r="AD58" s="851"/>
      <c r="AE58" s="852"/>
      <c r="AF58" s="776"/>
      <c r="AG58" s="777"/>
      <c r="AH58" s="777"/>
      <c r="AI58" s="777"/>
      <c r="AJ58" s="778"/>
      <c r="AK58" s="853"/>
      <c r="AL58" s="851"/>
      <c r="AM58" s="851"/>
      <c r="AN58" s="851"/>
      <c r="AO58" s="851"/>
      <c r="AP58" s="851"/>
      <c r="AQ58" s="851"/>
      <c r="AR58" s="851"/>
      <c r="AS58" s="851"/>
      <c r="AT58" s="851"/>
      <c r="AU58" s="851"/>
      <c r="AV58" s="851"/>
      <c r="AW58" s="851"/>
      <c r="AX58" s="851"/>
      <c r="AY58" s="851"/>
      <c r="AZ58" s="854"/>
      <c r="BA58" s="854"/>
      <c r="BB58" s="854"/>
      <c r="BC58" s="854"/>
      <c r="BD58" s="854"/>
      <c r="BE58" s="845"/>
      <c r="BF58" s="845"/>
      <c r="BG58" s="845"/>
      <c r="BH58" s="845"/>
      <c r="BI58" s="846"/>
      <c r="BJ58" s="203"/>
      <c r="BK58" s="203"/>
      <c r="BL58" s="203"/>
      <c r="BM58" s="203"/>
      <c r="BN58" s="203"/>
      <c r="BO58" s="216"/>
      <c r="BP58" s="216"/>
      <c r="BQ58" s="213">
        <v>52</v>
      </c>
      <c r="BR58" s="214"/>
      <c r="BS58" s="801"/>
      <c r="BT58" s="802"/>
      <c r="BU58" s="802"/>
      <c r="BV58" s="802"/>
      <c r="BW58" s="802"/>
      <c r="BX58" s="802"/>
      <c r="BY58" s="802"/>
      <c r="BZ58" s="802"/>
      <c r="CA58" s="802"/>
      <c r="CB58" s="802"/>
      <c r="CC58" s="802"/>
      <c r="CD58" s="802"/>
      <c r="CE58" s="802"/>
      <c r="CF58" s="802"/>
      <c r="CG58" s="803"/>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95"/>
      <c r="DW58" s="796"/>
      <c r="DX58" s="796"/>
      <c r="DY58" s="796"/>
      <c r="DZ58" s="797"/>
      <c r="EA58" s="197"/>
    </row>
    <row r="59" spans="1:131" s="198" customFormat="1" ht="26.25" customHeight="1">
      <c r="A59" s="212">
        <v>32</v>
      </c>
      <c r="B59" s="798"/>
      <c r="C59" s="799"/>
      <c r="D59" s="799"/>
      <c r="E59" s="799"/>
      <c r="F59" s="799"/>
      <c r="G59" s="799"/>
      <c r="H59" s="799"/>
      <c r="I59" s="799"/>
      <c r="J59" s="799"/>
      <c r="K59" s="799"/>
      <c r="L59" s="799"/>
      <c r="M59" s="799"/>
      <c r="N59" s="799"/>
      <c r="O59" s="799"/>
      <c r="P59" s="800"/>
      <c r="Q59" s="850"/>
      <c r="R59" s="851"/>
      <c r="S59" s="851"/>
      <c r="T59" s="851"/>
      <c r="U59" s="851"/>
      <c r="V59" s="851"/>
      <c r="W59" s="851"/>
      <c r="X59" s="851"/>
      <c r="Y59" s="851"/>
      <c r="Z59" s="851"/>
      <c r="AA59" s="851"/>
      <c r="AB59" s="851"/>
      <c r="AC59" s="851"/>
      <c r="AD59" s="851"/>
      <c r="AE59" s="852"/>
      <c r="AF59" s="776"/>
      <c r="AG59" s="777"/>
      <c r="AH59" s="777"/>
      <c r="AI59" s="777"/>
      <c r="AJ59" s="778"/>
      <c r="AK59" s="853"/>
      <c r="AL59" s="851"/>
      <c r="AM59" s="851"/>
      <c r="AN59" s="851"/>
      <c r="AO59" s="851"/>
      <c r="AP59" s="851"/>
      <c r="AQ59" s="851"/>
      <c r="AR59" s="851"/>
      <c r="AS59" s="851"/>
      <c r="AT59" s="851"/>
      <c r="AU59" s="851"/>
      <c r="AV59" s="851"/>
      <c r="AW59" s="851"/>
      <c r="AX59" s="851"/>
      <c r="AY59" s="851"/>
      <c r="AZ59" s="854"/>
      <c r="BA59" s="854"/>
      <c r="BB59" s="854"/>
      <c r="BC59" s="854"/>
      <c r="BD59" s="854"/>
      <c r="BE59" s="845"/>
      <c r="BF59" s="845"/>
      <c r="BG59" s="845"/>
      <c r="BH59" s="845"/>
      <c r="BI59" s="846"/>
      <c r="BJ59" s="203"/>
      <c r="BK59" s="203"/>
      <c r="BL59" s="203"/>
      <c r="BM59" s="203"/>
      <c r="BN59" s="203"/>
      <c r="BO59" s="216"/>
      <c r="BP59" s="216"/>
      <c r="BQ59" s="213">
        <v>53</v>
      </c>
      <c r="BR59" s="214"/>
      <c r="BS59" s="801"/>
      <c r="BT59" s="802"/>
      <c r="BU59" s="802"/>
      <c r="BV59" s="802"/>
      <c r="BW59" s="802"/>
      <c r="BX59" s="802"/>
      <c r="BY59" s="802"/>
      <c r="BZ59" s="802"/>
      <c r="CA59" s="802"/>
      <c r="CB59" s="802"/>
      <c r="CC59" s="802"/>
      <c r="CD59" s="802"/>
      <c r="CE59" s="802"/>
      <c r="CF59" s="802"/>
      <c r="CG59" s="803"/>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95"/>
      <c r="DW59" s="796"/>
      <c r="DX59" s="796"/>
      <c r="DY59" s="796"/>
      <c r="DZ59" s="797"/>
      <c r="EA59" s="197"/>
    </row>
    <row r="60" spans="1:131" s="198" customFormat="1" ht="26.25" customHeight="1">
      <c r="A60" s="212">
        <v>33</v>
      </c>
      <c r="B60" s="798"/>
      <c r="C60" s="799"/>
      <c r="D60" s="799"/>
      <c r="E60" s="799"/>
      <c r="F60" s="799"/>
      <c r="G60" s="799"/>
      <c r="H60" s="799"/>
      <c r="I60" s="799"/>
      <c r="J60" s="799"/>
      <c r="K60" s="799"/>
      <c r="L60" s="799"/>
      <c r="M60" s="799"/>
      <c r="N60" s="799"/>
      <c r="O60" s="799"/>
      <c r="P60" s="800"/>
      <c r="Q60" s="850"/>
      <c r="R60" s="851"/>
      <c r="S60" s="851"/>
      <c r="T60" s="851"/>
      <c r="U60" s="851"/>
      <c r="V60" s="851"/>
      <c r="W60" s="851"/>
      <c r="X60" s="851"/>
      <c r="Y60" s="851"/>
      <c r="Z60" s="851"/>
      <c r="AA60" s="851"/>
      <c r="AB60" s="851"/>
      <c r="AC60" s="851"/>
      <c r="AD60" s="851"/>
      <c r="AE60" s="852"/>
      <c r="AF60" s="776"/>
      <c r="AG60" s="777"/>
      <c r="AH60" s="777"/>
      <c r="AI60" s="777"/>
      <c r="AJ60" s="778"/>
      <c r="AK60" s="853"/>
      <c r="AL60" s="851"/>
      <c r="AM60" s="851"/>
      <c r="AN60" s="851"/>
      <c r="AO60" s="851"/>
      <c r="AP60" s="851"/>
      <c r="AQ60" s="851"/>
      <c r="AR60" s="851"/>
      <c r="AS60" s="851"/>
      <c r="AT60" s="851"/>
      <c r="AU60" s="851"/>
      <c r="AV60" s="851"/>
      <c r="AW60" s="851"/>
      <c r="AX60" s="851"/>
      <c r="AY60" s="851"/>
      <c r="AZ60" s="854"/>
      <c r="BA60" s="854"/>
      <c r="BB60" s="854"/>
      <c r="BC60" s="854"/>
      <c r="BD60" s="854"/>
      <c r="BE60" s="845"/>
      <c r="BF60" s="845"/>
      <c r="BG60" s="845"/>
      <c r="BH60" s="845"/>
      <c r="BI60" s="846"/>
      <c r="BJ60" s="203"/>
      <c r="BK60" s="203"/>
      <c r="BL60" s="203"/>
      <c r="BM60" s="203"/>
      <c r="BN60" s="203"/>
      <c r="BO60" s="216"/>
      <c r="BP60" s="216"/>
      <c r="BQ60" s="213">
        <v>54</v>
      </c>
      <c r="BR60" s="214"/>
      <c r="BS60" s="801"/>
      <c r="BT60" s="802"/>
      <c r="BU60" s="802"/>
      <c r="BV60" s="802"/>
      <c r="BW60" s="802"/>
      <c r="BX60" s="802"/>
      <c r="BY60" s="802"/>
      <c r="BZ60" s="802"/>
      <c r="CA60" s="802"/>
      <c r="CB60" s="802"/>
      <c r="CC60" s="802"/>
      <c r="CD60" s="802"/>
      <c r="CE60" s="802"/>
      <c r="CF60" s="802"/>
      <c r="CG60" s="803"/>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95"/>
      <c r="DW60" s="796"/>
      <c r="DX60" s="796"/>
      <c r="DY60" s="796"/>
      <c r="DZ60" s="797"/>
      <c r="EA60" s="197"/>
    </row>
    <row r="61" spans="1:131" s="198" customFormat="1" ht="26.25" customHeight="1" thickBot="1">
      <c r="A61" s="212">
        <v>34</v>
      </c>
      <c r="B61" s="798"/>
      <c r="C61" s="799"/>
      <c r="D61" s="799"/>
      <c r="E61" s="799"/>
      <c r="F61" s="799"/>
      <c r="G61" s="799"/>
      <c r="H61" s="799"/>
      <c r="I61" s="799"/>
      <c r="J61" s="799"/>
      <c r="K61" s="799"/>
      <c r="L61" s="799"/>
      <c r="M61" s="799"/>
      <c r="N61" s="799"/>
      <c r="O61" s="799"/>
      <c r="P61" s="800"/>
      <c r="Q61" s="850"/>
      <c r="R61" s="851"/>
      <c r="S61" s="851"/>
      <c r="T61" s="851"/>
      <c r="U61" s="851"/>
      <c r="V61" s="851"/>
      <c r="W61" s="851"/>
      <c r="X61" s="851"/>
      <c r="Y61" s="851"/>
      <c r="Z61" s="851"/>
      <c r="AA61" s="851"/>
      <c r="AB61" s="851"/>
      <c r="AC61" s="851"/>
      <c r="AD61" s="851"/>
      <c r="AE61" s="852"/>
      <c r="AF61" s="776"/>
      <c r="AG61" s="777"/>
      <c r="AH61" s="777"/>
      <c r="AI61" s="777"/>
      <c r="AJ61" s="778"/>
      <c r="AK61" s="853"/>
      <c r="AL61" s="851"/>
      <c r="AM61" s="851"/>
      <c r="AN61" s="851"/>
      <c r="AO61" s="851"/>
      <c r="AP61" s="851"/>
      <c r="AQ61" s="851"/>
      <c r="AR61" s="851"/>
      <c r="AS61" s="851"/>
      <c r="AT61" s="851"/>
      <c r="AU61" s="851"/>
      <c r="AV61" s="851"/>
      <c r="AW61" s="851"/>
      <c r="AX61" s="851"/>
      <c r="AY61" s="851"/>
      <c r="AZ61" s="854"/>
      <c r="BA61" s="854"/>
      <c r="BB61" s="854"/>
      <c r="BC61" s="854"/>
      <c r="BD61" s="854"/>
      <c r="BE61" s="845"/>
      <c r="BF61" s="845"/>
      <c r="BG61" s="845"/>
      <c r="BH61" s="845"/>
      <c r="BI61" s="846"/>
      <c r="BJ61" s="203"/>
      <c r="BK61" s="203"/>
      <c r="BL61" s="203"/>
      <c r="BM61" s="203"/>
      <c r="BN61" s="203"/>
      <c r="BO61" s="216"/>
      <c r="BP61" s="216"/>
      <c r="BQ61" s="213">
        <v>55</v>
      </c>
      <c r="BR61" s="214"/>
      <c r="BS61" s="801"/>
      <c r="BT61" s="802"/>
      <c r="BU61" s="802"/>
      <c r="BV61" s="802"/>
      <c r="BW61" s="802"/>
      <c r="BX61" s="802"/>
      <c r="BY61" s="802"/>
      <c r="BZ61" s="802"/>
      <c r="CA61" s="802"/>
      <c r="CB61" s="802"/>
      <c r="CC61" s="802"/>
      <c r="CD61" s="802"/>
      <c r="CE61" s="802"/>
      <c r="CF61" s="802"/>
      <c r="CG61" s="803"/>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95"/>
      <c r="DW61" s="796"/>
      <c r="DX61" s="796"/>
      <c r="DY61" s="796"/>
      <c r="DZ61" s="797"/>
      <c r="EA61" s="197"/>
    </row>
    <row r="62" spans="1:131" s="198" customFormat="1" ht="26.25" customHeight="1">
      <c r="A62" s="212">
        <v>35</v>
      </c>
      <c r="B62" s="798"/>
      <c r="C62" s="799"/>
      <c r="D62" s="799"/>
      <c r="E62" s="799"/>
      <c r="F62" s="799"/>
      <c r="G62" s="799"/>
      <c r="H62" s="799"/>
      <c r="I62" s="799"/>
      <c r="J62" s="799"/>
      <c r="K62" s="799"/>
      <c r="L62" s="799"/>
      <c r="M62" s="799"/>
      <c r="N62" s="799"/>
      <c r="O62" s="799"/>
      <c r="P62" s="800"/>
      <c r="Q62" s="850"/>
      <c r="R62" s="851"/>
      <c r="S62" s="851"/>
      <c r="T62" s="851"/>
      <c r="U62" s="851"/>
      <c r="V62" s="851"/>
      <c r="W62" s="851"/>
      <c r="X62" s="851"/>
      <c r="Y62" s="851"/>
      <c r="Z62" s="851"/>
      <c r="AA62" s="851"/>
      <c r="AB62" s="851"/>
      <c r="AC62" s="851"/>
      <c r="AD62" s="851"/>
      <c r="AE62" s="852"/>
      <c r="AF62" s="776"/>
      <c r="AG62" s="777"/>
      <c r="AH62" s="777"/>
      <c r="AI62" s="777"/>
      <c r="AJ62" s="778"/>
      <c r="AK62" s="853"/>
      <c r="AL62" s="851"/>
      <c r="AM62" s="851"/>
      <c r="AN62" s="851"/>
      <c r="AO62" s="851"/>
      <c r="AP62" s="851"/>
      <c r="AQ62" s="851"/>
      <c r="AR62" s="851"/>
      <c r="AS62" s="851"/>
      <c r="AT62" s="851"/>
      <c r="AU62" s="851"/>
      <c r="AV62" s="851"/>
      <c r="AW62" s="851"/>
      <c r="AX62" s="851"/>
      <c r="AY62" s="851"/>
      <c r="AZ62" s="854"/>
      <c r="BA62" s="854"/>
      <c r="BB62" s="854"/>
      <c r="BC62" s="854"/>
      <c r="BD62" s="854"/>
      <c r="BE62" s="845"/>
      <c r="BF62" s="845"/>
      <c r="BG62" s="845"/>
      <c r="BH62" s="845"/>
      <c r="BI62" s="846"/>
      <c r="BJ62" s="862" t="s">
        <v>379</v>
      </c>
      <c r="BK62" s="823"/>
      <c r="BL62" s="823"/>
      <c r="BM62" s="823"/>
      <c r="BN62" s="824"/>
      <c r="BO62" s="216"/>
      <c r="BP62" s="216"/>
      <c r="BQ62" s="213">
        <v>56</v>
      </c>
      <c r="BR62" s="214"/>
      <c r="BS62" s="801"/>
      <c r="BT62" s="802"/>
      <c r="BU62" s="802"/>
      <c r="BV62" s="802"/>
      <c r="BW62" s="802"/>
      <c r="BX62" s="802"/>
      <c r="BY62" s="802"/>
      <c r="BZ62" s="802"/>
      <c r="CA62" s="802"/>
      <c r="CB62" s="802"/>
      <c r="CC62" s="802"/>
      <c r="CD62" s="802"/>
      <c r="CE62" s="802"/>
      <c r="CF62" s="802"/>
      <c r="CG62" s="803"/>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95"/>
      <c r="DW62" s="796"/>
      <c r="DX62" s="796"/>
      <c r="DY62" s="796"/>
      <c r="DZ62" s="797"/>
      <c r="EA62" s="197"/>
    </row>
    <row r="63" spans="1:131" s="198" customFormat="1" ht="26.25" customHeight="1" thickBot="1">
      <c r="A63" s="215" t="s">
        <v>363</v>
      </c>
      <c r="B63" s="807" t="s">
        <v>380</v>
      </c>
      <c r="C63" s="808"/>
      <c r="D63" s="808"/>
      <c r="E63" s="808"/>
      <c r="F63" s="808"/>
      <c r="G63" s="808"/>
      <c r="H63" s="808"/>
      <c r="I63" s="808"/>
      <c r="J63" s="808"/>
      <c r="K63" s="808"/>
      <c r="L63" s="808"/>
      <c r="M63" s="808"/>
      <c r="N63" s="808"/>
      <c r="O63" s="808"/>
      <c r="P63" s="809"/>
      <c r="Q63" s="855"/>
      <c r="R63" s="856"/>
      <c r="S63" s="856"/>
      <c r="T63" s="856"/>
      <c r="U63" s="856"/>
      <c r="V63" s="856"/>
      <c r="W63" s="856"/>
      <c r="X63" s="856"/>
      <c r="Y63" s="856"/>
      <c r="Z63" s="856"/>
      <c r="AA63" s="856"/>
      <c r="AB63" s="856"/>
      <c r="AC63" s="856"/>
      <c r="AD63" s="856"/>
      <c r="AE63" s="857"/>
      <c r="AF63" s="858">
        <v>334</v>
      </c>
      <c r="AG63" s="859"/>
      <c r="AH63" s="859"/>
      <c r="AI63" s="859"/>
      <c r="AJ63" s="860"/>
      <c r="AK63" s="861"/>
      <c r="AL63" s="856"/>
      <c r="AM63" s="856"/>
      <c r="AN63" s="856"/>
      <c r="AO63" s="856"/>
      <c r="AP63" s="859">
        <v>394</v>
      </c>
      <c r="AQ63" s="859"/>
      <c r="AR63" s="859"/>
      <c r="AS63" s="859"/>
      <c r="AT63" s="859"/>
      <c r="AU63" s="859">
        <v>67</v>
      </c>
      <c r="AV63" s="859"/>
      <c r="AW63" s="859"/>
      <c r="AX63" s="859"/>
      <c r="AY63" s="859"/>
      <c r="AZ63" s="863"/>
      <c r="BA63" s="863"/>
      <c r="BB63" s="863"/>
      <c r="BC63" s="863"/>
      <c r="BD63" s="863"/>
      <c r="BE63" s="864"/>
      <c r="BF63" s="864"/>
      <c r="BG63" s="864"/>
      <c r="BH63" s="864"/>
      <c r="BI63" s="865"/>
      <c r="BJ63" s="866" t="s">
        <v>110</v>
      </c>
      <c r="BK63" s="867"/>
      <c r="BL63" s="867"/>
      <c r="BM63" s="867"/>
      <c r="BN63" s="868"/>
      <c r="BO63" s="216"/>
      <c r="BP63" s="216"/>
      <c r="BQ63" s="213">
        <v>57</v>
      </c>
      <c r="BR63" s="214"/>
      <c r="BS63" s="801"/>
      <c r="BT63" s="802"/>
      <c r="BU63" s="802"/>
      <c r="BV63" s="802"/>
      <c r="BW63" s="802"/>
      <c r="BX63" s="802"/>
      <c r="BY63" s="802"/>
      <c r="BZ63" s="802"/>
      <c r="CA63" s="802"/>
      <c r="CB63" s="802"/>
      <c r="CC63" s="802"/>
      <c r="CD63" s="802"/>
      <c r="CE63" s="802"/>
      <c r="CF63" s="802"/>
      <c r="CG63" s="803"/>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95"/>
      <c r="DW63" s="796"/>
      <c r="DX63" s="796"/>
      <c r="DY63" s="796"/>
      <c r="DZ63" s="797"/>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801"/>
      <c r="BT64" s="802"/>
      <c r="BU64" s="802"/>
      <c r="BV64" s="802"/>
      <c r="BW64" s="802"/>
      <c r="BX64" s="802"/>
      <c r="BY64" s="802"/>
      <c r="BZ64" s="802"/>
      <c r="CA64" s="802"/>
      <c r="CB64" s="802"/>
      <c r="CC64" s="802"/>
      <c r="CD64" s="802"/>
      <c r="CE64" s="802"/>
      <c r="CF64" s="802"/>
      <c r="CG64" s="803"/>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95"/>
      <c r="DW64" s="796"/>
      <c r="DX64" s="796"/>
      <c r="DY64" s="796"/>
      <c r="DZ64" s="797"/>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801"/>
      <c r="BT65" s="802"/>
      <c r="BU65" s="802"/>
      <c r="BV65" s="802"/>
      <c r="BW65" s="802"/>
      <c r="BX65" s="802"/>
      <c r="BY65" s="802"/>
      <c r="BZ65" s="802"/>
      <c r="CA65" s="802"/>
      <c r="CB65" s="802"/>
      <c r="CC65" s="802"/>
      <c r="CD65" s="802"/>
      <c r="CE65" s="802"/>
      <c r="CF65" s="802"/>
      <c r="CG65" s="803"/>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95"/>
      <c r="DW65" s="796"/>
      <c r="DX65" s="796"/>
      <c r="DY65" s="796"/>
      <c r="DZ65" s="797"/>
      <c r="EA65" s="197"/>
    </row>
    <row r="66" spans="1:131" s="198" customFormat="1" ht="26.25" customHeight="1">
      <c r="A66" s="758" t="s">
        <v>382</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69" t="s">
        <v>370</v>
      </c>
      <c r="AG66" s="830"/>
      <c r="AH66" s="830"/>
      <c r="AI66" s="830"/>
      <c r="AJ66" s="870"/>
      <c r="AK66" s="735" t="s">
        <v>371</v>
      </c>
      <c r="AL66" s="759"/>
      <c r="AM66" s="759"/>
      <c r="AN66" s="759"/>
      <c r="AO66" s="760"/>
      <c r="AP66" s="735" t="s">
        <v>372</v>
      </c>
      <c r="AQ66" s="736"/>
      <c r="AR66" s="736"/>
      <c r="AS66" s="736"/>
      <c r="AT66" s="737"/>
      <c r="AU66" s="735" t="s">
        <v>383</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1"/>
      <c r="AG67" s="833"/>
      <c r="AH67" s="833"/>
      <c r="AI67" s="833"/>
      <c r="AJ67" s="872"/>
      <c r="AK67" s="873"/>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7"/>
    </row>
    <row r="68" spans="1:131" s="198" customFormat="1" ht="26.25" customHeight="1" thickTop="1">
      <c r="A68" s="209">
        <v>1</v>
      </c>
      <c r="B68" s="886" t="s">
        <v>534</v>
      </c>
      <c r="C68" s="887"/>
      <c r="D68" s="887"/>
      <c r="E68" s="887"/>
      <c r="F68" s="887"/>
      <c r="G68" s="887"/>
      <c r="H68" s="887"/>
      <c r="I68" s="887"/>
      <c r="J68" s="887"/>
      <c r="K68" s="887"/>
      <c r="L68" s="887"/>
      <c r="M68" s="887"/>
      <c r="N68" s="887"/>
      <c r="O68" s="887"/>
      <c r="P68" s="888"/>
      <c r="Q68" s="889">
        <v>100</v>
      </c>
      <c r="R68" s="883"/>
      <c r="S68" s="883"/>
      <c r="T68" s="883"/>
      <c r="U68" s="883"/>
      <c r="V68" s="883">
        <v>99</v>
      </c>
      <c r="W68" s="883"/>
      <c r="X68" s="883"/>
      <c r="Y68" s="883"/>
      <c r="Z68" s="883"/>
      <c r="AA68" s="883">
        <v>0</v>
      </c>
      <c r="AB68" s="883"/>
      <c r="AC68" s="883"/>
      <c r="AD68" s="883"/>
      <c r="AE68" s="883"/>
      <c r="AF68" s="883">
        <v>0</v>
      </c>
      <c r="AG68" s="883"/>
      <c r="AH68" s="883"/>
      <c r="AI68" s="883"/>
      <c r="AJ68" s="883"/>
      <c r="AK68" s="883">
        <v>2</v>
      </c>
      <c r="AL68" s="883"/>
      <c r="AM68" s="883"/>
      <c r="AN68" s="883"/>
      <c r="AO68" s="883"/>
      <c r="AP68" s="883" t="s">
        <v>547</v>
      </c>
      <c r="AQ68" s="883"/>
      <c r="AR68" s="883"/>
      <c r="AS68" s="883"/>
      <c r="AT68" s="883"/>
      <c r="AU68" s="883" t="s">
        <v>547</v>
      </c>
      <c r="AV68" s="883"/>
      <c r="AW68" s="883"/>
      <c r="AX68" s="883"/>
      <c r="AY68" s="883"/>
      <c r="AZ68" s="884"/>
      <c r="BA68" s="884"/>
      <c r="BB68" s="884"/>
      <c r="BC68" s="884"/>
      <c r="BD68" s="885"/>
      <c r="BE68" s="216"/>
      <c r="BF68" s="216"/>
      <c r="BG68" s="216"/>
      <c r="BH68" s="216"/>
      <c r="BI68" s="216"/>
      <c r="BJ68" s="216"/>
      <c r="BK68" s="216"/>
      <c r="BL68" s="216"/>
      <c r="BM68" s="216"/>
      <c r="BN68" s="216"/>
      <c r="BO68" s="216"/>
      <c r="BP68" s="216"/>
      <c r="BQ68" s="213">
        <v>62</v>
      </c>
      <c r="BR68" s="218"/>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7"/>
    </row>
    <row r="69" spans="1:131" s="198" customFormat="1" ht="26.25" customHeight="1">
      <c r="A69" s="212">
        <v>2</v>
      </c>
      <c r="B69" s="886" t="s">
        <v>539</v>
      </c>
      <c r="C69" s="887"/>
      <c r="D69" s="887"/>
      <c r="E69" s="887"/>
      <c r="F69" s="887"/>
      <c r="G69" s="887"/>
      <c r="H69" s="887"/>
      <c r="I69" s="887"/>
      <c r="J69" s="887"/>
      <c r="K69" s="887"/>
      <c r="L69" s="887"/>
      <c r="M69" s="887"/>
      <c r="N69" s="887"/>
      <c r="O69" s="887"/>
      <c r="P69" s="888"/>
      <c r="Q69" s="890">
        <v>11632</v>
      </c>
      <c r="R69" s="848"/>
      <c r="S69" s="848"/>
      <c r="T69" s="848"/>
      <c r="U69" s="848"/>
      <c r="V69" s="848">
        <v>11127</v>
      </c>
      <c r="W69" s="848"/>
      <c r="X69" s="848"/>
      <c r="Y69" s="848"/>
      <c r="Z69" s="848"/>
      <c r="AA69" s="848">
        <v>505</v>
      </c>
      <c r="AB69" s="848"/>
      <c r="AC69" s="848"/>
      <c r="AD69" s="848"/>
      <c r="AE69" s="848"/>
      <c r="AF69" s="848">
        <v>505</v>
      </c>
      <c r="AG69" s="848"/>
      <c r="AH69" s="848"/>
      <c r="AI69" s="848"/>
      <c r="AJ69" s="848"/>
      <c r="AK69" s="848" t="s">
        <v>547</v>
      </c>
      <c r="AL69" s="848"/>
      <c r="AM69" s="848"/>
      <c r="AN69" s="848"/>
      <c r="AO69" s="848"/>
      <c r="AP69" s="848" t="s">
        <v>547</v>
      </c>
      <c r="AQ69" s="848"/>
      <c r="AR69" s="848"/>
      <c r="AS69" s="848"/>
      <c r="AT69" s="848"/>
      <c r="AU69" s="848" t="s">
        <v>547</v>
      </c>
      <c r="AV69" s="848"/>
      <c r="AW69" s="848"/>
      <c r="AX69" s="848"/>
      <c r="AY69" s="848"/>
      <c r="AZ69" s="891"/>
      <c r="BA69" s="891"/>
      <c r="BB69" s="891"/>
      <c r="BC69" s="891"/>
      <c r="BD69" s="892"/>
      <c r="BE69" s="216"/>
      <c r="BF69" s="216"/>
      <c r="BG69" s="216"/>
      <c r="BH69" s="216"/>
      <c r="BI69" s="216"/>
      <c r="BJ69" s="216"/>
      <c r="BK69" s="216"/>
      <c r="BL69" s="216"/>
      <c r="BM69" s="216"/>
      <c r="BN69" s="216"/>
      <c r="BO69" s="216"/>
      <c r="BP69" s="216"/>
      <c r="BQ69" s="213">
        <v>63</v>
      </c>
      <c r="BR69" s="218"/>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7"/>
    </row>
    <row r="70" spans="1:131" s="198" customFormat="1" ht="26.25" customHeight="1">
      <c r="A70" s="212">
        <v>3</v>
      </c>
      <c r="B70" s="886" t="s">
        <v>540</v>
      </c>
      <c r="C70" s="887"/>
      <c r="D70" s="887"/>
      <c r="E70" s="887"/>
      <c r="F70" s="887"/>
      <c r="G70" s="887"/>
      <c r="H70" s="887"/>
      <c r="I70" s="887"/>
      <c r="J70" s="887"/>
      <c r="K70" s="887"/>
      <c r="L70" s="887"/>
      <c r="M70" s="887"/>
      <c r="N70" s="887"/>
      <c r="O70" s="887"/>
      <c r="P70" s="888"/>
      <c r="Q70" s="890">
        <v>68</v>
      </c>
      <c r="R70" s="848"/>
      <c r="S70" s="848"/>
      <c r="T70" s="848"/>
      <c r="U70" s="848"/>
      <c r="V70" s="848">
        <v>68</v>
      </c>
      <c r="W70" s="848"/>
      <c r="X70" s="848"/>
      <c r="Y70" s="848"/>
      <c r="Z70" s="848"/>
      <c r="AA70" s="848" t="s">
        <v>547</v>
      </c>
      <c r="AB70" s="848"/>
      <c r="AC70" s="848"/>
      <c r="AD70" s="848"/>
      <c r="AE70" s="848"/>
      <c r="AF70" s="848" t="s">
        <v>547</v>
      </c>
      <c r="AG70" s="848"/>
      <c r="AH70" s="848"/>
      <c r="AI70" s="848"/>
      <c r="AJ70" s="848"/>
      <c r="AK70" s="848" t="s">
        <v>547</v>
      </c>
      <c r="AL70" s="848"/>
      <c r="AM70" s="848"/>
      <c r="AN70" s="848"/>
      <c r="AO70" s="848"/>
      <c r="AP70" s="848" t="s">
        <v>547</v>
      </c>
      <c r="AQ70" s="848"/>
      <c r="AR70" s="848"/>
      <c r="AS70" s="848"/>
      <c r="AT70" s="848"/>
      <c r="AU70" s="848" t="s">
        <v>547</v>
      </c>
      <c r="AV70" s="848"/>
      <c r="AW70" s="848"/>
      <c r="AX70" s="848"/>
      <c r="AY70" s="848"/>
      <c r="AZ70" s="891"/>
      <c r="BA70" s="891"/>
      <c r="BB70" s="891"/>
      <c r="BC70" s="891"/>
      <c r="BD70" s="892"/>
      <c r="BE70" s="216"/>
      <c r="BF70" s="216"/>
      <c r="BG70" s="216"/>
      <c r="BH70" s="216"/>
      <c r="BI70" s="216"/>
      <c r="BJ70" s="216"/>
      <c r="BK70" s="216"/>
      <c r="BL70" s="216"/>
      <c r="BM70" s="216"/>
      <c r="BN70" s="216"/>
      <c r="BO70" s="216"/>
      <c r="BP70" s="216"/>
      <c r="BQ70" s="213">
        <v>64</v>
      </c>
      <c r="BR70" s="218"/>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7"/>
    </row>
    <row r="71" spans="1:131" s="198" customFormat="1" ht="26.25" customHeight="1">
      <c r="A71" s="212">
        <v>4</v>
      </c>
      <c r="B71" s="886" t="s">
        <v>535</v>
      </c>
      <c r="C71" s="887"/>
      <c r="D71" s="887"/>
      <c r="E71" s="887"/>
      <c r="F71" s="887"/>
      <c r="G71" s="887"/>
      <c r="H71" s="887"/>
      <c r="I71" s="887"/>
      <c r="J71" s="887"/>
      <c r="K71" s="887"/>
      <c r="L71" s="887"/>
      <c r="M71" s="887"/>
      <c r="N71" s="887"/>
      <c r="O71" s="887"/>
      <c r="P71" s="888"/>
      <c r="Q71" s="890">
        <v>211</v>
      </c>
      <c r="R71" s="848"/>
      <c r="S71" s="848"/>
      <c r="T71" s="848"/>
      <c r="U71" s="848"/>
      <c r="V71" s="848">
        <v>207</v>
      </c>
      <c r="W71" s="848"/>
      <c r="X71" s="848"/>
      <c r="Y71" s="848"/>
      <c r="Z71" s="848"/>
      <c r="AA71" s="848">
        <v>4</v>
      </c>
      <c r="AB71" s="848"/>
      <c r="AC71" s="848"/>
      <c r="AD71" s="848"/>
      <c r="AE71" s="848"/>
      <c r="AF71" s="848">
        <v>4</v>
      </c>
      <c r="AG71" s="848"/>
      <c r="AH71" s="848"/>
      <c r="AI71" s="848"/>
      <c r="AJ71" s="848"/>
      <c r="AK71" s="848" t="s">
        <v>547</v>
      </c>
      <c r="AL71" s="848"/>
      <c r="AM71" s="848"/>
      <c r="AN71" s="848"/>
      <c r="AO71" s="848"/>
      <c r="AP71" s="848" t="s">
        <v>547</v>
      </c>
      <c r="AQ71" s="848"/>
      <c r="AR71" s="848"/>
      <c r="AS71" s="848"/>
      <c r="AT71" s="848"/>
      <c r="AU71" s="848" t="s">
        <v>547</v>
      </c>
      <c r="AV71" s="848"/>
      <c r="AW71" s="848"/>
      <c r="AX71" s="848"/>
      <c r="AY71" s="848"/>
      <c r="AZ71" s="891"/>
      <c r="BA71" s="891"/>
      <c r="BB71" s="891"/>
      <c r="BC71" s="891"/>
      <c r="BD71" s="892"/>
      <c r="BE71" s="216"/>
      <c r="BF71" s="216"/>
      <c r="BG71" s="216"/>
      <c r="BH71" s="216"/>
      <c r="BI71" s="216"/>
      <c r="BJ71" s="216"/>
      <c r="BK71" s="216"/>
      <c r="BL71" s="216"/>
      <c r="BM71" s="216"/>
      <c r="BN71" s="216"/>
      <c r="BO71" s="216"/>
      <c r="BP71" s="216"/>
      <c r="BQ71" s="213">
        <v>65</v>
      </c>
      <c r="BR71" s="218"/>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7"/>
    </row>
    <row r="72" spans="1:131" s="198" customFormat="1" ht="26.25" customHeight="1">
      <c r="A72" s="212">
        <v>5</v>
      </c>
      <c r="B72" s="886" t="s">
        <v>536</v>
      </c>
      <c r="C72" s="887"/>
      <c r="D72" s="887"/>
      <c r="E72" s="887"/>
      <c r="F72" s="887"/>
      <c r="G72" s="887"/>
      <c r="H72" s="887"/>
      <c r="I72" s="887"/>
      <c r="J72" s="887"/>
      <c r="K72" s="887"/>
      <c r="L72" s="887"/>
      <c r="M72" s="887"/>
      <c r="N72" s="887"/>
      <c r="O72" s="887"/>
      <c r="P72" s="888"/>
      <c r="Q72" s="890">
        <v>1732</v>
      </c>
      <c r="R72" s="848"/>
      <c r="S72" s="848"/>
      <c r="T72" s="848"/>
      <c r="U72" s="848"/>
      <c r="V72" s="848">
        <v>1721</v>
      </c>
      <c r="W72" s="848"/>
      <c r="X72" s="848"/>
      <c r="Y72" s="848"/>
      <c r="Z72" s="848"/>
      <c r="AA72" s="848">
        <v>11</v>
      </c>
      <c r="AB72" s="848"/>
      <c r="AC72" s="848"/>
      <c r="AD72" s="848"/>
      <c r="AE72" s="848"/>
      <c r="AF72" s="848">
        <v>11</v>
      </c>
      <c r="AG72" s="848"/>
      <c r="AH72" s="848"/>
      <c r="AI72" s="848"/>
      <c r="AJ72" s="848"/>
      <c r="AK72" s="848" t="s">
        <v>547</v>
      </c>
      <c r="AL72" s="848"/>
      <c r="AM72" s="848"/>
      <c r="AN72" s="848"/>
      <c r="AO72" s="848"/>
      <c r="AP72" s="848">
        <v>1348</v>
      </c>
      <c r="AQ72" s="848"/>
      <c r="AR72" s="848"/>
      <c r="AS72" s="848"/>
      <c r="AT72" s="848"/>
      <c r="AU72" s="848">
        <v>117</v>
      </c>
      <c r="AV72" s="848"/>
      <c r="AW72" s="848"/>
      <c r="AX72" s="848"/>
      <c r="AY72" s="848"/>
      <c r="AZ72" s="891"/>
      <c r="BA72" s="891"/>
      <c r="BB72" s="891"/>
      <c r="BC72" s="891"/>
      <c r="BD72" s="892"/>
      <c r="BE72" s="216"/>
      <c r="BF72" s="216"/>
      <c r="BG72" s="216"/>
      <c r="BH72" s="216"/>
      <c r="BI72" s="216"/>
      <c r="BJ72" s="216"/>
      <c r="BK72" s="216"/>
      <c r="BL72" s="216"/>
      <c r="BM72" s="216"/>
      <c r="BN72" s="216"/>
      <c r="BO72" s="216"/>
      <c r="BP72" s="216"/>
      <c r="BQ72" s="213">
        <v>66</v>
      </c>
      <c r="BR72" s="218"/>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7"/>
    </row>
    <row r="73" spans="1:131" s="198" customFormat="1" ht="26.25" customHeight="1">
      <c r="A73" s="212">
        <v>6</v>
      </c>
      <c r="B73" s="886" t="s">
        <v>537</v>
      </c>
      <c r="C73" s="887"/>
      <c r="D73" s="887"/>
      <c r="E73" s="887"/>
      <c r="F73" s="887"/>
      <c r="G73" s="887"/>
      <c r="H73" s="887"/>
      <c r="I73" s="887"/>
      <c r="J73" s="887"/>
      <c r="K73" s="887"/>
      <c r="L73" s="887"/>
      <c r="M73" s="887"/>
      <c r="N73" s="887"/>
      <c r="O73" s="887"/>
      <c r="P73" s="888"/>
      <c r="Q73" s="890">
        <v>847</v>
      </c>
      <c r="R73" s="848"/>
      <c r="S73" s="848"/>
      <c r="T73" s="848"/>
      <c r="U73" s="848"/>
      <c r="V73" s="848">
        <v>668</v>
      </c>
      <c r="W73" s="848"/>
      <c r="X73" s="848"/>
      <c r="Y73" s="848"/>
      <c r="Z73" s="848"/>
      <c r="AA73" s="848">
        <v>178</v>
      </c>
      <c r="AB73" s="848"/>
      <c r="AC73" s="848"/>
      <c r="AD73" s="848"/>
      <c r="AE73" s="848"/>
      <c r="AF73" s="848">
        <v>60</v>
      </c>
      <c r="AG73" s="848"/>
      <c r="AH73" s="848"/>
      <c r="AI73" s="848"/>
      <c r="AJ73" s="848"/>
      <c r="AK73" s="848">
        <v>80</v>
      </c>
      <c r="AL73" s="848"/>
      <c r="AM73" s="848"/>
      <c r="AN73" s="848"/>
      <c r="AO73" s="848"/>
      <c r="AP73" s="848">
        <v>57</v>
      </c>
      <c r="AQ73" s="848"/>
      <c r="AR73" s="848"/>
      <c r="AS73" s="848"/>
      <c r="AT73" s="848"/>
      <c r="AU73" s="848">
        <v>13</v>
      </c>
      <c r="AV73" s="848"/>
      <c r="AW73" s="848"/>
      <c r="AX73" s="848"/>
      <c r="AY73" s="848"/>
      <c r="AZ73" s="891"/>
      <c r="BA73" s="891"/>
      <c r="BB73" s="891"/>
      <c r="BC73" s="891"/>
      <c r="BD73" s="892"/>
      <c r="BE73" s="216"/>
      <c r="BF73" s="216"/>
      <c r="BG73" s="216"/>
      <c r="BH73" s="216"/>
      <c r="BI73" s="216"/>
      <c r="BJ73" s="216"/>
      <c r="BK73" s="216"/>
      <c r="BL73" s="216"/>
      <c r="BM73" s="216"/>
      <c r="BN73" s="216"/>
      <c r="BO73" s="216"/>
      <c r="BP73" s="216"/>
      <c r="BQ73" s="213">
        <v>67</v>
      </c>
      <c r="BR73" s="218"/>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7"/>
    </row>
    <row r="74" spans="1:131" s="198" customFormat="1" ht="26.25" customHeight="1">
      <c r="A74" s="212">
        <v>7</v>
      </c>
      <c r="B74" s="886" t="s">
        <v>538</v>
      </c>
      <c r="C74" s="887"/>
      <c r="D74" s="887"/>
      <c r="E74" s="887"/>
      <c r="F74" s="887"/>
      <c r="G74" s="887"/>
      <c r="H74" s="887"/>
      <c r="I74" s="887"/>
      <c r="J74" s="887"/>
      <c r="K74" s="887"/>
      <c r="L74" s="887"/>
      <c r="M74" s="887"/>
      <c r="N74" s="887"/>
      <c r="O74" s="887"/>
      <c r="P74" s="888"/>
      <c r="Q74" s="890">
        <v>145</v>
      </c>
      <c r="R74" s="848"/>
      <c r="S74" s="848"/>
      <c r="T74" s="848"/>
      <c r="U74" s="848"/>
      <c r="V74" s="848">
        <v>142</v>
      </c>
      <c r="W74" s="848"/>
      <c r="X74" s="848"/>
      <c r="Y74" s="848"/>
      <c r="Z74" s="848"/>
      <c r="AA74" s="848">
        <v>4</v>
      </c>
      <c r="AB74" s="848"/>
      <c r="AC74" s="848"/>
      <c r="AD74" s="848"/>
      <c r="AE74" s="848"/>
      <c r="AF74" s="848">
        <v>4</v>
      </c>
      <c r="AG74" s="848"/>
      <c r="AH74" s="848"/>
      <c r="AI74" s="848"/>
      <c r="AJ74" s="848"/>
      <c r="AK74" s="848" t="s">
        <v>547</v>
      </c>
      <c r="AL74" s="848"/>
      <c r="AM74" s="848"/>
      <c r="AN74" s="848"/>
      <c r="AO74" s="848"/>
      <c r="AP74" s="848" t="s">
        <v>547</v>
      </c>
      <c r="AQ74" s="848"/>
      <c r="AR74" s="848"/>
      <c r="AS74" s="848"/>
      <c r="AT74" s="848"/>
      <c r="AU74" s="895" t="s">
        <v>550</v>
      </c>
      <c r="AV74" s="894"/>
      <c r="AW74" s="894"/>
      <c r="AX74" s="894"/>
      <c r="AY74" s="847"/>
      <c r="AZ74" s="891"/>
      <c r="BA74" s="891"/>
      <c r="BB74" s="891"/>
      <c r="BC74" s="891"/>
      <c r="BD74" s="892"/>
      <c r="BE74" s="216"/>
      <c r="BF74" s="216"/>
      <c r="BG74" s="216"/>
      <c r="BH74" s="216"/>
      <c r="BI74" s="216"/>
      <c r="BJ74" s="216"/>
      <c r="BK74" s="216"/>
      <c r="BL74" s="216"/>
      <c r="BM74" s="216"/>
      <c r="BN74" s="216"/>
      <c r="BO74" s="216"/>
      <c r="BP74" s="216"/>
      <c r="BQ74" s="213">
        <v>68</v>
      </c>
      <c r="BR74" s="218"/>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7"/>
    </row>
    <row r="75" spans="1:131" s="198" customFormat="1" ht="26.25" customHeight="1">
      <c r="A75" s="212">
        <v>8</v>
      </c>
      <c r="B75" s="886" t="s">
        <v>542</v>
      </c>
      <c r="C75" s="887"/>
      <c r="D75" s="887"/>
      <c r="E75" s="887"/>
      <c r="F75" s="887"/>
      <c r="G75" s="887"/>
      <c r="H75" s="887"/>
      <c r="I75" s="887"/>
      <c r="J75" s="887"/>
      <c r="K75" s="887"/>
      <c r="L75" s="887"/>
      <c r="M75" s="887"/>
      <c r="N75" s="887"/>
      <c r="O75" s="887"/>
      <c r="P75" s="888"/>
      <c r="Q75" s="893">
        <v>183</v>
      </c>
      <c r="R75" s="894"/>
      <c r="S75" s="894"/>
      <c r="T75" s="894"/>
      <c r="U75" s="847"/>
      <c r="V75" s="895">
        <v>171</v>
      </c>
      <c r="W75" s="894"/>
      <c r="X75" s="894"/>
      <c r="Y75" s="894"/>
      <c r="Z75" s="847"/>
      <c r="AA75" s="895">
        <v>12</v>
      </c>
      <c r="AB75" s="894"/>
      <c r="AC75" s="894"/>
      <c r="AD75" s="894"/>
      <c r="AE75" s="847"/>
      <c r="AF75" s="895">
        <v>12</v>
      </c>
      <c r="AG75" s="894"/>
      <c r="AH75" s="894"/>
      <c r="AI75" s="894"/>
      <c r="AJ75" s="847"/>
      <c r="AK75" s="895" t="s">
        <v>547</v>
      </c>
      <c r="AL75" s="894"/>
      <c r="AM75" s="894"/>
      <c r="AN75" s="894"/>
      <c r="AO75" s="847"/>
      <c r="AP75" s="895" t="s">
        <v>547</v>
      </c>
      <c r="AQ75" s="894"/>
      <c r="AR75" s="894"/>
      <c r="AS75" s="894"/>
      <c r="AT75" s="847"/>
      <c r="AU75" s="895" t="s">
        <v>550</v>
      </c>
      <c r="AV75" s="894"/>
      <c r="AW75" s="894"/>
      <c r="AX75" s="894"/>
      <c r="AY75" s="847"/>
      <c r="AZ75" s="891"/>
      <c r="BA75" s="891"/>
      <c r="BB75" s="891"/>
      <c r="BC75" s="891"/>
      <c r="BD75" s="892"/>
      <c r="BE75" s="216"/>
      <c r="BF75" s="216"/>
      <c r="BG75" s="216"/>
      <c r="BH75" s="216"/>
      <c r="BI75" s="216"/>
      <c r="BJ75" s="216"/>
      <c r="BK75" s="216"/>
      <c r="BL75" s="216"/>
      <c r="BM75" s="216"/>
      <c r="BN75" s="216"/>
      <c r="BO75" s="216"/>
      <c r="BP75" s="216"/>
      <c r="BQ75" s="213">
        <v>69</v>
      </c>
      <c r="BR75" s="218"/>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7"/>
    </row>
    <row r="76" spans="1:131" s="198" customFormat="1" ht="26.25" customHeight="1">
      <c r="A76" s="212">
        <v>9</v>
      </c>
      <c r="B76" s="886" t="s">
        <v>541</v>
      </c>
      <c r="C76" s="887"/>
      <c r="D76" s="887"/>
      <c r="E76" s="887"/>
      <c r="F76" s="887"/>
      <c r="G76" s="887"/>
      <c r="H76" s="887"/>
      <c r="I76" s="887"/>
      <c r="J76" s="887"/>
      <c r="K76" s="887"/>
      <c r="L76" s="887"/>
      <c r="M76" s="887"/>
      <c r="N76" s="887"/>
      <c r="O76" s="887"/>
      <c r="P76" s="888"/>
      <c r="Q76" s="893">
        <v>65</v>
      </c>
      <c r="R76" s="894"/>
      <c r="S76" s="894"/>
      <c r="T76" s="894"/>
      <c r="U76" s="847"/>
      <c r="V76" s="895">
        <v>65</v>
      </c>
      <c r="W76" s="894"/>
      <c r="X76" s="894"/>
      <c r="Y76" s="894"/>
      <c r="Z76" s="847"/>
      <c r="AA76" s="895" t="s">
        <v>547</v>
      </c>
      <c r="AB76" s="894"/>
      <c r="AC76" s="894"/>
      <c r="AD76" s="894"/>
      <c r="AE76" s="847"/>
      <c r="AF76" s="895" t="s">
        <v>548</v>
      </c>
      <c r="AG76" s="894"/>
      <c r="AH76" s="894"/>
      <c r="AI76" s="894"/>
      <c r="AJ76" s="847"/>
      <c r="AK76" s="895" t="s">
        <v>547</v>
      </c>
      <c r="AL76" s="894"/>
      <c r="AM76" s="894"/>
      <c r="AN76" s="894"/>
      <c r="AO76" s="847"/>
      <c r="AP76" s="895" t="s">
        <v>547</v>
      </c>
      <c r="AQ76" s="894"/>
      <c r="AR76" s="894"/>
      <c r="AS76" s="894"/>
      <c r="AT76" s="847"/>
      <c r="AU76" s="895" t="s">
        <v>550</v>
      </c>
      <c r="AV76" s="894"/>
      <c r="AW76" s="894"/>
      <c r="AX76" s="894"/>
      <c r="AY76" s="847"/>
      <c r="AZ76" s="891"/>
      <c r="BA76" s="891"/>
      <c r="BB76" s="891"/>
      <c r="BC76" s="891"/>
      <c r="BD76" s="892"/>
      <c r="BE76" s="216"/>
      <c r="BF76" s="216"/>
      <c r="BG76" s="216"/>
      <c r="BH76" s="216"/>
      <c r="BI76" s="216"/>
      <c r="BJ76" s="216"/>
      <c r="BK76" s="216"/>
      <c r="BL76" s="216"/>
      <c r="BM76" s="216"/>
      <c r="BN76" s="216"/>
      <c r="BO76" s="216"/>
      <c r="BP76" s="216"/>
      <c r="BQ76" s="213">
        <v>70</v>
      </c>
      <c r="BR76" s="218"/>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7"/>
    </row>
    <row r="77" spans="1:131" s="198" customFormat="1" ht="26.25" customHeight="1">
      <c r="A77" s="212">
        <v>10</v>
      </c>
      <c r="B77" s="886" t="s">
        <v>544</v>
      </c>
      <c r="C77" s="887"/>
      <c r="D77" s="887"/>
      <c r="E77" s="887"/>
      <c r="F77" s="887"/>
      <c r="G77" s="887"/>
      <c r="H77" s="887"/>
      <c r="I77" s="887"/>
      <c r="J77" s="887"/>
      <c r="K77" s="887"/>
      <c r="L77" s="887"/>
      <c r="M77" s="887"/>
      <c r="N77" s="887"/>
      <c r="O77" s="887"/>
      <c r="P77" s="888"/>
      <c r="Q77" s="893">
        <v>1056</v>
      </c>
      <c r="R77" s="894"/>
      <c r="S77" s="894"/>
      <c r="T77" s="894"/>
      <c r="U77" s="847"/>
      <c r="V77" s="895">
        <v>1023</v>
      </c>
      <c r="W77" s="894"/>
      <c r="X77" s="894"/>
      <c r="Y77" s="894"/>
      <c r="Z77" s="847"/>
      <c r="AA77" s="895">
        <v>33</v>
      </c>
      <c r="AB77" s="894"/>
      <c r="AC77" s="894"/>
      <c r="AD77" s="894"/>
      <c r="AE77" s="847"/>
      <c r="AF77" s="895">
        <v>33</v>
      </c>
      <c r="AG77" s="894"/>
      <c r="AH77" s="894"/>
      <c r="AI77" s="894"/>
      <c r="AJ77" s="847"/>
      <c r="AK77" s="895" t="s">
        <v>547</v>
      </c>
      <c r="AL77" s="894"/>
      <c r="AM77" s="894"/>
      <c r="AN77" s="894"/>
      <c r="AO77" s="847"/>
      <c r="AP77" s="896" t="s">
        <v>548</v>
      </c>
      <c r="AQ77" s="894"/>
      <c r="AR77" s="894"/>
      <c r="AS77" s="894"/>
      <c r="AT77" s="847"/>
      <c r="AU77" s="895" t="s">
        <v>550</v>
      </c>
      <c r="AV77" s="894"/>
      <c r="AW77" s="894"/>
      <c r="AX77" s="894"/>
      <c r="AY77" s="847"/>
      <c r="AZ77" s="891"/>
      <c r="BA77" s="891"/>
      <c r="BB77" s="891"/>
      <c r="BC77" s="891"/>
      <c r="BD77" s="892"/>
      <c r="BE77" s="216"/>
      <c r="BF77" s="216"/>
      <c r="BG77" s="216"/>
      <c r="BH77" s="216"/>
      <c r="BI77" s="216"/>
      <c r="BJ77" s="216"/>
      <c r="BK77" s="216"/>
      <c r="BL77" s="216"/>
      <c r="BM77" s="216"/>
      <c r="BN77" s="216"/>
      <c r="BO77" s="216"/>
      <c r="BP77" s="216"/>
      <c r="BQ77" s="213">
        <v>71</v>
      </c>
      <c r="BR77" s="218"/>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7"/>
    </row>
    <row r="78" spans="1:131" s="198" customFormat="1" ht="26.25" customHeight="1">
      <c r="A78" s="212">
        <v>11</v>
      </c>
      <c r="B78" s="886" t="s">
        <v>543</v>
      </c>
      <c r="C78" s="887"/>
      <c r="D78" s="887"/>
      <c r="E78" s="887"/>
      <c r="F78" s="887"/>
      <c r="G78" s="887"/>
      <c r="H78" s="887"/>
      <c r="I78" s="887"/>
      <c r="J78" s="887"/>
      <c r="K78" s="887"/>
      <c r="L78" s="887"/>
      <c r="M78" s="887"/>
      <c r="N78" s="887"/>
      <c r="O78" s="887"/>
      <c r="P78" s="888"/>
      <c r="Q78" s="890">
        <v>64808</v>
      </c>
      <c r="R78" s="848"/>
      <c r="S78" s="848"/>
      <c r="T78" s="848"/>
      <c r="U78" s="848"/>
      <c r="V78" s="848">
        <v>62834</v>
      </c>
      <c r="W78" s="848"/>
      <c r="X78" s="848"/>
      <c r="Y78" s="848"/>
      <c r="Z78" s="848"/>
      <c r="AA78" s="848">
        <v>1974</v>
      </c>
      <c r="AB78" s="848"/>
      <c r="AC78" s="848"/>
      <c r="AD78" s="848"/>
      <c r="AE78" s="848"/>
      <c r="AF78" s="848">
        <v>1961</v>
      </c>
      <c r="AG78" s="848"/>
      <c r="AH78" s="848"/>
      <c r="AI78" s="848"/>
      <c r="AJ78" s="848"/>
      <c r="AK78" s="848">
        <v>160</v>
      </c>
      <c r="AL78" s="848"/>
      <c r="AM78" s="848"/>
      <c r="AN78" s="848"/>
      <c r="AO78" s="848"/>
      <c r="AP78" s="848" t="s">
        <v>547</v>
      </c>
      <c r="AQ78" s="848"/>
      <c r="AR78" s="848"/>
      <c r="AS78" s="848"/>
      <c r="AT78" s="848"/>
      <c r="AU78" s="895" t="s">
        <v>550</v>
      </c>
      <c r="AV78" s="894"/>
      <c r="AW78" s="894"/>
      <c r="AX78" s="894"/>
      <c r="AY78" s="847"/>
      <c r="AZ78" s="891"/>
      <c r="BA78" s="891"/>
      <c r="BB78" s="891"/>
      <c r="BC78" s="891"/>
      <c r="BD78" s="892"/>
      <c r="BE78" s="216"/>
      <c r="BF78" s="216"/>
      <c r="BG78" s="216"/>
      <c r="BH78" s="216"/>
      <c r="BI78" s="216"/>
      <c r="BJ78" s="219"/>
      <c r="BK78" s="219"/>
      <c r="BL78" s="219"/>
      <c r="BM78" s="219"/>
      <c r="BN78" s="219"/>
      <c r="BO78" s="216"/>
      <c r="BP78" s="216"/>
      <c r="BQ78" s="213">
        <v>72</v>
      </c>
      <c r="BR78" s="218"/>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7"/>
    </row>
    <row r="79" spans="1:131" s="198" customFormat="1" ht="26.25" customHeight="1">
      <c r="A79" s="212">
        <v>12</v>
      </c>
      <c r="B79" s="886" t="s">
        <v>545</v>
      </c>
      <c r="C79" s="887"/>
      <c r="D79" s="887"/>
      <c r="E79" s="887"/>
      <c r="F79" s="887"/>
      <c r="G79" s="887"/>
      <c r="H79" s="887"/>
      <c r="I79" s="887"/>
      <c r="J79" s="887"/>
      <c r="K79" s="887"/>
      <c r="L79" s="887"/>
      <c r="M79" s="887"/>
      <c r="N79" s="887"/>
      <c r="O79" s="887"/>
      <c r="P79" s="888"/>
      <c r="Q79" s="890">
        <v>540</v>
      </c>
      <c r="R79" s="848"/>
      <c r="S79" s="848"/>
      <c r="T79" s="848"/>
      <c r="U79" s="848"/>
      <c r="V79" s="848">
        <v>435</v>
      </c>
      <c r="W79" s="848"/>
      <c r="X79" s="848"/>
      <c r="Y79" s="848"/>
      <c r="Z79" s="848"/>
      <c r="AA79" s="848">
        <v>105</v>
      </c>
      <c r="AB79" s="848"/>
      <c r="AC79" s="848"/>
      <c r="AD79" s="848"/>
      <c r="AE79" s="848"/>
      <c r="AF79" s="848">
        <v>105</v>
      </c>
      <c r="AG79" s="848"/>
      <c r="AH79" s="848"/>
      <c r="AI79" s="848"/>
      <c r="AJ79" s="848"/>
      <c r="AK79" s="848">
        <v>73</v>
      </c>
      <c r="AL79" s="848"/>
      <c r="AM79" s="848"/>
      <c r="AN79" s="848"/>
      <c r="AO79" s="848"/>
      <c r="AP79" s="848" t="s">
        <v>547</v>
      </c>
      <c r="AQ79" s="848"/>
      <c r="AR79" s="848"/>
      <c r="AS79" s="848"/>
      <c r="AT79" s="848"/>
      <c r="AU79" s="895" t="s">
        <v>550</v>
      </c>
      <c r="AV79" s="894"/>
      <c r="AW79" s="894"/>
      <c r="AX79" s="894"/>
      <c r="AY79" s="847"/>
      <c r="AZ79" s="891"/>
      <c r="BA79" s="891"/>
      <c r="BB79" s="891"/>
      <c r="BC79" s="891"/>
      <c r="BD79" s="892"/>
      <c r="BE79" s="216"/>
      <c r="BF79" s="216"/>
      <c r="BG79" s="216"/>
      <c r="BH79" s="216"/>
      <c r="BI79" s="216"/>
      <c r="BJ79" s="219"/>
      <c r="BK79" s="219"/>
      <c r="BL79" s="219"/>
      <c r="BM79" s="219"/>
      <c r="BN79" s="219"/>
      <c r="BO79" s="216"/>
      <c r="BP79" s="216"/>
      <c r="BQ79" s="213">
        <v>73</v>
      </c>
      <c r="BR79" s="218"/>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7"/>
    </row>
    <row r="80" spans="1:131" s="198" customFormat="1" ht="26.25" customHeight="1">
      <c r="A80" s="212">
        <v>13</v>
      </c>
      <c r="B80" s="886" t="s">
        <v>546</v>
      </c>
      <c r="C80" s="887"/>
      <c r="D80" s="887"/>
      <c r="E80" s="887"/>
      <c r="F80" s="887"/>
      <c r="G80" s="887"/>
      <c r="H80" s="887"/>
      <c r="I80" s="887"/>
      <c r="J80" s="887"/>
      <c r="K80" s="887"/>
      <c r="L80" s="887"/>
      <c r="M80" s="887"/>
      <c r="N80" s="887"/>
      <c r="O80" s="887"/>
      <c r="P80" s="888"/>
      <c r="Q80" s="890">
        <v>737974</v>
      </c>
      <c r="R80" s="848"/>
      <c r="S80" s="848"/>
      <c r="T80" s="848"/>
      <c r="U80" s="848"/>
      <c r="V80" s="848">
        <v>705624</v>
      </c>
      <c r="W80" s="848"/>
      <c r="X80" s="848"/>
      <c r="Y80" s="848"/>
      <c r="Z80" s="848"/>
      <c r="AA80" s="848">
        <v>32350</v>
      </c>
      <c r="AB80" s="848"/>
      <c r="AC80" s="848"/>
      <c r="AD80" s="848"/>
      <c r="AE80" s="848"/>
      <c r="AF80" s="848">
        <v>32350</v>
      </c>
      <c r="AG80" s="848"/>
      <c r="AH80" s="848"/>
      <c r="AI80" s="848"/>
      <c r="AJ80" s="848"/>
      <c r="AK80" s="848">
        <v>127</v>
      </c>
      <c r="AL80" s="848"/>
      <c r="AM80" s="848"/>
      <c r="AN80" s="848"/>
      <c r="AO80" s="848"/>
      <c r="AP80" s="848" t="s">
        <v>547</v>
      </c>
      <c r="AQ80" s="848"/>
      <c r="AR80" s="848"/>
      <c r="AS80" s="848"/>
      <c r="AT80" s="848"/>
      <c r="AU80" s="895" t="s">
        <v>550</v>
      </c>
      <c r="AV80" s="894"/>
      <c r="AW80" s="894"/>
      <c r="AX80" s="894"/>
      <c r="AY80" s="847"/>
      <c r="AZ80" s="891"/>
      <c r="BA80" s="891"/>
      <c r="BB80" s="891"/>
      <c r="BC80" s="891"/>
      <c r="BD80" s="892"/>
      <c r="BE80" s="216"/>
      <c r="BF80" s="216"/>
      <c r="BG80" s="216"/>
      <c r="BH80" s="216"/>
      <c r="BI80" s="216"/>
      <c r="BJ80" s="216"/>
      <c r="BK80" s="216"/>
      <c r="BL80" s="216"/>
      <c r="BM80" s="216"/>
      <c r="BN80" s="216"/>
      <c r="BO80" s="216"/>
      <c r="BP80" s="216"/>
      <c r="BQ80" s="213">
        <v>74</v>
      </c>
      <c r="BR80" s="218"/>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7"/>
    </row>
    <row r="81" spans="1:131" s="198" customFormat="1" ht="26.25" customHeight="1">
      <c r="A81" s="212">
        <v>14</v>
      </c>
      <c r="B81" s="897"/>
      <c r="C81" s="898"/>
      <c r="D81" s="898"/>
      <c r="E81" s="898"/>
      <c r="F81" s="898"/>
      <c r="G81" s="898"/>
      <c r="H81" s="898"/>
      <c r="I81" s="898"/>
      <c r="J81" s="898"/>
      <c r="K81" s="898"/>
      <c r="L81" s="898"/>
      <c r="M81" s="898"/>
      <c r="N81" s="898"/>
      <c r="O81" s="898"/>
      <c r="P81" s="899"/>
      <c r="Q81" s="890"/>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91"/>
      <c r="BA81" s="891"/>
      <c r="BB81" s="891"/>
      <c r="BC81" s="891"/>
      <c r="BD81" s="892"/>
      <c r="BE81" s="216"/>
      <c r="BF81" s="216"/>
      <c r="BG81" s="216"/>
      <c r="BH81" s="216"/>
      <c r="BI81" s="216"/>
      <c r="BJ81" s="216"/>
      <c r="BK81" s="216"/>
      <c r="BL81" s="216"/>
      <c r="BM81" s="216"/>
      <c r="BN81" s="216"/>
      <c r="BO81" s="216"/>
      <c r="BP81" s="216"/>
      <c r="BQ81" s="213">
        <v>75</v>
      </c>
      <c r="BR81" s="218"/>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7"/>
    </row>
    <row r="82" spans="1:131" s="198" customFormat="1" ht="26.25" customHeight="1">
      <c r="A82" s="212">
        <v>15</v>
      </c>
      <c r="B82" s="897"/>
      <c r="C82" s="898"/>
      <c r="D82" s="898"/>
      <c r="E82" s="898"/>
      <c r="F82" s="898"/>
      <c r="G82" s="898"/>
      <c r="H82" s="898"/>
      <c r="I82" s="898"/>
      <c r="J82" s="898"/>
      <c r="K82" s="898"/>
      <c r="L82" s="898"/>
      <c r="M82" s="898"/>
      <c r="N82" s="898"/>
      <c r="O82" s="898"/>
      <c r="P82" s="899"/>
      <c r="Q82" s="890"/>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91"/>
      <c r="BA82" s="891"/>
      <c r="BB82" s="891"/>
      <c r="BC82" s="891"/>
      <c r="BD82" s="892"/>
      <c r="BE82" s="216"/>
      <c r="BF82" s="216"/>
      <c r="BG82" s="216"/>
      <c r="BH82" s="216"/>
      <c r="BI82" s="216"/>
      <c r="BJ82" s="216"/>
      <c r="BK82" s="216"/>
      <c r="BL82" s="216"/>
      <c r="BM82" s="216"/>
      <c r="BN82" s="216"/>
      <c r="BO82" s="216"/>
      <c r="BP82" s="216"/>
      <c r="BQ82" s="213">
        <v>76</v>
      </c>
      <c r="BR82" s="218"/>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7"/>
    </row>
    <row r="83" spans="1:131" s="198" customFormat="1" ht="26.25" customHeight="1">
      <c r="A83" s="212">
        <v>16</v>
      </c>
      <c r="B83" s="897"/>
      <c r="C83" s="898"/>
      <c r="D83" s="898"/>
      <c r="E83" s="898"/>
      <c r="F83" s="898"/>
      <c r="G83" s="898"/>
      <c r="H83" s="898"/>
      <c r="I83" s="898"/>
      <c r="J83" s="898"/>
      <c r="K83" s="898"/>
      <c r="L83" s="898"/>
      <c r="M83" s="898"/>
      <c r="N83" s="898"/>
      <c r="O83" s="898"/>
      <c r="P83" s="899"/>
      <c r="Q83" s="890"/>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91"/>
      <c r="BA83" s="891"/>
      <c r="BB83" s="891"/>
      <c r="BC83" s="891"/>
      <c r="BD83" s="892"/>
      <c r="BE83" s="216"/>
      <c r="BF83" s="216"/>
      <c r="BG83" s="216"/>
      <c r="BH83" s="216"/>
      <c r="BI83" s="216"/>
      <c r="BJ83" s="216"/>
      <c r="BK83" s="216"/>
      <c r="BL83" s="216"/>
      <c r="BM83" s="216"/>
      <c r="BN83" s="216"/>
      <c r="BO83" s="216"/>
      <c r="BP83" s="216"/>
      <c r="BQ83" s="213">
        <v>77</v>
      </c>
      <c r="BR83" s="218"/>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7"/>
    </row>
    <row r="84" spans="1:131" s="198" customFormat="1" ht="26.25" customHeight="1">
      <c r="A84" s="212">
        <v>17</v>
      </c>
      <c r="B84" s="897"/>
      <c r="C84" s="898"/>
      <c r="D84" s="898"/>
      <c r="E84" s="898"/>
      <c r="F84" s="898"/>
      <c r="G84" s="898"/>
      <c r="H84" s="898"/>
      <c r="I84" s="898"/>
      <c r="J84" s="898"/>
      <c r="K84" s="898"/>
      <c r="L84" s="898"/>
      <c r="M84" s="898"/>
      <c r="N84" s="898"/>
      <c r="O84" s="898"/>
      <c r="P84" s="899"/>
      <c r="Q84" s="890"/>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91"/>
      <c r="BA84" s="891"/>
      <c r="BB84" s="891"/>
      <c r="BC84" s="891"/>
      <c r="BD84" s="892"/>
      <c r="BE84" s="216"/>
      <c r="BF84" s="216"/>
      <c r="BG84" s="216"/>
      <c r="BH84" s="216"/>
      <c r="BI84" s="216"/>
      <c r="BJ84" s="216"/>
      <c r="BK84" s="216"/>
      <c r="BL84" s="216"/>
      <c r="BM84" s="216"/>
      <c r="BN84" s="216"/>
      <c r="BO84" s="216"/>
      <c r="BP84" s="216"/>
      <c r="BQ84" s="213">
        <v>78</v>
      </c>
      <c r="BR84" s="218"/>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7"/>
    </row>
    <row r="85" spans="1:131" s="198" customFormat="1" ht="26.25" customHeight="1">
      <c r="A85" s="212">
        <v>18</v>
      </c>
      <c r="B85" s="897"/>
      <c r="C85" s="898"/>
      <c r="D85" s="898"/>
      <c r="E85" s="898"/>
      <c r="F85" s="898"/>
      <c r="G85" s="898"/>
      <c r="H85" s="898"/>
      <c r="I85" s="898"/>
      <c r="J85" s="898"/>
      <c r="K85" s="898"/>
      <c r="L85" s="898"/>
      <c r="M85" s="898"/>
      <c r="N85" s="898"/>
      <c r="O85" s="898"/>
      <c r="P85" s="899"/>
      <c r="Q85" s="890"/>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91"/>
      <c r="BA85" s="891"/>
      <c r="BB85" s="891"/>
      <c r="BC85" s="891"/>
      <c r="BD85" s="892"/>
      <c r="BE85" s="216"/>
      <c r="BF85" s="216"/>
      <c r="BG85" s="216"/>
      <c r="BH85" s="216"/>
      <c r="BI85" s="216"/>
      <c r="BJ85" s="216"/>
      <c r="BK85" s="216"/>
      <c r="BL85" s="216"/>
      <c r="BM85" s="216"/>
      <c r="BN85" s="216"/>
      <c r="BO85" s="216"/>
      <c r="BP85" s="216"/>
      <c r="BQ85" s="213">
        <v>79</v>
      </c>
      <c r="BR85" s="218"/>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7"/>
    </row>
    <row r="86" spans="1:131" s="198" customFormat="1" ht="26.25" customHeight="1">
      <c r="A86" s="212">
        <v>19</v>
      </c>
      <c r="B86" s="897"/>
      <c r="C86" s="898"/>
      <c r="D86" s="898"/>
      <c r="E86" s="898"/>
      <c r="F86" s="898"/>
      <c r="G86" s="898"/>
      <c r="H86" s="898"/>
      <c r="I86" s="898"/>
      <c r="J86" s="898"/>
      <c r="K86" s="898"/>
      <c r="L86" s="898"/>
      <c r="M86" s="898"/>
      <c r="N86" s="898"/>
      <c r="O86" s="898"/>
      <c r="P86" s="899"/>
      <c r="Q86" s="890"/>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91"/>
      <c r="BA86" s="891"/>
      <c r="BB86" s="891"/>
      <c r="BC86" s="891"/>
      <c r="BD86" s="892"/>
      <c r="BE86" s="216"/>
      <c r="BF86" s="216"/>
      <c r="BG86" s="216"/>
      <c r="BH86" s="216"/>
      <c r="BI86" s="216"/>
      <c r="BJ86" s="216"/>
      <c r="BK86" s="216"/>
      <c r="BL86" s="216"/>
      <c r="BM86" s="216"/>
      <c r="BN86" s="216"/>
      <c r="BO86" s="216"/>
      <c r="BP86" s="216"/>
      <c r="BQ86" s="213">
        <v>80</v>
      </c>
      <c r="BR86" s="218"/>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7"/>
    </row>
    <row r="88" spans="1:131" s="198" customFormat="1" ht="26.25" customHeight="1" thickBot="1">
      <c r="A88" s="215" t="s">
        <v>363</v>
      </c>
      <c r="B88" s="807" t="s">
        <v>384</v>
      </c>
      <c r="C88" s="808"/>
      <c r="D88" s="808"/>
      <c r="E88" s="808"/>
      <c r="F88" s="808"/>
      <c r="G88" s="808"/>
      <c r="H88" s="808"/>
      <c r="I88" s="808"/>
      <c r="J88" s="808"/>
      <c r="K88" s="808"/>
      <c r="L88" s="808"/>
      <c r="M88" s="808"/>
      <c r="N88" s="808"/>
      <c r="O88" s="808"/>
      <c r="P88" s="809"/>
      <c r="Q88" s="855"/>
      <c r="R88" s="856"/>
      <c r="S88" s="856"/>
      <c r="T88" s="856"/>
      <c r="U88" s="856"/>
      <c r="V88" s="856"/>
      <c r="W88" s="856"/>
      <c r="X88" s="856"/>
      <c r="Y88" s="856"/>
      <c r="Z88" s="856"/>
      <c r="AA88" s="856"/>
      <c r="AB88" s="856"/>
      <c r="AC88" s="856"/>
      <c r="AD88" s="856"/>
      <c r="AE88" s="856"/>
      <c r="AF88" s="859">
        <v>35045</v>
      </c>
      <c r="AG88" s="859"/>
      <c r="AH88" s="859"/>
      <c r="AI88" s="859"/>
      <c r="AJ88" s="859"/>
      <c r="AK88" s="856"/>
      <c r="AL88" s="856"/>
      <c r="AM88" s="856"/>
      <c r="AN88" s="856"/>
      <c r="AO88" s="856"/>
      <c r="AP88" s="859">
        <v>1405</v>
      </c>
      <c r="AQ88" s="859"/>
      <c r="AR88" s="859"/>
      <c r="AS88" s="859"/>
      <c r="AT88" s="859"/>
      <c r="AU88" s="859">
        <v>130</v>
      </c>
      <c r="AV88" s="859"/>
      <c r="AW88" s="859"/>
      <c r="AX88" s="859"/>
      <c r="AY88" s="859"/>
      <c r="AZ88" s="864"/>
      <c r="BA88" s="864"/>
      <c r="BB88" s="864"/>
      <c r="BC88" s="864"/>
      <c r="BD88" s="865"/>
      <c r="BE88" s="216"/>
      <c r="BF88" s="216"/>
      <c r="BG88" s="216"/>
      <c r="BH88" s="216"/>
      <c r="BI88" s="216"/>
      <c r="BJ88" s="216"/>
      <c r="BK88" s="216"/>
      <c r="BL88" s="216"/>
      <c r="BM88" s="216"/>
      <c r="BN88" s="216"/>
      <c r="BO88" s="216"/>
      <c r="BP88" s="216"/>
      <c r="BQ88" s="213">
        <v>82</v>
      </c>
      <c r="BR88" s="218"/>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7" t="s">
        <v>385</v>
      </c>
      <c r="BS102" s="808"/>
      <c r="BT102" s="808"/>
      <c r="BU102" s="808"/>
      <c r="BV102" s="808"/>
      <c r="BW102" s="808"/>
      <c r="BX102" s="808"/>
      <c r="BY102" s="808"/>
      <c r="BZ102" s="808"/>
      <c r="CA102" s="808"/>
      <c r="CB102" s="808"/>
      <c r="CC102" s="808"/>
      <c r="CD102" s="808"/>
      <c r="CE102" s="808"/>
      <c r="CF102" s="808"/>
      <c r="CG102" s="809"/>
      <c r="CH102" s="907"/>
      <c r="CI102" s="908"/>
      <c r="CJ102" s="908"/>
      <c r="CK102" s="908"/>
      <c r="CL102" s="909"/>
      <c r="CM102" s="907"/>
      <c r="CN102" s="908"/>
      <c r="CO102" s="908"/>
      <c r="CP102" s="908"/>
      <c r="CQ102" s="909"/>
      <c r="CR102" s="910">
        <v>40</v>
      </c>
      <c r="CS102" s="867"/>
      <c r="CT102" s="867"/>
      <c r="CU102" s="867"/>
      <c r="CV102" s="911"/>
      <c r="CW102" s="910" t="s">
        <v>551</v>
      </c>
      <c r="CX102" s="867"/>
      <c r="CY102" s="867"/>
      <c r="CZ102" s="867"/>
      <c r="DA102" s="911"/>
      <c r="DB102" s="910">
        <v>105</v>
      </c>
      <c r="DC102" s="867"/>
      <c r="DD102" s="867"/>
      <c r="DE102" s="867"/>
      <c r="DF102" s="911"/>
      <c r="DG102" s="910" t="s">
        <v>551</v>
      </c>
      <c r="DH102" s="867"/>
      <c r="DI102" s="867"/>
      <c r="DJ102" s="867"/>
      <c r="DK102" s="911"/>
      <c r="DL102" s="910" t="s">
        <v>551</v>
      </c>
      <c r="DM102" s="867"/>
      <c r="DN102" s="867"/>
      <c r="DO102" s="867"/>
      <c r="DP102" s="911"/>
      <c r="DQ102" s="910" t="s">
        <v>551</v>
      </c>
      <c r="DR102" s="867"/>
      <c r="DS102" s="867"/>
      <c r="DT102" s="867"/>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393</v>
      </c>
      <c r="AB109" s="913"/>
      <c r="AC109" s="913"/>
      <c r="AD109" s="913"/>
      <c r="AE109" s="914"/>
      <c r="AF109" s="912" t="s">
        <v>282</v>
      </c>
      <c r="AG109" s="913"/>
      <c r="AH109" s="913"/>
      <c r="AI109" s="913"/>
      <c r="AJ109" s="914"/>
      <c r="AK109" s="912" t="s">
        <v>281</v>
      </c>
      <c r="AL109" s="913"/>
      <c r="AM109" s="913"/>
      <c r="AN109" s="913"/>
      <c r="AO109" s="914"/>
      <c r="AP109" s="912" t="s">
        <v>394</v>
      </c>
      <c r="AQ109" s="913"/>
      <c r="AR109" s="913"/>
      <c r="AS109" s="913"/>
      <c r="AT109" s="915"/>
      <c r="AU109" s="934" t="s">
        <v>392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393</v>
      </c>
      <c r="BR109" s="913"/>
      <c r="BS109" s="913"/>
      <c r="BT109" s="913"/>
      <c r="BU109" s="914"/>
      <c r="BV109" s="912" t="s">
        <v>282</v>
      </c>
      <c r="BW109" s="913"/>
      <c r="BX109" s="913"/>
      <c r="BY109" s="913"/>
      <c r="BZ109" s="914"/>
      <c r="CA109" s="912" t="s">
        <v>281</v>
      </c>
      <c r="CB109" s="913"/>
      <c r="CC109" s="913"/>
      <c r="CD109" s="913"/>
      <c r="CE109" s="914"/>
      <c r="CF109" s="935" t="s">
        <v>394</v>
      </c>
      <c r="CG109" s="935"/>
      <c r="CH109" s="935"/>
      <c r="CI109" s="935"/>
      <c r="CJ109" s="935"/>
      <c r="CK109" s="912" t="s">
        <v>395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393</v>
      </c>
      <c r="DH109" s="913"/>
      <c r="DI109" s="913"/>
      <c r="DJ109" s="913"/>
      <c r="DK109" s="914"/>
      <c r="DL109" s="912" t="s">
        <v>282</v>
      </c>
      <c r="DM109" s="913"/>
      <c r="DN109" s="913"/>
      <c r="DO109" s="913"/>
      <c r="DP109" s="914"/>
      <c r="DQ109" s="912" t="s">
        <v>281</v>
      </c>
      <c r="DR109" s="913"/>
      <c r="DS109" s="913"/>
      <c r="DT109" s="913"/>
      <c r="DU109" s="914"/>
      <c r="DV109" s="912" t="s">
        <v>394</v>
      </c>
      <c r="DW109" s="913"/>
      <c r="DX109" s="913"/>
      <c r="DY109" s="913"/>
      <c r="DZ109" s="915"/>
    </row>
    <row r="110" spans="1:131" s="197" customFormat="1" ht="26.25" customHeight="1">
      <c r="A110" s="916" t="s">
        <v>396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1038298</v>
      </c>
      <c r="AB110" s="920"/>
      <c r="AC110" s="920"/>
      <c r="AD110" s="920"/>
      <c r="AE110" s="921"/>
      <c r="AF110" s="922">
        <v>1050948</v>
      </c>
      <c r="AG110" s="920"/>
      <c r="AH110" s="920"/>
      <c r="AI110" s="920"/>
      <c r="AJ110" s="921"/>
      <c r="AK110" s="922">
        <v>1068699</v>
      </c>
      <c r="AL110" s="920"/>
      <c r="AM110" s="920"/>
      <c r="AN110" s="920"/>
      <c r="AO110" s="921"/>
      <c r="AP110" s="923">
        <v>35.1</v>
      </c>
      <c r="AQ110" s="924"/>
      <c r="AR110" s="924"/>
      <c r="AS110" s="924"/>
      <c r="AT110" s="925"/>
      <c r="AU110" s="926" t="s">
        <v>61</v>
      </c>
      <c r="AV110" s="927"/>
      <c r="AW110" s="927"/>
      <c r="AX110" s="927"/>
      <c r="AY110" s="928"/>
      <c r="AZ110" s="970" t="s">
        <v>397</v>
      </c>
      <c r="BA110" s="917"/>
      <c r="BB110" s="917"/>
      <c r="BC110" s="917"/>
      <c r="BD110" s="917"/>
      <c r="BE110" s="917"/>
      <c r="BF110" s="917"/>
      <c r="BG110" s="917"/>
      <c r="BH110" s="917"/>
      <c r="BI110" s="917"/>
      <c r="BJ110" s="917"/>
      <c r="BK110" s="917"/>
      <c r="BL110" s="917"/>
      <c r="BM110" s="917"/>
      <c r="BN110" s="917"/>
      <c r="BO110" s="917"/>
      <c r="BP110" s="918"/>
      <c r="BQ110" s="956">
        <v>7630464</v>
      </c>
      <c r="BR110" s="957"/>
      <c r="BS110" s="957"/>
      <c r="BT110" s="957"/>
      <c r="BU110" s="957"/>
      <c r="BV110" s="957">
        <v>7242754</v>
      </c>
      <c r="BW110" s="957"/>
      <c r="BX110" s="957"/>
      <c r="BY110" s="957"/>
      <c r="BZ110" s="957"/>
      <c r="CA110" s="957">
        <v>6509086</v>
      </c>
      <c r="CB110" s="957"/>
      <c r="CC110" s="957"/>
      <c r="CD110" s="957"/>
      <c r="CE110" s="957"/>
      <c r="CF110" s="971">
        <v>213.6</v>
      </c>
      <c r="CG110" s="972"/>
      <c r="CH110" s="972"/>
      <c r="CI110" s="972"/>
      <c r="CJ110" s="972"/>
      <c r="CK110" s="973" t="s">
        <v>398</v>
      </c>
      <c r="CL110" s="974"/>
      <c r="CM110" s="953" t="s">
        <v>399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401</v>
      </c>
      <c r="BA111" s="980"/>
      <c r="BB111" s="980"/>
      <c r="BC111" s="980"/>
      <c r="BD111" s="980"/>
      <c r="BE111" s="980"/>
      <c r="BF111" s="980"/>
      <c r="BG111" s="980"/>
      <c r="BH111" s="980"/>
      <c r="BI111" s="980"/>
      <c r="BJ111" s="980"/>
      <c r="BK111" s="980"/>
      <c r="BL111" s="980"/>
      <c r="BM111" s="980"/>
      <c r="BN111" s="980"/>
      <c r="BO111" s="980"/>
      <c r="BP111" s="981"/>
      <c r="BQ111" s="949" t="s">
        <v>402</v>
      </c>
      <c r="BR111" s="950"/>
      <c r="BS111" s="950"/>
      <c r="BT111" s="950"/>
      <c r="BU111" s="950"/>
      <c r="BV111" s="950" t="s">
        <v>402</v>
      </c>
      <c r="BW111" s="950"/>
      <c r="BX111" s="950"/>
      <c r="BY111" s="950"/>
      <c r="BZ111" s="950"/>
      <c r="CA111" s="950" t="s">
        <v>402</v>
      </c>
      <c r="CB111" s="950"/>
      <c r="CC111" s="950"/>
      <c r="CD111" s="950"/>
      <c r="CE111" s="950"/>
      <c r="CF111" s="944" t="s">
        <v>402</v>
      </c>
      <c r="CG111" s="945"/>
      <c r="CH111" s="945"/>
      <c r="CI111" s="945"/>
      <c r="CJ111" s="945"/>
      <c r="CK111" s="975"/>
      <c r="CL111" s="976"/>
      <c r="CM111" s="946" t="s">
        <v>403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402</v>
      </c>
      <c r="DH111" s="950"/>
      <c r="DI111" s="950"/>
      <c r="DJ111" s="950"/>
      <c r="DK111" s="950"/>
      <c r="DL111" s="950" t="s">
        <v>402</v>
      </c>
      <c r="DM111" s="950"/>
      <c r="DN111" s="950"/>
      <c r="DO111" s="950"/>
      <c r="DP111" s="950"/>
      <c r="DQ111" s="950" t="s">
        <v>402</v>
      </c>
      <c r="DR111" s="950"/>
      <c r="DS111" s="950"/>
      <c r="DT111" s="950"/>
      <c r="DU111" s="950"/>
      <c r="DV111" s="951" t="s">
        <v>402</v>
      </c>
      <c r="DW111" s="951"/>
      <c r="DX111" s="951"/>
      <c r="DY111" s="951"/>
      <c r="DZ111" s="952"/>
    </row>
    <row r="112" spans="1:131" s="197" customFormat="1" ht="26.25" customHeight="1">
      <c r="A112" s="982" t="s">
        <v>404</v>
      </c>
      <c r="B112" s="983"/>
      <c r="C112" s="980" t="s">
        <v>405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402</v>
      </c>
      <c r="AB112" s="989"/>
      <c r="AC112" s="989"/>
      <c r="AD112" s="989"/>
      <c r="AE112" s="990"/>
      <c r="AF112" s="991" t="s">
        <v>402</v>
      </c>
      <c r="AG112" s="989"/>
      <c r="AH112" s="989"/>
      <c r="AI112" s="989"/>
      <c r="AJ112" s="990"/>
      <c r="AK112" s="991" t="s">
        <v>402</v>
      </c>
      <c r="AL112" s="989"/>
      <c r="AM112" s="989"/>
      <c r="AN112" s="989"/>
      <c r="AO112" s="990"/>
      <c r="AP112" s="992" t="s">
        <v>402</v>
      </c>
      <c r="AQ112" s="993"/>
      <c r="AR112" s="993"/>
      <c r="AS112" s="993"/>
      <c r="AT112" s="994"/>
      <c r="AU112" s="929"/>
      <c r="AV112" s="930"/>
      <c r="AW112" s="930"/>
      <c r="AX112" s="930"/>
      <c r="AY112" s="931"/>
      <c r="AZ112" s="979" t="s">
        <v>406</v>
      </c>
      <c r="BA112" s="980"/>
      <c r="BB112" s="980"/>
      <c r="BC112" s="980"/>
      <c r="BD112" s="980"/>
      <c r="BE112" s="980"/>
      <c r="BF112" s="980"/>
      <c r="BG112" s="980"/>
      <c r="BH112" s="980"/>
      <c r="BI112" s="980"/>
      <c r="BJ112" s="980"/>
      <c r="BK112" s="980"/>
      <c r="BL112" s="980"/>
      <c r="BM112" s="980"/>
      <c r="BN112" s="980"/>
      <c r="BO112" s="980"/>
      <c r="BP112" s="981"/>
      <c r="BQ112" s="949">
        <v>183990</v>
      </c>
      <c r="BR112" s="950"/>
      <c r="BS112" s="950"/>
      <c r="BT112" s="950"/>
      <c r="BU112" s="950"/>
      <c r="BV112" s="950">
        <v>156360</v>
      </c>
      <c r="BW112" s="950"/>
      <c r="BX112" s="950"/>
      <c r="BY112" s="950"/>
      <c r="BZ112" s="950"/>
      <c r="CA112" s="950">
        <v>67296</v>
      </c>
      <c r="CB112" s="950"/>
      <c r="CC112" s="950"/>
      <c r="CD112" s="950"/>
      <c r="CE112" s="950"/>
      <c r="CF112" s="944">
        <v>2.2000000000000002</v>
      </c>
      <c r="CG112" s="945"/>
      <c r="CH112" s="945"/>
      <c r="CI112" s="945"/>
      <c r="CJ112" s="945"/>
      <c r="CK112" s="975"/>
      <c r="CL112" s="976"/>
      <c r="CM112" s="946" t="s">
        <v>407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402</v>
      </c>
      <c r="DH112" s="950"/>
      <c r="DI112" s="950"/>
      <c r="DJ112" s="950"/>
      <c r="DK112" s="950"/>
      <c r="DL112" s="950" t="s">
        <v>402</v>
      </c>
      <c r="DM112" s="950"/>
      <c r="DN112" s="950"/>
      <c r="DO112" s="950"/>
      <c r="DP112" s="950"/>
      <c r="DQ112" s="950" t="s">
        <v>402</v>
      </c>
      <c r="DR112" s="950"/>
      <c r="DS112" s="950"/>
      <c r="DT112" s="950"/>
      <c r="DU112" s="950"/>
      <c r="DV112" s="951" t="s">
        <v>402</v>
      </c>
      <c r="DW112" s="951"/>
      <c r="DX112" s="951"/>
      <c r="DY112" s="951"/>
      <c r="DZ112" s="952"/>
    </row>
    <row r="113" spans="1:130" s="197" customFormat="1" ht="26.25" customHeight="1">
      <c r="A113" s="984"/>
      <c r="B113" s="985"/>
      <c r="C113" s="980" t="s">
        <v>408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7076</v>
      </c>
      <c r="AB113" s="964"/>
      <c r="AC113" s="964"/>
      <c r="AD113" s="964"/>
      <c r="AE113" s="965"/>
      <c r="AF113" s="966">
        <v>159</v>
      </c>
      <c r="AG113" s="964"/>
      <c r="AH113" s="964"/>
      <c r="AI113" s="964"/>
      <c r="AJ113" s="965"/>
      <c r="AK113" s="966">
        <v>201</v>
      </c>
      <c r="AL113" s="964"/>
      <c r="AM113" s="964"/>
      <c r="AN113" s="964"/>
      <c r="AO113" s="965"/>
      <c r="AP113" s="967">
        <v>0</v>
      </c>
      <c r="AQ113" s="968"/>
      <c r="AR113" s="968"/>
      <c r="AS113" s="968"/>
      <c r="AT113" s="969"/>
      <c r="AU113" s="929"/>
      <c r="AV113" s="930"/>
      <c r="AW113" s="930"/>
      <c r="AX113" s="930"/>
      <c r="AY113" s="931"/>
      <c r="AZ113" s="979" t="s">
        <v>409</v>
      </c>
      <c r="BA113" s="980"/>
      <c r="BB113" s="980"/>
      <c r="BC113" s="980"/>
      <c r="BD113" s="980"/>
      <c r="BE113" s="980"/>
      <c r="BF113" s="980"/>
      <c r="BG113" s="980"/>
      <c r="BH113" s="980"/>
      <c r="BI113" s="980"/>
      <c r="BJ113" s="980"/>
      <c r="BK113" s="980"/>
      <c r="BL113" s="980"/>
      <c r="BM113" s="980"/>
      <c r="BN113" s="980"/>
      <c r="BO113" s="980"/>
      <c r="BP113" s="981"/>
      <c r="BQ113" s="949">
        <v>79067</v>
      </c>
      <c r="BR113" s="950"/>
      <c r="BS113" s="950"/>
      <c r="BT113" s="950"/>
      <c r="BU113" s="950"/>
      <c r="BV113" s="950">
        <v>144222</v>
      </c>
      <c r="BW113" s="950"/>
      <c r="BX113" s="950"/>
      <c r="BY113" s="950"/>
      <c r="BZ113" s="950"/>
      <c r="CA113" s="950">
        <v>130293</v>
      </c>
      <c r="CB113" s="950"/>
      <c r="CC113" s="950"/>
      <c r="CD113" s="950"/>
      <c r="CE113" s="950"/>
      <c r="CF113" s="944">
        <v>4.3</v>
      </c>
      <c r="CG113" s="945"/>
      <c r="CH113" s="945"/>
      <c r="CI113" s="945"/>
      <c r="CJ113" s="945"/>
      <c r="CK113" s="975"/>
      <c r="CL113" s="976"/>
      <c r="CM113" s="946" t="s">
        <v>410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402</v>
      </c>
      <c r="DH113" s="989"/>
      <c r="DI113" s="989"/>
      <c r="DJ113" s="989"/>
      <c r="DK113" s="990"/>
      <c r="DL113" s="991" t="s">
        <v>402</v>
      </c>
      <c r="DM113" s="989"/>
      <c r="DN113" s="989"/>
      <c r="DO113" s="989"/>
      <c r="DP113" s="990"/>
      <c r="DQ113" s="991" t="s">
        <v>402</v>
      </c>
      <c r="DR113" s="989"/>
      <c r="DS113" s="989"/>
      <c r="DT113" s="989"/>
      <c r="DU113" s="990"/>
      <c r="DV113" s="992" t="s">
        <v>402</v>
      </c>
      <c r="DW113" s="993"/>
      <c r="DX113" s="993"/>
      <c r="DY113" s="993"/>
      <c r="DZ113" s="994"/>
    </row>
    <row r="114" spans="1:130" s="197" customFormat="1" ht="26.25" customHeight="1">
      <c r="A114" s="984"/>
      <c r="B114" s="985"/>
      <c r="C114" s="980" t="s">
        <v>411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10059</v>
      </c>
      <c r="AB114" s="989"/>
      <c r="AC114" s="989"/>
      <c r="AD114" s="989"/>
      <c r="AE114" s="990"/>
      <c r="AF114" s="991">
        <v>11114</v>
      </c>
      <c r="AG114" s="989"/>
      <c r="AH114" s="989"/>
      <c r="AI114" s="989"/>
      <c r="AJ114" s="990"/>
      <c r="AK114" s="991">
        <v>16139</v>
      </c>
      <c r="AL114" s="989"/>
      <c r="AM114" s="989"/>
      <c r="AN114" s="989"/>
      <c r="AO114" s="990"/>
      <c r="AP114" s="992">
        <v>0.5</v>
      </c>
      <c r="AQ114" s="993"/>
      <c r="AR114" s="993"/>
      <c r="AS114" s="993"/>
      <c r="AT114" s="994"/>
      <c r="AU114" s="929"/>
      <c r="AV114" s="930"/>
      <c r="AW114" s="930"/>
      <c r="AX114" s="930"/>
      <c r="AY114" s="931"/>
      <c r="AZ114" s="979" t="s">
        <v>412</v>
      </c>
      <c r="BA114" s="980"/>
      <c r="BB114" s="980"/>
      <c r="BC114" s="980"/>
      <c r="BD114" s="980"/>
      <c r="BE114" s="980"/>
      <c r="BF114" s="980"/>
      <c r="BG114" s="980"/>
      <c r="BH114" s="980"/>
      <c r="BI114" s="980"/>
      <c r="BJ114" s="980"/>
      <c r="BK114" s="980"/>
      <c r="BL114" s="980"/>
      <c r="BM114" s="980"/>
      <c r="BN114" s="980"/>
      <c r="BO114" s="980"/>
      <c r="BP114" s="981"/>
      <c r="BQ114" s="949">
        <v>1908412</v>
      </c>
      <c r="BR114" s="950"/>
      <c r="BS114" s="950"/>
      <c r="BT114" s="950"/>
      <c r="BU114" s="950"/>
      <c r="BV114" s="950">
        <v>1818709</v>
      </c>
      <c r="BW114" s="950"/>
      <c r="BX114" s="950"/>
      <c r="BY114" s="950"/>
      <c r="BZ114" s="950"/>
      <c r="CA114" s="950">
        <v>1788318</v>
      </c>
      <c r="CB114" s="950"/>
      <c r="CC114" s="950"/>
      <c r="CD114" s="950"/>
      <c r="CE114" s="950"/>
      <c r="CF114" s="944">
        <v>58.7</v>
      </c>
      <c r="CG114" s="945"/>
      <c r="CH114" s="945"/>
      <c r="CI114" s="945"/>
      <c r="CJ114" s="945"/>
      <c r="CK114" s="975"/>
      <c r="CL114" s="976"/>
      <c r="CM114" s="946" t="s">
        <v>413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402</v>
      </c>
      <c r="DH114" s="989"/>
      <c r="DI114" s="989"/>
      <c r="DJ114" s="989"/>
      <c r="DK114" s="990"/>
      <c r="DL114" s="991" t="s">
        <v>402</v>
      </c>
      <c r="DM114" s="989"/>
      <c r="DN114" s="989"/>
      <c r="DO114" s="989"/>
      <c r="DP114" s="990"/>
      <c r="DQ114" s="991" t="s">
        <v>402</v>
      </c>
      <c r="DR114" s="989"/>
      <c r="DS114" s="989"/>
      <c r="DT114" s="989"/>
      <c r="DU114" s="990"/>
      <c r="DV114" s="992" t="s">
        <v>402</v>
      </c>
      <c r="DW114" s="993"/>
      <c r="DX114" s="993"/>
      <c r="DY114" s="993"/>
      <c r="DZ114" s="994"/>
    </row>
    <row r="115" spans="1:130" s="197" customFormat="1" ht="26.25" customHeight="1">
      <c r="A115" s="984"/>
      <c r="B115" s="985"/>
      <c r="C115" s="980" t="s">
        <v>414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402</v>
      </c>
      <c r="AB115" s="964"/>
      <c r="AC115" s="964"/>
      <c r="AD115" s="964"/>
      <c r="AE115" s="965"/>
      <c r="AF115" s="966" t="s">
        <v>402</v>
      </c>
      <c r="AG115" s="964"/>
      <c r="AH115" s="964"/>
      <c r="AI115" s="964"/>
      <c r="AJ115" s="965"/>
      <c r="AK115" s="966" t="s">
        <v>402</v>
      </c>
      <c r="AL115" s="964"/>
      <c r="AM115" s="964"/>
      <c r="AN115" s="964"/>
      <c r="AO115" s="965"/>
      <c r="AP115" s="967" t="s">
        <v>402</v>
      </c>
      <c r="AQ115" s="968"/>
      <c r="AR115" s="968"/>
      <c r="AS115" s="968"/>
      <c r="AT115" s="969"/>
      <c r="AU115" s="929"/>
      <c r="AV115" s="930"/>
      <c r="AW115" s="930"/>
      <c r="AX115" s="930"/>
      <c r="AY115" s="931"/>
      <c r="AZ115" s="979" t="s">
        <v>415</v>
      </c>
      <c r="BA115" s="980"/>
      <c r="BB115" s="980"/>
      <c r="BC115" s="980"/>
      <c r="BD115" s="980"/>
      <c r="BE115" s="980"/>
      <c r="BF115" s="980"/>
      <c r="BG115" s="980"/>
      <c r="BH115" s="980"/>
      <c r="BI115" s="980"/>
      <c r="BJ115" s="980"/>
      <c r="BK115" s="980"/>
      <c r="BL115" s="980"/>
      <c r="BM115" s="980"/>
      <c r="BN115" s="980"/>
      <c r="BO115" s="980"/>
      <c r="BP115" s="981"/>
      <c r="BQ115" s="949" t="s">
        <v>402</v>
      </c>
      <c r="BR115" s="950"/>
      <c r="BS115" s="950"/>
      <c r="BT115" s="950"/>
      <c r="BU115" s="950"/>
      <c r="BV115" s="950" t="s">
        <v>402</v>
      </c>
      <c r="BW115" s="950"/>
      <c r="BX115" s="950"/>
      <c r="BY115" s="950"/>
      <c r="BZ115" s="950"/>
      <c r="CA115" s="950" t="s">
        <v>402</v>
      </c>
      <c r="CB115" s="950"/>
      <c r="CC115" s="950"/>
      <c r="CD115" s="950"/>
      <c r="CE115" s="950"/>
      <c r="CF115" s="944" t="s">
        <v>402</v>
      </c>
      <c r="CG115" s="945"/>
      <c r="CH115" s="945"/>
      <c r="CI115" s="945"/>
      <c r="CJ115" s="945"/>
      <c r="CK115" s="975"/>
      <c r="CL115" s="976"/>
      <c r="CM115" s="979" t="s">
        <v>416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402</v>
      </c>
      <c r="DH115" s="989"/>
      <c r="DI115" s="989"/>
      <c r="DJ115" s="989"/>
      <c r="DK115" s="990"/>
      <c r="DL115" s="991" t="s">
        <v>402</v>
      </c>
      <c r="DM115" s="989"/>
      <c r="DN115" s="989"/>
      <c r="DO115" s="989"/>
      <c r="DP115" s="990"/>
      <c r="DQ115" s="991" t="s">
        <v>402</v>
      </c>
      <c r="DR115" s="989"/>
      <c r="DS115" s="989"/>
      <c r="DT115" s="989"/>
      <c r="DU115" s="990"/>
      <c r="DV115" s="992" t="s">
        <v>402</v>
      </c>
      <c r="DW115" s="993"/>
      <c r="DX115" s="993"/>
      <c r="DY115" s="993"/>
      <c r="DZ115" s="994"/>
    </row>
    <row r="116" spans="1:130" s="197" customFormat="1" ht="26.25" customHeight="1">
      <c r="A116" s="986"/>
      <c r="B116" s="987"/>
      <c r="C116" s="1001" t="s">
        <v>417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19</v>
      </c>
      <c r="AB116" s="989"/>
      <c r="AC116" s="989"/>
      <c r="AD116" s="989"/>
      <c r="AE116" s="990"/>
      <c r="AF116" s="991">
        <v>25</v>
      </c>
      <c r="AG116" s="989"/>
      <c r="AH116" s="989"/>
      <c r="AI116" s="989"/>
      <c r="AJ116" s="990"/>
      <c r="AK116" s="991">
        <v>22</v>
      </c>
      <c r="AL116" s="989"/>
      <c r="AM116" s="989"/>
      <c r="AN116" s="989"/>
      <c r="AO116" s="990"/>
      <c r="AP116" s="992">
        <v>0</v>
      </c>
      <c r="AQ116" s="993"/>
      <c r="AR116" s="993"/>
      <c r="AS116" s="993"/>
      <c r="AT116" s="994"/>
      <c r="AU116" s="929"/>
      <c r="AV116" s="930"/>
      <c r="AW116" s="930"/>
      <c r="AX116" s="930"/>
      <c r="AY116" s="931"/>
      <c r="AZ116" s="979" t="s">
        <v>418</v>
      </c>
      <c r="BA116" s="980"/>
      <c r="BB116" s="980"/>
      <c r="BC116" s="980"/>
      <c r="BD116" s="980"/>
      <c r="BE116" s="980"/>
      <c r="BF116" s="980"/>
      <c r="BG116" s="980"/>
      <c r="BH116" s="980"/>
      <c r="BI116" s="980"/>
      <c r="BJ116" s="980"/>
      <c r="BK116" s="980"/>
      <c r="BL116" s="980"/>
      <c r="BM116" s="980"/>
      <c r="BN116" s="980"/>
      <c r="BO116" s="980"/>
      <c r="BP116" s="981"/>
      <c r="BQ116" s="949" t="s">
        <v>402</v>
      </c>
      <c r="BR116" s="950"/>
      <c r="BS116" s="950"/>
      <c r="BT116" s="950"/>
      <c r="BU116" s="950"/>
      <c r="BV116" s="950" t="s">
        <v>402</v>
      </c>
      <c r="BW116" s="950"/>
      <c r="BX116" s="950"/>
      <c r="BY116" s="950"/>
      <c r="BZ116" s="950"/>
      <c r="CA116" s="950" t="s">
        <v>402</v>
      </c>
      <c r="CB116" s="950"/>
      <c r="CC116" s="950"/>
      <c r="CD116" s="950"/>
      <c r="CE116" s="950"/>
      <c r="CF116" s="944" t="s">
        <v>402</v>
      </c>
      <c r="CG116" s="945"/>
      <c r="CH116" s="945"/>
      <c r="CI116" s="945"/>
      <c r="CJ116" s="945"/>
      <c r="CK116" s="975"/>
      <c r="CL116" s="976"/>
      <c r="CM116" s="946" t="s">
        <v>419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402</v>
      </c>
      <c r="DH116" s="989"/>
      <c r="DI116" s="989"/>
      <c r="DJ116" s="989"/>
      <c r="DK116" s="990"/>
      <c r="DL116" s="991" t="s">
        <v>402</v>
      </c>
      <c r="DM116" s="989"/>
      <c r="DN116" s="989"/>
      <c r="DO116" s="989"/>
      <c r="DP116" s="990"/>
      <c r="DQ116" s="991" t="s">
        <v>402</v>
      </c>
      <c r="DR116" s="989"/>
      <c r="DS116" s="989"/>
      <c r="DT116" s="989"/>
      <c r="DU116" s="990"/>
      <c r="DV116" s="992" t="s">
        <v>402</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07" t="s">
        <v>420</v>
      </c>
      <c r="Z117" s="914"/>
      <c r="AA117" s="1012">
        <v>1055452</v>
      </c>
      <c r="AB117" s="996"/>
      <c r="AC117" s="996"/>
      <c r="AD117" s="996"/>
      <c r="AE117" s="997"/>
      <c r="AF117" s="995">
        <v>1062246</v>
      </c>
      <c r="AG117" s="996"/>
      <c r="AH117" s="996"/>
      <c r="AI117" s="996"/>
      <c r="AJ117" s="997"/>
      <c r="AK117" s="995">
        <v>1085061</v>
      </c>
      <c r="AL117" s="996"/>
      <c r="AM117" s="996"/>
      <c r="AN117" s="996"/>
      <c r="AO117" s="997"/>
      <c r="AP117" s="998"/>
      <c r="AQ117" s="999"/>
      <c r="AR117" s="999"/>
      <c r="AS117" s="999"/>
      <c r="AT117" s="1000"/>
      <c r="AU117" s="929"/>
      <c r="AV117" s="930"/>
      <c r="AW117" s="930"/>
      <c r="AX117" s="930"/>
      <c r="AY117" s="931"/>
      <c r="AZ117" s="1009" t="s">
        <v>421</v>
      </c>
      <c r="BA117" s="1001"/>
      <c r="BB117" s="1001"/>
      <c r="BC117" s="1001"/>
      <c r="BD117" s="1001"/>
      <c r="BE117" s="1001"/>
      <c r="BF117" s="1001"/>
      <c r="BG117" s="1001"/>
      <c r="BH117" s="1001"/>
      <c r="BI117" s="1001"/>
      <c r="BJ117" s="1001"/>
      <c r="BK117" s="1001"/>
      <c r="BL117" s="1001"/>
      <c r="BM117" s="1001"/>
      <c r="BN117" s="1001"/>
      <c r="BO117" s="1001"/>
      <c r="BP117" s="1002"/>
      <c r="BQ117" s="1010" t="s">
        <v>422</v>
      </c>
      <c r="BR117" s="1011"/>
      <c r="BS117" s="1011"/>
      <c r="BT117" s="1011"/>
      <c r="BU117" s="1011"/>
      <c r="BV117" s="1011" t="s">
        <v>422</v>
      </c>
      <c r="BW117" s="1011"/>
      <c r="BX117" s="1011"/>
      <c r="BY117" s="1011"/>
      <c r="BZ117" s="1011"/>
      <c r="CA117" s="1011" t="s">
        <v>422</v>
      </c>
      <c r="CB117" s="1011"/>
      <c r="CC117" s="1011"/>
      <c r="CD117" s="1011"/>
      <c r="CE117" s="1011"/>
      <c r="CF117" s="944" t="s">
        <v>422</v>
      </c>
      <c r="CG117" s="945"/>
      <c r="CH117" s="945"/>
      <c r="CI117" s="945"/>
      <c r="CJ117" s="945"/>
      <c r="CK117" s="975"/>
      <c r="CL117" s="976"/>
      <c r="CM117" s="946" t="s">
        <v>423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422</v>
      </c>
      <c r="DH117" s="989"/>
      <c r="DI117" s="989"/>
      <c r="DJ117" s="989"/>
      <c r="DK117" s="990"/>
      <c r="DL117" s="991" t="s">
        <v>422</v>
      </c>
      <c r="DM117" s="989"/>
      <c r="DN117" s="989"/>
      <c r="DO117" s="989"/>
      <c r="DP117" s="990"/>
      <c r="DQ117" s="991" t="s">
        <v>422</v>
      </c>
      <c r="DR117" s="989"/>
      <c r="DS117" s="989"/>
      <c r="DT117" s="989"/>
      <c r="DU117" s="990"/>
      <c r="DV117" s="992" t="s">
        <v>422</v>
      </c>
      <c r="DW117" s="993"/>
      <c r="DX117" s="993"/>
      <c r="DY117" s="993"/>
      <c r="DZ117" s="994"/>
    </row>
    <row r="118" spans="1:130" s="197" customFormat="1" ht="26.25" customHeight="1">
      <c r="A118" s="934" t="s">
        <v>395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393</v>
      </c>
      <c r="AB118" s="913"/>
      <c r="AC118" s="913"/>
      <c r="AD118" s="913"/>
      <c r="AE118" s="914"/>
      <c r="AF118" s="912" t="s">
        <v>282</v>
      </c>
      <c r="AG118" s="913"/>
      <c r="AH118" s="913"/>
      <c r="AI118" s="913"/>
      <c r="AJ118" s="914"/>
      <c r="AK118" s="912" t="s">
        <v>281</v>
      </c>
      <c r="AL118" s="913"/>
      <c r="AM118" s="913"/>
      <c r="AN118" s="913"/>
      <c r="AO118" s="914"/>
      <c r="AP118" s="1004" t="s">
        <v>394</v>
      </c>
      <c r="AQ118" s="1005"/>
      <c r="AR118" s="1005"/>
      <c r="AS118" s="1005"/>
      <c r="AT118" s="1006"/>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07" t="s">
        <v>424</v>
      </c>
      <c r="BP118" s="1008"/>
      <c r="BQ118" s="1010">
        <v>9801933</v>
      </c>
      <c r="BR118" s="1011"/>
      <c r="BS118" s="1011"/>
      <c r="BT118" s="1011"/>
      <c r="BU118" s="1011"/>
      <c r="BV118" s="1011">
        <v>9362045</v>
      </c>
      <c r="BW118" s="1011"/>
      <c r="BX118" s="1011"/>
      <c r="BY118" s="1011"/>
      <c r="BZ118" s="1011"/>
      <c r="CA118" s="1011">
        <v>8494993</v>
      </c>
      <c r="CB118" s="1011"/>
      <c r="CC118" s="1011"/>
      <c r="CD118" s="1011"/>
      <c r="CE118" s="1011"/>
      <c r="CF118" s="1031"/>
      <c r="CG118" s="1032"/>
      <c r="CH118" s="1032"/>
      <c r="CI118" s="1032"/>
      <c r="CJ118" s="1033"/>
      <c r="CK118" s="975"/>
      <c r="CL118" s="976"/>
      <c r="CM118" s="946" t="s">
        <v>425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426</v>
      </c>
      <c r="DH118" s="989"/>
      <c r="DI118" s="989"/>
      <c r="DJ118" s="989"/>
      <c r="DK118" s="990"/>
      <c r="DL118" s="991" t="s">
        <v>426</v>
      </c>
      <c r="DM118" s="989"/>
      <c r="DN118" s="989"/>
      <c r="DO118" s="989"/>
      <c r="DP118" s="990"/>
      <c r="DQ118" s="991" t="s">
        <v>426</v>
      </c>
      <c r="DR118" s="989"/>
      <c r="DS118" s="989"/>
      <c r="DT118" s="989"/>
      <c r="DU118" s="990"/>
      <c r="DV118" s="992" t="s">
        <v>426</v>
      </c>
      <c r="DW118" s="993"/>
      <c r="DX118" s="993"/>
      <c r="DY118" s="993"/>
      <c r="DZ118" s="994"/>
    </row>
    <row r="119" spans="1:130" s="197" customFormat="1" ht="26.25" customHeight="1">
      <c r="A119" s="1101" t="s">
        <v>398</v>
      </c>
      <c r="B119" s="974"/>
      <c r="C119" s="953" t="s">
        <v>399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426</v>
      </c>
      <c r="AB119" s="920"/>
      <c r="AC119" s="920"/>
      <c r="AD119" s="920"/>
      <c r="AE119" s="921"/>
      <c r="AF119" s="922" t="s">
        <v>426</v>
      </c>
      <c r="AG119" s="920"/>
      <c r="AH119" s="920"/>
      <c r="AI119" s="920"/>
      <c r="AJ119" s="921"/>
      <c r="AK119" s="922" t="s">
        <v>426</v>
      </c>
      <c r="AL119" s="920"/>
      <c r="AM119" s="920"/>
      <c r="AN119" s="920"/>
      <c r="AO119" s="921"/>
      <c r="AP119" s="923" t="s">
        <v>426</v>
      </c>
      <c r="AQ119" s="924"/>
      <c r="AR119" s="924"/>
      <c r="AS119" s="924"/>
      <c r="AT119" s="925"/>
      <c r="AU119" s="1023" t="s">
        <v>427</v>
      </c>
      <c r="AV119" s="1024"/>
      <c r="AW119" s="1024"/>
      <c r="AX119" s="1024"/>
      <c r="AY119" s="1025"/>
      <c r="AZ119" s="970" t="s">
        <v>428</v>
      </c>
      <c r="BA119" s="917"/>
      <c r="BB119" s="917"/>
      <c r="BC119" s="917"/>
      <c r="BD119" s="917"/>
      <c r="BE119" s="917"/>
      <c r="BF119" s="917"/>
      <c r="BG119" s="917"/>
      <c r="BH119" s="917"/>
      <c r="BI119" s="917"/>
      <c r="BJ119" s="917"/>
      <c r="BK119" s="917"/>
      <c r="BL119" s="917"/>
      <c r="BM119" s="917"/>
      <c r="BN119" s="917"/>
      <c r="BO119" s="917"/>
      <c r="BP119" s="918"/>
      <c r="BQ119" s="956">
        <v>5430914</v>
      </c>
      <c r="BR119" s="957"/>
      <c r="BS119" s="957"/>
      <c r="BT119" s="957"/>
      <c r="BU119" s="957"/>
      <c r="BV119" s="957">
        <v>5102405</v>
      </c>
      <c r="BW119" s="957"/>
      <c r="BX119" s="957"/>
      <c r="BY119" s="957"/>
      <c r="BZ119" s="957"/>
      <c r="CA119" s="957">
        <v>4586228</v>
      </c>
      <c r="CB119" s="957"/>
      <c r="CC119" s="957"/>
      <c r="CD119" s="957"/>
      <c r="CE119" s="957"/>
      <c r="CF119" s="971">
        <v>150.5</v>
      </c>
      <c r="CG119" s="972"/>
      <c r="CH119" s="972"/>
      <c r="CI119" s="972"/>
      <c r="CJ119" s="972"/>
      <c r="CK119" s="977"/>
      <c r="CL119" s="978"/>
      <c r="CM119" s="1020" t="s">
        <v>429</v>
      </c>
      <c r="CN119" s="1021"/>
      <c r="CO119" s="1021"/>
      <c r="CP119" s="1021"/>
      <c r="CQ119" s="1021"/>
      <c r="CR119" s="1021"/>
      <c r="CS119" s="1021"/>
      <c r="CT119" s="1021"/>
      <c r="CU119" s="1021"/>
      <c r="CV119" s="1021"/>
      <c r="CW119" s="1021"/>
      <c r="CX119" s="1021"/>
      <c r="CY119" s="1021"/>
      <c r="CZ119" s="1021"/>
      <c r="DA119" s="1021"/>
      <c r="DB119" s="1021"/>
      <c r="DC119" s="1021"/>
      <c r="DD119" s="1021"/>
      <c r="DE119" s="1021"/>
      <c r="DF119" s="1022"/>
      <c r="DG119" s="1013" t="s">
        <v>426</v>
      </c>
      <c r="DH119" s="1014"/>
      <c r="DI119" s="1014"/>
      <c r="DJ119" s="1014"/>
      <c r="DK119" s="1015"/>
      <c r="DL119" s="1016" t="s">
        <v>426</v>
      </c>
      <c r="DM119" s="1014"/>
      <c r="DN119" s="1014"/>
      <c r="DO119" s="1014"/>
      <c r="DP119" s="1015"/>
      <c r="DQ119" s="1016" t="s">
        <v>426</v>
      </c>
      <c r="DR119" s="1014"/>
      <c r="DS119" s="1014"/>
      <c r="DT119" s="1014"/>
      <c r="DU119" s="1015"/>
      <c r="DV119" s="1017" t="s">
        <v>426</v>
      </c>
      <c r="DW119" s="1018"/>
      <c r="DX119" s="1018"/>
      <c r="DY119" s="1018"/>
      <c r="DZ119" s="1019"/>
    </row>
    <row r="120" spans="1:130" s="197" customFormat="1" ht="26.25" customHeight="1">
      <c r="A120" s="1102"/>
      <c r="B120" s="976"/>
      <c r="C120" s="946" t="s">
        <v>403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426</v>
      </c>
      <c r="AB120" s="989"/>
      <c r="AC120" s="989"/>
      <c r="AD120" s="989"/>
      <c r="AE120" s="990"/>
      <c r="AF120" s="991" t="s">
        <v>426</v>
      </c>
      <c r="AG120" s="989"/>
      <c r="AH120" s="989"/>
      <c r="AI120" s="989"/>
      <c r="AJ120" s="990"/>
      <c r="AK120" s="991" t="s">
        <v>426</v>
      </c>
      <c r="AL120" s="989"/>
      <c r="AM120" s="989"/>
      <c r="AN120" s="989"/>
      <c r="AO120" s="990"/>
      <c r="AP120" s="992" t="s">
        <v>426</v>
      </c>
      <c r="AQ120" s="993"/>
      <c r="AR120" s="993"/>
      <c r="AS120" s="993"/>
      <c r="AT120" s="994"/>
      <c r="AU120" s="1026"/>
      <c r="AV120" s="1027"/>
      <c r="AW120" s="1027"/>
      <c r="AX120" s="1027"/>
      <c r="AY120" s="1028"/>
      <c r="AZ120" s="979" t="s">
        <v>430</v>
      </c>
      <c r="BA120" s="980"/>
      <c r="BB120" s="980"/>
      <c r="BC120" s="980"/>
      <c r="BD120" s="980"/>
      <c r="BE120" s="980"/>
      <c r="BF120" s="980"/>
      <c r="BG120" s="980"/>
      <c r="BH120" s="980"/>
      <c r="BI120" s="980"/>
      <c r="BJ120" s="980"/>
      <c r="BK120" s="980"/>
      <c r="BL120" s="980"/>
      <c r="BM120" s="980"/>
      <c r="BN120" s="980"/>
      <c r="BO120" s="980"/>
      <c r="BP120" s="981"/>
      <c r="BQ120" s="949">
        <v>521671</v>
      </c>
      <c r="BR120" s="950"/>
      <c r="BS120" s="950"/>
      <c r="BT120" s="950"/>
      <c r="BU120" s="950"/>
      <c r="BV120" s="950">
        <v>695412</v>
      </c>
      <c r="BW120" s="950"/>
      <c r="BX120" s="950"/>
      <c r="BY120" s="950"/>
      <c r="BZ120" s="950"/>
      <c r="CA120" s="950">
        <v>352912</v>
      </c>
      <c r="CB120" s="950"/>
      <c r="CC120" s="950"/>
      <c r="CD120" s="950"/>
      <c r="CE120" s="950"/>
      <c r="CF120" s="944">
        <v>11.6</v>
      </c>
      <c r="CG120" s="945"/>
      <c r="CH120" s="945"/>
      <c r="CI120" s="945"/>
      <c r="CJ120" s="945"/>
      <c r="CK120" s="1040" t="s">
        <v>431</v>
      </c>
      <c r="CL120" s="1041"/>
      <c r="CM120" s="1041"/>
      <c r="CN120" s="1041"/>
      <c r="CO120" s="1042"/>
      <c r="CP120" s="1048" t="s">
        <v>432</v>
      </c>
      <c r="CQ120" s="1049"/>
      <c r="CR120" s="1049"/>
      <c r="CS120" s="1049"/>
      <c r="CT120" s="1049"/>
      <c r="CU120" s="1049"/>
      <c r="CV120" s="1049"/>
      <c r="CW120" s="1049"/>
      <c r="CX120" s="1049"/>
      <c r="CY120" s="1049"/>
      <c r="CZ120" s="1049"/>
      <c r="DA120" s="1049"/>
      <c r="DB120" s="1049"/>
      <c r="DC120" s="1049"/>
      <c r="DD120" s="1049"/>
      <c r="DE120" s="1049"/>
      <c r="DF120" s="1050"/>
      <c r="DG120" s="956">
        <v>183990</v>
      </c>
      <c r="DH120" s="957"/>
      <c r="DI120" s="957"/>
      <c r="DJ120" s="957"/>
      <c r="DK120" s="957"/>
      <c r="DL120" s="957">
        <v>156360</v>
      </c>
      <c r="DM120" s="957"/>
      <c r="DN120" s="957"/>
      <c r="DO120" s="957"/>
      <c r="DP120" s="957"/>
      <c r="DQ120" s="957">
        <v>67296</v>
      </c>
      <c r="DR120" s="957"/>
      <c r="DS120" s="957"/>
      <c r="DT120" s="957"/>
      <c r="DU120" s="957"/>
      <c r="DV120" s="958">
        <v>2.2000000000000002</v>
      </c>
      <c r="DW120" s="958"/>
      <c r="DX120" s="958"/>
      <c r="DY120" s="958"/>
      <c r="DZ120" s="959"/>
    </row>
    <row r="121" spans="1:130" s="197" customFormat="1" ht="26.25" customHeight="1">
      <c r="A121" s="1102"/>
      <c r="B121" s="976"/>
      <c r="C121" s="1037" t="s">
        <v>433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988" t="s">
        <v>426</v>
      </c>
      <c r="AB121" s="989"/>
      <c r="AC121" s="989"/>
      <c r="AD121" s="989"/>
      <c r="AE121" s="990"/>
      <c r="AF121" s="991" t="s">
        <v>426</v>
      </c>
      <c r="AG121" s="989"/>
      <c r="AH121" s="989"/>
      <c r="AI121" s="989"/>
      <c r="AJ121" s="990"/>
      <c r="AK121" s="991" t="s">
        <v>426</v>
      </c>
      <c r="AL121" s="989"/>
      <c r="AM121" s="989"/>
      <c r="AN121" s="989"/>
      <c r="AO121" s="990"/>
      <c r="AP121" s="992" t="s">
        <v>426</v>
      </c>
      <c r="AQ121" s="993"/>
      <c r="AR121" s="993"/>
      <c r="AS121" s="993"/>
      <c r="AT121" s="994"/>
      <c r="AU121" s="1026"/>
      <c r="AV121" s="1027"/>
      <c r="AW121" s="1027"/>
      <c r="AX121" s="1027"/>
      <c r="AY121" s="1028"/>
      <c r="AZ121" s="1009" t="s">
        <v>434</v>
      </c>
      <c r="BA121" s="1001"/>
      <c r="BB121" s="1001"/>
      <c r="BC121" s="1001"/>
      <c r="BD121" s="1001"/>
      <c r="BE121" s="1001"/>
      <c r="BF121" s="1001"/>
      <c r="BG121" s="1001"/>
      <c r="BH121" s="1001"/>
      <c r="BI121" s="1001"/>
      <c r="BJ121" s="1001"/>
      <c r="BK121" s="1001"/>
      <c r="BL121" s="1001"/>
      <c r="BM121" s="1001"/>
      <c r="BN121" s="1001"/>
      <c r="BO121" s="1001"/>
      <c r="BP121" s="1002"/>
      <c r="BQ121" s="1010">
        <v>5832247</v>
      </c>
      <c r="BR121" s="1011"/>
      <c r="BS121" s="1011"/>
      <c r="BT121" s="1011"/>
      <c r="BU121" s="1011"/>
      <c r="BV121" s="1011">
        <v>5303039</v>
      </c>
      <c r="BW121" s="1011"/>
      <c r="BX121" s="1011"/>
      <c r="BY121" s="1011"/>
      <c r="BZ121" s="1011"/>
      <c r="CA121" s="1011">
        <v>5014640</v>
      </c>
      <c r="CB121" s="1011"/>
      <c r="CC121" s="1011"/>
      <c r="CD121" s="1011"/>
      <c r="CE121" s="1011"/>
      <c r="CF121" s="1051">
        <v>164.6</v>
      </c>
      <c r="CG121" s="1052"/>
      <c r="CH121" s="1052"/>
      <c r="CI121" s="1052"/>
      <c r="CJ121" s="1052"/>
      <c r="CK121" s="1043"/>
      <c r="CL121" s="1044"/>
      <c r="CM121" s="1044"/>
      <c r="CN121" s="1044"/>
      <c r="CO121" s="1045"/>
      <c r="CP121" s="1034"/>
      <c r="CQ121" s="1035"/>
      <c r="CR121" s="1035"/>
      <c r="CS121" s="1035"/>
      <c r="CT121" s="1035"/>
      <c r="CU121" s="1035"/>
      <c r="CV121" s="1035"/>
      <c r="CW121" s="1035"/>
      <c r="CX121" s="1035"/>
      <c r="CY121" s="1035"/>
      <c r="CZ121" s="1035"/>
      <c r="DA121" s="1035"/>
      <c r="DB121" s="1035"/>
      <c r="DC121" s="1035"/>
      <c r="DD121" s="1035"/>
      <c r="DE121" s="1035"/>
      <c r="DF121" s="1036"/>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102"/>
      <c r="B122" s="976"/>
      <c r="C122" s="946" t="s">
        <v>413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29"/>
      <c r="AV122" s="1030"/>
      <c r="AW122" s="1030"/>
      <c r="AX122" s="1030"/>
      <c r="AY122" s="1030"/>
      <c r="AZ122" s="228" t="s">
        <v>165</v>
      </c>
      <c r="BA122" s="228"/>
      <c r="BB122" s="228"/>
      <c r="BC122" s="228"/>
      <c r="BD122" s="228"/>
      <c r="BE122" s="228"/>
      <c r="BF122" s="228"/>
      <c r="BG122" s="228"/>
      <c r="BH122" s="228"/>
      <c r="BI122" s="228"/>
      <c r="BJ122" s="228"/>
      <c r="BK122" s="228"/>
      <c r="BL122" s="228"/>
      <c r="BM122" s="228"/>
      <c r="BN122" s="228"/>
      <c r="BO122" s="1007" t="s">
        <v>435</v>
      </c>
      <c r="BP122" s="1008"/>
      <c r="BQ122" s="1061">
        <v>11784832</v>
      </c>
      <c r="BR122" s="1062"/>
      <c r="BS122" s="1062"/>
      <c r="BT122" s="1062"/>
      <c r="BU122" s="1062"/>
      <c r="BV122" s="1062">
        <v>11100856</v>
      </c>
      <c r="BW122" s="1062"/>
      <c r="BX122" s="1062"/>
      <c r="BY122" s="1062"/>
      <c r="BZ122" s="1062"/>
      <c r="CA122" s="1062">
        <v>9953780</v>
      </c>
      <c r="CB122" s="1062"/>
      <c r="CC122" s="1062"/>
      <c r="CD122" s="1062"/>
      <c r="CE122" s="1062"/>
      <c r="CF122" s="1031"/>
      <c r="CG122" s="1032"/>
      <c r="CH122" s="1032"/>
      <c r="CI122" s="1032"/>
      <c r="CJ122" s="1033"/>
      <c r="CK122" s="1043"/>
      <c r="CL122" s="1044"/>
      <c r="CM122" s="1044"/>
      <c r="CN122" s="1044"/>
      <c r="CO122" s="1045"/>
      <c r="CP122" s="1034"/>
      <c r="CQ122" s="1035"/>
      <c r="CR122" s="1035"/>
      <c r="CS122" s="1035"/>
      <c r="CT122" s="1035"/>
      <c r="CU122" s="1035"/>
      <c r="CV122" s="1035"/>
      <c r="CW122" s="1035"/>
      <c r="CX122" s="1035"/>
      <c r="CY122" s="1035"/>
      <c r="CZ122" s="1035"/>
      <c r="DA122" s="1035"/>
      <c r="DB122" s="1035"/>
      <c r="DC122" s="1035"/>
      <c r="DD122" s="1035"/>
      <c r="DE122" s="1035"/>
      <c r="DF122" s="1036"/>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102"/>
      <c r="B123" s="976"/>
      <c r="C123" s="946" t="s">
        <v>419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436</v>
      </c>
      <c r="AB123" s="989"/>
      <c r="AC123" s="989"/>
      <c r="AD123" s="989"/>
      <c r="AE123" s="990"/>
      <c r="AF123" s="991" t="s">
        <v>436</v>
      </c>
      <c r="AG123" s="989"/>
      <c r="AH123" s="989"/>
      <c r="AI123" s="989"/>
      <c r="AJ123" s="990"/>
      <c r="AK123" s="991" t="s">
        <v>436</v>
      </c>
      <c r="AL123" s="989"/>
      <c r="AM123" s="989"/>
      <c r="AN123" s="989"/>
      <c r="AO123" s="990"/>
      <c r="AP123" s="992" t="s">
        <v>436</v>
      </c>
      <c r="AQ123" s="993"/>
      <c r="AR123" s="993"/>
      <c r="AS123" s="993"/>
      <c r="AT123" s="994"/>
      <c r="AU123" s="1058" t="s">
        <v>437</v>
      </c>
      <c r="AV123" s="1059"/>
      <c r="AW123" s="1059"/>
      <c r="AX123" s="1059"/>
      <c r="AY123" s="1059"/>
      <c r="AZ123" s="1059"/>
      <c r="BA123" s="1059"/>
      <c r="BB123" s="1059"/>
      <c r="BC123" s="1059"/>
      <c r="BD123" s="1059"/>
      <c r="BE123" s="1059"/>
      <c r="BF123" s="1059"/>
      <c r="BG123" s="1059"/>
      <c r="BH123" s="1059"/>
      <c r="BI123" s="1059"/>
      <c r="BJ123" s="1059"/>
      <c r="BK123" s="1059"/>
      <c r="BL123" s="1059"/>
      <c r="BM123" s="1059"/>
      <c r="BN123" s="1059"/>
      <c r="BO123" s="1059"/>
      <c r="BP123" s="1060"/>
      <c r="BQ123" s="1053" t="s">
        <v>436</v>
      </c>
      <c r="BR123" s="1054"/>
      <c r="BS123" s="1054"/>
      <c r="BT123" s="1054"/>
      <c r="BU123" s="1054"/>
      <c r="BV123" s="1054" t="s">
        <v>436</v>
      </c>
      <c r="BW123" s="1054"/>
      <c r="BX123" s="1054"/>
      <c r="BY123" s="1054"/>
      <c r="BZ123" s="1054"/>
      <c r="CA123" s="1054" t="s">
        <v>436</v>
      </c>
      <c r="CB123" s="1054"/>
      <c r="CC123" s="1054"/>
      <c r="CD123" s="1054"/>
      <c r="CE123" s="1054"/>
      <c r="CF123" s="1055"/>
      <c r="CG123" s="1056"/>
      <c r="CH123" s="1056"/>
      <c r="CI123" s="1056"/>
      <c r="CJ123" s="1057"/>
      <c r="CK123" s="1043"/>
      <c r="CL123" s="1044"/>
      <c r="CM123" s="1044"/>
      <c r="CN123" s="1044"/>
      <c r="CO123" s="1045"/>
      <c r="CP123" s="1034"/>
      <c r="CQ123" s="1035"/>
      <c r="CR123" s="1035"/>
      <c r="CS123" s="1035"/>
      <c r="CT123" s="1035"/>
      <c r="CU123" s="1035"/>
      <c r="CV123" s="1035"/>
      <c r="CW123" s="1035"/>
      <c r="CX123" s="1035"/>
      <c r="CY123" s="1035"/>
      <c r="CZ123" s="1035"/>
      <c r="DA123" s="1035"/>
      <c r="DB123" s="1035"/>
      <c r="DC123" s="1035"/>
      <c r="DD123" s="1035"/>
      <c r="DE123" s="1035"/>
      <c r="DF123" s="1036"/>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102"/>
      <c r="B124" s="976"/>
      <c r="C124" s="946" t="s">
        <v>423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436</v>
      </c>
      <c r="AB124" s="989"/>
      <c r="AC124" s="989"/>
      <c r="AD124" s="989"/>
      <c r="AE124" s="990"/>
      <c r="AF124" s="991" t="s">
        <v>436</v>
      </c>
      <c r="AG124" s="989"/>
      <c r="AH124" s="989"/>
      <c r="AI124" s="989"/>
      <c r="AJ124" s="990"/>
      <c r="AK124" s="991" t="s">
        <v>436</v>
      </c>
      <c r="AL124" s="989"/>
      <c r="AM124" s="989"/>
      <c r="AN124" s="989"/>
      <c r="AO124" s="990"/>
      <c r="AP124" s="992" t="s">
        <v>436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6"/>
      <c r="CL124" s="1046"/>
      <c r="CM124" s="1046"/>
      <c r="CN124" s="1046"/>
      <c r="CO124" s="1047"/>
      <c r="CP124" s="1034" t="s">
        <v>438</v>
      </c>
      <c r="CQ124" s="1035"/>
      <c r="CR124" s="1035"/>
      <c r="CS124" s="1035"/>
      <c r="CT124" s="1035"/>
      <c r="CU124" s="1035"/>
      <c r="CV124" s="1035"/>
      <c r="CW124" s="1035"/>
      <c r="CX124" s="1035"/>
      <c r="CY124" s="1035"/>
      <c r="CZ124" s="1035"/>
      <c r="DA124" s="1035"/>
      <c r="DB124" s="1035"/>
      <c r="DC124" s="1035"/>
      <c r="DD124" s="1035"/>
      <c r="DE124" s="1035"/>
      <c r="DF124" s="1036"/>
      <c r="DG124" s="1013" t="s">
        <v>436</v>
      </c>
      <c r="DH124" s="1014"/>
      <c r="DI124" s="1014"/>
      <c r="DJ124" s="1014"/>
      <c r="DK124" s="1015"/>
      <c r="DL124" s="1016" t="s">
        <v>436</v>
      </c>
      <c r="DM124" s="1014"/>
      <c r="DN124" s="1014"/>
      <c r="DO124" s="1014"/>
      <c r="DP124" s="1015"/>
      <c r="DQ124" s="1016" t="s">
        <v>436</v>
      </c>
      <c r="DR124" s="1014"/>
      <c r="DS124" s="1014"/>
      <c r="DT124" s="1014"/>
      <c r="DU124" s="1015"/>
      <c r="DV124" s="1017" t="s">
        <v>436</v>
      </c>
      <c r="DW124" s="1018"/>
      <c r="DX124" s="1018"/>
      <c r="DY124" s="1018"/>
      <c r="DZ124" s="1019"/>
    </row>
    <row r="125" spans="1:130" s="197" customFormat="1" ht="26.25" customHeight="1" thickBot="1">
      <c r="A125" s="1102"/>
      <c r="B125" s="976"/>
      <c r="C125" s="946" t="s">
        <v>425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436</v>
      </c>
      <c r="AB125" s="989"/>
      <c r="AC125" s="989"/>
      <c r="AD125" s="989"/>
      <c r="AE125" s="990"/>
      <c r="AF125" s="991" t="s">
        <v>436</v>
      </c>
      <c r="AG125" s="989"/>
      <c r="AH125" s="989"/>
      <c r="AI125" s="989"/>
      <c r="AJ125" s="990"/>
      <c r="AK125" s="991" t="s">
        <v>436</v>
      </c>
      <c r="AL125" s="989"/>
      <c r="AM125" s="989"/>
      <c r="AN125" s="989"/>
      <c r="AO125" s="990"/>
      <c r="AP125" s="992" t="s">
        <v>436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1" t="s">
        <v>439</v>
      </c>
      <c r="CL125" s="1041"/>
      <c r="CM125" s="1041"/>
      <c r="CN125" s="1041"/>
      <c r="CO125" s="1042"/>
      <c r="CP125" s="970" t="s">
        <v>440</v>
      </c>
      <c r="CQ125" s="917"/>
      <c r="CR125" s="917"/>
      <c r="CS125" s="917"/>
      <c r="CT125" s="917"/>
      <c r="CU125" s="917"/>
      <c r="CV125" s="917"/>
      <c r="CW125" s="917"/>
      <c r="CX125" s="917"/>
      <c r="CY125" s="917"/>
      <c r="CZ125" s="917"/>
      <c r="DA125" s="917"/>
      <c r="DB125" s="917"/>
      <c r="DC125" s="917"/>
      <c r="DD125" s="917"/>
      <c r="DE125" s="917"/>
      <c r="DF125" s="918"/>
      <c r="DG125" s="956" t="s">
        <v>436</v>
      </c>
      <c r="DH125" s="957"/>
      <c r="DI125" s="957"/>
      <c r="DJ125" s="957"/>
      <c r="DK125" s="957"/>
      <c r="DL125" s="957" t="s">
        <v>436</v>
      </c>
      <c r="DM125" s="957"/>
      <c r="DN125" s="957"/>
      <c r="DO125" s="957"/>
      <c r="DP125" s="957"/>
      <c r="DQ125" s="957" t="s">
        <v>436</v>
      </c>
      <c r="DR125" s="957"/>
      <c r="DS125" s="957"/>
      <c r="DT125" s="957"/>
      <c r="DU125" s="957"/>
      <c r="DV125" s="958" t="s">
        <v>436</v>
      </c>
      <c r="DW125" s="958"/>
      <c r="DX125" s="958"/>
      <c r="DY125" s="958"/>
      <c r="DZ125" s="959"/>
    </row>
    <row r="126" spans="1:130" s="197" customFormat="1" ht="26.25" customHeight="1">
      <c r="A126" s="1102"/>
      <c r="B126" s="976"/>
      <c r="C126" s="946" t="s">
        <v>429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436</v>
      </c>
      <c r="AB126" s="989"/>
      <c r="AC126" s="989"/>
      <c r="AD126" s="989"/>
      <c r="AE126" s="990"/>
      <c r="AF126" s="991" t="s">
        <v>436</v>
      </c>
      <c r="AG126" s="989"/>
      <c r="AH126" s="989"/>
      <c r="AI126" s="989"/>
      <c r="AJ126" s="990"/>
      <c r="AK126" s="991" t="s">
        <v>436</v>
      </c>
      <c r="AL126" s="989"/>
      <c r="AM126" s="989"/>
      <c r="AN126" s="989"/>
      <c r="AO126" s="990"/>
      <c r="AP126" s="992" t="s">
        <v>436</v>
      </c>
      <c r="AQ126" s="993"/>
      <c r="AR126" s="993"/>
      <c r="AS126" s="993"/>
      <c r="AT126" s="994"/>
      <c r="AU126" s="233"/>
      <c r="AV126" s="233"/>
      <c r="AW126" s="233"/>
      <c r="AX126" s="1063" t="s">
        <v>441</v>
      </c>
      <c r="AY126" s="1064"/>
      <c r="AZ126" s="1064"/>
      <c r="BA126" s="1064"/>
      <c r="BB126" s="1064"/>
      <c r="BC126" s="1064"/>
      <c r="BD126" s="1064"/>
      <c r="BE126" s="1065"/>
      <c r="BF126" s="1078" t="s">
        <v>442</v>
      </c>
      <c r="BG126" s="1064"/>
      <c r="BH126" s="1064"/>
      <c r="BI126" s="1064"/>
      <c r="BJ126" s="1064"/>
      <c r="BK126" s="1064"/>
      <c r="BL126" s="1065"/>
      <c r="BM126" s="1078" t="s">
        <v>443</v>
      </c>
      <c r="BN126" s="1064"/>
      <c r="BO126" s="1064"/>
      <c r="BP126" s="1064"/>
      <c r="BQ126" s="1064"/>
      <c r="BR126" s="1064"/>
      <c r="BS126" s="1065"/>
      <c r="BT126" s="1078" t="s">
        <v>444</v>
      </c>
      <c r="BU126" s="1064"/>
      <c r="BV126" s="1064"/>
      <c r="BW126" s="1064"/>
      <c r="BX126" s="1064"/>
      <c r="BY126" s="1064"/>
      <c r="BZ126" s="1079"/>
      <c r="CA126" s="233"/>
      <c r="CB126" s="233"/>
      <c r="CC126" s="233"/>
      <c r="CD126" s="234"/>
      <c r="CE126" s="234"/>
      <c r="CF126" s="234"/>
      <c r="CG126" s="231"/>
      <c r="CH126" s="231"/>
      <c r="CI126" s="231"/>
      <c r="CJ126" s="232"/>
      <c r="CK126" s="1044"/>
      <c r="CL126" s="1044"/>
      <c r="CM126" s="1044"/>
      <c r="CN126" s="1044"/>
      <c r="CO126" s="1045"/>
      <c r="CP126" s="979" t="s">
        <v>445</v>
      </c>
      <c r="CQ126" s="980"/>
      <c r="CR126" s="980"/>
      <c r="CS126" s="980"/>
      <c r="CT126" s="980"/>
      <c r="CU126" s="980"/>
      <c r="CV126" s="980"/>
      <c r="CW126" s="980"/>
      <c r="CX126" s="980"/>
      <c r="CY126" s="980"/>
      <c r="CZ126" s="980"/>
      <c r="DA126" s="980"/>
      <c r="DB126" s="980"/>
      <c r="DC126" s="980"/>
      <c r="DD126" s="980"/>
      <c r="DE126" s="980"/>
      <c r="DF126" s="981"/>
      <c r="DG126" s="949" t="s">
        <v>436</v>
      </c>
      <c r="DH126" s="950"/>
      <c r="DI126" s="950"/>
      <c r="DJ126" s="950"/>
      <c r="DK126" s="950"/>
      <c r="DL126" s="950" t="s">
        <v>436</v>
      </c>
      <c r="DM126" s="950"/>
      <c r="DN126" s="950"/>
      <c r="DO126" s="950"/>
      <c r="DP126" s="950"/>
      <c r="DQ126" s="950" t="s">
        <v>436</v>
      </c>
      <c r="DR126" s="950"/>
      <c r="DS126" s="950"/>
      <c r="DT126" s="950"/>
      <c r="DU126" s="950"/>
      <c r="DV126" s="951" t="s">
        <v>436</v>
      </c>
      <c r="DW126" s="951"/>
      <c r="DX126" s="951"/>
      <c r="DY126" s="951"/>
      <c r="DZ126" s="952"/>
    </row>
    <row r="127" spans="1:130" s="197" customFormat="1" ht="26.25" customHeight="1" thickBot="1">
      <c r="A127" s="1103"/>
      <c r="B127" s="978"/>
      <c r="C127" s="1020" t="s">
        <v>446</v>
      </c>
      <c r="D127" s="1021"/>
      <c r="E127" s="1021"/>
      <c r="F127" s="1021"/>
      <c r="G127" s="1021"/>
      <c r="H127" s="1021"/>
      <c r="I127" s="1021"/>
      <c r="J127" s="1021"/>
      <c r="K127" s="1021"/>
      <c r="L127" s="1021"/>
      <c r="M127" s="1021"/>
      <c r="N127" s="1021"/>
      <c r="O127" s="1021"/>
      <c r="P127" s="1021"/>
      <c r="Q127" s="1021"/>
      <c r="R127" s="1021"/>
      <c r="S127" s="1021"/>
      <c r="T127" s="1021"/>
      <c r="U127" s="1021"/>
      <c r="V127" s="1021"/>
      <c r="W127" s="1021"/>
      <c r="X127" s="1021"/>
      <c r="Y127" s="1021"/>
      <c r="Z127" s="1022"/>
      <c r="AA127" s="988" t="s">
        <v>436</v>
      </c>
      <c r="AB127" s="989"/>
      <c r="AC127" s="989"/>
      <c r="AD127" s="989"/>
      <c r="AE127" s="990"/>
      <c r="AF127" s="991" t="s">
        <v>436</v>
      </c>
      <c r="AG127" s="989"/>
      <c r="AH127" s="989"/>
      <c r="AI127" s="989"/>
      <c r="AJ127" s="990"/>
      <c r="AK127" s="991" t="s">
        <v>436</v>
      </c>
      <c r="AL127" s="989"/>
      <c r="AM127" s="989"/>
      <c r="AN127" s="989"/>
      <c r="AO127" s="990"/>
      <c r="AP127" s="992" t="s">
        <v>436</v>
      </c>
      <c r="AQ127" s="993"/>
      <c r="AR127" s="993"/>
      <c r="AS127" s="993"/>
      <c r="AT127" s="994"/>
      <c r="AU127" s="233"/>
      <c r="AV127" s="233"/>
      <c r="AW127" s="233"/>
      <c r="AX127" s="916" t="s">
        <v>447</v>
      </c>
      <c r="AY127" s="917"/>
      <c r="AZ127" s="917"/>
      <c r="BA127" s="917"/>
      <c r="BB127" s="917"/>
      <c r="BC127" s="917"/>
      <c r="BD127" s="917"/>
      <c r="BE127" s="918"/>
      <c r="BF127" s="1068" t="s">
        <v>436</v>
      </c>
      <c r="BG127" s="1069"/>
      <c r="BH127" s="1069"/>
      <c r="BI127" s="1069"/>
      <c r="BJ127" s="1069"/>
      <c r="BK127" s="1069"/>
      <c r="BL127" s="1146"/>
      <c r="BM127" s="1068">
        <v>15</v>
      </c>
      <c r="BN127" s="1069"/>
      <c r="BO127" s="1069"/>
      <c r="BP127" s="1069"/>
      <c r="BQ127" s="1069"/>
      <c r="BR127" s="1069"/>
      <c r="BS127" s="1146"/>
      <c r="BT127" s="1068">
        <v>20</v>
      </c>
      <c r="BU127" s="1069"/>
      <c r="BV127" s="1069"/>
      <c r="BW127" s="1069"/>
      <c r="BX127" s="1069"/>
      <c r="BY127" s="1069"/>
      <c r="BZ127" s="1070"/>
      <c r="CA127" s="234"/>
      <c r="CB127" s="234"/>
      <c r="CC127" s="234"/>
      <c r="CD127" s="234"/>
      <c r="CE127" s="234"/>
      <c r="CF127" s="234"/>
      <c r="CG127" s="231"/>
      <c r="CH127" s="231"/>
      <c r="CI127" s="231"/>
      <c r="CJ127" s="232"/>
      <c r="CK127" s="1066"/>
      <c r="CL127" s="1066"/>
      <c r="CM127" s="1066"/>
      <c r="CN127" s="1066"/>
      <c r="CO127" s="1067"/>
      <c r="CP127" s="1071" t="s">
        <v>448</v>
      </c>
      <c r="CQ127" s="1072"/>
      <c r="CR127" s="1072"/>
      <c r="CS127" s="1072"/>
      <c r="CT127" s="1072"/>
      <c r="CU127" s="1072"/>
      <c r="CV127" s="1072"/>
      <c r="CW127" s="1072"/>
      <c r="CX127" s="1072"/>
      <c r="CY127" s="1072"/>
      <c r="CZ127" s="1072"/>
      <c r="DA127" s="1072"/>
      <c r="DB127" s="1072"/>
      <c r="DC127" s="1072"/>
      <c r="DD127" s="1072"/>
      <c r="DE127" s="1072"/>
      <c r="DF127" s="1073"/>
      <c r="DG127" s="1074" t="s">
        <v>449</v>
      </c>
      <c r="DH127" s="1075"/>
      <c r="DI127" s="1075"/>
      <c r="DJ127" s="1075"/>
      <c r="DK127" s="1075"/>
      <c r="DL127" s="1075" t="s">
        <v>110</v>
      </c>
      <c r="DM127" s="1075"/>
      <c r="DN127" s="1075"/>
      <c r="DO127" s="1075"/>
      <c r="DP127" s="1075"/>
      <c r="DQ127" s="1075" t="s">
        <v>110</v>
      </c>
      <c r="DR127" s="1075"/>
      <c r="DS127" s="1075"/>
      <c r="DT127" s="1075"/>
      <c r="DU127" s="1075"/>
      <c r="DV127" s="1076" t="s">
        <v>110</v>
      </c>
      <c r="DW127" s="1076"/>
      <c r="DX127" s="1076"/>
      <c r="DY127" s="1076"/>
      <c r="DZ127" s="1077"/>
    </row>
    <row r="128" spans="1:130" s="197" customFormat="1" ht="26.25" customHeight="1">
      <c r="A128" s="1097" t="s">
        <v>450</v>
      </c>
      <c r="B128" s="1098"/>
      <c r="C128" s="1098"/>
      <c r="D128" s="1098"/>
      <c r="E128" s="1098"/>
      <c r="F128" s="1098"/>
      <c r="G128" s="1098"/>
      <c r="H128" s="1098"/>
      <c r="I128" s="1098"/>
      <c r="J128" s="1098"/>
      <c r="K128" s="1098"/>
      <c r="L128" s="1098"/>
      <c r="M128" s="1098"/>
      <c r="N128" s="1098"/>
      <c r="O128" s="1098"/>
      <c r="P128" s="1098"/>
      <c r="Q128" s="1098"/>
      <c r="R128" s="1098"/>
      <c r="S128" s="1098"/>
      <c r="T128" s="1098"/>
      <c r="U128" s="1098"/>
      <c r="V128" s="1098"/>
      <c r="W128" s="1099" t="s">
        <v>451</v>
      </c>
      <c r="X128" s="1099"/>
      <c r="Y128" s="1099"/>
      <c r="Z128" s="1100"/>
      <c r="AA128" s="1121">
        <v>27752</v>
      </c>
      <c r="AB128" s="1122"/>
      <c r="AC128" s="1122"/>
      <c r="AD128" s="1122"/>
      <c r="AE128" s="1123"/>
      <c r="AF128" s="1124">
        <v>29534</v>
      </c>
      <c r="AG128" s="1122"/>
      <c r="AH128" s="1122"/>
      <c r="AI128" s="1122"/>
      <c r="AJ128" s="1123"/>
      <c r="AK128" s="1124">
        <v>30696</v>
      </c>
      <c r="AL128" s="1122"/>
      <c r="AM128" s="1122"/>
      <c r="AN128" s="1122"/>
      <c r="AO128" s="1123"/>
      <c r="AP128" s="1125"/>
      <c r="AQ128" s="1126"/>
      <c r="AR128" s="1126"/>
      <c r="AS128" s="1126"/>
      <c r="AT128" s="1127"/>
      <c r="AU128" s="235"/>
      <c r="AV128" s="235"/>
      <c r="AW128" s="235"/>
      <c r="AX128" s="1080" t="s">
        <v>452</v>
      </c>
      <c r="AY128" s="980"/>
      <c r="AZ128" s="980"/>
      <c r="BA128" s="980"/>
      <c r="BB128" s="980"/>
      <c r="BC128" s="980"/>
      <c r="BD128" s="980"/>
      <c r="BE128" s="981"/>
      <c r="BF128" s="1092" t="s">
        <v>453</v>
      </c>
      <c r="BG128" s="1093"/>
      <c r="BH128" s="1093"/>
      <c r="BI128" s="1093"/>
      <c r="BJ128" s="1093"/>
      <c r="BK128" s="1093"/>
      <c r="BL128" s="1094"/>
      <c r="BM128" s="1092">
        <v>20</v>
      </c>
      <c r="BN128" s="1093"/>
      <c r="BO128" s="1093"/>
      <c r="BP128" s="1093"/>
      <c r="BQ128" s="1093"/>
      <c r="BR128" s="1093"/>
      <c r="BS128" s="1094"/>
      <c r="BT128" s="1092">
        <v>30</v>
      </c>
      <c r="BU128" s="1095"/>
      <c r="BV128" s="1095"/>
      <c r="BW128" s="1095"/>
      <c r="BX128" s="1095"/>
      <c r="BY128" s="1095"/>
      <c r="BZ128" s="1096"/>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86" t="s">
        <v>454</v>
      </c>
      <c r="X129" s="1087"/>
      <c r="Y129" s="1087"/>
      <c r="Z129" s="1088"/>
      <c r="AA129" s="988">
        <v>3776836</v>
      </c>
      <c r="AB129" s="989"/>
      <c r="AC129" s="989"/>
      <c r="AD129" s="989"/>
      <c r="AE129" s="990"/>
      <c r="AF129" s="991">
        <v>3758137</v>
      </c>
      <c r="AG129" s="989"/>
      <c r="AH129" s="989"/>
      <c r="AI129" s="989"/>
      <c r="AJ129" s="990"/>
      <c r="AK129" s="991">
        <v>3875490</v>
      </c>
      <c r="AL129" s="989"/>
      <c r="AM129" s="989"/>
      <c r="AN129" s="989"/>
      <c r="AO129" s="990"/>
      <c r="AP129" s="1089"/>
      <c r="AQ129" s="1090"/>
      <c r="AR129" s="1090"/>
      <c r="AS129" s="1090"/>
      <c r="AT129" s="1091"/>
      <c r="AU129" s="235"/>
      <c r="AV129" s="235"/>
      <c r="AW129" s="235"/>
      <c r="AX129" s="1080" t="s">
        <v>455</v>
      </c>
      <c r="AY129" s="980"/>
      <c r="AZ129" s="980"/>
      <c r="BA129" s="980"/>
      <c r="BB129" s="980"/>
      <c r="BC129" s="980"/>
      <c r="BD129" s="980"/>
      <c r="BE129" s="981"/>
      <c r="BF129" s="1081">
        <v>6.7</v>
      </c>
      <c r="BG129" s="1082"/>
      <c r="BH129" s="1082"/>
      <c r="BI129" s="1082"/>
      <c r="BJ129" s="1082"/>
      <c r="BK129" s="1082"/>
      <c r="BL129" s="1083"/>
      <c r="BM129" s="1081">
        <v>25</v>
      </c>
      <c r="BN129" s="1082"/>
      <c r="BO129" s="1082"/>
      <c r="BP129" s="1082"/>
      <c r="BQ129" s="1082"/>
      <c r="BR129" s="1082"/>
      <c r="BS129" s="1083"/>
      <c r="BT129" s="1081">
        <v>35</v>
      </c>
      <c r="BU129" s="1084"/>
      <c r="BV129" s="1084"/>
      <c r="BW129" s="1084"/>
      <c r="BX129" s="1084"/>
      <c r="BY129" s="1084"/>
      <c r="BZ129" s="108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86" t="s">
        <v>457</v>
      </c>
      <c r="X130" s="1087"/>
      <c r="Y130" s="1087"/>
      <c r="Z130" s="1088"/>
      <c r="AA130" s="988">
        <v>849221</v>
      </c>
      <c r="AB130" s="989"/>
      <c r="AC130" s="989"/>
      <c r="AD130" s="989"/>
      <c r="AE130" s="990"/>
      <c r="AF130" s="991">
        <v>839888</v>
      </c>
      <c r="AG130" s="989"/>
      <c r="AH130" s="989"/>
      <c r="AI130" s="989"/>
      <c r="AJ130" s="990"/>
      <c r="AK130" s="991">
        <v>828498</v>
      </c>
      <c r="AL130" s="989"/>
      <c r="AM130" s="989"/>
      <c r="AN130" s="989"/>
      <c r="AO130" s="990"/>
      <c r="AP130" s="1089"/>
      <c r="AQ130" s="1090"/>
      <c r="AR130" s="1090"/>
      <c r="AS130" s="1090"/>
      <c r="AT130" s="1091"/>
      <c r="AU130" s="235"/>
      <c r="AV130" s="235"/>
      <c r="AW130" s="235"/>
      <c r="AX130" s="1145" t="s">
        <v>458</v>
      </c>
      <c r="AY130" s="1072"/>
      <c r="AZ130" s="1072"/>
      <c r="BA130" s="1072"/>
      <c r="BB130" s="1072"/>
      <c r="BC130" s="1072"/>
      <c r="BD130" s="1072"/>
      <c r="BE130" s="1073"/>
      <c r="BF130" s="1104" t="s">
        <v>426</v>
      </c>
      <c r="BG130" s="1105"/>
      <c r="BH130" s="1105"/>
      <c r="BI130" s="1105"/>
      <c r="BJ130" s="1105"/>
      <c r="BK130" s="1105"/>
      <c r="BL130" s="1106"/>
      <c r="BM130" s="1104">
        <v>350</v>
      </c>
      <c r="BN130" s="1105"/>
      <c r="BO130" s="1105"/>
      <c r="BP130" s="1105"/>
      <c r="BQ130" s="1105"/>
      <c r="BR130" s="1105"/>
      <c r="BS130" s="1106"/>
      <c r="BT130" s="1107"/>
      <c r="BU130" s="1108"/>
      <c r="BV130" s="1108"/>
      <c r="BW130" s="1108"/>
      <c r="BX130" s="1108"/>
      <c r="BY130" s="1108"/>
      <c r="BZ130" s="1109"/>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459</v>
      </c>
      <c r="X131" s="1113"/>
      <c r="Y131" s="1113"/>
      <c r="Z131" s="1114"/>
      <c r="AA131" s="1013">
        <v>2927615</v>
      </c>
      <c r="AB131" s="1014"/>
      <c r="AC131" s="1014"/>
      <c r="AD131" s="1014"/>
      <c r="AE131" s="1015"/>
      <c r="AF131" s="1016">
        <v>2918249</v>
      </c>
      <c r="AG131" s="1014"/>
      <c r="AH131" s="1014"/>
      <c r="AI131" s="1014"/>
      <c r="AJ131" s="1015"/>
      <c r="AK131" s="1016">
        <v>3046992</v>
      </c>
      <c r="AL131" s="1014"/>
      <c r="AM131" s="1014"/>
      <c r="AN131" s="1014"/>
      <c r="AO131" s="1015"/>
      <c r="AP131" s="1115"/>
      <c r="AQ131" s="1116"/>
      <c r="AR131" s="1116"/>
      <c r="AS131" s="1116"/>
      <c r="AT131" s="1117"/>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460</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461</v>
      </c>
      <c r="W132" s="1133"/>
      <c r="X132" s="1133"/>
      <c r="Y132" s="1133"/>
      <c r="Z132" s="1134"/>
      <c r="AA132" s="1135">
        <v>6.0963958720000004</v>
      </c>
      <c r="AB132" s="1136"/>
      <c r="AC132" s="1136"/>
      <c r="AD132" s="1136"/>
      <c r="AE132" s="1137"/>
      <c r="AF132" s="1138">
        <v>6.6075238949999999</v>
      </c>
      <c r="AG132" s="1136"/>
      <c r="AH132" s="1136"/>
      <c r="AI132" s="1136"/>
      <c r="AJ132" s="1137"/>
      <c r="AK132" s="1138">
        <v>7.4127861179999996</v>
      </c>
      <c r="AL132" s="1136"/>
      <c r="AM132" s="1136"/>
      <c r="AN132" s="1136"/>
      <c r="AO132" s="1137"/>
      <c r="AP132" s="1031"/>
      <c r="AQ132" s="1032"/>
      <c r="AR132" s="1032"/>
      <c r="AS132" s="1032"/>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462</v>
      </c>
      <c r="W133" s="1140"/>
      <c r="X133" s="1140"/>
      <c r="Y133" s="1140"/>
      <c r="Z133" s="1141"/>
      <c r="AA133" s="1142">
        <v>5.5</v>
      </c>
      <c r="AB133" s="1143"/>
      <c r="AC133" s="1143"/>
      <c r="AD133" s="1143"/>
      <c r="AE133" s="1144"/>
      <c r="AF133" s="1142">
        <v>5.8</v>
      </c>
      <c r="AG133" s="1143"/>
      <c r="AH133" s="1143"/>
      <c r="AI133" s="1143"/>
      <c r="AJ133" s="1144"/>
      <c r="AK133" s="1142">
        <v>6.7</v>
      </c>
      <c r="AL133" s="1143"/>
      <c r="AM133" s="1143"/>
      <c r="AN133" s="1143"/>
      <c r="AO133" s="1144"/>
      <c r="AP133" s="1055"/>
      <c r="AQ133" s="1056"/>
      <c r="AR133" s="1056"/>
      <c r="AS133" s="1056"/>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A131:V131"/>
    <mergeCell ref="W131:Z131"/>
    <mergeCell ref="AA131:AE131"/>
    <mergeCell ref="AF131:AJ131"/>
    <mergeCell ref="AK131:AO131"/>
    <mergeCell ref="AP131:AT131"/>
    <mergeCell ref="BS8:CG8"/>
    <mergeCell ref="BS7:CG7"/>
    <mergeCell ref="BS9:CG9"/>
    <mergeCell ref="BS10:CG10"/>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119:B127"/>
    <mergeCell ref="BM130:BS130"/>
    <mergeCell ref="BT130:BZ130"/>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CP121:DF121"/>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G117:DK117"/>
    <mergeCell ref="DL117:DP117"/>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view="pageBreakPreview" zoomScale="70" zoomScaleNormal="100" zoomScaleSheetLayoutView="70"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sqref="A1:XFD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50" t="s">
        <v>465</v>
      </c>
      <c r="L7" s="254"/>
      <c r="M7" s="255" t="s">
        <v>466</v>
      </c>
      <c r="N7" s="256"/>
    </row>
    <row r="8" spans="1:16">
      <c r="A8" s="248"/>
      <c r="B8" s="244"/>
      <c r="C8" s="244"/>
      <c r="D8" s="244"/>
      <c r="E8" s="244"/>
      <c r="F8" s="244"/>
      <c r="G8" s="257"/>
      <c r="H8" s="258"/>
      <c r="I8" s="258"/>
      <c r="J8" s="259"/>
      <c r="K8" s="1151"/>
      <c r="L8" s="260" t="s">
        <v>467</v>
      </c>
      <c r="M8" s="261" t="s">
        <v>468</v>
      </c>
      <c r="N8" s="262" t="s">
        <v>469</v>
      </c>
    </row>
    <row r="9" spans="1:16">
      <c r="A9" s="248"/>
      <c r="B9" s="244"/>
      <c r="C9" s="244"/>
      <c r="D9" s="244"/>
      <c r="E9" s="244"/>
      <c r="F9" s="244"/>
      <c r="G9" s="1152" t="s">
        <v>470</v>
      </c>
      <c r="H9" s="1153"/>
      <c r="I9" s="1153"/>
      <c r="J9" s="1154"/>
      <c r="K9" s="263">
        <v>1151838</v>
      </c>
      <c r="L9" s="264">
        <v>109293</v>
      </c>
      <c r="M9" s="265">
        <v>114146</v>
      </c>
      <c r="N9" s="266">
        <v>-4.3</v>
      </c>
    </row>
    <row r="10" spans="1:16">
      <c r="A10" s="248"/>
      <c r="B10" s="244"/>
      <c r="C10" s="244"/>
      <c r="D10" s="244"/>
      <c r="E10" s="244"/>
      <c r="F10" s="244"/>
      <c r="G10" s="1152" t="s">
        <v>471</v>
      </c>
      <c r="H10" s="1153"/>
      <c r="I10" s="1153"/>
      <c r="J10" s="1154"/>
      <c r="K10" s="267">
        <v>76126</v>
      </c>
      <c r="L10" s="268">
        <v>7223</v>
      </c>
      <c r="M10" s="269">
        <v>10658</v>
      </c>
      <c r="N10" s="270">
        <v>-32.200000000000003</v>
      </c>
    </row>
    <row r="11" spans="1:16" ht="13.5" customHeight="1">
      <c r="A11" s="248"/>
      <c r="B11" s="244"/>
      <c r="C11" s="244"/>
      <c r="D11" s="244"/>
      <c r="E11" s="244"/>
      <c r="F11" s="244"/>
      <c r="G11" s="1152" t="s">
        <v>472</v>
      </c>
      <c r="H11" s="1153"/>
      <c r="I11" s="1153"/>
      <c r="J11" s="1154"/>
      <c r="K11" s="267">
        <v>147440</v>
      </c>
      <c r="L11" s="268">
        <v>13990</v>
      </c>
      <c r="M11" s="269">
        <v>17529</v>
      </c>
      <c r="N11" s="270">
        <v>-20.2</v>
      </c>
    </row>
    <row r="12" spans="1:16" ht="13.5" customHeight="1">
      <c r="A12" s="248"/>
      <c r="B12" s="244"/>
      <c r="C12" s="244"/>
      <c r="D12" s="244"/>
      <c r="E12" s="244"/>
      <c r="F12" s="244"/>
      <c r="G12" s="1152" t="s">
        <v>473</v>
      </c>
      <c r="H12" s="1153"/>
      <c r="I12" s="1153"/>
      <c r="J12" s="1154"/>
      <c r="K12" s="267" t="s">
        <v>474</v>
      </c>
      <c r="L12" s="268" t="s">
        <v>474</v>
      </c>
      <c r="M12" s="269">
        <v>1257</v>
      </c>
      <c r="N12" s="270" t="s">
        <v>474</v>
      </c>
    </row>
    <row r="13" spans="1:16" ht="13.5" customHeight="1">
      <c r="A13" s="248"/>
      <c r="B13" s="244"/>
      <c r="C13" s="244"/>
      <c r="D13" s="244"/>
      <c r="E13" s="244"/>
      <c r="F13" s="244"/>
      <c r="G13" s="1152" t="s">
        <v>475</v>
      </c>
      <c r="H13" s="1153"/>
      <c r="I13" s="1153"/>
      <c r="J13" s="1154"/>
      <c r="K13" s="267" t="s">
        <v>474</v>
      </c>
      <c r="L13" s="268" t="s">
        <v>474</v>
      </c>
      <c r="M13" s="269" t="s">
        <v>474</v>
      </c>
      <c r="N13" s="270" t="s">
        <v>474</v>
      </c>
    </row>
    <row r="14" spans="1:16" ht="13.5" customHeight="1">
      <c r="A14" s="248"/>
      <c r="B14" s="244"/>
      <c r="C14" s="244"/>
      <c r="D14" s="244"/>
      <c r="E14" s="244"/>
      <c r="F14" s="244"/>
      <c r="G14" s="1152" t="s">
        <v>476</v>
      </c>
      <c r="H14" s="1153"/>
      <c r="I14" s="1153"/>
      <c r="J14" s="1154"/>
      <c r="K14" s="267">
        <v>11605</v>
      </c>
      <c r="L14" s="268">
        <v>1101</v>
      </c>
      <c r="M14" s="269">
        <v>5389</v>
      </c>
      <c r="N14" s="270">
        <v>-79.599999999999994</v>
      </c>
    </row>
    <row r="15" spans="1:16" ht="13.5" customHeight="1">
      <c r="A15" s="248"/>
      <c r="B15" s="244"/>
      <c r="C15" s="244"/>
      <c r="D15" s="244"/>
      <c r="E15" s="244"/>
      <c r="F15" s="244"/>
      <c r="G15" s="1152" t="s">
        <v>477</v>
      </c>
      <c r="H15" s="1153"/>
      <c r="I15" s="1153"/>
      <c r="J15" s="1154"/>
      <c r="K15" s="267">
        <v>28292</v>
      </c>
      <c r="L15" s="268">
        <v>2685</v>
      </c>
      <c r="M15" s="269">
        <v>2513</v>
      </c>
      <c r="N15" s="270">
        <v>6.8</v>
      </c>
    </row>
    <row r="16" spans="1:16">
      <c r="A16" s="248"/>
      <c r="B16" s="244"/>
      <c r="C16" s="244"/>
      <c r="D16" s="244"/>
      <c r="E16" s="244"/>
      <c r="F16" s="244"/>
      <c r="G16" s="1155" t="s">
        <v>478</v>
      </c>
      <c r="H16" s="1156"/>
      <c r="I16" s="1156"/>
      <c r="J16" s="1157"/>
      <c r="K16" s="268">
        <v>-111748</v>
      </c>
      <c r="L16" s="268">
        <v>-10603</v>
      </c>
      <c r="M16" s="269">
        <v>-11876</v>
      </c>
      <c r="N16" s="270">
        <v>-10.7</v>
      </c>
    </row>
    <row r="17" spans="1:16">
      <c r="A17" s="248"/>
      <c r="B17" s="244"/>
      <c r="C17" s="244"/>
      <c r="D17" s="244"/>
      <c r="E17" s="244"/>
      <c r="F17" s="244"/>
      <c r="G17" s="1155" t="s">
        <v>165</v>
      </c>
      <c r="H17" s="1156"/>
      <c r="I17" s="1156"/>
      <c r="J17" s="1157"/>
      <c r="K17" s="268">
        <v>1303553</v>
      </c>
      <c r="L17" s="268">
        <v>123688</v>
      </c>
      <c r="M17" s="269">
        <v>139615</v>
      </c>
      <c r="N17" s="270">
        <v>-11.4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7" t="s">
        <v>483</v>
      </c>
      <c r="H21" s="1148"/>
      <c r="I21" s="1148"/>
      <c r="J21" s="1149"/>
      <c r="K21" s="280">
        <v>12.05</v>
      </c>
      <c r="L21" s="281">
        <v>13.07</v>
      </c>
      <c r="M21" s="282">
        <v>-1.02</v>
      </c>
      <c r="N21" s="249"/>
      <c r="O21" s="283"/>
      <c r="P21" s="279"/>
    </row>
    <row r="22" spans="1:16" s="284" customFormat="1">
      <c r="A22" s="279"/>
      <c r="B22" s="249"/>
      <c r="C22" s="249"/>
      <c r="D22" s="249"/>
      <c r="E22" s="249"/>
      <c r="F22" s="249"/>
      <c r="G22" s="1147" t="s">
        <v>484</v>
      </c>
      <c r="H22" s="1148"/>
      <c r="I22" s="1148"/>
      <c r="J22" s="1149"/>
      <c r="K22" s="285">
        <v>94.8</v>
      </c>
      <c r="L22" s="286">
        <v>95</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50" t="s">
        <v>465</v>
      </c>
      <c r="L30" s="254"/>
      <c r="M30" s="255" t="s">
        <v>466</v>
      </c>
      <c r="N30" s="256"/>
    </row>
    <row r="31" spans="1:16">
      <c r="A31" s="248"/>
      <c r="B31" s="244"/>
      <c r="C31" s="244"/>
      <c r="D31" s="244"/>
      <c r="E31" s="244"/>
      <c r="F31" s="244"/>
      <c r="G31" s="257"/>
      <c r="H31" s="258"/>
      <c r="I31" s="258"/>
      <c r="J31" s="259"/>
      <c r="K31" s="1151"/>
      <c r="L31" s="260" t="s">
        <v>467</v>
      </c>
      <c r="M31" s="261" t="s">
        <v>468</v>
      </c>
      <c r="N31" s="262" t="s">
        <v>469</v>
      </c>
    </row>
    <row r="32" spans="1:16" ht="27" customHeight="1">
      <c r="A32" s="248"/>
      <c r="B32" s="244"/>
      <c r="C32" s="244"/>
      <c r="D32" s="244"/>
      <c r="E32" s="244"/>
      <c r="F32" s="244"/>
      <c r="G32" s="1163" t="s">
        <v>488</v>
      </c>
      <c r="H32" s="1164"/>
      <c r="I32" s="1164"/>
      <c r="J32" s="1165"/>
      <c r="K32" s="294">
        <v>1068699</v>
      </c>
      <c r="L32" s="294">
        <v>101404</v>
      </c>
      <c r="M32" s="295">
        <v>64386</v>
      </c>
      <c r="N32" s="296">
        <v>57.5</v>
      </c>
    </row>
    <row r="33" spans="1:16" ht="13.5" customHeight="1">
      <c r="A33" s="248"/>
      <c r="B33" s="244"/>
      <c r="C33" s="244"/>
      <c r="D33" s="244"/>
      <c r="E33" s="244"/>
      <c r="F33" s="244"/>
      <c r="G33" s="1163" t="s">
        <v>489</v>
      </c>
      <c r="H33" s="1164"/>
      <c r="I33" s="1164"/>
      <c r="J33" s="1165"/>
      <c r="K33" s="294" t="s">
        <v>474</v>
      </c>
      <c r="L33" s="294" t="s">
        <v>474</v>
      </c>
      <c r="M33" s="295" t="s">
        <v>474</v>
      </c>
      <c r="N33" s="296" t="s">
        <v>474</v>
      </c>
    </row>
    <row r="34" spans="1:16" ht="27" customHeight="1">
      <c r="A34" s="248"/>
      <c r="B34" s="244"/>
      <c r="C34" s="244"/>
      <c r="D34" s="244"/>
      <c r="E34" s="244"/>
      <c r="F34" s="244"/>
      <c r="G34" s="1163" t="s">
        <v>490</v>
      </c>
      <c r="H34" s="1164"/>
      <c r="I34" s="1164"/>
      <c r="J34" s="1165"/>
      <c r="K34" s="294" t="s">
        <v>474</v>
      </c>
      <c r="L34" s="294" t="s">
        <v>474</v>
      </c>
      <c r="M34" s="295">
        <v>1</v>
      </c>
      <c r="N34" s="296" t="s">
        <v>474</v>
      </c>
    </row>
    <row r="35" spans="1:16" ht="27" customHeight="1">
      <c r="A35" s="248"/>
      <c r="B35" s="244"/>
      <c r="C35" s="244"/>
      <c r="D35" s="244"/>
      <c r="E35" s="244"/>
      <c r="F35" s="244"/>
      <c r="G35" s="1163" t="s">
        <v>491</v>
      </c>
      <c r="H35" s="1164"/>
      <c r="I35" s="1164"/>
      <c r="J35" s="1165"/>
      <c r="K35" s="294">
        <v>201</v>
      </c>
      <c r="L35" s="294">
        <v>19</v>
      </c>
      <c r="M35" s="295">
        <v>18584</v>
      </c>
      <c r="N35" s="296">
        <v>-99.9</v>
      </c>
    </row>
    <row r="36" spans="1:16" ht="27" customHeight="1">
      <c r="A36" s="248"/>
      <c r="B36" s="244"/>
      <c r="C36" s="244"/>
      <c r="D36" s="244"/>
      <c r="E36" s="244"/>
      <c r="F36" s="244"/>
      <c r="G36" s="1163" t="s">
        <v>492</v>
      </c>
      <c r="H36" s="1164"/>
      <c r="I36" s="1164"/>
      <c r="J36" s="1165"/>
      <c r="K36" s="294">
        <v>16139</v>
      </c>
      <c r="L36" s="294">
        <v>1531</v>
      </c>
      <c r="M36" s="295">
        <v>4740</v>
      </c>
      <c r="N36" s="296">
        <v>-67.7</v>
      </c>
    </row>
    <row r="37" spans="1:16" ht="13.5" customHeight="1">
      <c r="A37" s="248"/>
      <c r="B37" s="244"/>
      <c r="C37" s="244"/>
      <c r="D37" s="244"/>
      <c r="E37" s="244"/>
      <c r="F37" s="244"/>
      <c r="G37" s="1163" t="s">
        <v>493</v>
      </c>
      <c r="H37" s="1164"/>
      <c r="I37" s="1164"/>
      <c r="J37" s="1165"/>
      <c r="K37" s="294" t="s">
        <v>474</v>
      </c>
      <c r="L37" s="294" t="s">
        <v>474</v>
      </c>
      <c r="M37" s="295">
        <v>1431</v>
      </c>
      <c r="N37" s="296" t="s">
        <v>474</v>
      </c>
    </row>
    <row r="38" spans="1:16" ht="27" customHeight="1">
      <c r="A38" s="248"/>
      <c r="B38" s="244"/>
      <c r="C38" s="244"/>
      <c r="D38" s="244"/>
      <c r="E38" s="244"/>
      <c r="F38" s="244"/>
      <c r="G38" s="1166" t="s">
        <v>494</v>
      </c>
      <c r="H38" s="1167"/>
      <c r="I38" s="1167"/>
      <c r="J38" s="1168"/>
      <c r="K38" s="297">
        <v>22</v>
      </c>
      <c r="L38" s="297">
        <v>2</v>
      </c>
      <c r="M38" s="298">
        <v>15</v>
      </c>
      <c r="N38" s="299">
        <v>-86.7</v>
      </c>
      <c r="O38" s="293"/>
    </row>
    <row r="39" spans="1:16">
      <c r="A39" s="248"/>
      <c r="B39" s="244"/>
      <c r="C39" s="244"/>
      <c r="D39" s="244"/>
      <c r="E39" s="244"/>
      <c r="F39" s="244"/>
      <c r="G39" s="1166" t="s">
        <v>495</v>
      </c>
      <c r="H39" s="1167"/>
      <c r="I39" s="1167"/>
      <c r="J39" s="1168"/>
      <c r="K39" s="300">
        <v>-30696</v>
      </c>
      <c r="L39" s="300">
        <v>-2913</v>
      </c>
      <c r="M39" s="301">
        <v>-2634</v>
      </c>
      <c r="N39" s="302">
        <v>10.6</v>
      </c>
      <c r="O39" s="293"/>
    </row>
    <row r="40" spans="1:16" ht="27" customHeight="1">
      <c r="A40" s="248"/>
      <c r="B40" s="244"/>
      <c r="C40" s="244"/>
      <c r="D40" s="244"/>
      <c r="E40" s="244"/>
      <c r="F40" s="244"/>
      <c r="G40" s="1163" t="s">
        <v>496</v>
      </c>
      <c r="H40" s="1164"/>
      <c r="I40" s="1164"/>
      <c r="J40" s="1165"/>
      <c r="K40" s="300">
        <v>-828498</v>
      </c>
      <c r="L40" s="300">
        <v>-78613</v>
      </c>
      <c r="M40" s="301">
        <v>-59733</v>
      </c>
      <c r="N40" s="302">
        <v>31.6</v>
      </c>
      <c r="O40" s="293"/>
    </row>
    <row r="41" spans="1:16">
      <c r="A41" s="248"/>
      <c r="B41" s="244"/>
      <c r="C41" s="244"/>
      <c r="D41" s="244"/>
      <c r="E41" s="244"/>
      <c r="F41" s="244"/>
      <c r="G41" s="1169" t="s">
        <v>276</v>
      </c>
      <c r="H41" s="1170"/>
      <c r="I41" s="1170"/>
      <c r="J41" s="1171"/>
      <c r="K41" s="294">
        <v>225867</v>
      </c>
      <c r="L41" s="300">
        <v>21432</v>
      </c>
      <c r="M41" s="301">
        <v>26789</v>
      </c>
      <c r="N41" s="302">
        <v>-20</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8" t="s">
        <v>465</v>
      </c>
      <c r="J49" s="1160" t="s">
        <v>500</v>
      </c>
      <c r="K49" s="1161"/>
      <c r="L49" s="1161"/>
      <c r="M49" s="1161"/>
      <c r="N49" s="1162"/>
    </row>
    <row r="50" spans="1:14">
      <c r="A50" s="248"/>
      <c r="B50" s="244"/>
      <c r="C50" s="244"/>
      <c r="D50" s="244"/>
      <c r="E50" s="244"/>
      <c r="F50" s="244"/>
      <c r="G50" s="312"/>
      <c r="H50" s="313"/>
      <c r="I50" s="1159"/>
      <c r="J50" s="314" t="s">
        <v>501</v>
      </c>
      <c r="K50" s="315" t="s">
        <v>502</v>
      </c>
      <c r="L50" s="316" t="s">
        <v>503</v>
      </c>
      <c r="M50" s="317" t="s">
        <v>504</v>
      </c>
      <c r="N50" s="318" t="s">
        <v>505</v>
      </c>
    </row>
    <row r="51" spans="1:14">
      <c r="A51" s="248"/>
      <c r="B51" s="244"/>
      <c r="C51" s="244"/>
      <c r="D51" s="244"/>
      <c r="E51" s="244"/>
      <c r="F51" s="244"/>
      <c r="G51" s="310" t="s">
        <v>506</v>
      </c>
      <c r="H51" s="311"/>
      <c r="I51" s="319">
        <v>1459991</v>
      </c>
      <c r="J51" s="320">
        <v>130020</v>
      </c>
      <c r="K51" s="321">
        <v>25.1</v>
      </c>
      <c r="L51" s="322">
        <v>70897</v>
      </c>
      <c r="M51" s="323">
        <v>-20.6</v>
      </c>
      <c r="N51" s="324">
        <v>45.7</v>
      </c>
    </row>
    <row r="52" spans="1:14">
      <c r="A52" s="248"/>
      <c r="B52" s="244"/>
      <c r="C52" s="244"/>
      <c r="D52" s="244"/>
      <c r="E52" s="244"/>
      <c r="F52" s="244"/>
      <c r="G52" s="325"/>
      <c r="H52" s="326" t="s">
        <v>507</v>
      </c>
      <c r="I52" s="327">
        <v>774971</v>
      </c>
      <c r="J52" s="328">
        <v>69015</v>
      </c>
      <c r="K52" s="329">
        <v>-21.1</v>
      </c>
      <c r="L52" s="330">
        <v>39878</v>
      </c>
      <c r="M52" s="331">
        <v>-7.2</v>
      </c>
      <c r="N52" s="332">
        <v>-13.9</v>
      </c>
    </row>
    <row r="53" spans="1:14">
      <c r="A53" s="248"/>
      <c r="B53" s="244"/>
      <c r="C53" s="244"/>
      <c r="D53" s="244"/>
      <c r="E53" s="244"/>
      <c r="F53" s="244"/>
      <c r="G53" s="310" t="s">
        <v>508</v>
      </c>
      <c r="H53" s="311"/>
      <c r="I53" s="319">
        <v>1013698</v>
      </c>
      <c r="J53" s="320">
        <v>91945</v>
      </c>
      <c r="K53" s="321">
        <v>-29.3</v>
      </c>
      <c r="L53" s="322">
        <v>66496</v>
      </c>
      <c r="M53" s="323">
        <v>-6.2</v>
      </c>
      <c r="N53" s="324">
        <v>-23.1</v>
      </c>
    </row>
    <row r="54" spans="1:14">
      <c r="A54" s="248"/>
      <c r="B54" s="244"/>
      <c r="C54" s="244"/>
      <c r="D54" s="244"/>
      <c r="E54" s="244"/>
      <c r="F54" s="244"/>
      <c r="G54" s="325"/>
      <c r="H54" s="326" t="s">
        <v>507</v>
      </c>
      <c r="I54" s="327">
        <v>545516</v>
      </c>
      <c r="J54" s="328">
        <v>49480</v>
      </c>
      <c r="K54" s="329">
        <v>-28.3</v>
      </c>
      <c r="L54" s="330">
        <v>36530</v>
      </c>
      <c r="M54" s="331">
        <v>-8.4</v>
      </c>
      <c r="N54" s="332">
        <v>-19.899999999999999</v>
      </c>
    </row>
    <row r="55" spans="1:14">
      <c r="A55" s="248"/>
      <c r="B55" s="244"/>
      <c r="C55" s="244"/>
      <c r="D55" s="244"/>
      <c r="E55" s="244"/>
      <c r="F55" s="244"/>
      <c r="G55" s="310" t="s">
        <v>509</v>
      </c>
      <c r="H55" s="311"/>
      <c r="I55" s="319">
        <v>952091</v>
      </c>
      <c r="J55" s="320">
        <v>87364</v>
      </c>
      <c r="K55" s="321">
        <v>-5</v>
      </c>
      <c r="L55" s="322">
        <v>82748</v>
      </c>
      <c r="M55" s="323">
        <v>24.4</v>
      </c>
      <c r="N55" s="324">
        <v>-29.4</v>
      </c>
    </row>
    <row r="56" spans="1:14">
      <c r="A56" s="248"/>
      <c r="B56" s="244"/>
      <c r="C56" s="244"/>
      <c r="D56" s="244"/>
      <c r="E56" s="244"/>
      <c r="F56" s="244"/>
      <c r="G56" s="325"/>
      <c r="H56" s="326" t="s">
        <v>507</v>
      </c>
      <c r="I56" s="327">
        <v>453251</v>
      </c>
      <c r="J56" s="328">
        <v>41590</v>
      </c>
      <c r="K56" s="329">
        <v>-15.9</v>
      </c>
      <c r="L56" s="330">
        <v>44732</v>
      </c>
      <c r="M56" s="331">
        <v>22.5</v>
      </c>
      <c r="N56" s="332">
        <v>-38.4</v>
      </c>
    </row>
    <row r="57" spans="1:14">
      <c r="A57" s="248"/>
      <c r="B57" s="244"/>
      <c r="C57" s="244"/>
      <c r="D57" s="244"/>
      <c r="E57" s="244"/>
      <c r="F57" s="244"/>
      <c r="G57" s="310" t="s">
        <v>510</v>
      </c>
      <c r="H57" s="311"/>
      <c r="I57" s="319">
        <v>1595224</v>
      </c>
      <c r="J57" s="320">
        <v>148892</v>
      </c>
      <c r="K57" s="321">
        <v>70.400000000000006</v>
      </c>
      <c r="L57" s="322">
        <v>91837</v>
      </c>
      <c r="M57" s="323">
        <v>11</v>
      </c>
      <c r="N57" s="324">
        <v>59.4</v>
      </c>
    </row>
    <row r="58" spans="1:14">
      <c r="A58" s="248"/>
      <c r="B58" s="244"/>
      <c r="C58" s="244"/>
      <c r="D58" s="244"/>
      <c r="E58" s="244"/>
      <c r="F58" s="244"/>
      <c r="G58" s="325"/>
      <c r="H58" s="326" t="s">
        <v>507</v>
      </c>
      <c r="I58" s="327">
        <v>539452</v>
      </c>
      <c r="J58" s="328">
        <v>50350</v>
      </c>
      <c r="K58" s="329">
        <v>21.1</v>
      </c>
      <c r="L58" s="330">
        <v>54439</v>
      </c>
      <c r="M58" s="331">
        <v>21.7</v>
      </c>
      <c r="N58" s="332">
        <v>-0.6</v>
      </c>
    </row>
    <row r="59" spans="1:14">
      <c r="A59" s="248"/>
      <c r="B59" s="244"/>
      <c r="C59" s="244"/>
      <c r="D59" s="244"/>
      <c r="E59" s="244"/>
      <c r="F59" s="244"/>
      <c r="G59" s="310" t="s">
        <v>511</v>
      </c>
      <c r="H59" s="311"/>
      <c r="I59" s="319">
        <v>1006198</v>
      </c>
      <c r="J59" s="320">
        <v>95474</v>
      </c>
      <c r="K59" s="321">
        <v>-35.9</v>
      </c>
      <c r="L59" s="322">
        <v>109920</v>
      </c>
      <c r="M59" s="323">
        <v>19.7</v>
      </c>
      <c r="N59" s="324">
        <v>-55.6</v>
      </c>
    </row>
    <row r="60" spans="1:14">
      <c r="A60" s="248"/>
      <c r="B60" s="244"/>
      <c r="C60" s="244"/>
      <c r="D60" s="244"/>
      <c r="E60" s="244"/>
      <c r="F60" s="244"/>
      <c r="G60" s="325"/>
      <c r="H60" s="326" t="s">
        <v>507</v>
      </c>
      <c r="I60" s="333">
        <v>718928</v>
      </c>
      <c r="J60" s="328">
        <v>68216</v>
      </c>
      <c r="K60" s="329">
        <v>35.5</v>
      </c>
      <c r="L60" s="330">
        <v>62739</v>
      </c>
      <c r="M60" s="331">
        <v>15.2</v>
      </c>
      <c r="N60" s="332">
        <v>20.3</v>
      </c>
    </row>
    <row r="61" spans="1:14">
      <c r="A61" s="248"/>
      <c r="B61" s="244"/>
      <c r="C61" s="244"/>
      <c r="D61" s="244"/>
      <c r="E61" s="244"/>
      <c r="F61" s="244"/>
      <c r="G61" s="310" t="s">
        <v>512</v>
      </c>
      <c r="H61" s="334"/>
      <c r="I61" s="335">
        <v>1205440</v>
      </c>
      <c r="J61" s="336">
        <v>110739</v>
      </c>
      <c r="K61" s="337">
        <v>5.0999999999999996</v>
      </c>
      <c r="L61" s="338">
        <v>84380</v>
      </c>
      <c r="M61" s="339">
        <v>5.7</v>
      </c>
      <c r="N61" s="324">
        <v>-0.6</v>
      </c>
    </row>
    <row r="62" spans="1:14">
      <c r="A62" s="248"/>
      <c r="B62" s="244"/>
      <c r="C62" s="244"/>
      <c r="D62" s="244"/>
      <c r="E62" s="244"/>
      <c r="F62" s="244"/>
      <c r="G62" s="325"/>
      <c r="H62" s="326" t="s">
        <v>507</v>
      </c>
      <c r="I62" s="327">
        <v>606424</v>
      </c>
      <c r="J62" s="328">
        <v>55730</v>
      </c>
      <c r="K62" s="329">
        <v>-1.7</v>
      </c>
      <c r="L62" s="330">
        <v>47664</v>
      </c>
      <c r="M62" s="331">
        <v>8.8000000000000007</v>
      </c>
      <c r="N62" s="332">
        <v>-10.5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2" t="s">
        <v>3</v>
      </c>
      <c r="D47" s="1172"/>
      <c r="E47" s="1173"/>
      <c r="F47" s="11">
        <v>79.75</v>
      </c>
      <c r="G47" s="12">
        <v>88.76</v>
      </c>
      <c r="H47" s="12">
        <v>91.48</v>
      </c>
      <c r="I47" s="12">
        <v>91.69</v>
      </c>
      <c r="J47" s="13">
        <v>88.89</v>
      </c>
    </row>
    <row r="48" spans="2:10" ht="57.75" customHeight="1">
      <c r="B48" s="14"/>
      <c r="C48" s="1174" t="s">
        <v>4</v>
      </c>
      <c r="D48" s="1174"/>
      <c r="E48" s="1175"/>
      <c r="F48" s="15">
        <v>8.65</v>
      </c>
      <c r="G48" s="16">
        <v>2.81</v>
      </c>
      <c r="H48" s="16">
        <v>3.36</v>
      </c>
      <c r="I48" s="16">
        <v>3.48</v>
      </c>
      <c r="J48" s="17">
        <v>2.78</v>
      </c>
    </row>
    <row r="49" spans="2:10" ht="57.75" customHeight="1" thickBot="1">
      <c r="B49" s="18"/>
      <c r="C49" s="1176" t="s">
        <v>5</v>
      </c>
      <c r="D49" s="1176"/>
      <c r="E49" s="1177"/>
      <c r="F49" s="19">
        <v>1.05</v>
      </c>
      <c r="G49" s="20" t="s">
        <v>519</v>
      </c>
      <c r="H49" s="20">
        <v>0.38</v>
      </c>
      <c r="I49" s="20">
        <v>2.37</v>
      </c>
      <c r="J49" s="21">
        <v>5.48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2017-03-30T06:11:33Z</cp:lastPrinted>
  <dcterms:created xsi:type="dcterms:W3CDTF">2017-02-15T22:40:01Z</dcterms:created>
  <dcterms:modified xsi:type="dcterms:W3CDTF">2017-05-11T07:42:03Z</dcterms:modified>
</cp:coreProperties>
</file>