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DG102" i="11"/>
  <c r="CW102"/>
  <c r="CR102"/>
  <c r="AU88"/>
  <c r="AU63"/>
  <c r="AP63"/>
  <c r="AP88" l="1"/>
  <c r="AF88"/>
  <c r="AP23" l="1"/>
  <c r="AA23"/>
  <c r="V23"/>
  <c r="Q23"/>
  <c r="AO35" i="9" l="1"/>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BE37"/>
  <c r="AM37"/>
  <c r="C37"/>
  <c r="BE36"/>
  <c r="AM36"/>
  <c r="C36"/>
  <c r="BE35"/>
  <c r="C35"/>
  <c r="BE34"/>
  <c r="C34"/>
  <c r="U34" l="1"/>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l="1"/>
  <c r="BW34" s="1"/>
  <c r="BW35" s="1"/>
  <c r="BW36" s="1"/>
  <c r="BW37" s="1"/>
  <c r="BW38" s="1"/>
  <c r="BW39" s="1"/>
  <c r="BW40" s="1"/>
  <c r="BW41" s="1"/>
  <c r="BW42" s="1"/>
  <c r="BW43" s="1"/>
  <c r="CO34" l="1"/>
  <c r="CO35" s="1"/>
  <c r="CO36" s="1"/>
  <c r="CO37" s="1"/>
</calcChain>
</file>

<file path=xl/sharedStrings.xml><?xml version="1.0" encoding="utf-8"?>
<sst xmlns="http://schemas.openxmlformats.org/spreadsheetml/2006/main" count="1092" uniqueCount="571">
  <si>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</si>
  <si>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</si>
  <si>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</si>
  <si>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</si>
  <si>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</si>
  <si>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</si>
  <si>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</si>
  <si>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</si>
  <si>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</si>
  <si>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</si>
  <si>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</si>
  <si>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</si>
  <si>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</si>
  <si>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</si>
  <si>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</si>
  <si>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</si>
  <si>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</si>
  <si>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</si>
  <si>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</si>
  <si>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</si>
  <si>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</si>
  <si>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</si>
  <si>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</si>
  <si>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</si>
  <si>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</si>
  <si>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</si>
  <si>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</si>
  <si>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</si>
  <si>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</si>
  <si>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</si>
  <si>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</si>
  <si>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</si>
  <si>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</si>
  <si>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</si>
  <si>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</si>
  <si>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</si>
  <si>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</si>
  <si>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</si>
  <si>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</si>
  <si>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</si>
  <si>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</si>
  <si>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</si>
  <si>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</si>
  <si>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</si>
  <si>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</si>
  <si>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</si>
  <si>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</si>
  <si>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</si>
  <si>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</si>
  <si>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</si>
  <si>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</si>
  <si>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</si>
  <si>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</si>
  <si>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</si>
  <si>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</si>
  <si>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</si>
  <si>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</si>
  <si>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</si>
  <si>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</si>
  <si>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</si>
  <si>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</si>
  <si>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</si>
  <si>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</si>
  <si>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</si>
  <si>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</si>
  <si>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</si>
  <si>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</si>
  <si>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</si>
  <si>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</si>
  <si>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</si>
  <si>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</si>
  <si>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</si>
  <si>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</si>
  <si>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</si>
  <si>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</si>
  <si>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</si>
  <si>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</si>
  <si>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</si>
  <si>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</si>
  <si>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</si>
  <si>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</si>
  <si>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</si>
  <si>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</si>
  <si>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</si>
  <si>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</si>
  <si>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</si>
  <si>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</si>
  <si>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</si>
  <si>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</si>
  <si>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</si>
  <si>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</si>
  <si>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</si>
  <si>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</si>
  <si>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</si>
  <si>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</si>
  <si>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</si>
  <si>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</si>
  <si>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</si>
  <si>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</si>
  <si>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</si>
  <si>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</si>
  <si>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</si>
  <si>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</si>
  <si>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</si>
  <si>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</si>
  <si>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</si>
  <si>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</si>
  <si>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</si>
  <si>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</si>
  <si>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</si>
  <si>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</si>
  <si>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</si>
  <si>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</si>
  <si>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</si>
  <si>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</si>
  <si>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</si>
  <si>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</si>
  <si>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</si>
  <si>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</si>
  <si>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</si>
  <si>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</si>
  <si>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</si>
  <si>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</si>
  <si>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</si>
  <si>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</si>
  <si>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</si>
  <si>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</si>
  <si>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</si>
  <si>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</si>
  <si>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</si>
  <si>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</si>
  <si>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</si>
  <si>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</si>
  <si>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</si>
  <si>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</si>
  <si>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</si>
  <si>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</si>
  <si>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</si>
  <si>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</si>
  <si>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</si>
  <si>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</si>
  <si>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</si>
  <si>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</si>
  <si>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</si>
  <si>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</si>
  <si>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</si>
  <si>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</si>
  <si>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</si>
  <si>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</si>
  <si>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</si>
  <si>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</si>
  <si>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</si>
  <si>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</si>
  <si>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</si>
  <si>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</si>
  <si>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</si>
  <si>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</si>
  <si>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</si>
  <si>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</si>
  <si>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</si>
  <si>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</si>
  <si>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</si>
  <si>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</si>
  <si>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</si>
  <si>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</si>
  <si>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</si>
  <si>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</si>
  <si>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</si>
  <si>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</si>
  <si>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</si>
  <si>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</si>
  <si>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</si>
  <si>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</si>
  <si>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</si>
  <si>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</si>
  <si>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</si>
  <si>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</si>
  <si>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</si>
  <si>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</si>
  <si>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</si>
  <si>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</si>
  <si>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</si>
  <si>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</si>
  <si>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</si>
  <si>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</si>
  <si>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</si>
  <si>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</si>
  <si>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</si>
  <si>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</si>
  <si>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</si>
  <si>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</si>
  <si>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</si>
  <si>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</si>
  <si>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福岡県大野城市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</si>
  <si>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</si>
  <si>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</si>
  <si>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</si>
  <si>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</si>
  <si>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</si>
  <si>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</si>
  <si>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</si>
  <si>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</si>
  <si>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</si>
  <si>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</si>
  <si>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</si>
  <si>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</si>
  <si>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</si>
  <si>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</si>
  <si>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</si>
  <si>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</si>
  <si>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</si>
  <si>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</si>
  <si>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</si>
  <si>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</si>
  <si>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</si>
  <si>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</si>
  <si>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</si>
  <si>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</si>
  <si>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</si>
  <si>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</si>
  <si>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</si>
  <si>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</si>
  <si>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</si>
  <si>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</si>
  <si>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</si>
  <si>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</si>
  <si>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</si>
  <si>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</si>
  <si>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</si>
  <si>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</si>
  <si>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</si>
  <si>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</si>
  <si>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</si>
  <si>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</si>
  <si>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</si>
  <si>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</si>
  <si>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</si>
  <si>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</si>
  <si>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</si>
  <si>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</si>
  <si>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</si>
  <si>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</si>
  <si>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</si>
  <si>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</si>
  <si>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</si>
  <si>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</si>
  <si>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</si>
  <si>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</si>
  <si>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</si>
  <si>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</si>
  <si>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</si>
  <si>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</si>
  <si>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</si>
  <si>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</si>
  <si>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</si>
  <si>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</si>
  <si>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</si>
  <si>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</si>
  <si>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</si>
  <si>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</si>
  <si>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</si>
  <si>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</si>
  <si>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</si>
  <si>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</si>
  <si>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</si>
  <si>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</si>
  <si>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</si>
  <si>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</si>
  <si>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</si>
  <si>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</si>
  <si>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</si>
  <si>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</si>
  <si>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</si>
  <si>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</si>
  <si>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</si>
  <si>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</si>
  <si>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</si>
  <si>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</si>
  <si>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</si>
  <si>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</si>
  <si>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</si>
  <si>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</si>
  <si>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</si>
  <si>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</si>
  <si>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</si>
  <si>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</si>
  <si>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</si>
  <si>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</si>
  <si>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</si>
  <si>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</si>
  <si>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</si>
  <si>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</si>
  <si>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</si>
  <si>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</si>
  <si>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</si>
  <si>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</si>
  <si>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</si>
  <si>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</si>
  <si>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</si>
  <si>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</si>
  <si>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</si>
  <si>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</si>
  <si>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</si>
  <si>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</si>
  <si>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</si>
  <si>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</si>
  <si>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</si>
  <si>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</si>
  <si>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</si>
  <si>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</si>
  <si>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</si>
  <si>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</si>
  <si>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</si>
  <si>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</si>
  <si>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</si>
  <si>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</si>
  <si>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</si>
  <si>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</si>
  <si>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</si>
  <si>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</si>
  <si>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</si>
  <si>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</si>
  <si>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</si>
  <si>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</si>
  <si>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</si>
  <si>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</si>
  <si>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</si>
  <si>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</si>
  <si>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</si>
  <si>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</si>
  <si>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</si>
  <si>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</si>
  <si>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</si>
  <si>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</si>
  <si>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</si>
  <si>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</si>
  <si>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</si>
  <si>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</si>
  <si>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</si>
  <si>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</si>
  <si>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</si>
  <si>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福岡県大野城市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</si>
  <si>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</si>
  <si>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</si>
  <si>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</si>
  <si>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</si>
  <si>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</si>
  <si>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</si>
  <si>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</si>
  <si>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</si>
  <si>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</si>
  <si>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</si>
  <si>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</si>
  <si>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</si>
  <si>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</si>
  <si>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</si>
  <si>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</si>
  <si>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</si>
  <si>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</si>
  <si>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</si>
  <si>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</si>
  <si>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</si>
  <si>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</si>
  <si>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</si>
  <si>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</si>
  <si>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</si>
  <si>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</si>
  <si>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</si>
  <si>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</si>
  <si>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</si>
  <si>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</si>
  <si>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</si>
  <si>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</si>
  <si>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</si>
  <si>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</si>
  <si>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</si>
  <si>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</si>
  <si>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</si>
  <si>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</si>
  <si>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</si>
  <si>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</si>
  <si>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</si>
  <si>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</si>
  <si>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</si>
  <si>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</si>
  <si>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</si>
  <si>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</si>
  <si>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</si>
  <si>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</si>
  <si>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</si>
  <si>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</si>
  <si>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</si>
  <si>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</si>
  <si>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</si>
  <si>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</si>
  <si>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</si>
  <si>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</si>
  <si>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</si>
  <si>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</si>
  <si>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</si>
  <si>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</si>
  <si>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</si>
  <si>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</si>
  <si>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</si>
  <si>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</si>
  <si>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</si>
  <si>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</si>
  <si>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</si>
  <si>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</si>
  <si>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</si>
  <si>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</si>
  <si>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</si>
  <si>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</si>
  <si>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</si>
  <si>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</si>
  <si>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</si>
  <si>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</si>
  <si>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</si>
  <si>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</si>
  <si>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</si>
  <si>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</si>
  <si>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</si>
  <si>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</si>
  <si>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</si>
  <si>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</si>
  <si>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</si>
  <si>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</si>
  <si>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</si>
  <si>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</si>
  <si>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</si>
  <si>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</si>
  <si>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</si>
  <si>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</si>
  <si>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</si>
  <si>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</si>
  <si>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</si>
  <si>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</si>
  <si>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</si>
  <si>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</si>
  <si>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</si>
  <si>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</si>
  <si>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</si>
  <si>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</si>
  <si>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</si>
  <si>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</si>
  <si>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</si>
  <si>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</si>
  <si>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</si>
  <si>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</si>
  <si>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</si>
  <si>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</si>
  <si>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</si>
  <si>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</si>
  <si>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</si>
  <si>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</si>
  <si>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</si>
  <si>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</si>
  <si>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</si>
  <si>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</si>
  <si>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</si>
  <si>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</si>
  <si>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</si>
  <si>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</si>
  <si>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</si>
  <si>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</si>
  <si>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</si>
  <si>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</si>
  <si>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</si>
  <si>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</si>
  <si>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</si>
  <si>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</si>
  <si>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</si>
  <si>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</si>
  <si>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</si>
  <si>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</si>
  <si>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</si>
  <si>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</si>
  <si>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</si>
  <si>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</si>
  <si>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</si>
  <si>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</si>
  <si>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</si>
  <si>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</si>
  <si>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</si>
  <si>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</si>
  <si>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</si>
  <si>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</si>
  <si>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</si>
  <si>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</si>
  <si>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</si>
  <si>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</si>
  <si>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</si>
  <si>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</si>
  <si>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</si>
  <si>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</si>
  <si>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</si>
  <si>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</si>
  <si>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</si>
  <si>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</si>
  <si>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</si>
  <si>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</si>
  <si>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</si>
  <si>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</si>
  <si>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</si>
  <si>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</si>
  <si>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</si>
  <si>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</si>
  <si>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</si>
  <si>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</si>
  <si>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</si>
  <si>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</si>
  <si>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</si>
  <si>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</si>
  <si>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</si>
  <si>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</si>
  <si>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</si>
  <si>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</si>
  <si>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</si>
  <si>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</si>
  <si>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</si>
  <si>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</si>
  <si>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0.70</t>
  </si>
  <si>
    <t>後期高齢者医療特別会計</t>
  </si>
  <si>
    <t>▲ 0.01</t>
  </si>
  <si>
    <t>水道事業会計</t>
  </si>
  <si>
    <t>下水道事業会計</t>
  </si>
  <si>
    <t>一般会計</t>
  </si>
  <si>
    <t>介護保険特別会計（保険事業勘定）</t>
  </si>
  <si>
    <t>国民健康保険特別会計</t>
  </si>
  <si>
    <t>介護保険特別会計（介護サービス事業勘定）</t>
  </si>
  <si>
    <t>その他会計（赤字）</t>
  </si>
  <si>
    <t>その他会計（黒字）</t>
  </si>
  <si>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</si>
  <si>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</si>
  <si>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</si>
  <si>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</si>
  <si>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</si>
  <si>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</si>
  <si>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</si>
  <si>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</si>
  <si>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</si>
  <si>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</si>
  <si>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</si>
  <si>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</si>
  <si>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</si>
  <si>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</si>
  <si>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</si>
  <si>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</si>
  <si>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</si>
  <si>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</si>
  <si>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</si>
  <si>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大野城まどかぴあ</t>
    <rPh sb="0" eb="3">
      <t>オオノジョウ</t>
    </rPh>
    <phoneticPr fontId="2"/>
  </si>
  <si>
    <t>大野城市体育協会</t>
    <rPh sb="0" eb="4">
      <t>オオノジョウシ</t>
    </rPh>
    <rPh sb="4" eb="6">
      <t>タイイク</t>
    </rPh>
    <rPh sb="6" eb="8">
      <t>キョウカイ</t>
    </rPh>
    <phoneticPr fontId="2"/>
  </si>
  <si>
    <t>おおのじょう緑のトラスト協会</t>
    <rPh sb="6" eb="7">
      <t>ミドリ</t>
    </rPh>
    <rPh sb="12" eb="14">
      <t>キョウカイ</t>
    </rPh>
    <phoneticPr fontId="2"/>
  </si>
  <si>
    <t>大野城市土地開発公社</t>
    <rPh sb="0" eb="4">
      <t>オオノジョウシ</t>
    </rPh>
    <rPh sb="4" eb="6">
      <t>トチ</t>
    </rPh>
    <rPh sb="6" eb="8">
      <t>カイハツ</t>
    </rPh>
    <rPh sb="8" eb="10">
      <t>コウシャ</t>
    </rPh>
    <phoneticPr fontId="2"/>
  </si>
  <si>
    <t>-</t>
    <phoneticPr fontId="2"/>
  </si>
  <si>
    <t>-</t>
    <phoneticPr fontId="2"/>
  </si>
  <si>
    <t>法適用企業</t>
    <rPh sb="0" eb="1">
      <t>ホウ</t>
    </rPh>
    <rPh sb="1" eb="3">
      <t>テキヨウ</t>
    </rPh>
    <rPh sb="3" eb="5">
      <t>キギョウ</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</si>
  <si>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</si>
  <si>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</si>
  <si>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</si>
  <si>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</si>
  <si>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</si>
  <si>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</si>
  <si>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</si>
  <si>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</si>
  <si>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</si>
  <si>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</si>
  <si>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</si>
  <si>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</si>
  <si>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実質公債費比率は、市債償還のピークを過ぎたことや高利率の市債の繰上償還を積極的に実施し、元利償還金の抑制を図ったことにより、年々減少し、類似団体の平均を下回っている。また、市債残高の減少に伴い、将来負担比率も減少している。今後も中期的な見直しの中で、適正水準の維持に努めていく。
</t>
    <rPh sb="0" eb="2">
      <t>ジッシツ</t>
    </rPh>
    <rPh sb="2" eb="5">
      <t>コウサイヒ</t>
    </rPh>
    <rPh sb="5" eb="7">
      <t>ヒリツ</t>
    </rPh>
    <rPh sb="62" eb="64">
      <t>ネンネン</t>
    </rPh>
    <rPh sb="64" eb="66">
      <t>ゲンショウ</t>
    </rPh>
    <rPh sb="68" eb="70">
      <t>ルイジ</t>
    </rPh>
    <rPh sb="70" eb="72">
      <t>ダンタイ</t>
    </rPh>
    <rPh sb="73" eb="75">
      <t>ヘイキン</t>
    </rPh>
    <rPh sb="76" eb="78">
      <t>シタマワ</t>
    </rPh>
    <rPh sb="86" eb="88">
      <t>シサイ</t>
    </rPh>
    <rPh sb="88" eb="90">
      <t>ザンダカ</t>
    </rPh>
    <rPh sb="91" eb="93">
      <t>ゲンショウ</t>
    </rPh>
    <rPh sb="94" eb="95">
      <t>トモナ</t>
    </rPh>
    <rPh sb="97" eb="99">
      <t>ショウライ</t>
    </rPh>
    <rPh sb="99" eb="101">
      <t>フタン</t>
    </rPh>
    <rPh sb="101" eb="103">
      <t>ヒリツ</t>
    </rPh>
    <rPh sb="104" eb="106">
      <t>ゲンショウ</t>
    </rPh>
    <rPh sb="111" eb="112">
      <t>イマ</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</si>
</sst>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30965</c:v>
                </c:pt>
                <c:pt idx="1">
                  <c:v>34118</c:v>
                </c:pt>
                <c:pt idx="2">
                  <c:v>39494</c:v>
                </c:pt>
                <c:pt idx="3">
                  <c:v>27738</c:v>
                </c:pt>
                <c:pt idx="4">
                  <c:v>34280</c:v>
                </c:pt>
              </c:numCache>
            </c:numRef>
          </c:val>
        </c:ser>
        <c:marker val="1"/>
        <c:axId val="95819648"/>
        <c:axId val="95821184"/>
      </c:lineChart>
      <c:catAx>
        <c:axId val="9581964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821184"/>
        <c:crosses val="autoZero"/>
        <c:auto val="1"/>
        <c:lblAlgn val="ctr"/>
        <c:lblOffset val="100"/>
        <c:tickLblSkip val="1"/>
        <c:tickMarkSkip val="1"/>
      </c:catAx>
      <c:valAx>
        <c:axId val="95821184"/>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8196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3.33</c:v>
                </c:pt>
                <c:pt idx="1">
                  <c:v>3.55</c:v>
                </c:pt>
                <c:pt idx="2">
                  <c:v>3.13</c:v>
                </c:pt>
                <c:pt idx="3">
                  <c:v>3.77</c:v>
                </c:pt>
                <c:pt idx="4">
                  <c:v>3.9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27.65</c:v>
                </c:pt>
                <c:pt idx="1">
                  <c:v>29.32</c:v>
                </c:pt>
                <c:pt idx="2">
                  <c:v>30.04</c:v>
                </c:pt>
                <c:pt idx="3">
                  <c:v>31.06</c:v>
                </c:pt>
                <c:pt idx="4">
                  <c:v>30.85</c:v>
                </c:pt>
              </c:numCache>
            </c:numRef>
          </c:val>
        </c:ser>
        <c:gapWidth val="250"/>
        <c:overlap val="100"/>
        <c:axId val="116120960"/>
        <c:axId val="1145990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1.67</c:v>
                </c:pt>
                <c:pt idx="1">
                  <c:v>1.29</c:v>
                </c:pt>
                <c:pt idx="2">
                  <c:v>-0.7</c:v>
                </c:pt>
                <c:pt idx="3">
                  <c:v>0.81</c:v>
                </c:pt>
                <c:pt idx="4">
                  <c:v>2.25</c:v>
                </c:pt>
              </c:numCache>
            </c:numRef>
          </c:val>
        </c:ser>
        <c:marker val="1"/>
        <c:axId val="116120960"/>
        <c:axId val="114599040"/>
      </c:lineChart>
      <c:catAx>
        <c:axId val="11612096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4599040"/>
        <c:crosses val="autoZero"/>
        <c:auto val="1"/>
        <c:lblAlgn val="ctr"/>
        <c:lblOffset val="100"/>
        <c:tickLblSkip val="1"/>
        <c:tickMarkSkip val="1"/>
      </c:catAx>
      <c:valAx>
        <c:axId val="1145990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12096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0.05</c:v>
                </c:pt>
                <c:pt idx="4">
                  <c:v>#N/A</c:v>
                </c:pt>
                <c:pt idx="5">
                  <c:v>0.05</c:v>
                </c:pt>
                <c:pt idx="6">
                  <c:v>#N/A</c:v>
                </c:pt>
                <c:pt idx="7">
                  <c:v>7.0000000000000007E-2</c:v>
                </c:pt>
                <c:pt idx="8">
                  <c:v>#N/A</c:v>
                </c:pt>
                <c:pt idx="9">
                  <c:v>0.11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0.18</c:v>
                </c:pt>
                <c:pt idx="2">
                  <c:v>#N/A</c:v>
                </c:pt>
                <c:pt idx="3">
                  <c:v>0.18</c:v>
                </c:pt>
                <c:pt idx="4">
                  <c:v>#N/A</c:v>
                </c:pt>
                <c:pt idx="5">
                  <c:v>0.26</c:v>
                </c:pt>
                <c:pt idx="6">
                  <c:v>#N/A</c:v>
                </c:pt>
                <c:pt idx="7">
                  <c:v>0.41</c:v>
                </c:pt>
                <c:pt idx="8">
                  <c:v>#N/A</c:v>
                </c:pt>
                <c:pt idx="9">
                  <c:v>0.48</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0.28000000000000003</c:v>
                </c:pt>
                <c:pt idx="2">
                  <c:v>#N/A</c:v>
                </c:pt>
                <c:pt idx="3">
                  <c:v>0.37</c:v>
                </c:pt>
                <c:pt idx="4">
                  <c:v>#N/A</c:v>
                </c:pt>
                <c:pt idx="5">
                  <c:v>0.51</c:v>
                </c:pt>
                <c:pt idx="6">
                  <c:v>#N/A</c:v>
                </c:pt>
                <c:pt idx="7">
                  <c:v>0.48</c:v>
                </c:pt>
                <c:pt idx="8">
                  <c:v>#N/A</c:v>
                </c:pt>
                <c:pt idx="9">
                  <c:v>0.68</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3.33</c:v>
                </c:pt>
                <c:pt idx="2">
                  <c:v>#N/A</c:v>
                </c:pt>
                <c:pt idx="3">
                  <c:v>3.55</c:v>
                </c:pt>
                <c:pt idx="4">
                  <c:v>#N/A</c:v>
                </c:pt>
                <c:pt idx="5">
                  <c:v>3.13</c:v>
                </c:pt>
                <c:pt idx="6">
                  <c:v>#N/A</c:v>
                </c:pt>
                <c:pt idx="7">
                  <c:v>3.76</c:v>
                </c:pt>
                <c:pt idx="8">
                  <c:v>#N/A</c:v>
                </c:pt>
                <c:pt idx="9">
                  <c:v>3.89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3.57</c:v>
                </c:pt>
                <c:pt idx="2">
                  <c:v>#N/A</c:v>
                </c:pt>
                <c:pt idx="3">
                  <c:v>3.79</c:v>
                </c:pt>
                <c:pt idx="4">
                  <c:v>#N/A</c:v>
                </c:pt>
                <c:pt idx="5">
                  <c:v>3.6</c:v>
                </c:pt>
                <c:pt idx="6">
                  <c:v>#N/A</c:v>
                </c:pt>
                <c:pt idx="7">
                  <c:v>4.1900000000000004</c:v>
                </c:pt>
                <c:pt idx="8">
                  <c:v>#N/A</c:v>
                </c:pt>
                <c:pt idx="9">
                  <c:v>4.29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15.48</c:v>
                </c:pt>
                <c:pt idx="2">
                  <c:v>#N/A</c:v>
                </c:pt>
                <c:pt idx="3">
                  <c:v>15.61</c:v>
                </c:pt>
                <c:pt idx="4">
                  <c:v>#N/A</c:v>
                </c:pt>
                <c:pt idx="5">
                  <c:v>15.11</c:v>
                </c:pt>
                <c:pt idx="6">
                  <c:v>#N/A</c:v>
                </c:pt>
                <c:pt idx="7">
                  <c:v>14.3</c:v>
                </c:pt>
                <c:pt idx="8">
                  <c:v>#N/A</c:v>
                </c:pt>
                <c:pt idx="9">
                  <c:v>13.37</c:v>
                </c:pt>
              </c:numCache>
            </c:numRef>
          </c:val>
        </c:ser>
        <c:ser>
          <c:idx val="9"/>
          <c:order val="9"/>
          <c:tx>
            <c:strRef>
              <c:f>データシート!$A$36</c:f>
              <c:strCache>
                <c:ptCount val="1"/>
                <c:pt idx="0">
                  <c:v>後期高齢者医療特別会計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0.01</c:v>
                </c:pt>
                <c:pt idx="2">
                  <c:v>#N/A</c:v>
                </c:pt>
                <c:pt idx="3">
                  <c:v>0.04</c:v>
                </c:pt>
                <c:pt idx="4">
                  <c:v>0.01</c:v>
                </c:pt>
                <c:pt idx="5">
                  <c:v>#N/A</c:v>
                </c:pt>
                <c:pt idx="6">
                  <c:v>0.01</c:v>
                </c:pt>
                <c:pt idx="7">
                  <c:v>#N/A</c:v>
                </c:pt>
                <c:pt idx="8">
                  <c:v>0.01</c:v>
                </c:pt>
                <c:pt idx="9">
                  <c:v>#N/A</c:v>
                </c:pt>
              </c:numCache>
            </c:numRef>
          </c:val>
        </c:ser>
        <c:overlap val="100"/>
        <c:axId val="115387776"/>
        <c:axId val="115524736"/>
      </c:barChart>
      <c:catAx>
        <c:axId val="1153877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524736"/>
        <c:crosses val="autoZero"/>
        <c:auto val="1"/>
        <c:lblAlgn val="ctr"/>
        <c:lblOffset val="100"/>
        <c:tickLblSkip val="1"/>
        <c:tickMarkSkip val="1"/>
      </c:catAx>
      <c:valAx>
        <c:axId val="1155247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3877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3643</c:v>
                </c:pt>
                <c:pt idx="5">
                  <c:v>4705</c:v>
                </c:pt>
                <c:pt idx="8">
                  <c:v>3833</c:v>
                </c:pt>
                <c:pt idx="11">
                  <c:v>3658</c:v>
                </c:pt>
                <c:pt idx="14">
                  <c:v>3475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78</c:v>
                </c:pt>
                <c:pt idx="3">
                  <c:v>79</c:v>
                </c:pt>
                <c:pt idx="6">
                  <c:v>70</c:v>
                </c:pt>
                <c:pt idx="9">
                  <c:v>73</c:v>
                </c:pt>
                <c:pt idx="12">
                  <c:v>88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28</c:v>
                </c:pt>
                <c:pt idx="3">
                  <c:v>26</c:v>
                </c:pt>
                <c:pt idx="6">
                  <c:v>26</c:v>
                </c:pt>
                <c:pt idx="9">
                  <c:v>27</c:v>
                </c:pt>
                <c:pt idx="12">
                  <c:v>32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834</c:v>
                </c:pt>
                <c:pt idx="3">
                  <c:v>503</c:v>
                </c:pt>
                <c:pt idx="6">
                  <c:v>548</c:v>
                </c:pt>
                <c:pt idx="9">
                  <c:v>562</c:v>
                </c:pt>
                <c:pt idx="12">
                  <c:v>537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4093</c:v>
                </c:pt>
                <c:pt idx="3">
                  <c:v>5295</c:v>
                </c:pt>
                <c:pt idx="6">
                  <c:v>4234</c:v>
                </c:pt>
                <c:pt idx="9">
                  <c:v>3540</c:v>
                </c:pt>
                <c:pt idx="12">
                  <c:v>3113</c:v>
                </c:pt>
              </c:numCache>
            </c:numRef>
          </c:val>
        </c:ser>
        <c:gapWidth val="100"/>
        <c:overlap val="100"/>
        <c:axId val="116294016"/>
        <c:axId val="1162955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1390</c:v>
                </c:pt>
                <c:pt idx="2">
                  <c:v>#N/A</c:v>
                </c:pt>
                <c:pt idx="3">
                  <c:v>#N/A</c:v>
                </c:pt>
                <c:pt idx="4">
                  <c:v>1198</c:v>
                </c:pt>
                <c:pt idx="5">
                  <c:v>#N/A</c:v>
                </c:pt>
                <c:pt idx="6">
                  <c:v>#N/A</c:v>
                </c:pt>
                <c:pt idx="7">
                  <c:v>1045</c:v>
                </c:pt>
                <c:pt idx="8">
                  <c:v>#N/A</c:v>
                </c:pt>
                <c:pt idx="9">
                  <c:v>#N/A</c:v>
                </c:pt>
                <c:pt idx="10">
                  <c:v>544</c:v>
                </c:pt>
                <c:pt idx="11">
                  <c:v>#N/A</c:v>
                </c:pt>
                <c:pt idx="12">
                  <c:v>#N/A</c:v>
                </c:pt>
                <c:pt idx="13">
                  <c:v>295</c:v>
                </c:pt>
                <c:pt idx="14">
                  <c:v>#N/A</c:v>
                </c:pt>
              </c:numCache>
            </c:numRef>
          </c:val>
        </c:ser>
        <c:marker val="1"/>
        <c:axId val="116294016"/>
        <c:axId val="116295552"/>
      </c:lineChart>
      <c:catAx>
        <c:axId val="1162940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295552"/>
        <c:crosses val="autoZero"/>
        <c:auto val="1"/>
        <c:lblAlgn val="ctr"/>
        <c:lblOffset val="100"/>
        <c:tickLblSkip val="1"/>
        <c:tickMarkSkip val="1"/>
      </c:catAx>
      <c:valAx>
        <c:axId val="1162955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2940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30508</c:v>
                </c:pt>
                <c:pt idx="5">
                  <c:v>29101</c:v>
                </c:pt>
                <c:pt idx="8">
                  <c:v>30844</c:v>
                </c:pt>
                <c:pt idx="11">
                  <c:v>32788</c:v>
                </c:pt>
                <c:pt idx="14">
                  <c:v>31164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8251</c:v>
                </c:pt>
                <c:pt idx="5">
                  <c:v>8093</c:v>
                </c:pt>
                <c:pt idx="8">
                  <c:v>7218</c:v>
                </c:pt>
                <c:pt idx="11">
                  <c:v>6668</c:v>
                </c:pt>
                <c:pt idx="14">
                  <c:v>6489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16252</c:v>
                </c:pt>
                <c:pt idx="5">
                  <c:v>16250</c:v>
                </c:pt>
                <c:pt idx="8">
                  <c:v>15767</c:v>
                </c:pt>
                <c:pt idx="11">
                  <c:v>15916</c:v>
                </c:pt>
                <c:pt idx="14">
                  <c:v>15794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1974</c:v>
                </c:pt>
                <c:pt idx="3">
                  <c:v>2346</c:v>
                </c:pt>
                <c:pt idx="6">
                  <c:v>2224</c:v>
                </c:pt>
                <c:pt idx="9">
                  <c:v>1823</c:v>
                </c:pt>
                <c:pt idx="12">
                  <c:v>1725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1155</c:v>
                </c:pt>
                <c:pt idx="3">
                  <c:v>895</c:v>
                </c:pt>
                <c:pt idx="6">
                  <c:v>981</c:v>
                </c:pt>
                <c:pt idx="9">
                  <c:v>2265</c:v>
                </c:pt>
                <c:pt idx="12">
                  <c:v>3548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7917</c:v>
                </c:pt>
                <c:pt idx="3">
                  <c:v>6365</c:v>
                </c:pt>
                <c:pt idx="6">
                  <c:v>5339</c:v>
                </c:pt>
                <c:pt idx="9">
                  <c:v>4442</c:v>
                </c:pt>
                <c:pt idx="12">
                  <c:v>4352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831</c:v>
                </c:pt>
                <c:pt idx="3">
                  <c:v>1283</c:v>
                </c:pt>
                <c:pt idx="6">
                  <c:v>347</c:v>
                </c:pt>
                <c:pt idx="9">
                  <c:v>406</c:v>
                </c:pt>
                <c:pt idx="12">
                  <c:v>810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26236</c:v>
                </c:pt>
                <c:pt idx="3">
                  <c:v>23964</c:v>
                </c:pt>
                <c:pt idx="6">
                  <c:v>23050</c:v>
                </c:pt>
                <c:pt idx="9">
                  <c:v>22410</c:v>
                </c:pt>
                <c:pt idx="12">
                  <c:v>22273</c:v>
                </c:pt>
              </c:numCache>
            </c:numRef>
          </c:val>
        </c:ser>
        <c:gapWidth val="100"/>
        <c:overlap val="100"/>
        <c:axId val="116414720"/>
        <c:axId val="11645337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16414720"/>
        <c:axId val="116453376"/>
      </c:lineChart>
      <c:catAx>
        <c:axId val="11641472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453376"/>
        <c:crosses val="autoZero"/>
        <c:auto val="1"/>
        <c:lblAlgn val="ctr"/>
        <c:lblOffset val="100"/>
        <c:tickLblSkip val="1"/>
        <c:tickMarkSkip val="1"/>
      </c:catAx>
      <c:valAx>
        <c:axId val="1164533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41472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{C1CEB03B-3F8D-4EA1-88AD-1B3FBA028445}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{6E29CABD-6233-4C68-867F-00BEAD7F2A5C}</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{F03D53F5-F3BF-40F9-A49D-50BB2422F8FD}</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{6AED5752-F6EF-42B1-9CC5-66EC488C6722}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{150BE652-A6D3-43FF-BF4A-E9A99F1B57B3}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{60C0B5D6-F389-45EE-A69B-DA598ECDC28D}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{AFDB9947-478D-4D8E-885D-E4927F14CDD7}</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{D16F0BED-DA59-49D2-B216-DBC957DC307C}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{88569966-566E-4AE5-8D8D-9F634F0FEA62}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{5CFACB7A-0812-4601-B6DC-5318480780DB}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16781824"/>
        <c:axId val="116783744"/>
      </c:scatterChart>
      <c:valAx>
        <c:axId val="116781824"/>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783744"/>
        <c:crosses val="autoZero"/>
        <c:crossBetween val="midCat"/>
      </c:valAx>
      <c:valAx>
        <c:axId val="11678374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67818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c:ext xmlns:c15="http://schemas.microsoft.com/office/drawing/2012/chart" uri="{CE6537A1-D6FC-4f65-9D91-7224C49458BB}">
                  <c15:dlblFieldTable>
                    <c15:dlblFTEntry>
                      <c15:txfldGUID>{D499FF1B-6EF1-4696-B476-7DF4C20CCC03}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extLst>
                <c:ext xmlns:c15="http://schemas.microsoft.com/office/drawing/2012/chart" uri="{CE6537A1-D6FC-4f65-9D91-7224C49458BB}">
                  <c15:dlblFieldTable>
                    <c15:dlblFTEntry>
                      <c15:txfldGUID>{5E8B30BB-E0B7-470A-B2F4-ECD2A447B0A9}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extLst>
                <c:ext xmlns:c15="http://schemas.microsoft.com/office/drawing/2012/chart" uri="{CE6537A1-D6FC-4f65-9D91-7224C49458BB}">
                  <c15:dlblFieldTable>
                    <c15:dlblFTEntry>
                      <c15:txfldGUID>{B6CC280F-74F5-4C51-877B-6B4AFB918857}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extLst>
                <c:ext xmlns:c15="http://schemas.microsoft.com/office/drawing/2012/chart" uri="{CE6537A1-D6FC-4f65-9D91-7224C49458BB}">
                  <c15:dlblFieldTable>
                    <c15:dlblFTEntry>
                      <c15:txfldGUID>{296D5631-A0CB-4C50-ABC5-F4A3B16DE44F}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extLst>
                <c:ext xmlns:c15="http://schemas.microsoft.com/office/drawing/2012/chart" uri="{CE6537A1-D6FC-4f65-9D91-7224C49458BB}">
                  <c15:dlblFieldTable>
                    <c15:dlblFTEntry>
                      <c15:txfldGUID>{4BE44FBA-AB34-431D-AAD4-C8EFA3A19C40}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9.9</c:v>
                </c:pt>
                <c:pt idx="1">
                  <c:v>9.1</c:v>
                </c:pt>
                <c:pt idx="2">
                  <c:v>8</c:v>
                </c:pt>
                <c:pt idx="3">
                  <c:v>6.1</c:v>
                </c:pt>
                <c:pt idx="4">
                  <c:v>4.0999999999999996</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{08C5A176-BA2F-49E4-9D30-0234D3AC40A7}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{382C921A-300E-41E7-941A-D994168C44EB}</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{3D19CDF3-3ACD-4E9D-BB36-F2FC9CC6AAD6}</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{1EF5D809-6A4B-4C13-9D76-1C827CB45DAD}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{CE53E726-2C51-4D4E-880A-0A272964ACF9}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er>
        <c:axId val="117054848"/>
        <c:axId val="117065216"/>
      </c:scatterChart>
      <c:valAx>
        <c:axId val="117054848"/>
        <c:scaling>
          <c:orientation val="minMax"/>
          <c:max val="11.5"/>
          <c:min val="6.7"/>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065216"/>
        <c:crosses val="autoZero"/>
        <c:crossBetween val="midCat"/>
      </c:valAx>
      <c:valAx>
        <c:axId val="117065216"/>
        <c:scaling>
          <c:orientation val="minMax"/>
          <c:max val="76"/>
          <c:min val="2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1705484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類似団体の平均を下回っている。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公債費比率が減少してき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今後も中期的な見直しのなかで適正水準の維持に努める。</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航空機燃料譲与税のほかに、特徴的な財源が無いなかで、類似団体平均を</a:t>
          </a:r>
          <a:r>
            <a:rPr kumimoji="1" lang="en-US" altLang="ja-JP" sz="1300">
              <a:latin typeface="ＭＳ Ｐゴシック"/>
            </a:rPr>
            <a:t>0.08</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本市の収入の根幹は市税であるが、大企業が無いことから、個人市民税が中心となっている。</a:t>
          </a:r>
          <a:endParaRPr kumimoji="1" lang="en-US" altLang="ja-JP" sz="1300">
            <a:latin typeface="ＭＳ Ｐゴシック"/>
          </a:endParaRPr>
        </a:p>
        <a:p>
          <a:r>
            <a:rPr kumimoji="1" lang="ja-JP" altLang="en-US" sz="1300">
              <a:latin typeface="ＭＳ Ｐゴシック"/>
            </a:rPr>
            <a:t>　法人市民税は一部法人の業績が上がったことにより税収が増加し、個人市民税は納税義務者が増加したことから税収が増加している。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81280</xdr:rowOff>
    </xdr:from>
    <xdr:to>
      <xdr:col>7</xdr:col>
      <xdr:colOff>152400</xdr:colOff>
      <xdr:row>39</xdr:row>
      <xdr:rowOff>105410</xdr:rowOff>
    </xdr:to>
    <xdr:cxnSp macro="">
      <xdr:nvCxnSpPr>
        <xdr:cNvPr id="66" name="直線コネクタ 65"/>
        <xdr:cNvCxnSpPr/>
      </xdr:nvCxnSpPr>
      <xdr:spPr>
        <a:xfrm flipV="1">
          <a:off x="4114800" y="67678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24147</xdr:rowOff>
    </xdr:from>
    <xdr:ext cx="762000" cy="259045"/>
    <xdr:sp macro="" textlink="">
      <xdr:nvSpPr>
        <xdr:cNvPr id="67" name="財政力平均値テキスト"/>
        <xdr:cNvSpPr txBox="1"/>
      </xdr:nvSpPr>
      <xdr:spPr>
        <a:xfrm>
          <a:off x="5041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105410</xdr:rowOff>
    </xdr:from>
    <xdr:to>
      <xdr:col>6</xdr:col>
      <xdr:colOff>0</xdr:colOff>
      <xdr:row>39</xdr:row>
      <xdr:rowOff>129540</xdr:rowOff>
    </xdr:to>
    <xdr:cxnSp macro="">
      <xdr:nvCxnSpPr>
        <xdr:cNvPr id="69" name="直線コネクタ 68"/>
        <xdr:cNvCxnSpPr/>
      </xdr:nvCxnSpPr>
      <xdr:spPr>
        <a:xfrm flipV="1">
          <a:off x="3225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129540</xdr:rowOff>
    </xdr:from>
    <xdr:to>
      <xdr:col>4</xdr:col>
      <xdr:colOff>482600</xdr:colOff>
      <xdr:row>39</xdr:row>
      <xdr:rowOff>129540</xdr:rowOff>
    </xdr:to>
    <xdr:cxnSp macro="">
      <xdr:nvCxnSpPr>
        <xdr:cNvPr id="72" name="直線コネクタ 71"/>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81280</xdr:rowOff>
    </xdr:from>
    <xdr:to>
      <xdr:col>3</xdr:col>
      <xdr:colOff>279400</xdr:colOff>
      <xdr:row>39</xdr:row>
      <xdr:rowOff>129540</xdr:rowOff>
    </xdr:to>
    <xdr:cxnSp macro="">
      <xdr:nvCxnSpPr>
        <xdr:cNvPr id="75" name="直線コネクタ 74"/>
        <xdr:cNvCxnSpPr/>
      </xdr:nvCxnSpPr>
      <xdr:spPr>
        <a:xfrm>
          <a:off x="1447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30480</xdr:rowOff>
    </xdr:from>
    <xdr:to>
      <xdr:col>7</xdr:col>
      <xdr:colOff>203200</xdr:colOff>
      <xdr:row>39</xdr:row>
      <xdr:rowOff>132080</xdr:rowOff>
    </xdr:to>
    <xdr:sp macro="" textlink="">
      <xdr:nvSpPr>
        <xdr:cNvPr id="85" name="円/楕円 84"/>
        <xdr:cNvSpPr/>
      </xdr:nvSpPr>
      <xdr:spPr>
        <a:xfrm>
          <a:off x="4902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47007</xdr:rowOff>
    </xdr:from>
    <xdr:ext cx="762000" cy="259045"/>
    <xdr:sp macro="" textlink="">
      <xdr:nvSpPr>
        <xdr:cNvPr id="86" name="財政力該当値テキスト"/>
        <xdr:cNvSpPr txBox="1"/>
      </xdr:nvSpPr>
      <xdr:spPr>
        <a:xfrm>
          <a:off x="5041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54610</xdr:rowOff>
    </xdr:from>
    <xdr:to>
      <xdr:col>6</xdr:col>
      <xdr:colOff>50800</xdr:colOff>
      <xdr:row>39</xdr:row>
      <xdr:rowOff>156210</xdr:rowOff>
    </xdr:to>
    <xdr:sp macro="" textlink="">
      <xdr:nvSpPr>
        <xdr:cNvPr id="87" name="円/楕円 86"/>
        <xdr:cNvSpPr/>
      </xdr:nvSpPr>
      <xdr:spPr>
        <a:xfrm>
          <a:off x="4064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166387</xdr:rowOff>
    </xdr:from>
    <xdr:ext cx="736600" cy="259045"/>
    <xdr:sp macro="" textlink="">
      <xdr:nvSpPr>
        <xdr:cNvPr id="88" name="テキスト ボックス 87"/>
        <xdr:cNvSpPr txBox="1"/>
      </xdr:nvSpPr>
      <xdr:spPr>
        <a:xfrm>
          <a:off x="3733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0.78</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78740</xdr:rowOff>
    </xdr:from>
    <xdr:to>
      <xdr:col>4</xdr:col>
      <xdr:colOff>533400</xdr:colOff>
      <xdr:row>40</xdr:row>
      <xdr:rowOff>8890</xdr:rowOff>
    </xdr:to>
    <xdr:sp macro="" textlink="">
      <xdr:nvSpPr>
        <xdr:cNvPr id="89" name="円/楕円 88"/>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19067</xdr:rowOff>
    </xdr:from>
    <xdr:ext cx="762000" cy="259045"/>
    <xdr:sp macro="" textlink="">
      <xdr:nvSpPr>
        <xdr:cNvPr id="90" name="テキスト ボックス 89"/>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78740</xdr:rowOff>
    </xdr:from>
    <xdr:to>
      <xdr:col>3</xdr:col>
      <xdr:colOff>330200</xdr:colOff>
      <xdr:row>40</xdr:row>
      <xdr:rowOff>8890</xdr:rowOff>
    </xdr:to>
    <xdr:sp macro="" textlink="">
      <xdr:nvSpPr>
        <xdr:cNvPr id="91" name="円/楕円 90"/>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19067</xdr:rowOff>
    </xdr:from>
    <xdr:ext cx="762000" cy="259045"/>
    <xdr:sp macro="" textlink="">
      <xdr:nvSpPr>
        <xdr:cNvPr id="92" name="テキスト ボックス 91"/>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30480</xdr:rowOff>
    </xdr:from>
    <xdr:to>
      <xdr:col>2</xdr:col>
      <xdr:colOff>127000</xdr:colOff>
      <xdr:row>39</xdr:row>
      <xdr:rowOff>132080</xdr:rowOff>
    </xdr:to>
    <xdr:sp macro="" textlink="">
      <xdr:nvSpPr>
        <xdr:cNvPr id="93" name="円/楕円 92"/>
        <xdr:cNvSpPr/>
      </xdr:nvSpPr>
      <xdr:spPr>
        <a:xfrm>
          <a:off x="1397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142257</xdr:rowOff>
    </xdr:from>
    <xdr:ext cx="762000" cy="259045"/>
    <xdr:sp macro="" textlink="">
      <xdr:nvSpPr>
        <xdr:cNvPr id="94" name="テキスト ボックス 93"/>
        <xdr:cNvSpPr txBox="1"/>
      </xdr:nvSpPr>
      <xdr:spPr>
        <a:xfrm>
          <a:off x="1066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経費のうち、人件費は類似団体の中でも最も低い団体である一方、補助費等については高い水準となっている。公債費を除いたその他の経費については、類似団体を下回っており、フルコスト診断などを用いた本市独自の統合型行政評価システムの効果が現れている。</a:t>
          </a:r>
          <a:endParaRPr kumimoji="1" lang="en-US" altLang="ja-JP" sz="1300">
            <a:latin typeface="ＭＳ Ｐゴシック"/>
          </a:endParaRPr>
        </a:p>
        <a:p>
          <a:r>
            <a:rPr kumimoji="1" lang="ja-JP" altLang="en-US" sz="1300">
              <a:latin typeface="ＭＳ Ｐゴシック"/>
            </a:rPr>
            <a:t>　公債費は類似団体平均と同水準となっているが、今後臨時財政対策債の発行額が増加していることから、繰上償還等を行い、将来への負担を軽減するよう努める。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155484</xdr:rowOff>
    </xdr:from>
    <xdr:to>
      <xdr:col>7</xdr:col>
      <xdr:colOff>152400</xdr:colOff>
      <xdr:row>61</xdr:row>
      <xdr:rowOff>88356</xdr:rowOff>
    </xdr:to>
    <xdr:cxnSp macro="">
      <xdr:nvCxnSpPr>
        <xdr:cNvPr id="131" name="直線コネクタ 130"/>
        <xdr:cNvCxnSpPr/>
      </xdr:nvCxnSpPr>
      <xdr:spPr>
        <a:xfrm flipV="1">
          <a:off x="4114800" y="10271034"/>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81462</xdr:rowOff>
    </xdr:from>
    <xdr:to>
      <xdr:col>6</xdr:col>
      <xdr:colOff>0</xdr:colOff>
      <xdr:row>61</xdr:row>
      <xdr:rowOff>88356</xdr:rowOff>
    </xdr:to>
    <xdr:cxnSp macro="">
      <xdr:nvCxnSpPr>
        <xdr:cNvPr id="134" name="直線コネクタ 133"/>
        <xdr:cNvCxnSpPr/>
      </xdr:nvCxnSpPr>
      <xdr:spPr>
        <a:xfrm>
          <a:off x="3225800" y="105399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90368</xdr:rowOff>
    </xdr:from>
    <xdr:ext cx="736600" cy="259045"/>
    <xdr:sp macro="" textlink="">
      <xdr:nvSpPr>
        <xdr:cNvPr id="136" name="テキスト ボックス 135"/>
        <xdr:cNvSpPr txBox="1"/>
      </xdr:nvSpPr>
      <xdr:spPr>
        <a:xfrm>
          <a:off x="3733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81462</xdr:rowOff>
    </xdr:from>
    <xdr:to>
      <xdr:col>4</xdr:col>
      <xdr:colOff>482600</xdr:colOff>
      <xdr:row>62</xdr:row>
      <xdr:rowOff>41003</xdr:rowOff>
    </xdr:to>
    <xdr:cxnSp macro="">
      <xdr:nvCxnSpPr>
        <xdr:cNvPr id="137" name="直線コネクタ 136"/>
        <xdr:cNvCxnSpPr/>
      </xdr:nvCxnSpPr>
      <xdr:spPr>
        <a:xfrm flipV="1">
          <a:off x="2336800" y="10539912"/>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743</xdr:rowOff>
    </xdr:from>
    <xdr:ext cx="762000" cy="259045"/>
    <xdr:sp macro="" textlink="">
      <xdr:nvSpPr>
        <xdr:cNvPr id="139" name="テキスト ボックス 138"/>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41003</xdr:rowOff>
    </xdr:from>
    <xdr:to>
      <xdr:col>3</xdr:col>
      <xdr:colOff>279400</xdr:colOff>
      <xdr:row>62</xdr:row>
      <xdr:rowOff>82369</xdr:rowOff>
    </xdr:to>
    <xdr:cxnSp macro="">
      <xdr:nvCxnSpPr>
        <xdr:cNvPr id="140" name="直線コネクタ 139"/>
        <xdr:cNvCxnSpPr/>
      </xdr:nvCxnSpPr>
      <xdr:spPr>
        <a:xfrm flipV="1">
          <a:off x="1447800" y="1067090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67508</xdr:rowOff>
    </xdr:from>
    <xdr:ext cx="762000" cy="259045"/>
    <xdr:sp macro="" textlink="">
      <xdr:nvSpPr>
        <xdr:cNvPr id="142" name="テキスト ボックス 141"/>
        <xdr:cNvSpPr txBox="1"/>
      </xdr:nvSpPr>
      <xdr:spPr>
        <a:xfrm>
          <a:off x="1955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104684</xdr:rowOff>
    </xdr:from>
    <xdr:to>
      <xdr:col>7</xdr:col>
      <xdr:colOff>203200</xdr:colOff>
      <xdr:row>60</xdr:row>
      <xdr:rowOff>34834</xdr:rowOff>
    </xdr:to>
    <xdr:sp macro="" textlink="">
      <xdr:nvSpPr>
        <xdr:cNvPr id="150" name="円/楕円 149"/>
        <xdr:cNvSpPr/>
      </xdr:nvSpPr>
      <xdr:spPr>
        <a:xfrm>
          <a:off x="4902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121211</xdr:rowOff>
    </xdr:from>
    <xdr:ext cx="762000" cy="259045"/>
    <xdr:sp macro="" textlink="">
      <xdr:nvSpPr>
        <xdr:cNvPr id="151" name="財政構造の弾力性該当値テキスト"/>
        <xdr:cNvSpPr txBox="1"/>
      </xdr:nvSpPr>
      <xdr:spPr>
        <a:xfrm>
          <a:off x="5041900" y="1006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37556</xdr:rowOff>
    </xdr:from>
    <xdr:to>
      <xdr:col>6</xdr:col>
      <xdr:colOff>50800</xdr:colOff>
      <xdr:row>61</xdr:row>
      <xdr:rowOff>139156</xdr:rowOff>
    </xdr:to>
    <xdr:sp macro="" textlink="">
      <xdr:nvSpPr>
        <xdr:cNvPr id="152" name="円/楕円 151"/>
        <xdr:cNvSpPr/>
      </xdr:nvSpPr>
      <xdr:spPr>
        <a:xfrm>
          <a:off x="4064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149333</xdr:rowOff>
    </xdr:from>
    <xdr:ext cx="736600" cy="259045"/>
    <xdr:sp macro="" textlink="">
      <xdr:nvSpPr>
        <xdr:cNvPr id="153" name="テキスト ボックス 152"/>
        <xdr:cNvSpPr txBox="1"/>
      </xdr:nvSpPr>
      <xdr:spPr>
        <a:xfrm>
          <a:off x="3733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30662</xdr:rowOff>
    </xdr:from>
    <xdr:to>
      <xdr:col>4</xdr:col>
      <xdr:colOff>533400</xdr:colOff>
      <xdr:row>61</xdr:row>
      <xdr:rowOff>132262</xdr:rowOff>
    </xdr:to>
    <xdr:sp macro="" textlink="">
      <xdr:nvSpPr>
        <xdr:cNvPr id="154" name="円/楕円 153"/>
        <xdr:cNvSpPr/>
      </xdr:nvSpPr>
      <xdr:spPr>
        <a:xfrm>
          <a:off x="3175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142439</xdr:rowOff>
    </xdr:from>
    <xdr:ext cx="762000" cy="259045"/>
    <xdr:sp macro="" textlink="">
      <xdr:nvSpPr>
        <xdr:cNvPr id="155" name="テキスト ボックス 154"/>
        <xdr:cNvSpPr txBox="1"/>
      </xdr:nvSpPr>
      <xdr:spPr>
        <a:xfrm>
          <a:off x="2844800" y="1025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161653</xdr:rowOff>
    </xdr:from>
    <xdr:to>
      <xdr:col>3</xdr:col>
      <xdr:colOff>330200</xdr:colOff>
      <xdr:row>62</xdr:row>
      <xdr:rowOff>91803</xdr:rowOff>
    </xdr:to>
    <xdr:sp macro="" textlink="">
      <xdr:nvSpPr>
        <xdr:cNvPr id="156" name="円/楕円 155"/>
        <xdr:cNvSpPr/>
      </xdr:nvSpPr>
      <xdr:spPr>
        <a:xfrm>
          <a:off x="2286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76580</xdr:rowOff>
    </xdr:from>
    <xdr:ext cx="762000" cy="259045"/>
    <xdr:sp macro="" textlink="">
      <xdr:nvSpPr>
        <xdr:cNvPr id="157" name="テキスト ボックス 156"/>
        <xdr:cNvSpPr txBox="1"/>
      </xdr:nvSpPr>
      <xdr:spPr>
        <a:xfrm>
          <a:off x="1955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31569</xdr:rowOff>
    </xdr:from>
    <xdr:to>
      <xdr:col>2</xdr:col>
      <xdr:colOff>127000</xdr:colOff>
      <xdr:row>62</xdr:row>
      <xdr:rowOff>133169</xdr:rowOff>
    </xdr:to>
    <xdr:sp macro="" textlink="">
      <xdr:nvSpPr>
        <xdr:cNvPr id="158" name="円/楕円 157"/>
        <xdr:cNvSpPr/>
      </xdr:nvSpPr>
      <xdr:spPr>
        <a:xfrm>
          <a:off x="13970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117946</xdr:rowOff>
    </xdr:from>
    <xdr:ext cx="762000" cy="259045"/>
    <xdr:sp macro="" textlink="">
      <xdr:nvSpPr>
        <xdr:cNvPr id="159" name="テキスト ボックス 158"/>
        <xdr:cNvSpPr txBox="1"/>
      </xdr:nvSpPr>
      <xdr:spPr>
        <a:xfrm>
          <a:off x="1066800" y="1074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[76,301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類似団体の中でも最も低い団体で、今後も住民サービスとの均衡を崩さないように配慮しながら経常的な義務的経費の削減に努めていく。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80290</xdr:rowOff>
    </xdr:from>
    <xdr:to>
      <xdr:col>7</xdr:col>
      <xdr:colOff>152400</xdr:colOff>
      <xdr:row>81</xdr:row>
      <xdr:rowOff>131741</xdr:rowOff>
    </xdr:to>
    <xdr:cxnSp macro="">
      <xdr:nvCxnSpPr>
        <xdr:cNvPr id="194" name="直線コネクタ 193"/>
        <xdr:cNvCxnSpPr/>
      </xdr:nvCxnSpPr>
      <xdr:spPr>
        <a:xfrm>
          <a:off x="4114800" y="13967740"/>
          <a:ext cx="8382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26749</xdr:rowOff>
    </xdr:from>
    <xdr:to>
      <xdr:col>6</xdr:col>
      <xdr:colOff>0</xdr:colOff>
      <xdr:row>81</xdr:row>
      <xdr:rowOff>80290</xdr:rowOff>
    </xdr:to>
    <xdr:cxnSp macro="">
      <xdr:nvCxnSpPr>
        <xdr:cNvPr id="197" name="直線コネクタ 196"/>
        <xdr:cNvCxnSpPr/>
      </xdr:nvCxnSpPr>
      <xdr:spPr>
        <a:xfrm>
          <a:off x="3225800" y="13914199"/>
          <a:ext cx="889000" cy="5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26749</xdr:rowOff>
    </xdr:from>
    <xdr:to>
      <xdr:col>4</xdr:col>
      <xdr:colOff>482600</xdr:colOff>
      <xdr:row>81</xdr:row>
      <xdr:rowOff>61429</xdr:rowOff>
    </xdr:to>
    <xdr:cxnSp macro="">
      <xdr:nvCxnSpPr>
        <xdr:cNvPr id="200" name="直線コネクタ 199"/>
        <xdr:cNvCxnSpPr/>
      </xdr:nvCxnSpPr>
      <xdr:spPr>
        <a:xfrm flipV="1">
          <a:off x="2336800" y="13914199"/>
          <a:ext cx="8890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61429</xdr:rowOff>
    </xdr:from>
    <xdr:to>
      <xdr:col>3</xdr:col>
      <xdr:colOff>279400</xdr:colOff>
      <xdr:row>81</xdr:row>
      <xdr:rowOff>87945</xdr:rowOff>
    </xdr:to>
    <xdr:cxnSp macro="">
      <xdr:nvCxnSpPr>
        <xdr:cNvPr id="203" name="直線コネクタ 202"/>
        <xdr:cNvCxnSpPr/>
      </xdr:nvCxnSpPr>
      <xdr:spPr>
        <a:xfrm flipV="1">
          <a:off x="1447800" y="13948879"/>
          <a:ext cx="8890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80941</xdr:rowOff>
    </xdr:from>
    <xdr:to>
      <xdr:col>7</xdr:col>
      <xdr:colOff>203200</xdr:colOff>
      <xdr:row>82</xdr:row>
      <xdr:rowOff>11091</xdr:rowOff>
    </xdr:to>
    <xdr:sp macro="" textlink="">
      <xdr:nvSpPr>
        <xdr:cNvPr id="213" name="円/楕円 212"/>
        <xdr:cNvSpPr/>
      </xdr:nvSpPr>
      <xdr:spPr>
        <a:xfrm>
          <a:off x="4902200" y="139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2218</xdr:rowOff>
    </xdr:from>
    <xdr:ext cx="762000" cy="259045"/>
    <xdr:sp macro="" textlink="">
      <xdr:nvSpPr>
        <xdr:cNvPr id="214" name="人件費・物件費等の状況該当値テキスト"/>
        <xdr:cNvSpPr txBox="1"/>
      </xdr:nvSpPr>
      <xdr:spPr>
        <a:xfrm>
          <a:off x="5041900" y="13889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76,301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29490</xdr:rowOff>
    </xdr:from>
    <xdr:to>
      <xdr:col>6</xdr:col>
      <xdr:colOff>50800</xdr:colOff>
      <xdr:row>81</xdr:row>
      <xdr:rowOff>131090</xdr:rowOff>
    </xdr:to>
    <xdr:sp macro="" textlink="">
      <xdr:nvSpPr>
        <xdr:cNvPr id="215" name="円/楕円 214"/>
        <xdr:cNvSpPr/>
      </xdr:nvSpPr>
      <xdr:spPr>
        <a:xfrm>
          <a:off x="4064000" y="139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141267</xdr:rowOff>
    </xdr:from>
    <xdr:ext cx="736600" cy="259045"/>
    <xdr:sp macro="" textlink="">
      <xdr:nvSpPr>
        <xdr:cNvPr id="216" name="テキスト ボックス 215"/>
        <xdr:cNvSpPr txBox="1"/>
      </xdr:nvSpPr>
      <xdr:spPr>
        <a:xfrm>
          <a:off x="3733800" y="1368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72,463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147399</xdr:rowOff>
    </xdr:from>
    <xdr:to>
      <xdr:col>4</xdr:col>
      <xdr:colOff>533400</xdr:colOff>
      <xdr:row>81</xdr:row>
      <xdr:rowOff>77549</xdr:rowOff>
    </xdr:to>
    <xdr:sp macro="" textlink="">
      <xdr:nvSpPr>
        <xdr:cNvPr id="217" name="円/楕円 216"/>
        <xdr:cNvSpPr/>
      </xdr:nvSpPr>
      <xdr:spPr>
        <a:xfrm>
          <a:off x="3175000" y="138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87726</xdr:rowOff>
    </xdr:from>
    <xdr:ext cx="762000" cy="259045"/>
    <xdr:sp macro="" textlink="">
      <xdr:nvSpPr>
        <xdr:cNvPr id="218" name="テキスト ボックス 217"/>
        <xdr:cNvSpPr txBox="1"/>
      </xdr:nvSpPr>
      <xdr:spPr>
        <a:xfrm>
          <a:off x="2844800" y="1363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68,469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10629</xdr:rowOff>
    </xdr:from>
    <xdr:to>
      <xdr:col>3</xdr:col>
      <xdr:colOff>330200</xdr:colOff>
      <xdr:row>81</xdr:row>
      <xdr:rowOff>112229</xdr:rowOff>
    </xdr:to>
    <xdr:sp macro="" textlink="">
      <xdr:nvSpPr>
        <xdr:cNvPr id="219" name="円/楕円 218"/>
        <xdr:cNvSpPr/>
      </xdr:nvSpPr>
      <xdr:spPr>
        <a:xfrm>
          <a:off x="2286000" y="138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122406</xdr:rowOff>
    </xdr:from>
    <xdr:ext cx="762000" cy="259045"/>
    <xdr:sp macro="" textlink="">
      <xdr:nvSpPr>
        <xdr:cNvPr id="220" name="テキスト ボックス 219"/>
        <xdr:cNvSpPr txBox="1"/>
      </xdr:nvSpPr>
      <xdr:spPr>
        <a:xfrm>
          <a:off x="1955800" y="1366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71,056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37145</xdr:rowOff>
    </xdr:from>
    <xdr:to>
      <xdr:col>2</xdr:col>
      <xdr:colOff>127000</xdr:colOff>
      <xdr:row>81</xdr:row>
      <xdr:rowOff>138745</xdr:rowOff>
    </xdr:to>
    <xdr:sp macro="" textlink="">
      <xdr:nvSpPr>
        <xdr:cNvPr id="221" name="円/楕円 220"/>
        <xdr:cNvSpPr/>
      </xdr:nvSpPr>
      <xdr:spPr>
        <a:xfrm>
          <a:off x="1397000" y="139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148922</xdr:rowOff>
    </xdr:from>
    <xdr:ext cx="762000" cy="259045"/>
    <xdr:sp macro="" textlink="">
      <xdr:nvSpPr>
        <xdr:cNvPr id="222" name="テキスト ボックス 221"/>
        <xdr:cNvSpPr txBox="1"/>
      </xdr:nvSpPr>
      <xdr:spPr>
        <a:xfrm>
          <a:off x="1066800" y="1369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類似団体の平均を上回っている。職員構成の変動等により高い水準となっているが、今後とも他の自治体の状況も踏まえ、給与制度・運用・水準の適正化に努めていく。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86</xdr:row>
      <xdr:rowOff>85513</xdr:rowOff>
    </xdr:to>
    <xdr:cxnSp macro="">
      <xdr:nvCxnSpPr>
        <xdr:cNvPr id="251" name="直線コネクタ 250"/>
        <xdr:cNvCxnSpPr/>
      </xdr:nvCxnSpPr>
      <xdr:spPr>
        <a:xfrm flipV="1">
          <a:off x="17018000" y="14017837"/>
          <a:ext cx="0" cy="812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57590</xdr:rowOff>
    </xdr:from>
    <xdr:ext cx="762000" cy="259045"/>
    <xdr:sp macro="" textlink="">
      <xdr:nvSpPr>
        <xdr:cNvPr id="252" name="給与水準   （国との比較）最小値テキスト"/>
        <xdr:cNvSpPr txBox="1"/>
      </xdr:nvSpPr>
      <xdr:spPr>
        <a:xfrm>
          <a:off x="17106900" y="148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85513</xdr:rowOff>
    </xdr:from>
    <xdr:to>
      <xdr:col>24</xdr:col>
      <xdr:colOff>647700</xdr:colOff>
      <xdr:row>86</xdr:row>
      <xdr:rowOff>85513</xdr:rowOff>
    </xdr:to>
    <xdr:cxnSp macro="">
      <xdr:nvCxnSpPr>
        <xdr:cNvPr id="253" name="直線コネクタ 252"/>
        <xdr:cNvCxnSpPr/>
      </xdr:nvCxnSpPr>
      <xdr:spPr>
        <a:xfrm>
          <a:off x="16929100" y="148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4"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5" name="直線コネクタ 254"/>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5080</xdr:rowOff>
    </xdr:to>
    <xdr:cxnSp macro="">
      <xdr:nvCxnSpPr>
        <xdr:cNvPr id="256" name="直線コネクタ 255"/>
        <xdr:cNvCxnSpPr/>
      </xdr:nvCxnSpPr>
      <xdr:spPr>
        <a:xfrm>
          <a:off x="16179800" y="1472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7"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8" name="フローチャート : 判断 257"/>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152400</xdr:rowOff>
    </xdr:from>
    <xdr:to>
      <xdr:col>23</xdr:col>
      <xdr:colOff>406400</xdr:colOff>
      <xdr:row>86</xdr:row>
      <xdr:rowOff>29211</xdr:rowOff>
    </xdr:to>
    <xdr:cxnSp macro="">
      <xdr:nvCxnSpPr>
        <xdr:cNvPr id="259" name="直線コネクタ 258"/>
        <xdr:cNvCxnSpPr/>
      </xdr:nvCxnSpPr>
      <xdr:spPr>
        <a:xfrm flipV="1">
          <a:off x="15290800" y="147256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171027</xdr:rowOff>
    </xdr:from>
    <xdr:to>
      <xdr:col>23</xdr:col>
      <xdr:colOff>457200</xdr:colOff>
      <xdr:row>84</xdr:row>
      <xdr:rowOff>101177</xdr:rowOff>
    </xdr:to>
    <xdr:sp macro="" textlink="">
      <xdr:nvSpPr>
        <xdr:cNvPr id="260" name="フローチャート : 判断 259"/>
        <xdr:cNvSpPr/>
      </xdr:nvSpPr>
      <xdr:spPr>
        <a:xfrm>
          <a:off x="16129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111354</xdr:rowOff>
    </xdr:from>
    <xdr:ext cx="736600" cy="259045"/>
    <xdr:sp macro="" textlink="">
      <xdr:nvSpPr>
        <xdr:cNvPr id="261" name="テキスト ボックス 260"/>
        <xdr:cNvSpPr txBox="1"/>
      </xdr:nvSpPr>
      <xdr:spPr>
        <a:xfrm>
          <a:off x="15798800" y="1417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29211</xdr:rowOff>
    </xdr:from>
    <xdr:to>
      <xdr:col>22</xdr:col>
      <xdr:colOff>203200</xdr:colOff>
      <xdr:row>89</xdr:row>
      <xdr:rowOff>110066</xdr:rowOff>
    </xdr:to>
    <xdr:cxnSp macro="">
      <xdr:nvCxnSpPr>
        <xdr:cNvPr id="262" name="直線コネクタ 261"/>
        <xdr:cNvCxnSpPr/>
      </xdr:nvCxnSpPr>
      <xdr:spPr>
        <a:xfrm flipV="1">
          <a:off x="14401800" y="14773911"/>
          <a:ext cx="889000" cy="5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37677</xdr:rowOff>
    </xdr:from>
    <xdr:to>
      <xdr:col>21</xdr:col>
      <xdr:colOff>0</xdr:colOff>
      <xdr:row>89</xdr:row>
      <xdr:rowOff>110066</xdr:rowOff>
    </xdr:to>
    <xdr:cxnSp macro="">
      <xdr:nvCxnSpPr>
        <xdr:cNvPr id="265" name="直線コネクタ 264"/>
        <xdr:cNvCxnSpPr/>
      </xdr:nvCxnSpPr>
      <xdr:spPr>
        <a:xfrm>
          <a:off x="13512800" y="1529672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120650</xdr:rowOff>
    </xdr:from>
    <xdr:to>
      <xdr:col>21</xdr:col>
      <xdr:colOff>50800</xdr:colOff>
      <xdr:row>88</xdr:row>
      <xdr:rowOff>50800</xdr:rowOff>
    </xdr:to>
    <xdr:sp macro="" textlink="">
      <xdr:nvSpPr>
        <xdr:cNvPr id="266" name="フローチャート : 判断 265"/>
        <xdr:cNvSpPr/>
      </xdr:nvSpPr>
      <xdr:spPr>
        <a:xfrm>
          <a:off x="14351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67" name="テキスト ボックス 266"/>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75" name="円/楕円 274"/>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21607</xdr:rowOff>
    </xdr:from>
    <xdr:ext cx="762000" cy="259045"/>
    <xdr:sp macro="" textlink="">
      <xdr:nvSpPr>
        <xdr:cNvPr id="276" name="給与水準   （国との比較）該当値テキスト"/>
        <xdr:cNvSpPr txBox="1"/>
      </xdr:nvSpPr>
      <xdr:spPr>
        <a:xfrm>
          <a:off x="17106900" y="1459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101600</xdr:rowOff>
    </xdr:from>
    <xdr:to>
      <xdr:col>23</xdr:col>
      <xdr:colOff>457200</xdr:colOff>
      <xdr:row>86</xdr:row>
      <xdr:rowOff>31750</xdr:rowOff>
    </xdr:to>
    <xdr:sp macro="" textlink="">
      <xdr:nvSpPr>
        <xdr:cNvPr id="277" name="円/楕円 276"/>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16527</xdr:rowOff>
    </xdr:from>
    <xdr:ext cx="736600" cy="259045"/>
    <xdr:sp macro="" textlink="">
      <xdr:nvSpPr>
        <xdr:cNvPr id="278" name="テキスト ボックス 277"/>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149861</xdr:rowOff>
    </xdr:from>
    <xdr:to>
      <xdr:col>22</xdr:col>
      <xdr:colOff>254000</xdr:colOff>
      <xdr:row>86</xdr:row>
      <xdr:rowOff>80011</xdr:rowOff>
    </xdr:to>
    <xdr:sp macro="" textlink="">
      <xdr:nvSpPr>
        <xdr:cNvPr id="279" name="円/楕円 278"/>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64788</xdr:rowOff>
    </xdr:from>
    <xdr:ext cx="762000" cy="259045"/>
    <xdr:sp macro="" textlink="">
      <xdr:nvSpPr>
        <xdr:cNvPr id="280" name="テキスト ボックス 279"/>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59266</xdr:rowOff>
    </xdr:from>
    <xdr:to>
      <xdr:col>21</xdr:col>
      <xdr:colOff>50800</xdr:colOff>
      <xdr:row>89</xdr:row>
      <xdr:rowOff>160866</xdr:rowOff>
    </xdr:to>
    <xdr:sp macro="" textlink="">
      <xdr:nvSpPr>
        <xdr:cNvPr id="281" name="円/楕円 280"/>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145643</xdr:rowOff>
    </xdr:from>
    <xdr:ext cx="762000" cy="259045"/>
    <xdr:sp macro="" textlink="">
      <xdr:nvSpPr>
        <xdr:cNvPr id="282" name="テキスト ボックス 281"/>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3" name="円/楕円 282"/>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4" name="テキスト ボックス 283"/>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類似団体の中でも３番目に低い団体となっている。今後も住民サービスとの均衡を崩さないように配慮しながら適正な定員管理に努めていく。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4" name="直線コネクタ 313"/>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5"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6" name="直線コネクタ 315"/>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7"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18" name="直線コネクタ 317"/>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10371</xdr:rowOff>
    </xdr:from>
    <xdr:to>
      <xdr:col>24</xdr:col>
      <xdr:colOff>558800</xdr:colOff>
      <xdr:row>58</xdr:row>
      <xdr:rowOff>42545</xdr:rowOff>
    </xdr:to>
    <xdr:cxnSp macro="">
      <xdr:nvCxnSpPr>
        <xdr:cNvPr id="319" name="直線コネクタ 318"/>
        <xdr:cNvCxnSpPr/>
      </xdr:nvCxnSpPr>
      <xdr:spPr>
        <a:xfrm>
          <a:off x="16179800" y="9954471"/>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0"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1" name="フローチャート : 判断 320"/>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57</xdr:row>
      <xdr:rowOff>159703</xdr:rowOff>
    </xdr:from>
    <xdr:to>
      <xdr:col>23</xdr:col>
      <xdr:colOff>406400</xdr:colOff>
      <xdr:row>58</xdr:row>
      <xdr:rowOff>10371</xdr:rowOff>
    </xdr:to>
    <xdr:cxnSp macro="">
      <xdr:nvCxnSpPr>
        <xdr:cNvPr id="322" name="直線コネクタ 321"/>
        <xdr:cNvCxnSpPr/>
      </xdr:nvCxnSpPr>
      <xdr:spPr>
        <a:xfrm>
          <a:off x="15290800" y="9932353"/>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3" name="フローチャート : 判断 322"/>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4" name="テキスト ボックス 323"/>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57</xdr:row>
      <xdr:rowOff>153670</xdr:rowOff>
    </xdr:from>
    <xdr:to>
      <xdr:col>22</xdr:col>
      <xdr:colOff>203200</xdr:colOff>
      <xdr:row>57</xdr:row>
      <xdr:rowOff>159703</xdr:rowOff>
    </xdr:to>
    <xdr:cxnSp macro="">
      <xdr:nvCxnSpPr>
        <xdr:cNvPr id="325" name="直線コネクタ 324"/>
        <xdr:cNvCxnSpPr/>
      </xdr:nvCxnSpPr>
      <xdr:spPr>
        <a:xfrm>
          <a:off x="14401800" y="99263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6" name="フローチャート : 判断 325"/>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7" name="テキスト ボックス 326"/>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57</xdr:row>
      <xdr:rowOff>153670</xdr:rowOff>
    </xdr:from>
    <xdr:to>
      <xdr:col>21</xdr:col>
      <xdr:colOff>0</xdr:colOff>
      <xdr:row>58</xdr:row>
      <xdr:rowOff>14394</xdr:rowOff>
    </xdr:to>
    <xdr:cxnSp macro="">
      <xdr:nvCxnSpPr>
        <xdr:cNvPr id="328" name="直線コネクタ 327"/>
        <xdr:cNvCxnSpPr/>
      </xdr:nvCxnSpPr>
      <xdr:spPr>
        <a:xfrm flipV="1">
          <a:off x="13512800" y="99263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29" name="フローチャート : 判断 328"/>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0" name="テキスト ボックス 329"/>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1" name="フローチャート : 判断 330"/>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2" name="テキスト ボックス 331"/>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57</xdr:row>
      <xdr:rowOff>163195</xdr:rowOff>
    </xdr:from>
    <xdr:to>
      <xdr:col>24</xdr:col>
      <xdr:colOff>609600</xdr:colOff>
      <xdr:row>58</xdr:row>
      <xdr:rowOff>93345</xdr:rowOff>
    </xdr:to>
    <xdr:sp macro="" textlink="">
      <xdr:nvSpPr>
        <xdr:cNvPr id="338" name="円/楕円 337"/>
        <xdr:cNvSpPr/>
      </xdr:nvSpPr>
      <xdr:spPr>
        <a:xfrm>
          <a:off x="169672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84472</xdr:rowOff>
    </xdr:from>
    <xdr:ext cx="762000" cy="259045"/>
    <xdr:sp macro="" textlink="">
      <xdr:nvSpPr>
        <xdr:cNvPr id="339" name="定員管理の状況該当値テキスト"/>
        <xdr:cNvSpPr txBox="1"/>
      </xdr:nvSpPr>
      <xdr:spPr>
        <a:xfrm>
          <a:off x="17106900" y="985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23</xdr:col>
      <xdr:colOff>355600</xdr:colOff>
      <xdr:row>57</xdr:row>
      <xdr:rowOff>131021</xdr:rowOff>
    </xdr:from>
    <xdr:to>
      <xdr:col>23</xdr:col>
      <xdr:colOff>457200</xdr:colOff>
      <xdr:row>58</xdr:row>
      <xdr:rowOff>61171</xdr:rowOff>
    </xdr:to>
    <xdr:sp macro="" textlink="">
      <xdr:nvSpPr>
        <xdr:cNvPr id="340" name="円/楕円 339"/>
        <xdr:cNvSpPr/>
      </xdr:nvSpPr>
      <xdr:spPr>
        <a:xfrm>
          <a:off x="16129000" y="99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71348</xdr:rowOff>
    </xdr:from>
    <xdr:ext cx="736600" cy="259045"/>
    <xdr:sp macro="" textlink="">
      <xdr:nvSpPr>
        <xdr:cNvPr id="341" name="テキスト ボックス 340"/>
        <xdr:cNvSpPr txBox="1"/>
      </xdr:nvSpPr>
      <xdr:spPr>
        <a:xfrm>
          <a:off x="15798800" y="967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22</xdr:col>
      <xdr:colOff>152400</xdr:colOff>
      <xdr:row>57</xdr:row>
      <xdr:rowOff>108903</xdr:rowOff>
    </xdr:from>
    <xdr:to>
      <xdr:col>22</xdr:col>
      <xdr:colOff>254000</xdr:colOff>
      <xdr:row>58</xdr:row>
      <xdr:rowOff>39053</xdr:rowOff>
    </xdr:to>
    <xdr:sp macro="" textlink="">
      <xdr:nvSpPr>
        <xdr:cNvPr id="342" name="円/楕円 341"/>
        <xdr:cNvSpPr/>
      </xdr:nvSpPr>
      <xdr:spPr>
        <a:xfrm>
          <a:off x="15240000" y="98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49230</xdr:rowOff>
    </xdr:from>
    <xdr:ext cx="762000" cy="259045"/>
    <xdr:sp macro="" textlink="">
      <xdr:nvSpPr>
        <xdr:cNvPr id="343" name="テキスト ボックス 342"/>
        <xdr:cNvSpPr txBox="1"/>
      </xdr:nvSpPr>
      <xdr:spPr>
        <a:xfrm>
          <a:off x="14909800" y="96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3.71</a:t>
          </a:r>
          <a:endParaRPr kumimoji="1" lang="ja-JP" altLang="en-US" sz="1000" b="1">
            <a:solidFill>
              <a:srgbClr val="FF0000"/>
            </a:solidFill>
            <a:latin typeface="ＭＳ Ｐゴシック"/>
          </a:endParaRPr>
        </a:p>
      </xdr:txBody>
    </xdr:sp>
    <xdr:clientData/>
  </xdr:oneCellAnchor>
  <xdr:twoCellAnchor>
    <xdr:from>
      <xdr:col>20</xdr:col>
      <xdr:colOff>635000</xdr:colOff>
      <xdr:row>57</xdr:row>
      <xdr:rowOff>102870</xdr:rowOff>
    </xdr:from>
    <xdr:to>
      <xdr:col>21</xdr:col>
      <xdr:colOff>50800</xdr:colOff>
      <xdr:row>58</xdr:row>
      <xdr:rowOff>33020</xdr:rowOff>
    </xdr:to>
    <xdr:sp macro="" textlink="">
      <xdr:nvSpPr>
        <xdr:cNvPr id="344" name="円/楕円 343"/>
        <xdr:cNvSpPr/>
      </xdr:nvSpPr>
      <xdr:spPr>
        <a:xfrm>
          <a:off x="1435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43197</xdr:rowOff>
    </xdr:from>
    <xdr:ext cx="762000" cy="259045"/>
    <xdr:sp macro="" textlink="">
      <xdr:nvSpPr>
        <xdr:cNvPr id="345" name="テキスト ボックス 344"/>
        <xdr:cNvSpPr txBox="1"/>
      </xdr:nvSpPr>
      <xdr:spPr>
        <a:xfrm>
          <a:off x="14020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19</xdr:col>
      <xdr:colOff>431800</xdr:colOff>
      <xdr:row>57</xdr:row>
      <xdr:rowOff>135044</xdr:rowOff>
    </xdr:from>
    <xdr:to>
      <xdr:col>19</xdr:col>
      <xdr:colOff>533400</xdr:colOff>
      <xdr:row>58</xdr:row>
      <xdr:rowOff>65194</xdr:rowOff>
    </xdr:to>
    <xdr:sp macro="" textlink="">
      <xdr:nvSpPr>
        <xdr:cNvPr id="346" name="円/楕円 345"/>
        <xdr:cNvSpPr/>
      </xdr:nvSpPr>
      <xdr:spPr>
        <a:xfrm>
          <a:off x="13462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75371</xdr:rowOff>
    </xdr:from>
    <xdr:ext cx="762000" cy="259045"/>
    <xdr:sp macro="" textlink="">
      <xdr:nvSpPr>
        <xdr:cNvPr id="347" name="テキスト ボックス 346"/>
        <xdr:cNvSpPr txBox="1"/>
      </xdr:nvSpPr>
      <xdr:spPr>
        <a:xfrm>
          <a:off x="13131800" y="96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実質公債費比率が減少してきている。</a:t>
          </a:r>
          <a:endParaRPr kumimoji="1" lang="en-US" altLang="ja-JP" sz="1300">
            <a:latin typeface="ＭＳ Ｐゴシック"/>
          </a:endParaRPr>
        </a:p>
        <a:p>
          <a:r>
            <a:rPr kumimoji="1" lang="ja-JP" altLang="en-US" sz="1300">
              <a:latin typeface="ＭＳ Ｐゴシック"/>
            </a:rPr>
            <a:t>　要因としては、多数の事業を実施した年度に借入を行った市債の償還が終了し、市債償還のピークを過ぎたこと、また、繰上償還を積極的に実施し、市債残高の圧縮を図ったことによるものである。</a:t>
          </a:r>
        </a:p>
        <a:p>
          <a:r>
            <a:rPr kumimoji="1" lang="ja-JP" altLang="en-US" sz="1300">
              <a:latin typeface="ＭＳ Ｐゴシック"/>
            </a:rPr>
            <a:t>　今後も、市債借入の抑制や繰上償還を継続しながら、公債費の抑制に努めていく。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4" name="直線コネクタ 363"/>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5" name="テキスト ボックス 364"/>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8" name="直線コネクタ 367"/>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9" name="テキスト ボックス 368"/>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2" name="直線コネクタ 371"/>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3"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4" name="直線コネクタ 373"/>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5"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6" name="直線コネクタ 375"/>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113982</xdr:rowOff>
    </xdr:from>
    <xdr:to>
      <xdr:col>24</xdr:col>
      <xdr:colOff>558800</xdr:colOff>
      <xdr:row>39</xdr:row>
      <xdr:rowOff>63182</xdr:rowOff>
    </xdr:to>
    <xdr:cxnSp macro="">
      <xdr:nvCxnSpPr>
        <xdr:cNvPr id="377" name="直線コネクタ 376"/>
        <xdr:cNvCxnSpPr/>
      </xdr:nvCxnSpPr>
      <xdr:spPr>
        <a:xfrm flipV="1">
          <a:off x="16179800" y="662908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78"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79" name="フローチャート : 判断 378"/>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63182</xdr:rowOff>
    </xdr:from>
    <xdr:to>
      <xdr:col>23</xdr:col>
      <xdr:colOff>406400</xdr:colOff>
      <xdr:row>40</xdr:row>
      <xdr:rowOff>6350</xdr:rowOff>
    </xdr:to>
    <xdr:cxnSp macro="">
      <xdr:nvCxnSpPr>
        <xdr:cNvPr id="380" name="直線コネクタ 379"/>
        <xdr:cNvCxnSpPr/>
      </xdr:nvCxnSpPr>
      <xdr:spPr>
        <a:xfrm flipV="1">
          <a:off x="15290800" y="674973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1" name="フローチャート : 判断 380"/>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2" name="テキスト ボックス 381"/>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6350</xdr:rowOff>
    </xdr:from>
    <xdr:to>
      <xdr:col>22</xdr:col>
      <xdr:colOff>203200</xdr:colOff>
      <xdr:row>40</xdr:row>
      <xdr:rowOff>72707</xdr:rowOff>
    </xdr:to>
    <xdr:cxnSp macro="">
      <xdr:nvCxnSpPr>
        <xdr:cNvPr id="383" name="直線コネクタ 382"/>
        <xdr:cNvCxnSpPr/>
      </xdr:nvCxnSpPr>
      <xdr:spPr>
        <a:xfrm flipV="1">
          <a:off x="14401800" y="686435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4" name="フローチャート : 判断 383"/>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5" name="テキスト ボックス 384"/>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72707</xdr:rowOff>
    </xdr:from>
    <xdr:to>
      <xdr:col>21</xdr:col>
      <xdr:colOff>0</xdr:colOff>
      <xdr:row>40</xdr:row>
      <xdr:rowOff>120968</xdr:rowOff>
    </xdr:to>
    <xdr:cxnSp macro="">
      <xdr:nvCxnSpPr>
        <xdr:cNvPr id="386" name="直線コネクタ 385"/>
        <xdr:cNvCxnSpPr/>
      </xdr:nvCxnSpPr>
      <xdr:spPr>
        <a:xfrm flipV="1">
          <a:off x="13512800" y="693070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7" name="フローチャート : 判断 386"/>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88" name="テキスト ボックス 387"/>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89" name="フローチャート : 判断 388"/>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0" name="テキスト ボックス 389"/>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63182</xdr:rowOff>
    </xdr:from>
    <xdr:to>
      <xdr:col>24</xdr:col>
      <xdr:colOff>609600</xdr:colOff>
      <xdr:row>38</xdr:row>
      <xdr:rowOff>164782</xdr:rowOff>
    </xdr:to>
    <xdr:sp macro="" textlink="">
      <xdr:nvSpPr>
        <xdr:cNvPr id="396" name="円/楕円 395"/>
        <xdr:cNvSpPr/>
      </xdr:nvSpPr>
      <xdr:spPr>
        <a:xfrm>
          <a:off x="169672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79710</xdr:rowOff>
    </xdr:from>
    <xdr:ext cx="762000" cy="259045"/>
    <xdr:sp macro="" textlink="">
      <xdr:nvSpPr>
        <xdr:cNvPr id="397" name="公債費負担の状況該当値テキスト"/>
        <xdr:cNvSpPr txBox="1"/>
      </xdr:nvSpPr>
      <xdr:spPr>
        <a:xfrm>
          <a:off x="171069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12382</xdr:rowOff>
    </xdr:from>
    <xdr:to>
      <xdr:col>23</xdr:col>
      <xdr:colOff>457200</xdr:colOff>
      <xdr:row>39</xdr:row>
      <xdr:rowOff>113982</xdr:rowOff>
    </xdr:to>
    <xdr:sp macro="" textlink="">
      <xdr:nvSpPr>
        <xdr:cNvPr id="398" name="円/楕円 397"/>
        <xdr:cNvSpPr/>
      </xdr:nvSpPr>
      <xdr:spPr>
        <a:xfrm>
          <a:off x="16129000" y="66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124159</xdr:rowOff>
    </xdr:from>
    <xdr:ext cx="736600" cy="259045"/>
    <xdr:sp macro="" textlink="">
      <xdr:nvSpPr>
        <xdr:cNvPr id="399" name="テキスト ボックス 398"/>
        <xdr:cNvSpPr txBox="1"/>
      </xdr:nvSpPr>
      <xdr:spPr>
        <a:xfrm>
          <a:off x="15798800" y="646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127000</xdr:rowOff>
    </xdr:from>
    <xdr:to>
      <xdr:col>22</xdr:col>
      <xdr:colOff>254000</xdr:colOff>
      <xdr:row>40</xdr:row>
      <xdr:rowOff>57150</xdr:rowOff>
    </xdr:to>
    <xdr:sp macro="" textlink="">
      <xdr:nvSpPr>
        <xdr:cNvPr id="400" name="円/楕円 399"/>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67327</xdr:rowOff>
    </xdr:from>
    <xdr:ext cx="762000" cy="259045"/>
    <xdr:sp macro="" textlink="">
      <xdr:nvSpPr>
        <xdr:cNvPr id="401" name="テキスト ボックス 400"/>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21907</xdr:rowOff>
    </xdr:from>
    <xdr:to>
      <xdr:col>21</xdr:col>
      <xdr:colOff>50800</xdr:colOff>
      <xdr:row>40</xdr:row>
      <xdr:rowOff>123507</xdr:rowOff>
    </xdr:to>
    <xdr:sp macro="" textlink="">
      <xdr:nvSpPr>
        <xdr:cNvPr id="402" name="円/楕円 401"/>
        <xdr:cNvSpPr/>
      </xdr:nvSpPr>
      <xdr:spPr>
        <a:xfrm>
          <a:off x="14351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133684</xdr:rowOff>
    </xdr:from>
    <xdr:ext cx="762000" cy="259045"/>
    <xdr:sp macro="" textlink="">
      <xdr:nvSpPr>
        <xdr:cNvPr id="403" name="テキスト ボックス 402"/>
        <xdr:cNvSpPr txBox="1"/>
      </xdr:nvSpPr>
      <xdr:spPr>
        <a:xfrm>
          <a:off x="14020800" y="664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70168</xdr:rowOff>
    </xdr:from>
    <xdr:to>
      <xdr:col>19</xdr:col>
      <xdr:colOff>533400</xdr:colOff>
      <xdr:row>41</xdr:row>
      <xdr:rowOff>318</xdr:rowOff>
    </xdr:to>
    <xdr:sp macro="" textlink="">
      <xdr:nvSpPr>
        <xdr:cNvPr id="404" name="円/楕円 403"/>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10495</xdr:rowOff>
    </xdr:from>
    <xdr:ext cx="762000" cy="259045"/>
    <xdr:sp macro="" textlink="">
      <xdr:nvSpPr>
        <xdr:cNvPr id="405" name="テキスト ボックス 404"/>
        <xdr:cNvSpPr txBox="1"/>
      </xdr:nvSpPr>
      <xdr:spPr>
        <a:xfrm>
          <a:off x="13131800" y="669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充当可能財源が将来負担額を上回っている。今後とも住民サービスを低下させることなく、将来負担の適正化に努めていく。</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4" name="直線コネクタ 433"/>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5"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6" name="直線コネクタ 435"/>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39"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0" name="フローチャート : 判断 439"/>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1" name="フローチャート : 判断 44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2" name="テキスト ボックス 441"/>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3" name="フローチャート : 判断 442"/>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4" name="テキスト ボックス 443"/>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5" name="フローチャート : 判断 444"/>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6" name="テキスト ボックス 445"/>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7" name="フローチャート : 判断 446"/>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48" name="テキスト ボックス 447"/>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人口千人当たり職員数が類似団体のなかで最も低いため経常収支比率の人件費は低くなっている。今後とも住民サービスとの均衡を崩さないよう配慮しながら、人件費の抑制に努める。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42418</xdr:rowOff>
    </xdr:from>
    <xdr:to>
      <xdr:col>7</xdr:col>
      <xdr:colOff>15875</xdr:colOff>
      <xdr:row>40</xdr:row>
      <xdr:rowOff>76708</xdr:rowOff>
    </xdr:to>
    <xdr:cxnSp macro="">
      <xdr:nvCxnSpPr>
        <xdr:cNvPr id="59" name="直線コネクタ 58"/>
        <xdr:cNvCxnSpPr/>
      </xdr:nvCxnSpPr>
      <xdr:spPr>
        <a:xfrm flipV="1">
          <a:off x="4826000" y="60431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76708</xdr:rowOff>
    </xdr:from>
    <xdr:to>
      <xdr:col>7</xdr:col>
      <xdr:colOff>104775</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128795</xdr:rowOff>
    </xdr:from>
    <xdr:ext cx="762000" cy="259045"/>
    <xdr:sp macro="" textlink="">
      <xdr:nvSpPr>
        <xdr:cNvPr id="62" name="人件費最大値テキスト"/>
        <xdr:cNvSpPr txBox="1"/>
      </xdr:nvSpPr>
      <xdr:spPr>
        <a:xfrm>
          <a:off x="4914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35</xdr:row>
      <xdr:rowOff>42418</xdr:rowOff>
    </xdr:from>
    <xdr:to>
      <xdr:col>7</xdr:col>
      <xdr:colOff>104775</xdr:colOff>
      <xdr:row>35</xdr:row>
      <xdr:rowOff>42418</xdr:rowOff>
    </xdr:to>
    <xdr:cxnSp macro="">
      <xdr:nvCxnSpPr>
        <xdr:cNvPr id="63" name="直線コネクタ 62"/>
        <xdr:cNvCxnSpPr/>
      </xdr:nvCxnSpPr>
      <xdr:spPr>
        <a:xfrm>
          <a:off x="4737100" y="604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42418</xdr:rowOff>
    </xdr:from>
    <xdr:to>
      <xdr:col>7</xdr:col>
      <xdr:colOff>15875</xdr:colOff>
      <xdr:row>35</xdr:row>
      <xdr:rowOff>56134</xdr:rowOff>
    </xdr:to>
    <xdr:cxnSp macro="">
      <xdr:nvCxnSpPr>
        <xdr:cNvPr id="64" name="直線コネクタ 63"/>
        <xdr:cNvCxnSpPr/>
      </xdr:nvCxnSpPr>
      <xdr:spPr>
        <a:xfrm flipV="1">
          <a:off x="3987800" y="6043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14986</xdr:rowOff>
    </xdr:from>
    <xdr:to>
      <xdr:col>5</xdr:col>
      <xdr:colOff>549275</xdr:colOff>
      <xdr:row>35</xdr:row>
      <xdr:rowOff>56134</xdr:rowOff>
    </xdr:to>
    <xdr:cxnSp macro="">
      <xdr:nvCxnSpPr>
        <xdr:cNvPr id="67" name="直線コネクタ 66"/>
        <xdr:cNvCxnSpPr/>
      </xdr:nvCxnSpPr>
      <xdr:spPr>
        <a:xfrm>
          <a:off x="3098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153924</xdr:rowOff>
    </xdr:from>
    <xdr:to>
      <xdr:col>5</xdr:col>
      <xdr:colOff>600075</xdr:colOff>
      <xdr:row>37</xdr:row>
      <xdr:rowOff>84074</xdr:rowOff>
    </xdr:to>
    <xdr:sp macro="" textlink="">
      <xdr:nvSpPr>
        <xdr:cNvPr id="68" name="フローチャート :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14986</xdr:rowOff>
    </xdr:from>
    <xdr:to>
      <xdr:col>4</xdr:col>
      <xdr:colOff>346075</xdr:colOff>
      <xdr:row>35</xdr:row>
      <xdr:rowOff>56134</xdr:rowOff>
    </xdr:to>
    <xdr:cxnSp macro="">
      <xdr:nvCxnSpPr>
        <xdr:cNvPr id="70" name="直線コネクタ 69"/>
        <xdr:cNvCxnSpPr/>
      </xdr:nvCxnSpPr>
      <xdr:spPr>
        <a:xfrm flipV="1">
          <a:off x="2209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149352</xdr:rowOff>
    </xdr:from>
    <xdr:to>
      <xdr:col>4</xdr:col>
      <xdr:colOff>396875</xdr:colOff>
      <xdr:row>37</xdr:row>
      <xdr:rowOff>79502</xdr:rowOff>
    </xdr:to>
    <xdr:sp macro="" textlink="">
      <xdr:nvSpPr>
        <xdr:cNvPr id="71" name="フローチャート :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56134</xdr:rowOff>
    </xdr:from>
    <xdr:to>
      <xdr:col>3</xdr:col>
      <xdr:colOff>142875</xdr:colOff>
      <xdr:row>35</xdr:row>
      <xdr:rowOff>78994</xdr:rowOff>
    </xdr:to>
    <xdr:cxnSp macro="">
      <xdr:nvCxnSpPr>
        <xdr:cNvPr id="73" name="直線コネクタ 72"/>
        <xdr:cNvCxnSpPr/>
      </xdr:nvCxnSpPr>
      <xdr:spPr>
        <a:xfrm flipV="1">
          <a:off x="1320800" y="6056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4" name="フローチャート :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6" name="フローチャート : 判断 75"/>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7" name="テキスト ボックス 76"/>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163068</xdr:rowOff>
    </xdr:from>
    <xdr:to>
      <xdr:col>7</xdr:col>
      <xdr:colOff>66675</xdr:colOff>
      <xdr:row>35</xdr:row>
      <xdr:rowOff>93218</xdr:rowOff>
    </xdr:to>
    <xdr:sp macro="" textlink="">
      <xdr:nvSpPr>
        <xdr:cNvPr id="83" name="円/楕円 82"/>
        <xdr:cNvSpPr/>
      </xdr:nvSpPr>
      <xdr:spPr>
        <a:xfrm>
          <a:off x="4775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71645</xdr:rowOff>
    </xdr:from>
    <xdr:ext cx="762000" cy="259045"/>
    <xdr:sp macro="" textlink="">
      <xdr:nvSpPr>
        <xdr:cNvPr id="84" name="人件費該当値テキスト"/>
        <xdr:cNvSpPr txBox="1"/>
      </xdr:nvSpPr>
      <xdr:spPr>
        <a:xfrm>
          <a:off x="4914900" y="59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5334</xdr:rowOff>
    </xdr:from>
    <xdr:to>
      <xdr:col>5</xdr:col>
      <xdr:colOff>600075</xdr:colOff>
      <xdr:row>35</xdr:row>
      <xdr:rowOff>106934</xdr:rowOff>
    </xdr:to>
    <xdr:sp macro="" textlink="">
      <xdr:nvSpPr>
        <xdr:cNvPr id="85" name="円/楕円 84"/>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117111</xdr:rowOff>
    </xdr:from>
    <xdr:ext cx="736600" cy="259045"/>
    <xdr:sp macro="" textlink="">
      <xdr:nvSpPr>
        <xdr:cNvPr id="86" name="テキスト ボックス 85"/>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135636</xdr:rowOff>
    </xdr:from>
    <xdr:to>
      <xdr:col>4</xdr:col>
      <xdr:colOff>396875</xdr:colOff>
      <xdr:row>35</xdr:row>
      <xdr:rowOff>65786</xdr:rowOff>
    </xdr:to>
    <xdr:sp macro="" textlink="">
      <xdr:nvSpPr>
        <xdr:cNvPr id="87" name="円/楕円 86"/>
        <xdr:cNvSpPr/>
      </xdr:nvSpPr>
      <xdr:spPr>
        <a:xfrm>
          <a:off x="3048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75963</xdr:rowOff>
    </xdr:from>
    <xdr:ext cx="762000" cy="259045"/>
    <xdr:sp macro="" textlink="">
      <xdr:nvSpPr>
        <xdr:cNvPr id="88" name="テキスト ボックス 87"/>
        <xdr:cNvSpPr txBox="1"/>
      </xdr:nvSpPr>
      <xdr:spPr>
        <a:xfrm>
          <a:off x="2717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5334</xdr:rowOff>
    </xdr:from>
    <xdr:to>
      <xdr:col>3</xdr:col>
      <xdr:colOff>193675</xdr:colOff>
      <xdr:row>35</xdr:row>
      <xdr:rowOff>106934</xdr:rowOff>
    </xdr:to>
    <xdr:sp macro="" textlink="">
      <xdr:nvSpPr>
        <xdr:cNvPr id="89" name="円/楕円 88"/>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117111</xdr:rowOff>
    </xdr:from>
    <xdr:ext cx="762000" cy="259045"/>
    <xdr:sp macro="" textlink="">
      <xdr:nvSpPr>
        <xdr:cNvPr id="90" name="テキスト ボックス 89"/>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28194</xdr:rowOff>
    </xdr:from>
    <xdr:to>
      <xdr:col>1</xdr:col>
      <xdr:colOff>676275</xdr:colOff>
      <xdr:row>35</xdr:row>
      <xdr:rowOff>129794</xdr:rowOff>
    </xdr:to>
    <xdr:sp macro="" textlink="">
      <xdr:nvSpPr>
        <xdr:cNvPr id="91" name="円/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物件費に係る経常収支比率は、類似団体平均を</a:t>
          </a:r>
          <a:r>
            <a:rPr kumimoji="1" lang="en-US" altLang="ja-JP" sz="1300">
              <a:latin typeface="ＭＳ Ｐゴシック"/>
            </a:rPr>
            <a:t>2.2</a:t>
          </a:r>
          <a:r>
            <a:rPr kumimoji="1" lang="ja-JP" altLang="en-US" sz="1300">
              <a:latin typeface="ＭＳ Ｐゴシック"/>
            </a:rPr>
            <a:t>ポイント下回っているが、ほぼ横ばいに推移している。今後も住民サービスを低下させることなく、適正な執行に努める。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0" name="直線コネクタ 119"/>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1"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2" name="直線コネクタ 121"/>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88900</xdr:rowOff>
    </xdr:from>
    <xdr:to>
      <xdr:col>24</xdr:col>
      <xdr:colOff>31750</xdr:colOff>
      <xdr:row>16</xdr:row>
      <xdr:rowOff>104140</xdr:rowOff>
    </xdr:to>
    <xdr:cxnSp macro="">
      <xdr:nvCxnSpPr>
        <xdr:cNvPr id="125" name="直線コネクタ 124"/>
        <xdr:cNvCxnSpPr/>
      </xdr:nvCxnSpPr>
      <xdr:spPr>
        <a:xfrm flipV="1">
          <a:off x="15671800" y="283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6367</xdr:rowOff>
    </xdr:from>
    <xdr:ext cx="762000" cy="259045"/>
    <xdr:sp macro="" textlink="">
      <xdr:nvSpPr>
        <xdr:cNvPr id="126"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27" name="フローチャート :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66040</xdr:rowOff>
    </xdr:from>
    <xdr:to>
      <xdr:col>22</xdr:col>
      <xdr:colOff>565150</xdr:colOff>
      <xdr:row>16</xdr:row>
      <xdr:rowOff>104140</xdr:rowOff>
    </xdr:to>
    <xdr:cxnSp macro="">
      <xdr:nvCxnSpPr>
        <xdr:cNvPr id="128" name="直線コネクタ 127"/>
        <xdr:cNvCxnSpPr/>
      </xdr:nvCxnSpPr>
      <xdr:spPr>
        <a:xfrm>
          <a:off x="14782800" y="280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29" name="フローチャート : 判断 128"/>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0" name="テキスト ボックス 129"/>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35560</xdr:rowOff>
    </xdr:from>
    <xdr:to>
      <xdr:col>21</xdr:col>
      <xdr:colOff>361950</xdr:colOff>
      <xdr:row>16</xdr:row>
      <xdr:rowOff>66040</xdr:rowOff>
    </xdr:to>
    <xdr:cxnSp macro="">
      <xdr:nvCxnSpPr>
        <xdr:cNvPr id="131" name="直線コネクタ 130"/>
        <xdr:cNvCxnSpPr/>
      </xdr:nvCxnSpPr>
      <xdr:spPr>
        <a:xfrm>
          <a:off x="13893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2" name="フローチャート : 判断 131"/>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21607</xdr:rowOff>
    </xdr:from>
    <xdr:ext cx="762000" cy="259045"/>
    <xdr:sp macro="" textlink="">
      <xdr:nvSpPr>
        <xdr:cNvPr id="133" name="テキスト ボックス 132"/>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35560</xdr:rowOff>
    </xdr:from>
    <xdr:to>
      <xdr:col>20</xdr:col>
      <xdr:colOff>158750</xdr:colOff>
      <xdr:row>16</xdr:row>
      <xdr:rowOff>73660</xdr:rowOff>
    </xdr:to>
    <xdr:cxnSp macro="">
      <xdr:nvCxnSpPr>
        <xdr:cNvPr id="134" name="直線コネクタ 133"/>
        <xdr:cNvCxnSpPr/>
      </xdr:nvCxnSpPr>
      <xdr:spPr>
        <a:xfrm flipV="1">
          <a:off x="13004800" y="2778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5" name="フローチャート :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162577</xdr:rowOff>
    </xdr:from>
    <xdr:ext cx="762000" cy="259045"/>
    <xdr:sp macro="" textlink="">
      <xdr:nvSpPr>
        <xdr:cNvPr id="136" name="テキスト ボックス 135"/>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37" name="フローチャート : 判断 136"/>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38" name="テキスト ボックス 137"/>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38100</xdr:rowOff>
    </xdr:from>
    <xdr:to>
      <xdr:col>24</xdr:col>
      <xdr:colOff>82550</xdr:colOff>
      <xdr:row>16</xdr:row>
      <xdr:rowOff>139700</xdr:rowOff>
    </xdr:to>
    <xdr:sp macro="" textlink="">
      <xdr:nvSpPr>
        <xdr:cNvPr id="144" name="円/楕円 143"/>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54627</xdr:rowOff>
    </xdr:from>
    <xdr:ext cx="762000" cy="259045"/>
    <xdr:sp macro="" textlink="">
      <xdr:nvSpPr>
        <xdr:cNvPr id="145" name="物件費該当値テキスト"/>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6" name="円/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165117</xdr:rowOff>
    </xdr:from>
    <xdr:ext cx="736600" cy="259045"/>
    <xdr:sp macro="" textlink="">
      <xdr:nvSpPr>
        <xdr:cNvPr id="147" name="テキスト ボックス 146"/>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xdr:rowOff>
    </xdr:from>
    <xdr:to>
      <xdr:col>21</xdr:col>
      <xdr:colOff>412750</xdr:colOff>
      <xdr:row>16</xdr:row>
      <xdr:rowOff>116840</xdr:rowOff>
    </xdr:to>
    <xdr:sp macro="" textlink="">
      <xdr:nvSpPr>
        <xdr:cNvPr id="148" name="円/楕円 147"/>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127017</xdr:rowOff>
    </xdr:from>
    <xdr:ext cx="762000" cy="259045"/>
    <xdr:sp macro="" textlink="">
      <xdr:nvSpPr>
        <xdr:cNvPr id="149" name="テキスト ボックス 148"/>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156210</xdr:rowOff>
    </xdr:from>
    <xdr:to>
      <xdr:col>20</xdr:col>
      <xdr:colOff>209550</xdr:colOff>
      <xdr:row>16</xdr:row>
      <xdr:rowOff>86360</xdr:rowOff>
    </xdr:to>
    <xdr:sp macro="" textlink="">
      <xdr:nvSpPr>
        <xdr:cNvPr id="150" name="円/楕円 149"/>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96537</xdr:rowOff>
    </xdr:from>
    <xdr:ext cx="762000" cy="259045"/>
    <xdr:sp macro="" textlink="">
      <xdr:nvSpPr>
        <xdr:cNvPr id="151" name="テキスト ボックス 150"/>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22860</xdr:rowOff>
    </xdr:from>
    <xdr:to>
      <xdr:col>19</xdr:col>
      <xdr:colOff>6350</xdr:colOff>
      <xdr:row>16</xdr:row>
      <xdr:rowOff>124460</xdr:rowOff>
    </xdr:to>
    <xdr:sp macro="" textlink="">
      <xdr:nvSpPr>
        <xdr:cNvPr id="152" name="円/楕円 151"/>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134637</xdr:rowOff>
    </xdr:from>
    <xdr:ext cx="762000" cy="259045"/>
    <xdr:sp macro="" textlink="">
      <xdr:nvSpPr>
        <xdr:cNvPr id="153" name="テキスト ボックス 152"/>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扶助費に係る経常収支比率は類似団体平均を下回っているが、</a:t>
          </a:r>
          <a:r>
            <a:rPr kumimoji="1" lang="ja-JP" altLang="ja-JP" sz="1300">
              <a:solidFill>
                <a:schemeClr val="dk1"/>
              </a:solidFill>
              <a:effectLst/>
              <a:latin typeface="+mn-lt"/>
              <a:ea typeface="+mn-ea"/>
              <a:cs typeface="+mn-cs"/>
            </a:rPr>
            <a:t>障がい福祉サービス等給付費や私立保育所運営費、生活保護費等の伸びによ</a:t>
          </a:r>
          <a:r>
            <a:rPr kumimoji="1" lang="ja-JP" altLang="en-US" sz="1300">
              <a:solidFill>
                <a:schemeClr val="dk1"/>
              </a:solidFill>
              <a:effectLst/>
              <a:latin typeface="+mn-lt"/>
              <a:ea typeface="+mn-ea"/>
              <a:cs typeface="+mn-cs"/>
            </a:rPr>
            <a:t>り</a:t>
          </a:r>
          <a:r>
            <a:rPr kumimoji="1" lang="ja-JP" altLang="en-US" sz="1300">
              <a:latin typeface="ＭＳ Ｐゴシック"/>
            </a:rPr>
            <a:t>上昇傾向にある。今後も資格審査等の適正化を図ることで上昇傾向の抑制に努める。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5" name="直線コネクタ 184"/>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31750</xdr:rowOff>
    </xdr:to>
    <xdr:cxnSp macro="">
      <xdr:nvCxnSpPr>
        <xdr:cNvPr id="190" name="直線コネクタ 189"/>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29227</xdr:rowOff>
    </xdr:from>
    <xdr:ext cx="762000" cy="259045"/>
    <xdr:sp macro="" textlink="">
      <xdr:nvSpPr>
        <xdr:cNvPr id="191"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2" name="フローチャート : 判断 191"/>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12700</xdr:rowOff>
    </xdr:to>
    <xdr:cxnSp macro="">
      <xdr:nvCxnSpPr>
        <xdr:cNvPr id="193" name="直線コネクタ 192"/>
        <xdr:cNvCxnSpPr/>
      </xdr:nvCxnSpPr>
      <xdr:spPr>
        <a:xfrm flipV="1">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4" name="フローチャート : 判断 193"/>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5" name="テキスト ボックス 194"/>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12700</xdr:rowOff>
    </xdr:from>
    <xdr:to>
      <xdr:col>4</xdr:col>
      <xdr:colOff>346075</xdr:colOff>
      <xdr:row>55</xdr:row>
      <xdr:rowOff>60325</xdr:rowOff>
    </xdr:to>
    <xdr:cxnSp macro="">
      <xdr:nvCxnSpPr>
        <xdr:cNvPr id="196" name="直線コネクタ 195"/>
        <xdr:cNvCxnSpPr/>
      </xdr:nvCxnSpPr>
      <xdr:spPr>
        <a:xfrm flipV="1">
          <a:off x="2209800" y="94424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197" name="フローチャート : 判断 196"/>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198" name="テキスト ボックス 197"/>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60325</xdr:rowOff>
    </xdr:to>
    <xdr:cxnSp macro="">
      <xdr:nvCxnSpPr>
        <xdr:cNvPr id="199" name="直線コネクタ 198"/>
        <xdr:cNvCxnSpPr/>
      </xdr:nvCxnSpPr>
      <xdr:spPr>
        <a:xfrm>
          <a:off x="1320800" y="94234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0" name="フローチャート : 判断 199"/>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1" name="テキスト ボックス 200"/>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2" name="フローチャート : 判断 201"/>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3" name="テキスト ボックス 202"/>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11" name="円/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212" name="テキスト ボックス 211"/>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133350</xdr:rowOff>
    </xdr:from>
    <xdr:to>
      <xdr:col>4</xdr:col>
      <xdr:colOff>396875</xdr:colOff>
      <xdr:row>55</xdr:row>
      <xdr:rowOff>63500</xdr:rowOff>
    </xdr:to>
    <xdr:sp macro="" textlink="">
      <xdr:nvSpPr>
        <xdr:cNvPr id="213" name="円/楕円 212"/>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48277</xdr:rowOff>
    </xdr:from>
    <xdr:ext cx="762000" cy="259045"/>
    <xdr:sp macro="" textlink="">
      <xdr:nvSpPr>
        <xdr:cNvPr id="214" name="テキスト ボックス 213"/>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9525</xdr:rowOff>
    </xdr:from>
    <xdr:to>
      <xdr:col>3</xdr:col>
      <xdr:colOff>193675</xdr:colOff>
      <xdr:row>55</xdr:row>
      <xdr:rowOff>111125</xdr:rowOff>
    </xdr:to>
    <xdr:sp macro="" textlink="">
      <xdr:nvSpPr>
        <xdr:cNvPr id="215" name="円/楕円 214"/>
        <xdr:cNvSpPr/>
      </xdr:nvSpPr>
      <xdr:spPr>
        <a:xfrm>
          <a:off x="21590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95902</xdr:rowOff>
    </xdr:from>
    <xdr:ext cx="762000" cy="259045"/>
    <xdr:sp macro="" textlink="">
      <xdr:nvSpPr>
        <xdr:cNvPr id="216" name="テキスト ボックス 215"/>
        <xdr:cNvSpPr txBox="1"/>
      </xdr:nvSpPr>
      <xdr:spPr>
        <a:xfrm>
          <a:off x="1828800" y="952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7" name="円/楕円 216"/>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18" name="テキスト ボックス 217"/>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類似団体平均を下回っているが、僅かながら上昇傾向にある。これは、国民健康保険特別会計への赤字補てん的な繰出金などの増加によるもので、今後も予算や事業計画等の適正管理を促すことで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46" name="直線コネクタ 245"/>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47"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48" name="直線コネクタ 247"/>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77470</xdr:rowOff>
    </xdr:from>
    <xdr:to>
      <xdr:col>24</xdr:col>
      <xdr:colOff>31750</xdr:colOff>
      <xdr:row>55</xdr:row>
      <xdr:rowOff>107950</xdr:rowOff>
    </xdr:to>
    <xdr:cxnSp macro="">
      <xdr:nvCxnSpPr>
        <xdr:cNvPr id="251" name="直線コネクタ 250"/>
        <xdr:cNvCxnSpPr/>
      </xdr:nvCxnSpPr>
      <xdr:spPr>
        <a:xfrm>
          <a:off x="15671800" y="9507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46990</xdr:rowOff>
    </xdr:from>
    <xdr:to>
      <xdr:col>22</xdr:col>
      <xdr:colOff>565150</xdr:colOff>
      <xdr:row>55</xdr:row>
      <xdr:rowOff>77470</xdr:rowOff>
    </xdr:to>
    <xdr:cxnSp macro="">
      <xdr:nvCxnSpPr>
        <xdr:cNvPr id="254" name="直線コネクタ 253"/>
        <xdr:cNvCxnSpPr/>
      </xdr:nvCxnSpPr>
      <xdr:spPr>
        <a:xfrm>
          <a:off x="14782800" y="947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46990</xdr:rowOff>
    </xdr:to>
    <xdr:cxnSp macro="">
      <xdr:nvCxnSpPr>
        <xdr:cNvPr id="257" name="直線コネクタ 256"/>
        <xdr:cNvCxnSpPr/>
      </xdr:nvCxnSpPr>
      <xdr:spPr>
        <a:xfrm>
          <a:off x="13893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31750</xdr:rowOff>
    </xdr:from>
    <xdr:to>
      <xdr:col>20</xdr:col>
      <xdr:colOff>158750</xdr:colOff>
      <xdr:row>55</xdr:row>
      <xdr:rowOff>31750</xdr:rowOff>
    </xdr:to>
    <xdr:cxnSp macro="">
      <xdr:nvCxnSpPr>
        <xdr:cNvPr id="260" name="直線コネクタ 259"/>
        <xdr:cNvCxnSpPr/>
      </xdr:nvCxnSpPr>
      <xdr:spPr>
        <a:xfrm>
          <a:off x="13004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57150</xdr:rowOff>
    </xdr:from>
    <xdr:to>
      <xdr:col>24</xdr:col>
      <xdr:colOff>82550</xdr:colOff>
      <xdr:row>55</xdr:row>
      <xdr:rowOff>158750</xdr:rowOff>
    </xdr:to>
    <xdr:sp macro="" textlink="">
      <xdr:nvSpPr>
        <xdr:cNvPr id="270" name="円/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26670</xdr:rowOff>
    </xdr:from>
    <xdr:to>
      <xdr:col>22</xdr:col>
      <xdr:colOff>615950</xdr:colOff>
      <xdr:row>55</xdr:row>
      <xdr:rowOff>128270</xdr:rowOff>
    </xdr:to>
    <xdr:sp macro="" textlink="">
      <xdr:nvSpPr>
        <xdr:cNvPr id="272" name="円/楕円 271"/>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138447</xdr:rowOff>
    </xdr:from>
    <xdr:ext cx="736600" cy="259045"/>
    <xdr:sp macro="" textlink="">
      <xdr:nvSpPr>
        <xdr:cNvPr id="273" name="テキスト ボックス 272"/>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167640</xdr:rowOff>
    </xdr:from>
    <xdr:to>
      <xdr:col>21</xdr:col>
      <xdr:colOff>412750</xdr:colOff>
      <xdr:row>55</xdr:row>
      <xdr:rowOff>97790</xdr:rowOff>
    </xdr:to>
    <xdr:sp macro="" textlink="">
      <xdr:nvSpPr>
        <xdr:cNvPr id="274" name="円/楕円 273"/>
        <xdr:cNvSpPr/>
      </xdr:nvSpPr>
      <xdr:spPr>
        <a:xfrm>
          <a:off x="14732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107967</xdr:rowOff>
    </xdr:from>
    <xdr:ext cx="762000" cy="259045"/>
    <xdr:sp macro="" textlink="">
      <xdr:nvSpPr>
        <xdr:cNvPr id="275" name="テキスト ボックス 274"/>
        <xdr:cNvSpPr txBox="1"/>
      </xdr:nvSpPr>
      <xdr:spPr>
        <a:xfrm>
          <a:off x="14401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76" name="円/楕円 275"/>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77" name="テキスト ボックス 276"/>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152400</xdr:rowOff>
    </xdr:from>
    <xdr:to>
      <xdr:col>19</xdr:col>
      <xdr:colOff>6350</xdr:colOff>
      <xdr:row>55</xdr:row>
      <xdr:rowOff>82550</xdr:rowOff>
    </xdr:to>
    <xdr:sp macro="" textlink="">
      <xdr:nvSpPr>
        <xdr:cNvPr id="278" name="円/楕円 277"/>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92727</xdr:rowOff>
    </xdr:from>
    <xdr:ext cx="762000" cy="259045"/>
    <xdr:sp macro="" textlink="">
      <xdr:nvSpPr>
        <xdr:cNvPr id="279" name="テキスト ボックス 278"/>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に係る経常収支比率は、類似団体の中でも４番目に高い水準となっている。これは、ごみ処理や消防などを広域で行うことにより、効率の高い事業について積極的に近隣市町と一部事務組合を構成し、実施しているためである。</a:t>
          </a:r>
          <a:endParaRPr kumimoji="1" lang="en-US" altLang="ja-JP" sz="1300">
            <a:latin typeface="ＭＳ Ｐゴシック"/>
          </a:endParaRPr>
        </a:p>
        <a:p>
          <a:r>
            <a:rPr kumimoji="1" lang="ja-JP" altLang="en-US" sz="1300">
              <a:latin typeface="ＭＳ Ｐゴシック"/>
            </a:rPr>
            <a:t>　今後とも一部事務組合に対し、予算や事業計画等の適正管理を促すことで抑制に努める。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4" name="直線コネクタ 303"/>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26416</xdr:rowOff>
    </xdr:from>
    <xdr:to>
      <xdr:col>24</xdr:col>
      <xdr:colOff>31750</xdr:colOff>
      <xdr:row>38</xdr:row>
      <xdr:rowOff>85852</xdr:rowOff>
    </xdr:to>
    <xdr:cxnSp macro="">
      <xdr:nvCxnSpPr>
        <xdr:cNvPr id="309" name="直線コネクタ 308"/>
        <xdr:cNvCxnSpPr/>
      </xdr:nvCxnSpPr>
      <xdr:spPr>
        <a:xfrm flipV="1">
          <a:off x="15671800" y="65415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0"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1" name="フローチャート : 判断 310"/>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53848</xdr:rowOff>
    </xdr:from>
    <xdr:to>
      <xdr:col>22</xdr:col>
      <xdr:colOff>565150</xdr:colOff>
      <xdr:row>38</xdr:row>
      <xdr:rowOff>85852</xdr:rowOff>
    </xdr:to>
    <xdr:cxnSp macro="">
      <xdr:nvCxnSpPr>
        <xdr:cNvPr id="312" name="直線コネクタ 311"/>
        <xdr:cNvCxnSpPr/>
      </xdr:nvCxnSpPr>
      <xdr:spPr>
        <a:xfrm>
          <a:off x="14782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53848</xdr:rowOff>
    </xdr:from>
    <xdr:to>
      <xdr:col>21</xdr:col>
      <xdr:colOff>361950</xdr:colOff>
      <xdr:row>38</xdr:row>
      <xdr:rowOff>53848</xdr:rowOff>
    </xdr:to>
    <xdr:cxnSp macro="">
      <xdr:nvCxnSpPr>
        <xdr:cNvPr id="315" name="直線コネクタ 314"/>
        <xdr:cNvCxnSpPr/>
      </xdr:nvCxnSpPr>
      <xdr:spPr>
        <a:xfrm>
          <a:off x="13893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53848</xdr:rowOff>
    </xdr:from>
    <xdr:to>
      <xdr:col>20</xdr:col>
      <xdr:colOff>158750</xdr:colOff>
      <xdr:row>38</xdr:row>
      <xdr:rowOff>67564</xdr:rowOff>
    </xdr:to>
    <xdr:cxnSp macro="">
      <xdr:nvCxnSpPr>
        <xdr:cNvPr id="318" name="直線コネクタ 317"/>
        <xdr:cNvCxnSpPr/>
      </xdr:nvCxnSpPr>
      <xdr:spPr>
        <a:xfrm flipV="1">
          <a:off x="13004800" y="65689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147066</xdr:rowOff>
    </xdr:from>
    <xdr:to>
      <xdr:col>24</xdr:col>
      <xdr:colOff>82550</xdr:colOff>
      <xdr:row>38</xdr:row>
      <xdr:rowOff>77215</xdr:rowOff>
    </xdr:to>
    <xdr:sp macro="" textlink="">
      <xdr:nvSpPr>
        <xdr:cNvPr id="328" name="円/楕円 327"/>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119143</xdr:rowOff>
    </xdr:from>
    <xdr:ext cx="762000" cy="259045"/>
    <xdr:sp macro="" textlink="">
      <xdr:nvSpPr>
        <xdr:cNvPr id="329"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35052</xdr:rowOff>
    </xdr:from>
    <xdr:to>
      <xdr:col>22</xdr:col>
      <xdr:colOff>615950</xdr:colOff>
      <xdr:row>38</xdr:row>
      <xdr:rowOff>136652</xdr:rowOff>
    </xdr:to>
    <xdr:sp macro="" textlink="">
      <xdr:nvSpPr>
        <xdr:cNvPr id="330" name="円/楕円 329"/>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121429</xdr:rowOff>
    </xdr:from>
    <xdr:ext cx="736600" cy="259045"/>
    <xdr:sp macro="" textlink="">
      <xdr:nvSpPr>
        <xdr:cNvPr id="331" name="テキスト ボックス 330"/>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3048</xdr:rowOff>
    </xdr:from>
    <xdr:to>
      <xdr:col>21</xdr:col>
      <xdr:colOff>412750</xdr:colOff>
      <xdr:row>38</xdr:row>
      <xdr:rowOff>104648</xdr:rowOff>
    </xdr:to>
    <xdr:sp macro="" textlink="">
      <xdr:nvSpPr>
        <xdr:cNvPr id="332" name="円/楕円 331"/>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89425</xdr:rowOff>
    </xdr:from>
    <xdr:ext cx="762000" cy="259045"/>
    <xdr:sp macro="" textlink="">
      <xdr:nvSpPr>
        <xdr:cNvPr id="333" name="テキスト ボックス 332"/>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3048</xdr:rowOff>
    </xdr:from>
    <xdr:to>
      <xdr:col>20</xdr:col>
      <xdr:colOff>209550</xdr:colOff>
      <xdr:row>38</xdr:row>
      <xdr:rowOff>104648</xdr:rowOff>
    </xdr:to>
    <xdr:sp macro="" textlink="">
      <xdr:nvSpPr>
        <xdr:cNvPr id="334" name="円/楕円 333"/>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89425</xdr:rowOff>
    </xdr:from>
    <xdr:ext cx="762000" cy="259045"/>
    <xdr:sp macro="" textlink="">
      <xdr:nvSpPr>
        <xdr:cNvPr id="335" name="テキスト ボックス 334"/>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16764</xdr:rowOff>
    </xdr:from>
    <xdr:to>
      <xdr:col>19</xdr:col>
      <xdr:colOff>6350</xdr:colOff>
      <xdr:row>38</xdr:row>
      <xdr:rowOff>118364</xdr:rowOff>
    </xdr:to>
    <xdr:sp macro="" textlink="">
      <xdr:nvSpPr>
        <xdr:cNvPr id="336" name="円/楕円 335"/>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103141</xdr:rowOff>
    </xdr:from>
    <xdr:ext cx="762000" cy="259045"/>
    <xdr:sp macro="" textlink="">
      <xdr:nvSpPr>
        <xdr:cNvPr id="337" name="テキスト ボックス 336"/>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繰上償還を行ったことにより、公債費に係る経常収支比率を類似団体平均と同じ値まで抑制することができた。</a:t>
          </a:r>
          <a:endParaRPr kumimoji="1" lang="en-US" altLang="ja-JP" sz="1300">
            <a:latin typeface="ＭＳ Ｐゴシック"/>
          </a:endParaRPr>
        </a:p>
        <a:p>
          <a:r>
            <a:rPr kumimoji="1" lang="ja-JP" altLang="en-US" sz="1300">
              <a:latin typeface="ＭＳ Ｐゴシック"/>
            </a:rPr>
            <a:t>　今後も臨時財政対策債の発行額の増加が見込まれるが、繰上償還等を行うことにより公債費の抑制に努める。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2" name="直線コネクタ 361"/>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5"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66" name="直線コネクタ 365"/>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78994</xdr:rowOff>
    </xdr:from>
    <xdr:to>
      <xdr:col>7</xdr:col>
      <xdr:colOff>15875</xdr:colOff>
      <xdr:row>78</xdr:row>
      <xdr:rowOff>44704</xdr:rowOff>
    </xdr:to>
    <xdr:cxnSp macro="">
      <xdr:nvCxnSpPr>
        <xdr:cNvPr id="367" name="直線コネクタ 366"/>
        <xdr:cNvCxnSpPr/>
      </xdr:nvCxnSpPr>
      <xdr:spPr>
        <a:xfrm flipV="1">
          <a:off x="3987800" y="1328064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44721</xdr:rowOff>
    </xdr:from>
    <xdr:ext cx="762000" cy="259045"/>
    <xdr:sp macro="" textlink="">
      <xdr:nvSpPr>
        <xdr:cNvPr id="368" name="公債費平均値テキスト"/>
        <xdr:cNvSpPr txBox="1"/>
      </xdr:nvSpPr>
      <xdr:spPr>
        <a:xfrm>
          <a:off x="4914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69" name="フローチャート : 判断 368"/>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44704</xdr:rowOff>
    </xdr:from>
    <xdr:to>
      <xdr:col>5</xdr:col>
      <xdr:colOff>549275</xdr:colOff>
      <xdr:row>78</xdr:row>
      <xdr:rowOff>145287</xdr:rowOff>
    </xdr:to>
    <xdr:cxnSp macro="">
      <xdr:nvCxnSpPr>
        <xdr:cNvPr id="370" name="直線コネクタ 369"/>
        <xdr:cNvCxnSpPr/>
      </xdr:nvCxnSpPr>
      <xdr:spPr>
        <a:xfrm flipV="1">
          <a:off x="3098800" y="134178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1" name="フローチャート : 判断 370"/>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2" name="テキスト ボックス 371"/>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145287</xdr:rowOff>
    </xdr:from>
    <xdr:to>
      <xdr:col>4</xdr:col>
      <xdr:colOff>346075</xdr:colOff>
      <xdr:row>79</xdr:row>
      <xdr:rowOff>24130</xdr:rowOff>
    </xdr:to>
    <xdr:cxnSp macro="">
      <xdr:nvCxnSpPr>
        <xdr:cNvPr id="373" name="直線コネクタ 372"/>
        <xdr:cNvCxnSpPr/>
      </xdr:nvCxnSpPr>
      <xdr:spPr>
        <a:xfrm flipV="1">
          <a:off x="2209800" y="135183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5" name="テキスト ボックス 374"/>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24130</xdr:rowOff>
    </xdr:from>
    <xdr:to>
      <xdr:col>3</xdr:col>
      <xdr:colOff>142875</xdr:colOff>
      <xdr:row>79</xdr:row>
      <xdr:rowOff>24130</xdr:rowOff>
    </xdr:to>
    <xdr:cxnSp macro="">
      <xdr:nvCxnSpPr>
        <xdr:cNvPr id="376" name="直線コネクタ 375"/>
        <xdr:cNvCxnSpPr/>
      </xdr:nvCxnSpPr>
      <xdr:spPr>
        <a:xfrm>
          <a:off x="1320800" y="1356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7" name="フローチャート : 判断 376"/>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8" name="テキスト ボックス 377"/>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9" name="フローチャート : 判断 378"/>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80" name="テキスト ボックス 379"/>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86" name="円/楕円 385"/>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271</xdr:rowOff>
    </xdr:from>
    <xdr:ext cx="762000" cy="259045"/>
    <xdr:sp macro="" textlink="">
      <xdr:nvSpPr>
        <xdr:cNvPr id="387" name="公債費該当値テキスト"/>
        <xdr:cNvSpPr txBox="1"/>
      </xdr:nvSpPr>
      <xdr:spPr>
        <a:xfrm>
          <a:off x="4914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165354</xdr:rowOff>
    </xdr:from>
    <xdr:to>
      <xdr:col>5</xdr:col>
      <xdr:colOff>600075</xdr:colOff>
      <xdr:row>78</xdr:row>
      <xdr:rowOff>95504</xdr:rowOff>
    </xdr:to>
    <xdr:sp macro="" textlink="">
      <xdr:nvSpPr>
        <xdr:cNvPr id="388" name="円/楕円 387"/>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80281</xdr:rowOff>
    </xdr:from>
    <xdr:ext cx="736600" cy="259045"/>
    <xdr:sp macro="" textlink="">
      <xdr:nvSpPr>
        <xdr:cNvPr id="389" name="テキスト ボックス 388"/>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94487</xdr:rowOff>
    </xdr:from>
    <xdr:to>
      <xdr:col>4</xdr:col>
      <xdr:colOff>396875</xdr:colOff>
      <xdr:row>79</xdr:row>
      <xdr:rowOff>24637</xdr:rowOff>
    </xdr:to>
    <xdr:sp macro="" textlink="">
      <xdr:nvSpPr>
        <xdr:cNvPr id="390" name="円/楕円 389"/>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9414</xdr:rowOff>
    </xdr:from>
    <xdr:ext cx="762000" cy="259045"/>
    <xdr:sp macro="" textlink="">
      <xdr:nvSpPr>
        <xdr:cNvPr id="391" name="テキスト ボックス 390"/>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144780</xdr:rowOff>
    </xdr:from>
    <xdr:to>
      <xdr:col>3</xdr:col>
      <xdr:colOff>193675</xdr:colOff>
      <xdr:row>79</xdr:row>
      <xdr:rowOff>74930</xdr:rowOff>
    </xdr:to>
    <xdr:sp macro="" textlink="">
      <xdr:nvSpPr>
        <xdr:cNvPr id="392" name="円/楕円 391"/>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59707</xdr:rowOff>
    </xdr:from>
    <xdr:ext cx="762000" cy="259045"/>
    <xdr:sp macro="" textlink="">
      <xdr:nvSpPr>
        <xdr:cNvPr id="393" name="テキスト ボックス 392"/>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144780</xdr:rowOff>
    </xdr:from>
    <xdr:to>
      <xdr:col>1</xdr:col>
      <xdr:colOff>676275</xdr:colOff>
      <xdr:row>79</xdr:row>
      <xdr:rowOff>74930</xdr:rowOff>
    </xdr:to>
    <xdr:sp macro="" textlink="">
      <xdr:nvSpPr>
        <xdr:cNvPr id="394" name="円/楕円 393"/>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59707</xdr:rowOff>
    </xdr:from>
    <xdr:ext cx="762000" cy="259045"/>
    <xdr:sp macro="" textlink="">
      <xdr:nvSpPr>
        <xdr:cNvPr id="395" name="テキスト ボックス 394"/>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公債費以外の経常収支比率は、類似団体平均を下回っている。今後ともＰＤＣＡサイクルに基づき、すべての事務事業を点検・見直しを行い、住民サービスを低下させることなく、適正な予算執行に努める。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1" name="直線コネクタ 420"/>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2"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3" name="直線コネクタ 422"/>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5" name="直線コネクタ 42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170435</xdr:rowOff>
    </xdr:from>
    <xdr:to>
      <xdr:col>24</xdr:col>
      <xdr:colOff>31750</xdr:colOff>
      <xdr:row>76</xdr:row>
      <xdr:rowOff>44704</xdr:rowOff>
    </xdr:to>
    <xdr:cxnSp macro="">
      <xdr:nvCxnSpPr>
        <xdr:cNvPr id="426" name="直線コネクタ 425"/>
        <xdr:cNvCxnSpPr/>
      </xdr:nvCxnSpPr>
      <xdr:spPr>
        <a:xfrm flipV="1">
          <a:off x="15671800" y="1302918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59707</xdr:rowOff>
    </xdr:from>
    <xdr:ext cx="762000" cy="259045"/>
    <xdr:sp macro="" textlink="">
      <xdr:nvSpPr>
        <xdr:cNvPr id="427"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28" name="フローチャート : 判断 427"/>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110998</xdr:rowOff>
    </xdr:from>
    <xdr:to>
      <xdr:col>22</xdr:col>
      <xdr:colOff>565150</xdr:colOff>
      <xdr:row>76</xdr:row>
      <xdr:rowOff>44704</xdr:rowOff>
    </xdr:to>
    <xdr:cxnSp macro="">
      <xdr:nvCxnSpPr>
        <xdr:cNvPr id="429" name="直線コネクタ 428"/>
        <xdr:cNvCxnSpPr/>
      </xdr:nvCxnSpPr>
      <xdr:spPr>
        <a:xfrm>
          <a:off x="14782800" y="129697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0" name="フローチャート : 判断 429"/>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31" name="テキスト ボックス 430"/>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110998</xdr:rowOff>
    </xdr:from>
    <xdr:to>
      <xdr:col>21</xdr:col>
      <xdr:colOff>361950</xdr:colOff>
      <xdr:row>75</xdr:row>
      <xdr:rowOff>147574</xdr:rowOff>
    </xdr:to>
    <xdr:cxnSp macro="">
      <xdr:nvCxnSpPr>
        <xdr:cNvPr id="432" name="直線コネクタ 431"/>
        <xdr:cNvCxnSpPr/>
      </xdr:nvCxnSpPr>
      <xdr:spPr>
        <a:xfrm flipV="1">
          <a:off x="13893800" y="12969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3" name="フローチャート : 判断 43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4" name="テキスト ボックス 433"/>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147574</xdr:rowOff>
    </xdr:from>
    <xdr:to>
      <xdr:col>20</xdr:col>
      <xdr:colOff>158750</xdr:colOff>
      <xdr:row>76</xdr:row>
      <xdr:rowOff>3556</xdr:rowOff>
    </xdr:to>
    <xdr:cxnSp macro="">
      <xdr:nvCxnSpPr>
        <xdr:cNvPr id="435" name="直線コネクタ 434"/>
        <xdr:cNvCxnSpPr/>
      </xdr:nvCxnSpPr>
      <xdr:spPr>
        <a:xfrm flipV="1">
          <a:off x="13004800" y="13006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6" name="フローチャート : 判断 435"/>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37" name="テキスト ボックス 436"/>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8" name="フローチャート :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119634</xdr:rowOff>
    </xdr:from>
    <xdr:to>
      <xdr:col>24</xdr:col>
      <xdr:colOff>82550</xdr:colOff>
      <xdr:row>76</xdr:row>
      <xdr:rowOff>49783</xdr:rowOff>
    </xdr:to>
    <xdr:sp macro="" textlink="">
      <xdr:nvSpPr>
        <xdr:cNvPr id="445" name="円/楕円 444"/>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136161</xdr:rowOff>
    </xdr:from>
    <xdr:ext cx="762000" cy="259045"/>
    <xdr:sp macro="" textlink="">
      <xdr:nvSpPr>
        <xdr:cNvPr id="446" name="公債費以外該当値テキスト"/>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165354</xdr:rowOff>
    </xdr:from>
    <xdr:to>
      <xdr:col>22</xdr:col>
      <xdr:colOff>615950</xdr:colOff>
      <xdr:row>76</xdr:row>
      <xdr:rowOff>95504</xdr:rowOff>
    </xdr:to>
    <xdr:sp macro="" textlink="">
      <xdr:nvSpPr>
        <xdr:cNvPr id="447" name="円/楕円 446"/>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105681</xdr:rowOff>
    </xdr:from>
    <xdr:ext cx="736600" cy="259045"/>
    <xdr:sp macro="" textlink="">
      <xdr:nvSpPr>
        <xdr:cNvPr id="448" name="テキスト ボックス 447"/>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60198</xdr:rowOff>
    </xdr:from>
    <xdr:to>
      <xdr:col>21</xdr:col>
      <xdr:colOff>412750</xdr:colOff>
      <xdr:row>75</xdr:row>
      <xdr:rowOff>161798</xdr:rowOff>
    </xdr:to>
    <xdr:sp macro="" textlink="">
      <xdr:nvSpPr>
        <xdr:cNvPr id="449" name="円/楕円 448"/>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525</xdr:rowOff>
    </xdr:from>
    <xdr:ext cx="762000" cy="259045"/>
    <xdr:sp macro="" textlink="">
      <xdr:nvSpPr>
        <xdr:cNvPr id="450" name="テキスト ボックス 449"/>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96774</xdr:rowOff>
    </xdr:from>
    <xdr:to>
      <xdr:col>20</xdr:col>
      <xdr:colOff>209550</xdr:colOff>
      <xdr:row>76</xdr:row>
      <xdr:rowOff>26924</xdr:rowOff>
    </xdr:to>
    <xdr:sp macro="" textlink="">
      <xdr:nvSpPr>
        <xdr:cNvPr id="451" name="円/楕円 450"/>
        <xdr:cNvSpPr/>
      </xdr:nvSpPr>
      <xdr:spPr>
        <a:xfrm>
          <a:off x="13843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37101</xdr:rowOff>
    </xdr:from>
    <xdr:ext cx="762000" cy="259045"/>
    <xdr:sp macro="" textlink="">
      <xdr:nvSpPr>
        <xdr:cNvPr id="452" name="テキスト ボックス 451"/>
        <xdr:cNvSpPr txBox="1"/>
      </xdr:nvSpPr>
      <xdr:spPr>
        <a:xfrm>
          <a:off x="13512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53" name="円/楕円 452"/>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54" name="テキスト ボックス 453"/>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福岡県大野城市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123880</xdr:rowOff>
    </xdr:from>
    <xdr:ext cx="762000" cy="259045"/>
    <xdr:sp macro="" textlink="">
      <xdr:nvSpPr>
        <xdr:cNvPr id="46" name="人口1人当たり決算額の推移最小値テキスト130"/>
        <xdr:cNvSpPr txBox="1"/>
      </xdr:nvSpPr>
      <xdr:spPr>
        <a:xfrm>
          <a:off x="5740400" y="342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113703</xdr:rowOff>
    </xdr:from>
    <xdr:to>
      <xdr:col>4</xdr:col>
      <xdr:colOff>1117600</xdr:colOff>
      <xdr:row>19</xdr:row>
      <xdr:rowOff>146088</xdr:rowOff>
    </xdr:to>
    <xdr:cxnSp macro="">
      <xdr:nvCxnSpPr>
        <xdr:cNvPr id="50" name="直線コネクタ 49"/>
        <xdr:cNvCxnSpPr/>
      </xdr:nvCxnSpPr>
      <xdr:spPr bwMode="auto">
        <a:xfrm flipV="1">
          <a:off x="5003800" y="3418878"/>
          <a:ext cx="6477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146088</xdr:rowOff>
    </xdr:from>
    <xdr:to>
      <xdr:col>4</xdr:col>
      <xdr:colOff>469900</xdr:colOff>
      <xdr:row>20</xdr:row>
      <xdr:rowOff>7176</xdr:rowOff>
    </xdr:to>
    <xdr:cxnSp macro="">
      <xdr:nvCxnSpPr>
        <xdr:cNvPr id="53" name="直線コネクタ 52"/>
        <xdr:cNvCxnSpPr/>
      </xdr:nvCxnSpPr>
      <xdr:spPr bwMode="auto">
        <a:xfrm flipV="1">
          <a:off x="4305300" y="3451263"/>
          <a:ext cx="698500" cy="32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153994</xdr:rowOff>
    </xdr:from>
    <xdr:to>
      <xdr:col>3</xdr:col>
      <xdr:colOff>904875</xdr:colOff>
      <xdr:row>20</xdr:row>
      <xdr:rowOff>7176</xdr:rowOff>
    </xdr:to>
    <xdr:cxnSp macro="">
      <xdr:nvCxnSpPr>
        <xdr:cNvPr id="56" name="直線コネクタ 55"/>
        <xdr:cNvCxnSpPr/>
      </xdr:nvCxnSpPr>
      <xdr:spPr bwMode="auto">
        <a:xfrm>
          <a:off x="3606800" y="3459169"/>
          <a:ext cx="698500" cy="24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140316</xdr:rowOff>
    </xdr:from>
    <xdr:to>
      <xdr:col>3</xdr:col>
      <xdr:colOff>206375</xdr:colOff>
      <xdr:row>19</xdr:row>
      <xdr:rowOff>153994</xdr:rowOff>
    </xdr:to>
    <xdr:cxnSp macro="">
      <xdr:nvCxnSpPr>
        <xdr:cNvPr id="59" name="直線コネクタ 58"/>
        <xdr:cNvCxnSpPr/>
      </xdr:nvCxnSpPr>
      <xdr:spPr bwMode="auto">
        <a:xfrm>
          <a:off x="2908300" y="3445491"/>
          <a:ext cx="6985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62903</xdr:rowOff>
    </xdr:from>
    <xdr:to>
      <xdr:col>5</xdr:col>
      <xdr:colOff>34925</xdr:colOff>
      <xdr:row>19</xdr:row>
      <xdr:rowOff>164503</xdr:rowOff>
    </xdr:to>
    <xdr:sp macro="" textlink="">
      <xdr:nvSpPr>
        <xdr:cNvPr id="69" name="円/楕円 68"/>
        <xdr:cNvSpPr/>
      </xdr:nvSpPr>
      <xdr:spPr bwMode="auto">
        <a:xfrm>
          <a:off x="5600700" y="336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142930</xdr:rowOff>
    </xdr:from>
    <xdr:ext cx="762000" cy="259045"/>
    <xdr:sp macro="" textlink="">
      <xdr:nvSpPr>
        <xdr:cNvPr id="70" name="人口1人当たり決算額の推移該当値テキスト130"/>
        <xdr:cNvSpPr txBox="1"/>
      </xdr:nvSpPr>
      <xdr:spPr>
        <a:xfrm>
          <a:off x="5740400" y="327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47,198</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95288</xdr:rowOff>
    </xdr:from>
    <xdr:to>
      <xdr:col>4</xdr:col>
      <xdr:colOff>520700</xdr:colOff>
      <xdr:row>20</xdr:row>
      <xdr:rowOff>25438</xdr:rowOff>
    </xdr:to>
    <xdr:sp macro="" textlink="">
      <xdr:nvSpPr>
        <xdr:cNvPr id="71" name="円/楕円 70"/>
        <xdr:cNvSpPr/>
      </xdr:nvSpPr>
      <xdr:spPr bwMode="auto">
        <a:xfrm>
          <a:off x="4953000" y="3400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10215</xdr:rowOff>
    </xdr:from>
    <xdr:ext cx="736600" cy="259045"/>
    <xdr:sp macro="" textlink="">
      <xdr:nvSpPr>
        <xdr:cNvPr id="72" name="テキスト ボックス 71"/>
        <xdr:cNvSpPr txBox="1"/>
      </xdr:nvSpPr>
      <xdr:spPr>
        <a:xfrm>
          <a:off x="4622800" y="3486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45,498</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127826</xdr:rowOff>
    </xdr:from>
    <xdr:to>
      <xdr:col>3</xdr:col>
      <xdr:colOff>955675</xdr:colOff>
      <xdr:row>20</xdr:row>
      <xdr:rowOff>57976</xdr:rowOff>
    </xdr:to>
    <xdr:sp macro="" textlink="">
      <xdr:nvSpPr>
        <xdr:cNvPr id="73" name="円/楕円 72"/>
        <xdr:cNvSpPr/>
      </xdr:nvSpPr>
      <xdr:spPr bwMode="auto">
        <a:xfrm>
          <a:off x="4254500" y="3433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42753</xdr:rowOff>
    </xdr:from>
    <xdr:ext cx="762000" cy="259045"/>
    <xdr:sp macro="" textlink="">
      <xdr:nvSpPr>
        <xdr:cNvPr id="74" name="テキスト ボックス 73"/>
        <xdr:cNvSpPr txBox="1"/>
      </xdr:nvSpPr>
      <xdr:spPr>
        <a:xfrm>
          <a:off x="3924300" y="351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43,790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103194</xdr:rowOff>
    </xdr:from>
    <xdr:to>
      <xdr:col>3</xdr:col>
      <xdr:colOff>257175</xdr:colOff>
      <xdr:row>20</xdr:row>
      <xdr:rowOff>33344</xdr:rowOff>
    </xdr:to>
    <xdr:sp macro="" textlink="">
      <xdr:nvSpPr>
        <xdr:cNvPr id="75" name="円/楕円 74"/>
        <xdr:cNvSpPr/>
      </xdr:nvSpPr>
      <xdr:spPr bwMode="auto">
        <a:xfrm>
          <a:off x="3556000" y="34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18121</xdr:rowOff>
    </xdr:from>
    <xdr:ext cx="762000" cy="259045"/>
    <xdr:sp macro="" textlink="">
      <xdr:nvSpPr>
        <xdr:cNvPr id="76" name="テキスト ボックス 75"/>
        <xdr:cNvSpPr txBox="1"/>
      </xdr:nvSpPr>
      <xdr:spPr>
        <a:xfrm>
          <a:off x="3225800" y="349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45,083</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89516</xdr:rowOff>
    </xdr:from>
    <xdr:to>
      <xdr:col>2</xdr:col>
      <xdr:colOff>692150</xdr:colOff>
      <xdr:row>20</xdr:row>
      <xdr:rowOff>19666</xdr:rowOff>
    </xdr:to>
    <xdr:sp macro="" textlink="">
      <xdr:nvSpPr>
        <xdr:cNvPr id="77" name="円/楕円 76"/>
        <xdr:cNvSpPr/>
      </xdr:nvSpPr>
      <xdr:spPr bwMode="auto">
        <a:xfrm>
          <a:off x="2857500" y="339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4443</xdr:rowOff>
    </xdr:from>
    <xdr:ext cx="762000" cy="259045"/>
    <xdr:sp macro="" textlink="">
      <xdr:nvSpPr>
        <xdr:cNvPr id="78" name="テキスト ボックス 77"/>
        <xdr:cNvSpPr txBox="1"/>
      </xdr:nvSpPr>
      <xdr:spPr>
        <a:xfrm>
          <a:off x="2527300" y="348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84566</xdr:rowOff>
    </xdr:from>
    <xdr:to>
      <xdr:col>4</xdr:col>
      <xdr:colOff>1117600</xdr:colOff>
      <xdr:row>37</xdr:row>
      <xdr:rowOff>156404</xdr:rowOff>
    </xdr:to>
    <xdr:cxnSp macro="">
      <xdr:nvCxnSpPr>
        <xdr:cNvPr id="115" name="直線コネクタ 114"/>
        <xdr:cNvCxnSpPr/>
      </xdr:nvCxnSpPr>
      <xdr:spPr bwMode="auto">
        <a:xfrm>
          <a:off x="5003800" y="7209266"/>
          <a:ext cx="647700" cy="71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110255</xdr:rowOff>
    </xdr:from>
    <xdr:to>
      <xdr:col>4</xdr:col>
      <xdr:colOff>469900</xdr:colOff>
      <xdr:row>37</xdr:row>
      <xdr:rowOff>84566</xdr:rowOff>
    </xdr:to>
    <xdr:cxnSp macro="">
      <xdr:nvCxnSpPr>
        <xdr:cNvPr id="118" name="直線コネクタ 117"/>
        <xdr:cNvCxnSpPr/>
      </xdr:nvCxnSpPr>
      <xdr:spPr bwMode="auto">
        <a:xfrm>
          <a:off x="4305300" y="7063505"/>
          <a:ext cx="698500" cy="14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64050</xdr:rowOff>
    </xdr:from>
    <xdr:to>
      <xdr:col>3</xdr:col>
      <xdr:colOff>904875</xdr:colOff>
      <xdr:row>36</xdr:row>
      <xdr:rowOff>110255</xdr:rowOff>
    </xdr:to>
    <xdr:cxnSp macro="">
      <xdr:nvCxnSpPr>
        <xdr:cNvPr id="121" name="直線コネクタ 120"/>
        <xdr:cNvCxnSpPr/>
      </xdr:nvCxnSpPr>
      <xdr:spPr bwMode="auto">
        <a:xfrm>
          <a:off x="3606800" y="7017300"/>
          <a:ext cx="698500" cy="4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441</xdr:rowOff>
    </xdr:from>
    <xdr:to>
      <xdr:col>3</xdr:col>
      <xdr:colOff>206375</xdr:colOff>
      <xdr:row>36</xdr:row>
      <xdr:rowOff>64050</xdr:rowOff>
    </xdr:to>
    <xdr:cxnSp macro="">
      <xdr:nvCxnSpPr>
        <xdr:cNvPr id="124" name="直線コネクタ 123"/>
        <xdr:cNvCxnSpPr/>
      </xdr:nvCxnSpPr>
      <xdr:spPr bwMode="auto">
        <a:xfrm>
          <a:off x="2908300" y="6953691"/>
          <a:ext cx="698500" cy="63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105604</xdr:rowOff>
    </xdr:from>
    <xdr:to>
      <xdr:col>5</xdr:col>
      <xdr:colOff>34925</xdr:colOff>
      <xdr:row>37</xdr:row>
      <xdr:rowOff>207204</xdr:rowOff>
    </xdr:to>
    <xdr:sp macro="" textlink="">
      <xdr:nvSpPr>
        <xdr:cNvPr id="134" name="円/楕円 133"/>
        <xdr:cNvSpPr/>
      </xdr:nvSpPr>
      <xdr:spPr bwMode="auto">
        <a:xfrm>
          <a:off x="5600700" y="7230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77681</xdr:rowOff>
    </xdr:from>
    <xdr:ext cx="762000" cy="259045"/>
    <xdr:sp macro="" textlink="">
      <xdr:nvSpPr>
        <xdr:cNvPr id="135" name="人口1人当たり決算額の推移該当値テキスト445"/>
        <xdr:cNvSpPr txBox="1"/>
      </xdr:nvSpPr>
      <xdr:spPr>
        <a:xfrm>
          <a:off x="5740400" y="720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33766</xdr:rowOff>
    </xdr:from>
    <xdr:to>
      <xdr:col>4</xdr:col>
      <xdr:colOff>520700</xdr:colOff>
      <xdr:row>37</xdr:row>
      <xdr:rowOff>135366</xdr:rowOff>
    </xdr:to>
    <xdr:sp macro="" textlink="">
      <xdr:nvSpPr>
        <xdr:cNvPr id="136" name="円/楕円 135"/>
        <xdr:cNvSpPr/>
      </xdr:nvSpPr>
      <xdr:spPr bwMode="auto">
        <a:xfrm>
          <a:off x="4953000" y="715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120143</xdr:rowOff>
    </xdr:from>
    <xdr:ext cx="736600" cy="259045"/>
    <xdr:sp macro="" textlink="">
      <xdr:nvSpPr>
        <xdr:cNvPr id="137" name="テキスト ボックス 136"/>
        <xdr:cNvSpPr txBox="1"/>
      </xdr:nvSpPr>
      <xdr:spPr>
        <a:xfrm>
          <a:off x="4622800" y="72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59455</xdr:rowOff>
    </xdr:from>
    <xdr:to>
      <xdr:col>3</xdr:col>
      <xdr:colOff>955675</xdr:colOff>
      <xdr:row>36</xdr:row>
      <xdr:rowOff>161055</xdr:rowOff>
    </xdr:to>
    <xdr:sp macro="" textlink="">
      <xdr:nvSpPr>
        <xdr:cNvPr id="138" name="円/楕円 137"/>
        <xdr:cNvSpPr/>
      </xdr:nvSpPr>
      <xdr:spPr bwMode="auto">
        <a:xfrm>
          <a:off x="4254500" y="7012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145832</xdr:rowOff>
    </xdr:from>
    <xdr:ext cx="762000" cy="259045"/>
    <xdr:sp macro="" textlink="">
      <xdr:nvSpPr>
        <xdr:cNvPr id="139" name="テキスト ボックス 138"/>
        <xdr:cNvSpPr txBox="1"/>
      </xdr:nvSpPr>
      <xdr:spPr>
        <a:xfrm>
          <a:off x="3924300" y="70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10,586</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13250</xdr:rowOff>
    </xdr:from>
    <xdr:to>
      <xdr:col>3</xdr:col>
      <xdr:colOff>257175</xdr:colOff>
      <xdr:row>36</xdr:row>
      <xdr:rowOff>114850</xdr:rowOff>
    </xdr:to>
    <xdr:sp macro="" textlink="">
      <xdr:nvSpPr>
        <xdr:cNvPr id="140" name="円/楕円 139"/>
        <xdr:cNvSpPr/>
      </xdr:nvSpPr>
      <xdr:spPr bwMode="auto">
        <a:xfrm>
          <a:off x="3556000" y="696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99627</xdr:rowOff>
    </xdr:from>
    <xdr:ext cx="762000" cy="259045"/>
    <xdr:sp macro="" textlink="">
      <xdr:nvSpPr>
        <xdr:cNvPr id="141" name="テキスト ボックス 140"/>
        <xdr:cNvSpPr txBox="1"/>
      </xdr:nvSpPr>
      <xdr:spPr>
        <a:xfrm>
          <a:off x="3225800" y="705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292541</xdr:rowOff>
    </xdr:from>
    <xdr:to>
      <xdr:col>2</xdr:col>
      <xdr:colOff>692150</xdr:colOff>
      <xdr:row>36</xdr:row>
      <xdr:rowOff>51241</xdr:rowOff>
    </xdr:to>
    <xdr:sp macro="" textlink="">
      <xdr:nvSpPr>
        <xdr:cNvPr id="142" name="円/楕円 141"/>
        <xdr:cNvSpPr/>
      </xdr:nvSpPr>
      <xdr:spPr bwMode="auto">
        <a:xfrm>
          <a:off x="2857500" y="6902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36018</xdr:rowOff>
    </xdr:from>
    <xdr:ext cx="762000" cy="259045"/>
    <xdr:sp macro="" textlink="">
      <xdr:nvSpPr>
        <xdr:cNvPr id="143" name="テキスト ボックス 142"/>
        <xdr:cNvSpPr txBox="1"/>
      </xdr:nvSpPr>
      <xdr:spPr>
        <a:xfrm>
          <a:off x="2527300" y="698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14,429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154787</xdr:rowOff>
    </xdr:from>
    <xdr:to>
      <xdr:col>6</xdr:col>
      <xdr:colOff>510540</xdr:colOff>
      <xdr:row>37</xdr:row>
      <xdr:rowOff>62833</xdr:rowOff>
    </xdr:to>
    <xdr:cxnSp macro="">
      <xdr:nvCxnSpPr>
        <xdr:cNvPr id="56" name="直線コネクタ 55"/>
        <xdr:cNvCxnSpPr/>
      </xdr:nvCxnSpPr>
      <xdr:spPr>
        <a:xfrm flipV="1">
          <a:off x="4633595" y="5126837"/>
          <a:ext cx="1270" cy="127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66660</xdr:rowOff>
    </xdr:from>
    <xdr:ext cx="534377" cy="259045"/>
    <xdr:sp macro="" textlink="">
      <xdr:nvSpPr>
        <xdr:cNvPr id="57" name="人件費最小値テキスト"/>
        <xdr:cNvSpPr txBox="1"/>
      </xdr:nvSpPr>
      <xdr:spPr>
        <a:xfrm>
          <a:off x="4686300" y="641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37</xdr:row>
      <xdr:rowOff>62833</xdr:rowOff>
    </xdr:from>
    <xdr:to>
      <xdr:col>6</xdr:col>
      <xdr:colOff>600075</xdr:colOff>
      <xdr:row>37</xdr:row>
      <xdr:rowOff>62833</xdr:rowOff>
    </xdr:to>
    <xdr:cxnSp macro="">
      <xdr:nvCxnSpPr>
        <xdr:cNvPr id="58" name="直線コネクタ 57"/>
        <xdr:cNvCxnSpPr/>
      </xdr:nvCxnSpPr>
      <xdr:spPr>
        <a:xfrm>
          <a:off x="4546600" y="640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101464</xdr:rowOff>
    </xdr:from>
    <xdr:ext cx="599010" cy="259045"/>
    <xdr:sp macro="" textlink="">
      <xdr:nvSpPr>
        <xdr:cNvPr id="59" name="人件費最大値テキスト"/>
        <xdr:cNvSpPr txBox="1"/>
      </xdr:nvSpPr>
      <xdr:spPr>
        <a:xfrm>
          <a:off x="4686300" y="49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29</xdr:row>
      <xdr:rowOff>154787</xdr:rowOff>
    </xdr:from>
    <xdr:to>
      <xdr:col>6</xdr:col>
      <xdr:colOff>600075</xdr:colOff>
      <xdr:row>29</xdr:row>
      <xdr:rowOff>154787</xdr:rowOff>
    </xdr:to>
    <xdr:cxnSp macro="">
      <xdr:nvCxnSpPr>
        <xdr:cNvPr id="60" name="直線コネクタ 59"/>
        <xdr:cNvCxnSpPr/>
      </xdr:nvCxnSpPr>
      <xdr:spPr>
        <a:xfrm>
          <a:off x="4546600" y="51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62833</xdr:rowOff>
    </xdr:from>
    <xdr:to>
      <xdr:col>6</xdr:col>
      <xdr:colOff>511175</xdr:colOff>
      <xdr:row>37</xdr:row>
      <xdr:rowOff>84265</xdr:rowOff>
    </xdr:to>
    <xdr:cxnSp macro="">
      <xdr:nvCxnSpPr>
        <xdr:cNvPr id="61" name="直線コネクタ 60"/>
        <xdr:cNvCxnSpPr/>
      </xdr:nvCxnSpPr>
      <xdr:spPr>
        <a:xfrm flipV="1">
          <a:off x="3797300" y="6406483"/>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147743</xdr:rowOff>
    </xdr:from>
    <xdr:ext cx="534377" cy="259045"/>
    <xdr:sp macro="" textlink="">
      <xdr:nvSpPr>
        <xdr:cNvPr id="62" name="人件費平均値テキスト"/>
        <xdr:cNvSpPr txBox="1"/>
      </xdr:nvSpPr>
      <xdr:spPr>
        <a:xfrm>
          <a:off x="4686300" y="580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124866</xdr:rowOff>
    </xdr:from>
    <xdr:to>
      <xdr:col>6</xdr:col>
      <xdr:colOff>561975</xdr:colOff>
      <xdr:row>35</xdr:row>
      <xdr:rowOff>55016</xdr:rowOff>
    </xdr:to>
    <xdr:sp macro="" textlink="">
      <xdr:nvSpPr>
        <xdr:cNvPr id="63" name="フローチャート : 判断 62"/>
        <xdr:cNvSpPr/>
      </xdr:nvSpPr>
      <xdr:spPr>
        <a:xfrm>
          <a:off x="4584700" y="59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84265</xdr:rowOff>
    </xdr:from>
    <xdr:to>
      <xdr:col>5</xdr:col>
      <xdr:colOff>358775</xdr:colOff>
      <xdr:row>37</xdr:row>
      <xdr:rowOff>114154</xdr:rowOff>
    </xdr:to>
    <xdr:cxnSp macro="">
      <xdr:nvCxnSpPr>
        <xdr:cNvPr id="64" name="直線コネクタ 63"/>
        <xdr:cNvCxnSpPr/>
      </xdr:nvCxnSpPr>
      <xdr:spPr>
        <a:xfrm flipV="1">
          <a:off x="2908300" y="6427915"/>
          <a:ext cx="8890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162928</xdr:rowOff>
    </xdr:from>
    <xdr:to>
      <xdr:col>5</xdr:col>
      <xdr:colOff>409575</xdr:colOff>
      <xdr:row>34</xdr:row>
      <xdr:rowOff>93078</xdr:rowOff>
    </xdr:to>
    <xdr:sp macro="" textlink="">
      <xdr:nvSpPr>
        <xdr:cNvPr id="65" name="フローチャート : 判断 64"/>
        <xdr:cNvSpPr/>
      </xdr:nvSpPr>
      <xdr:spPr>
        <a:xfrm>
          <a:off x="3746500" y="582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109605</xdr:rowOff>
    </xdr:from>
    <xdr:ext cx="534377" cy="259045"/>
    <xdr:sp macro="" textlink="">
      <xdr:nvSpPr>
        <xdr:cNvPr id="66" name="テキスト ボックス 65"/>
        <xdr:cNvSpPr txBox="1"/>
      </xdr:nvSpPr>
      <xdr:spPr>
        <a:xfrm>
          <a:off x="3530111" y="55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86017</xdr:rowOff>
    </xdr:from>
    <xdr:to>
      <xdr:col>4</xdr:col>
      <xdr:colOff>155575</xdr:colOff>
      <xdr:row>37</xdr:row>
      <xdr:rowOff>114154</xdr:rowOff>
    </xdr:to>
    <xdr:cxnSp macro="">
      <xdr:nvCxnSpPr>
        <xdr:cNvPr id="67" name="直線コネクタ 66"/>
        <xdr:cNvCxnSpPr/>
      </xdr:nvCxnSpPr>
      <xdr:spPr>
        <a:xfrm>
          <a:off x="2019300" y="6429667"/>
          <a:ext cx="889000" cy="2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170110</xdr:rowOff>
    </xdr:from>
    <xdr:to>
      <xdr:col>4</xdr:col>
      <xdr:colOff>206375</xdr:colOff>
      <xdr:row>34</xdr:row>
      <xdr:rowOff>100260</xdr:rowOff>
    </xdr:to>
    <xdr:sp macro="" textlink="">
      <xdr:nvSpPr>
        <xdr:cNvPr id="68" name="フローチャート : 判断 67"/>
        <xdr:cNvSpPr/>
      </xdr:nvSpPr>
      <xdr:spPr>
        <a:xfrm>
          <a:off x="2857500" y="58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116787</xdr:rowOff>
    </xdr:from>
    <xdr:ext cx="534377" cy="259045"/>
    <xdr:sp macro="" textlink="">
      <xdr:nvSpPr>
        <xdr:cNvPr id="69" name="テキスト ボックス 68"/>
        <xdr:cNvSpPr txBox="1"/>
      </xdr:nvSpPr>
      <xdr:spPr>
        <a:xfrm>
          <a:off x="2641111" y="56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63367</xdr:rowOff>
    </xdr:from>
    <xdr:to>
      <xdr:col>2</xdr:col>
      <xdr:colOff>638175</xdr:colOff>
      <xdr:row>37</xdr:row>
      <xdr:rowOff>86017</xdr:rowOff>
    </xdr:to>
    <xdr:cxnSp macro="">
      <xdr:nvCxnSpPr>
        <xdr:cNvPr id="70" name="直線コネクタ 69"/>
        <xdr:cNvCxnSpPr/>
      </xdr:nvCxnSpPr>
      <xdr:spPr>
        <a:xfrm>
          <a:off x="1130300" y="6407017"/>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131210</xdr:rowOff>
    </xdr:from>
    <xdr:to>
      <xdr:col>3</xdr:col>
      <xdr:colOff>3175</xdr:colOff>
      <xdr:row>34</xdr:row>
      <xdr:rowOff>61360</xdr:rowOff>
    </xdr:to>
    <xdr:sp macro="" textlink="">
      <xdr:nvSpPr>
        <xdr:cNvPr id="71" name="フローチャート : 判断 70"/>
        <xdr:cNvSpPr/>
      </xdr:nvSpPr>
      <xdr:spPr>
        <a:xfrm>
          <a:off x="1968500" y="578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77887</xdr:rowOff>
    </xdr:from>
    <xdr:ext cx="534377" cy="259045"/>
    <xdr:sp macro="" textlink="">
      <xdr:nvSpPr>
        <xdr:cNvPr id="72" name="テキスト ボックス 71"/>
        <xdr:cNvSpPr txBox="1"/>
      </xdr:nvSpPr>
      <xdr:spPr>
        <a:xfrm>
          <a:off x="1752111" y="556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85318</xdr:rowOff>
    </xdr:from>
    <xdr:to>
      <xdr:col>1</xdr:col>
      <xdr:colOff>485775</xdr:colOff>
      <xdr:row>34</xdr:row>
      <xdr:rowOff>15468</xdr:rowOff>
    </xdr:to>
    <xdr:sp macro="" textlink="">
      <xdr:nvSpPr>
        <xdr:cNvPr id="73" name="フローチャート : 判断 72"/>
        <xdr:cNvSpPr/>
      </xdr:nvSpPr>
      <xdr:spPr>
        <a:xfrm>
          <a:off x="1079500" y="57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31995</xdr:rowOff>
    </xdr:from>
    <xdr:ext cx="534377" cy="259045"/>
    <xdr:sp macro="" textlink="">
      <xdr:nvSpPr>
        <xdr:cNvPr id="74" name="テキスト ボックス 73"/>
        <xdr:cNvSpPr txBox="1"/>
      </xdr:nvSpPr>
      <xdr:spPr>
        <a:xfrm>
          <a:off x="863111" y="551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12033</xdr:rowOff>
    </xdr:from>
    <xdr:to>
      <xdr:col>6</xdr:col>
      <xdr:colOff>561975</xdr:colOff>
      <xdr:row>37</xdr:row>
      <xdr:rowOff>113633</xdr:rowOff>
    </xdr:to>
    <xdr:sp macro="" textlink="">
      <xdr:nvSpPr>
        <xdr:cNvPr id="80" name="円/楕円 79"/>
        <xdr:cNvSpPr/>
      </xdr:nvSpPr>
      <xdr:spPr>
        <a:xfrm>
          <a:off x="4584700" y="63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98410</xdr:rowOff>
    </xdr:from>
    <xdr:ext cx="534377" cy="259045"/>
    <xdr:sp macro="" textlink="">
      <xdr:nvSpPr>
        <xdr:cNvPr id="81" name="人件費該当値テキスト"/>
        <xdr:cNvSpPr txBox="1"/>
      </xdr:nvSpPr>
      <xdr:spPr>
        <a:xfrm>
          <a:off x="4686300" y="627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37,035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33465</xdr:rowOff>
    </xdr:from>
    <xdr:to>
      <xdr:col>5</xdr:col>
      <xdr:colOff>409575</xdr:colOff>
      <xdr:row>37</xdr:row>
      <xdr:rowOff>135065</xdr:rowOff>
    </xdr:to>
    <xdr:sp macro="" textlink="">
      <xdr:nvSpPr>
        <xdr:cNvPr id="82" name="円/楕円 81"/>
        <xdr:cNvSpPr/>
      </xdr:nvSpPr>
      <xdr:spPr>
        <a:xfrm>
          <a:off x="37465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126192</xdr:rowOff>
    </xdr:from>
    <xdr:ext cx="534377" cy="259045"/>
    <xdr:sp macro="" textlink="">
      <xdr:nvSpPr>
        <xdr:cNvPr id="83" name="テキスト ボックス 82"/>
        <xdr:cNvSpPr txBox="1"/>
      </xdr:nvSpPr>
      <xdr:spPr>
        <a:xfrm>
          <a:off x="3530111" y="646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63354</xdr:rowOff>
    </xdr:from>
    <xdr:to>
      <xdr:col>4</xdr:col>
      <xdr:colOff>206375</xdr:colOff>
      <xdr:row>37</xdr:row>
      <xdr:rowOff>164954</xdr:rowOff>
    </xdr:to>
    <xdr:sp macro="" textlink="">
      <xdr:nvSpPr>
        <xdr:cNvPr id="84" name="円/楕円 83"/>
        <xdr:cNvSpPr/>
      </xdr:nvSpPr>
      <xdr:spPr>
        <a:xfrm>
          <a:off x="2857500" y="64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156081</xdr:rowOff>
    </xdr:from>
    <xdr:ext cx="534377" cy="259045"/>
    <xdr:sp macro="" textlink="">
      <xdr:nvSpPr>
        <xdr:cNvPr id="85" name="テキスト ボックス 84"/>
        <xdr:cNvSpPr txBox="1"/>
      </xdr:nvSpPr>
      <xdr:spPr>
        <a:xfrm>
          <a:off x="2641111" y="649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34,341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35217</xdr:rowOff>
    </xdr:from>
    <xdr:to>
      <xdr:col>3</xdr:col>
      <xdr:colOff>3175</xdr:colOff>
      <xdr:row>37</xdr:row>
      <xdr:rowOff>136817</xdr:rowOff>
    </xdr:to>
    <xdr:sp macro="" textlink="">
      <xdr:nvSpPr>
        <xdr:cNvPr id="86" name="円/楕円 85"/>
        <xdr:cNvSpPr/>
      </xdr:nvSpPr>
      <xdr:spPr>
        <a:xfrm>
          <a:off x="1968500" y="63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127944</xdr:rowOff>
    </xdr:from>
    <xdr:ext cx="534377" cy="259045"/>
    <xdr:sp macro="" textlink="">
      <xdr:nvSpPr>
        <xdr:cNvPr id="87" name="テキスト ボックス 86"/>
        <xdr:cNvSpPr txBox="1"/>
      </xdr:nvSpPr>
      <xdr:spPr>
        <a:xfrm>
          <a:off x="1752111" y="647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12567</xdr:rowOff>
    </xdr:from>
    <xdr:to>
      <xdr:col>1</xdr:col>
      <xdr:colOff>485775</xdr:colOff>
      <xdr:row>37</xdr:row>
      <xdr:rowOff>114167</xdr:rowOff>
    </xdr:to>
    <xdr:sp macro="" textlink="">
      <xdr:nvSpPr>
        <xdr:cNvPr id="88" name="円/楕円 87"/>
        <xdr:cNvSpPr/>
      </xdr:nvSpPr>
      <xdr:spPr>
        <a:xfrm>
          <a:off x="1079500" y="63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105294</xdr:rowOff>
    </xdr:from>
    <xdr:ext cx="534377" cy="259045"/>
    <xdr:sp macro="" textlink="">
      <xdr:nvSpPr>
        <xdr:cNvPr id="89" name="テキスト ボックス 88"/>
        <xdr:cNvSpPr txBox="1"/>
      </xdr:nvSpPr>
      <xdr:spPr>
        <a:xfrm>
          <a:off x="863111" y="64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6" name="直線コネクタ 115"/>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7"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8" name="直線コネクタ 117"/>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9"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20" name="直線コネクタ 119"/>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88689</xdr:rowOff>
    </xdr:from>
    <xdr:to>
      <xdr:col>6</xdr:col>
      <xdr:colOff>511175</xdr:colOff>
      <xdr:row>58</xdr:row>
      <xdr:rowOff>5381</xdr:rowOff>
    </xdr:to>
    <xdr:cxnSp macro="">
      <xdr:nvCxnSpPr>
        <xdr:cNvPr id="121" name="直線コネクタ 120"/>
        <xdr:cNvCxnSpPr/>
      </xdr:nvCxnSpPr>
      <xdr:spPr>
        <a:xfrm flipV="1">
          <a:off x="3797300" y="9861339"/>
          <a:ext cx="8382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2"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3" name="フローチャート : 判断 122"/>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5381</xdr:rowOff>
    </xdr:from>
    <xdr:to>
      <xdr:col>5</xdr:col>
      <xdr:colOff>358775</xdr:colOff>
      <xdr:row>58</xdr:row>
      <xdr:rowOff>85162</xdr:rowOff>
    </xdr:to>
    <xdr:cxnSp macro="">
      <xdr:nvCxnSpPr>
        <xdr:cNvPr id="124" name="直線コネクタ 123"/>
        <xdr:cNvCxnSpPr/>
      </xdr:nvCxnSpPr>
      <xdr:spPr>
        <a:xfrm flipV="1">
          <a:off x="2908300" y="9949481"/>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5" name="フローチャート : 判断 124"/>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6" name="テキスト ボックス 125"/>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69814</xdr:rowOff>
    </xdr:from>
    <xdr:to>
      <xdr:col>4</xdr:col>
      <xdr:colOff>155575</xdr:colOff>
      <xdr:row>58</xdr:row>
      <xdr:rowOff>85162</xdr:rowOff>
    </xdr:to>
    <xdr:cxnSp macro="">
      <xdr:nvCxnSpPr>
        <xdr:cNvPr id="127" name="直線コネクタ 126"/>
        <xdr:cNvCxnSpPr/>
      </xdr:nvCxnSpPr>
      <xdr:spPr>
        <a:xfrm>
          <a:off x="2019300" y="1001391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8" name="フローチャート : 判断 127"/>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9" name="テキスト ボックス 128"/>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38724</xdr:rowOff>
    </xdr:from>
    <xdr:to>
      <xdr:col>2</xdr:col>
      <xdr:colOff>638175</xdr:colOff>
      <xdr:row>58</xdr:row>
      <xdr:rowOff>69814</xdr:rowOff>
    </xdr:to>
    <xdr:cxnSp macro="">
      <xdr:nvCxnSpPr>
        <xdr:cNvPr id="130" name="直線コネクタ 129"/>
        <xdr:cNvCxnSpPr/>
      </xdr:nvCxnSpPr>
      <xdr:spPr>
        <a:xfrm>
          <a:off x="1130300" y="998282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31" name="フローチャート : 判断 130"/>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2" name="テキスト ボックス 131"/>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3" name="フローチャート : 判断 132"/>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4" name="テキスト ボックス 133"/>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37889</xdr:rowOff>
    </xdr:from>
    <xdr:to>
      <xdr:col>6</xdr:col>
      <xdr:colOff>561975</xdr:colOff>
      <xdr:row>57</xdr:row>
      <xdr:rowOff>139489</xdr:rowOff>
    </xdr:to>
    <xdr:sp macro="" textlink="">
      <xdr:nvSpPr>
        <xdr:cNvPr id="140" name="円/楕円 139"/>
        <xdr:cNvSpPr/>
      </xdr:nvSpPr>
      <xdr:spPr>
        <a:xfrm>
          <a:off x="4584700" y="98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16316</xdr:rowOff>
    </xdr:from>
    <xdr:ext cx="534377" cy="259045"/>
    <xdr:sp macro="" textlink="">
      <xdr:nvSpPr>
        <xdr:cNvPr id="141" name="物件費該当値テキスト"/>
        <xdr:cNvSpPr txBox="1"/>
      </xdr:nvSpPr>
      <xdr:spPr>
        <a:xfrm>
          <a:off x="4686300" y="978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126031</xdr:rowOff>
    </xdr:from>
    <xdr:to>
      <xdr:col>5</xdr:col>
      <xdr:colOff>409575</xdr:colOff>
      <xdr:row>58</xdr:row>
      <xdr:rowOff>56181</xdr:rowOff>
    </xdr:to>
    <xdr:sp macro="" textlink="">
      <xdr:nvSpPr>
        <xdr:cNvPr id="142" name="円/楕円 141"/>
        <xdr:cNvSpPr/>
      </xdr:nvSpPr>
      <xdr:spPr>
        <a:xfrm>
          <a:off x="3746500" y="98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47308</xdr:rowOff>
    </xdr:from>
    <xdr:ext cx="534377" cy="259045"/>
    <xdr:sp macro="" textlink="">
      <xdr:nvSpPr>
        <xdr:cNvPr id="143" name="テキスト ボックス 142"/>
        <xdr:cNvSpPr txBox="1"/>
      </xdr:nvSpPr>
      <xdr:spPr>
        <a:xfrm>
          <a:off x="3530111" y="99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38,113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34362</xdr:rowOff>
    </xdr:from>
    <xdr:to>
      <xdr:col>4</xdr:col>
      <xdr:colOff>206375</xdr:colOff>
      <xdr:row>58</xdr:row>
      <xdr:rowOff>135962</xdr:rowOff>
    </xdr:to>
    <xdr:sp macro="" textlink="">
      <xdr:nvSpPr>
        <xdr:cNvPr id="144" name="円/楕円 143"/>
        <xdr:cNvSpPr/>
      </xdr:nvSpPr>
      <xdr:spPr>
        <a:xfrm>
          <a:off x="2857500" y="99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127089</xdr:rowOff>
    </xdr:from>
    <xdr:ext cx="534377" cy="259045"/>
    <xdr:sp macro="" textlink="">
      <xdr:nvSpPr>
        <xdr:cNvPr id="145" name="テキスト ボックス 144"/>
        <xdr:cNvSpPr txBox="1"/>
      </xdr:nvSpPr>
      <xdr:spPr>
        <a:xfrm>
          <a:off x="2641111" y="100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19014</xdr:rowOff>
    </xdr:from>
    <xdr:to>
      <xdr:col>3</xdr:col>
      <xdr:colOff>3175</xdr:colOff>
      <xdr:row>58</xdr:row>
      <xdr:rowOff>120614</xdr:rowOff>
    </xdr:to>
    <xdr:sp macro="" textlink="">
      <xdr:nvSpPr>
        <xdr:cNvPr id="146" name="円/楕円 145"/>
        <xdr:cNvSpPr/>
      </xdr:nvSpPr>
      <xdr:spPr>
        <a:xfrm>
          <a:off x="1968500" y="99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111741</xdr:rowOff>
    </xdr:from>
    <xdr:ext cx="534377" cy="259045"/>
    <xdr:sp macro="" textlink="">
      <xdr:nvSpPr>
        <xdr:cNvPr id="147" name="テキスト ボックス 146"/>
        <xdr:cNvSpPr txBox="1"/>
      </xdr:nvSpPr>
      <xdr:spPr>
        <a:xfrm>
          <a:off x="1752111" y="1005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36,140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159374</xdr:rowOff>
    </xdr:from>
    <xdr:to>
      <xdr:col>1</xdr:col>
      <xdr:colOff>485775</xdr:colOff>
      <xdr:row>58</xdr:row>
      <xdr:rowOff>89524</xdr:rowOff>
    </xdr:to>
    <xdr:sp macro="" textlink="">
      <xdr:nvSpPr>
        <xdr:cNvPr id="148" name="円/楕円 147"/>
        <xdr:cNvSpPr/>
      </xdr:nvSpPr>
      <xdr:spPr>
        <a:xfrm>
          <a:off x="1079500" y="99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80651</xdr:rowOff>
    </xdr:from>
    <xdr:ext cx="534377" cy="259045"/>
    <xdr:sp macro="" textlink="">
      <xdr:nvSpPr>
        <xdr:cNvPr id="149" name="テキスト ボックス 148"/>
        <xdr:cNvSpPr txBox="1"/>
      </xdr:nvSpPr>
      <xdr:spPr>
        <a:xfrm>
          <a:off x="863111" y="100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3" name="直線コネクタ 172"/>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4"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5" name="直線コネクタ 174"/>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6"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7" name="直線コネクタ 176"/>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96419</xdr:rowOff>
    </xdr:from>
    <xdr:to>
      <xdr:col>6</xdr:col>
      <xdr:colOff>511175</xdr:colOff>
      <xdr:row>78</xdr:row>
      <xdr:rowOff>101905</xdr:rowOff>
    </xdr:to>
    <xdr:cxnSp macro="">
      <xdr:nvCxnSpPr>
        <xdr:cNvPr id="178" name="直線コネクタ 177"/>
        <xdr:cNvCxnSpPr/>
      </xdr:nvCxnSpPr>
      <xdr:spPr>
        <a:xfrm flipV="1">
          <a:off x="3797300" y="13469519"/>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9"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80" name="フローチャート : 判断 179"/>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98628</xdr:rowOff>
    </xdr:from>
    <xdr:to>
      <xdr:col>5</xdr:col>
      <xdr:colOff>358775</xdr:colOff>
      <xdr:row>78</xdr:row>
      <xdr:rowOff>101905</xdr:rowOff>
    </xdr:to>
    <xdr:cxnSp macro="">
      <xdr:nvCxnSpPr>
        <xdr:cNvPr id="181" name="直線コネクタ 180"/>
        <xdr:cNvCxnSpPr/>
      </xdr:nvCxnSpPr>
      <xdr:spPr>
        <a:xfrm>
          <a:off x="2908300" y="13471728"/>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2" name="フローチャート : 判断 181"/>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3" name="テキスト ボックス 182"/>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89333</xdr:rowOff>
    </xdr:from>
    <xdr:to>
      <xdr:col>4</xdr:col>
      <xdr:colOff>155575</xdr:colOff>
      <xdr:row>78</xdr:row>
      <xdr:rowOff>98628</xdr:rowOff>
    </xdr:to>
    <xdr:cxnSp macro="">
      <xdr:nvCxnSpPr>
        <xdr:cNvPr id="184" name="直線コネクタ 183"/>
        <xdr:cNvCxnSpPr/>
      </xdr:nvCxnSpPr>
      <xdr:spPr>
        <a:xfrm>
          <a:off x="2019300" y="13462433"/>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5" name="フローチャート : 判断 184"/>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6" name="テキスト ボックス 185"/>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75845</xdr:rowOff>
    </xdr:from>
    <xdr:to>
      <xdr:col>2</xdr:col>
      <xdr:colOff>638175</xdr:colOff>
      <xdr:row>78</xdr:row>
      <xdr:rowOff>89333</xdr:rowOff>
    </xdr:to>
    <xdr:cxnSp macro="">
      <xdr:nvCxnSpPr>
        <xdr:cNvPr id="187" name="直線コネクタ 186"/>
        <xdr:cNvCxnSpPr/>
      </xdr:nvCxnSpPr>
      <xdr:spPr>
        <a:xfrm>
          <a:off x="1130300" y="13448945"/>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8" name="フローチャート : 判断 187"/>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9" name="テキスト ボックス 188"/>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90" name="フローチャート : 判断 189"/>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91" name="テキスト ボックス 190"/>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45619</xdr:rowOff>
    </xdr:from>
    <xdr:to>
      <xdr:col>6</xdr:col>
      <xdr:colOff>561975</xdr:colOff>
      <xdr:row>78</xdr:row>
      <xdr:rowOff>147219</xdr:rowOff>
    </xdr:to>
    <xdr:sp macro="" textlink="">
      <xdr:nvSpPr>
        <xdr:cNvPr id="197" name="円/楕円 196"/>
        <xdr:cNvSpPr/>
      </xdr:nvSpPr>
      <xdr:spPr>
        <a:xfrm>
          <a:off x="4584700" y="134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131996</xdr:rowOff>
    </xdr:from>
    <xdr:ext cx="469744" cy="259045"/>
    <xdr:sp macro="" textlink="">
      <xdr:nvSpPr>
        <xdr:cNvPr id="198" name="維持補修費該当値テキスト"/>
        <xdr:cNvSpPr txBox="1"/>
      </xdr:nvSpPr>
      <xdr:spPr>
        <a:xfrm>
          <a:off x="4686300" y="13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51105</xdr:rowOff>
    </xdr:from>
    <xdr:to>
      <xdr:col>5</xdr:col>
      <xdr:colOff>409575</xdr:colOff>
      <xdr:row>78</xdr:row>
      <xdr:rowOff>152705</xdr:rowOff>
    </xdr:to>
    <xdr:sp macro="" textlink="">
      <xdr:nvSpPr>
        <xdr:cNvPr id="199" name="円/楕円 198"/>
        <xdr:cNvSpPr/>
      </xdr:nvSpPr>
      <xdr:spPr>
        <a:xfrm>
          <a:off x="3746500" y="134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143832</xdr:rowOff>
    </xdr:from>
    <xdr:ext cx="469744" cy="259045"/>
    <xdr:sp macro="" textlink="">
      <xdr:nvSpPr>
        <xdr:cNvPr id="200" name="テキスト ボックス 199"/>
        <xdr:cNvSpPr txBox="1"/>
      </xdr:nvSpPr>
      <xdr:spPr>
        <a:xfrm>
          <a:off x="3562427" y="1351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47828</xdr:rowOff>
    </xdr:from>
    <xdr:to>
      <xdr:col>4</xdr:col>
      <xdr:colOff>206375</xdr:colOff>
      <xdr:row>78</xdr:row>
      <xdr:rowOff>149428</xdr:rowOff>
    </xdr:to>
    <xdr:sp macro="" textlink="">
      <xdr:nvSpPr>
        <xdr:cNvPr id="201" name="円/楕円 200"/>
        <xdr:cNvSpPr/>
      </xdr:nvSpPr>
      <xdr:spPr>
        <a:xfrm>
          <a:off x="2857500" y="134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140555</xdr:rowOff>
    </xdr:from>
    <xdr:ext cx="469744" cy="259045"/>
    <xdr:sp macro="" textlink="">
      <xdr:nvSpPr>
        <xdr:cNvPr id="202" name="テキスト ボックス 201"/>
        <xdr:cNvSpPr txBox="1"/>
      </xdr:nvSpPr>
      <xdr:spPr>
        <a:xfrm>
          <a:off x="2673427" y="1351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38533</xdr:rowOff>
    </xdr:from>
    <xdr:to>
      <xdr:col>3</xdr:col>
      <xdr:colOff>3175</xdr:colOff>
      <xdr:row>78</xdr:row>
      <xdr:rowOff>140133</xdr:rowOff>
    </xdr:to>
    <xdr:sp macro="" textlink="">
      <xdr:nvSpPr>
        <xdr:cNvPr id="203" name="円/楕円 202"/>
        <xdr:cNvSpPr/>
      </xdr:nvSpPr>
      <xdr:spPr>
        <a:xfrm>
          <a:off x="1968500" y="134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131260</xdr:rowOff>
    </xdr:from>
    <xdr:ext cx="469744" cy="259045"/>
    <xdr:sp macro="" textlink="">
      <xdr:nvSpPr>
        <xdr:cNvPr id="204" name="テキスト ボックス 203"/>
        <xdr:cNvSpPr txBox="1"/>
      </xdr:nvSpPr>
      <xdr:spPr>
        <a:xfrm>
          <a:off x="1784427" y="135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25045</xdr:rowOff>
    </xdr:from>
    <xdr:to>
      <xdr:col>1</xdr:col>
      <xdr:colOff>485775</xdr:colOff>
      <xdr:row>78</xdr:row>
      <xdr:rowOff>126645</xdr:rowOff>
    </xdr:to>
    <xdr:sp macro="" textlink="">
      <xdr:nvSpPr>
        <xdr:cNvPr id="205" name="円/楕円 204"/>
        <xdr:cNvSpPr/>
      </xdr:nvSpPr>
      <xdr:spPr>
        <a:xfrm>
          <a:off x="10795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117772</xdr:rowOff>
    </xdr:from>
    <xdr:ext cx="469744" cy="259045"/>
    <xdr:sp macro="" textlink="">
      <xdr:nvSpPr>
        <xdr:cNvPr id="206" name="テキスト ボックス 205"/>
        <xdr:cNvSpPr txBox="1"/>
      </xdr:nvSpPr>
      <xdr:spPr>
        <a:xfrm>
          <a:off x="895427" y="134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31" name="直線コネクタ 230"/>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2"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3" name="直線コネクタ 232"/>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4"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5" name="直線コネクタ 234"/>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7429</xdr:rowOff>
    </xdr:from>
    <xdr:to>
      <xdr:col>6</xdr:col>
      <xdr:colOff>511175</xdr:colOff>
      <xdr:row>95</xdr:row>
      <xdr:rowOff>63043</xdr:rowOff>
    </xdr:to>
    <xdr:cxnSp macro="">
      <xdr:nvCxnSpPr>
        <xdr:cNvPr id="236" name="直線コネクタ 235"/>
        <xdr:cNvCxnSpPr/>
      </xdr:nvCxnSpPr>
      <xdr:spPr>
        <a:xfrm flipV="1">
          <a:off x="3797300" y="16295179"/>
          <a:ext cx="838200" cy="5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122217</xdr:rowOff>
    </xdr:from>
    <xdr:ext cx="534377" cy="259045"/>
    <xdr:sp macro="" textlink="">
      <xdr:nvSpPr>
        <xdr:cNvPr id="237" name="扶助費平均値テキスト"/>
        <xdr:cNvSpPr txBox="1"/>
      </xdr:nvSpPr>
      <xdr:spPr>
        <a:xfrm>
          <a:off x="4686300" y="1623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8" name="フローチャート : 判断 237"/>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63043</xdr:rowOff>
    </xdr:from>
    <xdr:to>
      <xdr:col>5</xdr:col>
      <xdr:colOff>358775</xdr:colOff>
      <xdr:row>95</xdr:row>
      <xdr:rowOff>120523</xdr:rowOff>
    </xdr:to>
    <xdr:cxnSp macro="">
      <xdr:nvCxnSpPr>
        <xdr:cNvPr id="239" name="直線コネクタ 238"/>
        <xdr:cNvCxnSpPr/>
      </xdr:nvCxnSpPr>
      <xdr:spPr>
        <a:xfrm flipV="1">
          <a:off x="2908300" y="16350793"/>
          <a:ext cx="8890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40" name="フローチャート : 判断 239"/>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41" name="テキスト ボックス 240"/>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120523</xdr:rowOff>
    </xdr:from>
    <xdr:to>
      <xdr:col>4</xdr:col>
      <xdr:colOff>155575</xdr:colOff>
      <xdr:row>95</xdr:row>
      <xdr:rowOff>131127</xdr:rowOff>
    </xdr:to>
    <xdr:cxnSp macro="">
      <xdr:nvCxnSpPr>
        <xdr:cNvPr id="242" name="直線コネクタ 241"/>
        <xdr:cNvCxnSpPr/>
      </xdr:nvCxnSpPr>
      <xdr:spPr>
        <a:xfrm flipV="1">
          <a:off x="2019300" y="16408273"/>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3" name="フローチャート : 判断 242"/>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4" name="テキスト ボックス 243"/>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127215</xdr:rowOff>
    </xdr:from>
    <xdr:to>
      <xdr:col>2</xdr:col>
      <xdr:colOff>638175</xdr:colOff>
      <xdr:row>95</xdr:row>
      <xdr:rowOff>131127</xdr:rowOff>
    </xdr:to>
    <xdr:cxnSp macro="">
      <xdr:nvCxnSpPr>
        <xdr:cNvPr id="245" name="直線コネクタ 244"/>
        <xdr:cNvCxnSpPr/>
      </xdr:nvCxnSpPr>
      <xdr:spPr>
        <a:xfrm>
          <a:off x="1130300" y="16414965"/>
          <a:ext cx="8890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6" name="フローチャート : 判断 245"/>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7" name="テキスト ボックス 246"/>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8" name="フローチャート : 判断 247"/>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33380</xdr:rowOff>
    </xdr:from>
    <xdr:ext cx="534377" cy="259045"/>
    <xdr:sp macro="" textlink="">
      <xdr:nvSpPr>
        <xdr:cNvPr id="249" name="テキスト ボックス 248"/>
        <xdr:cNvSpPr txBox="1"/>
      </xdr:nvSpPr>
      <xdr:spPr>
        <a:xfrm>
          <a:off x="863111" y="16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128079</xdr:rowOff>
    </xdr:from>
    <xdr:to>
      <xdr:col>6</xdr:col>
      <xdr:colOff>561975</xdr:colOff>
      <xdr:row>95</xdr:row>
      <xdr:rowOff>58229</xdr:rowOff>
    </xdr:to>
    <xdr:sp macro="" textlink="">
      <xdr:nvSpPr>
        <xdr:cNvPr id="255" name="円/楕円 254"/>
        <xdr:cNvSpPr/>
      </xdr:nvSpPr>
      <xdr:spPr>
        <a:xfrm>
          <a:off x="4584700" y="162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150956</xdr:rowOff>
    </xdr:from>
    <xdr:ext cx="534377" cy="259045"/>
    <xdr:sp macro="" textlink="">
      <xdr:nvSpPr>
        <xdr:cNvPr id="256" name="扶助費該当値テキスト"/>
        <xdr:cNvSpPr txBox="1"/>
      </xdr:nvSpPr>
      <xdr:spPr>
        <a:xfrm>
          <a:off x="4686300" y="1609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86,915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12243</xdr:rowOff>
    </xdr:from>
    <xdr:to>
      <xdr:col>5</xdr:col>
      <xdr:colOff>409575</xdr:colOff>
      <xdr:row>95</xdr:row>
      <xdr:rowOff>113843</xdr:rowOff>
    </xdr:to>
    <xdr:sp macro="" textlink="">
      <xdr:nvSpPr>
        <xdr:cNvPr id="257" name="円/楕円 256"/>
        <xdr:cNvSpPr/>
      </xdr:nvSpPr>
      <xdr:spPr>
        <a:xfrm>
          <a:off x="3746500" y="162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130370</xdr:rowOff>
    </xdr:from>
    <xdr:ext cx="534377" cy="259045"/>
    <xdr:sp macro="" textlink="">
      <xdr:nvSpPr>
        <xdr:cNvPr id="258" name="テキスト ボックス 257"/>
        <xdr:cNvSpPr txBox="1"/>
      </xdr:nvSpPr>
      <xdr:spPr>
        <a:xfrm>
          <a:off x="3530111" y="160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82,536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69723</xdr:rowOff>
    </xdr:from>
    <xdr:to>
      <xdr:col>4</xdr:col>
      <xdr:colOff>206375</xdr:colOff>
      <xdr:row>95</xdr:row>
      <xdr:rowOff>171323</xdr:rowOff>
    </xdr:to>
    <xdr:sp macro="" textlink="">
      <xdr:nvSpPr>
        <xdr:cNvPr id="259" name="円/楕円 258"/>
        <xdr:cNvSpPr/>
      </xdr:nvSpPr>
      <xdr:spPr>
        <a:xfrm>
          <a:off x="2857500" y="163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16400</xdr:rowOff>
    </xdr:from>
    <xdr:ext cx="534377" cy="259045"/>
    <xdr:sp macro="" textlink="">
      <xdr:nvSpPr>
        <xdr:cNvPr id="260" name="テキスト ボックス 259"/>
        <xdr:cNvSpPr txBox="1"/>
      </xdr:nvSpPr>
      <xdr:spPr>
        <a:xfrm>
          <a:off x="2641111" y="1613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80327</xdr:rowOff>
    </xdr:from>
    <xdr:to>
      <xdr:col>3</xdr:col>
      <xdr:colOff>3175</xdr:colOff>
      <xdr:row>96</xdr:row>
      <xdr:rowOff>10477</xdr:rowOff>
    </xdr:to>
    <xdr:sp macro="" textlink="">
      <xdr:nvSpPr>
        <xdr:cNvPr id="261" name="円/楕円 260"/>
        <xdr:cNvSpPr/>
      </xdr:nvSpPr>
      <xdr:spPr>
        <a:xfrm>
          <a:off x="1968500" y="163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27004</xdr:rowOff>
    </xdr:from>
    <xdr:ext cx="534377" cy="259045"/>
    <xdr:sp macro="" textlink="">
      <xdr:nvSpPr>
        <xdr:cNvPr id="262" name="テキスト ボックス 261"/>
        <xdr:cNvSpPr txBox="1"/>
      </xdr:nvSpPr>
      <xdr:spPr>
        <a:xfrm>
          <a:off x="1752111" y="161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76415</xdr:rowOff>
    </xdr:from>
    <xdr:to>
      <xdr:col>1</xdr:col>
      <xdr:colOff>485775</xdr:colOff>
      <xdr:row>96</xdr:row>
      <xdr:rowOff>6565</xdr:rowOff>
    </xdr:to>
    <xdr:sp macro="" textlink="">
      <xdr:nvSpPr>
        <xdr:cNvPr id="263" name="円/楕円 262"/>
        <xdr:cNvSpPr/>
      </xdr:nvSpPr>
      <xdr:spPr>
        <a:xfrm>
          <a:off x="1079500" y="1636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23092</xdr:rowOff>
    </xdr:from>
    <xdr:ext cx="534377" cy="259045"/>
    <xdr:sp macro="" textlink="">
      <xdr:nvSpPr>
        <xdr:cNvPr id="264" name="テキスト ボックス 263"/>
        <xdr:cNvSpPr txBox="1"/>
      </xdr:nvSpPr>
      <xdr:spPr>
        <a:xfrm>
          <a:off x="863111" y="1613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8" name="直線コネクタ 287"/>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9"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90" name="直線コネクタ 289"/>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91"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2" name="直線コネクタ 291"/>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82829</xdr:rowOff>
    </xdr:from>
    <xdr:to>
      <xdr:col>15</xdr:col>
      <xdr:colOff>180975</xdr:colOff>
      <xdr:row>35</xdr:row>
      <xdr:rowOff>108483</xdr:rowOff>
    </xdr:to>
    <xdr:cxnSp macro="">
      <xdr:nvCxnSpPr>
        <xdr:cNvPr id="293" name="直線コネクタ 292"/>
        <xdr:cNvCxnSpPr/>
      </xdr:nvCxnSpPr>
      <xdr:spPr>
        <a:xfrm>
          <a:off x="9639300" y="6083579"/>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4"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5" name="フローチャート : 判断 294"/>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82829</xdr:rowOff>
    </xdr:from>
    <xdr:to>
      <xdr:col>14</xdr:col>
      <xdr:colOff>28575</xdr:colOff>
      <xdr:row>35</xdr:row>
      <xdr:rowOff>105664</xdr:rowOff>
    </xdr:to>
    <xdr:cxnSp macro="">
      <xdr:nvCxnSpPr>
        <xdr:cNvPr id="296" name="直線コネクタ 295"/>
        <xdr:cNvCxnSpPr/>
      </xdr:nvCxnSpPr>
      <xdr:spPr>
        <a:xfrm flipV="1">
          <a:off x="8750300" y="6083579"/>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7" name="フローチャート : 判断 296"/>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8" name="テキスト ボックス 297"/>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96152</xdr:rowOff>
    </xdr:from>
    <xdr:to>
      <xdr:col>12</xdr:col>
      <xdr:colOff>511175</xdr:colOff>
      <xdr:row>35</xdr:row>
      <xdr:rowOff>105664</xdr:rowOff>
    </xdr:to>
    <xdr:cxnSp macro="">
      <xdr:nvCxnSpPr>
        <xdr:cNvPr id="299" name="直線コネクタ 298"/>
        <xdr:cNvCxnSpPr/>
      </xdr:nvCxnSpPr>
      <xdr:spPr>
        <a:xfrm>
          <a:off x="7861300" y="6096902"/>
          <a:ext cx="889000" cy="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300" name="フローチャート : 判断 299"/>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57624</xdr:rowOff>
    </xdr:from>
    <xdr:ext cx="534377" cy="259045"/>
    <xdr:sp macro="" textlink="">
      <xdr:nvSpPr>
        <xdr:cNvPr id="301" name="テキスト ボックス 300"/>
        <xdr:cNvSpPr txBox="1"/>
      </xdr:nvSpPr>
      <xdr:spPr>
        <a:xfrm>
          <a:off x="8483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95504</xdr:rowOff>
    </xdr:from>
    <xdr:to>
      <xdr:col>11</xdr:col>
      <xdr:colOff>307975</xdr:colOff>
      <xdr:row>35</xdr:row>
      <xdr:rowOff>96152</xdr:rowOff>
    </xdr:to>
    <xdr:cxnSp macro="">
      <xdr:nvCxnSpPr>
        <xdr:cNvPr id="302" name="直線コネクタ 301"/>
        <xdr:cNvCxnSpPr/>
      </xdr:nvCxnSpPr>
      <xdr:spPr>
        <a:xfrm>
          <a:off x="6972300" y="609625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3" name="フローチャート : 判断 302"/>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4" name="テキスト ボックス 303"/>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5" name="フローチャート : 判断 304"/>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6" name="テキスト ボックス 305"/>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57683</xdr:rowOff>
    </xdr:from>
    <xdr:to>
      <xdr:col>15</xdr:col>
      <xdr:colOff>231775</xdr:colOff>
      <xdr:row>35</xdr:row>
      <xdr:rowOff>159283</xdr:rowOff>
    </xdr:to>
    <xdr:sp macro="" textlink="">
      <xdr:nvSpPr>
        <xdr:cNvPr id="312" name="円/楕円 311"/>
        <xdr:cNvSpPr/>
      </xdr:nvSpPr>
      <xdr:spPr>
        <a:xfrm>
          <a:off x="10426700" y="60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80560</xdr:rowOff>
    </xdr:from>
    <xdr:ext cx="534377" cy="259045"/>
    <xdr:sp macro="" textlink="">
      <xdr:nvSpPr>
        <xdr:cNvPr id="313" name="補助費等該当値テキスト"/>
        <xdr:cNvSpPr txBox="1"/>
      </xdr:nvSpPr>
      <xdr:spPr>
        <a:xfrm>
          <a:off x="10528300" y="59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48,958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32029</xdr:rowOff>
    </xdr:from>
    <xdr:to>
      <xdr:col>14</xdr:col>
      <xdr:colOff>79375</xdr:colOff>
      <xdr:row>35</xdr:row>
      <xdr:rowOff>133629</xdr:rowOff>
    </xdr:to>
    <xdr:sp macro="" textlink="">
      <xdr:nvSpPr>
        <xdr:cNvPr id="314" name="円/楕円 313"/>
        <xdr:cNvSpPr/>
      </xdr:nvSpPr>
      <xdr:spPr>
        <a:xfrm>
          <a:off x="9588500" y="60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150156</xdr:rowOff>
    </xdr:from>
    <xdr:ext cx="534377" cy="259045"/>
    <xdr:sp macro="" textlink="">
      <xdr:nvSpPr>
        <xdr:cNvPr id="315" name="テキスト ボックス 314"/>
        <xdr:cNvSpPr txBox="1"/>
      </xdr:nvSpPr>
      <xdr:spPr>
        <a:xfrm>
          <a:off x="9372111" y="58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54864</xdr:rowOff>
    </xdr:from>
    <xdr:to>
      <xdr:col>12</xdr:col>
      <xdr:colOff>561975</xdr:colOff>
      <xdr:row>35</xdr:row>
      <xdr:rowOff>156464</xdr:rowOff>
    </xdr:to>
    <xdr:sp macro="" textlink="">
      <xdr:nvSpPr>
        <xdr:cNvPr id="316" name="円/楕円 315"/>
        <xdr:cNvSpPr/>
      </xdr:nvSpPr>
      <xdr:spPr>
        <a:xfrm>
          <a:off x="8699500" y="6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1541</xdr:rowOff>
    </xdr:from>
    <xdr:ext cx="534377" cy="259045"/>
    <xdr:sp macro="" textlink="">
      <xdr:nvSpPr>
        <xdr:cNvPr id="317" name="テキスト ボックス 316"/>
        <xdr:cNvSpPr txBox="1"/>
      </xdr:nvSpPr>
      <xdr:spPr>
        <a:xfrm>
          <a:off x="848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45352</xdr:rowOff>
    </xdr:from>
    <xdr:to>
      <xdr:col>11</xdr:col>
      <xdr:colOff>358775</xdr:colOff>
      <xdr:row>35</xdr:row>
      <xdr:rowOff>146952</xdr:rowOff>
    </xdr:to>
    <xdr:sp macro="" textlink="">
      <xdr:nvSpPr>
        <xdr:cNvPr id="318" name="円/楕円 317"/>
        <xdr:cNvSpPr/>
      </xdr:nvSpPr>
      <xdr:spPr>
        <a:xfrm>
          <a:off x="7810500" y="60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163479</xdr:rowOff>
    </xdr:from>
    <xdr:ext cx="534377" cy="259045"/>
    <xdr:sp macro="" textlink="">
      <xdr:nvSpPr>
        <xdr:cNvPr id="319" name="テキスト ボックス 318"/>
        <xdr:cNvSpPr txBox="1"/>
      </xdr:nvSpPr>
      <xdr:spPr>
        <a:xfrm>
          <a:off x="7594111" y="582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44704</xdr:rowOff>
    </xdr:from>
    <xdr:to>
      <xdr:col>10</xdr:col>
      <xdr:colOff>155575</xdr:colOff>
      <xdr:row>35</xdr:row>
      <xdr:rowOff>146304</xdr:rowOff>
    </xdr:to>
    <xdr:sp macro="" textlink="">
      <xdr:nvSpPr>
        <xdr:cNvPr id="320" name="円/楕円 319"/>
        <xdr:cNvSpPr/>
      </xdr:nvSpPr>
      <xdr:spPr>
        <a:xfrm>
          <a:off x="6921500" y="60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162831</xdr:rowOff>
    </xdr:from>
    <xdr:ext cx="534377" cy="259045"/>
    <xdr:sp macro="" textlink="">
      <xdr:nvSpPr>
        <xdr:cNvPr id="321" name="テキスト ボックス 320"/>
        <xdr:cNvSpPr txBox="1"/>
      </xdr:nvSpPr>
      <xdr:spPr>
        <a:xfrm>
          <a:off x="6705111" y="58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5" name="直線コネクタ 344"/>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6"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7" name="直線コネクタ 346"/>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8"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9" name="直線コネクタ 348"/>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85293</xdr:rowOff>
    </xdr:from>
    <xdr:to>
      <xdr:col>15</xdr:col>
      <xdr:colOff>180975</xdr:colOff>
      <xdr:row>58</xdr:row>
      <xdr:rowOff>110218</xdr:rowOff>
    </xdr:to>
    <xdr:cxnSp macro="">
      <xdr:nvCxnSpPr>
        <xdr:cNvPr id="350" name="直線コネクタ 349"/>
        <xdr:cNvCxnSpPr/>
      </xdr:nvCxnSpPr>
      <xdr:spPr>
        <a:xfrm flipV="1">
          <a:off x="9639300" y="10029393"/>
          <a:ext cx="838200" cy="2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51"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2" name="フローチャート : 判断 351"/>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65428</xdr:rowOff>
    </xdr:from>
    <xdr:to>
      <xdr:col>14</xdr:col>
      <xdr:colOff>28575</xdr:colOff>
      <xdr:row>58</xdr:row>
      <xdr:rowOff>110218</xdr:rowOff>
    </xdr:to>
    <xdr:cxnSp macro="">
      <xdr:nvCxnSpPr>
        <xdr:cNvPr id="353" name="直線コネクタ 352"/>
        <xdr:cNvCxnSpPr/>
      </xdr:nvCxnSpPr>
      <xdr:spPr>
        <a:xfrm>
          <a:off x="8750300" y="10009528"/>
          <a:ext cx="889000" cy="4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4" name="フローチャート : 判断 353"/>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5" name="テキスト ボックス 354"/>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65428</xdr:rowOff>
    </xdr:from>
    <xdr:to>
      <xdr:col>12</xdr:col>
      <xdr:colOff>511175</xdr:colOff>
      <xdr:row>58</xdr:row>
      <xdr:rowOff>85910</xdr:rowOff>
    </xdr:to>
    <xdr:cxnSp macro="">
      <xdr:nvCxnSpPr>
        <xdr:cNvPr id="356" name="直線コネクタ 355"/>
        <xdr:cNvCxnSpPr/>
      </xdr:nvCxnSpPr>
      <xdr:spPr>
        <a:xfrm flipV="1">
          <a:off x="7861300" y="10009528"/>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7" name="フローチャート : 判断 356"/>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8" name="テキスト ボックス 357"/>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85910</xdr:rowOff>
    </xdr:from>
    <xdr:to>
      <xdr:col>11</xdr:col>
      <xdr:colOff>307975</xdr:colOff>
      <xdr:row>58</xdr:row>
      <xdr:rowOff>97923</xdr:rowOff>
    </xdr:to>
    <xdr:cxnSp macro="">
      <xdr:nvCxnSpPr>
        <xdr:cNvPr id="359" name="直線コネクタ 358"/>
        <xdr:cNvCxnSpPr/>
      </xdr:nvCxnSpPr>
      <xdr:spPr>
        <a:xfrm flipV="1">
          <a:off x="6972300" y="10030010"/>
          <a:ext cx="889000" cy="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60" name="フローチャート : 判断 359"/>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61" name="テキスト ボックス 360"/>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2" name="フローチャート : 判断 361"/>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3" name="テキスト ボックス 362"/>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34493</xdr:rowOff>
    </xdr:from>
    <xdr:to>
      <xdr:col>15</xdr:col>
      <xdr:colOff>231775</xdr:colOff>
      <xdr:row>58</xdr:row>
      <xdr:rowOff>136093</xdr:rowOff>
    </xdr:to>
    <xdr:sp macro="" textlink="">
      <xdr:nvSpPr>
        <xdr:cNvPr id="369" name="円/楕円 368"/>
        <xdr:cNvSpPr/>
      </xdr:nvSpPr>
      <xdr:spPr>
        <a:xfrm>
          <a:off x="10426700" y="99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70"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34,280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59418</xdr:rowOff>
    </xdr:from>
    <xdr:to>
      <xdr:col>14</xdr:col>
      <xdr:colOff>79375</xdr:colOff>
      <xdr:row>58</xdr:row>
      <xdr:rowOff>161018</xdr:rowOff>
    </xdr:to>
    <xdr:sp macro="" textlink="">
      <xdr:nvSpPr>
        <xdr:cNvPr id="371" name="円/楕円 370"/>
        <xdr:cNvSpPr/>
      </xdr:nvSpPr>
      <xdr:spPr>
        <a:xfrm>
          <a:off x="9588500" y="100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152145</xdr:rowOff>
    </xdr:from>
    <xdr:ext cx="534377" cy="259045"/>
    <xdr:sp macro="" textlink="">
      <xdr:nvSpPr>
        <xdr:cNvPr id="372" name="テキスト ボックス 371"/>
        <xdr:cNvSpPr txBox="1"/>
      </xdr:nvSpPr>
      <xdr:spPr>
        <a:xfrm>
          <a:off x="9372111" y="100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14628</xdr:rowOff>
    </xdr:from>
    <xdr:to>
      <xdr:col>12</xdr:col>
      <xdr:colOff>561975</xdr:colOff>
      <xdr:row>58</xdr:row>
      <xdr:rowOff>116228</xdr:rowOff>
    </xdr:to>
    <xdr:sp macro="" textlink="">
      <xdr:nvSpPr>
        <xdr:cNvPr id="373" name="円/楕円 372"/>
        <xdr:cNvSpPr/>
      </xdr:nvSpPr>
      <xdr:spPr>
        <a:xfrm>
          <a:off x="8699500" y="99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107355</xdr:rowOff>
    </xdr:from>
    <xdr:ext cx="534377" cy="259045"/>
    <xdr:sp macro="" textlink="">
      <xdr:nvSpPr>
        <xdr:cNvPr id="374" name="テキスト ボックス 373"/>
        <xdr:cNvSpPr txBox="1"/>
      </xdr:nvSpPr>
      <xdr:spPr>
        <a:xfrm>
          <a:off x="8483111" y="1005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35110</xdr:rowOff>
    </xdr:from>
    <xdr:to>
      <xdr:col>11</xdr:col>
      <xdr:colOff>358775</xdr:colOff>
      <xdr:row>58</xdr:row>
      <xdr:rowOff>136710</xdr:rowOff>
    </xdr:to>
    <xdr:sp macro="" textlink="">
      <xdr:nvSpPr>
        <xdr:cNvPr id="375" name="円/楕円 374"/>
        <xdr:cNvSpPr/>
      </xdr:nvSpPr>
      <xdr:spPr>
        <a:xfrm>
          <a:off x="7810500" y="99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127837</xdr:rowOff>
    </xdr:from>
    <xdr:ext cx="534377" cy="259045"/>
    <xdr:sp macro="" textlink="">
      <xdr:nvSpPr>
        <xdr:cNvPr id="376" name="テキスト ボックス 375"/>
        <xdr:cNvSpPr txBox="1"/>
      </xdr:nvSpPr>
      <xdr:spPr>
        <a:xfrm>
          <a:off x="7594111" y="100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47123</xdr:rowOff>
    </xdr:from>
    <xdr:to>
      <xdr:col>10</xdr:col>
      <xdr:colOff>155575</xdr:colOff>
      <xdr:row>58</xdr:row>
      <xdr:rowOff>148723</xdr:rowOff>
    </xdr:to>
    <xdr:sp macro="" textlink="">
      <xdr:nvSpPr>
        <xdr:cNvPr id="377" name="円/楕円 376"/>
        <xdr:cNvSpPr/>
      </xdr:nvSpPr>
      <xdr:spPr>
        <a:xfrm>
          <a:off x="6921500" y="99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139850</xdr:rowOff>
    </xdr:from>
    <xdr:ext cx="534377" cy="259045"/>
    <xdr:sp macro="" textlink="">
      <xdr:nvSpPr>
        <xdr:cNvPr id="378" name="テキスト ボックス 377"/>
        <xdr:cNvSpPr txBox="1"/>
      </xdr:nvSpPr>
      <xdr:spPr>
        <a:xfrm>
          <a:off x="6705111" y="100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9" name="直線コネクタ 388"/>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90" name="テキスト ボックス 389"/>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3" name="直線コネクタ 392"/>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4" name="テキスト ボックス 393"/>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8" name="直線コネクタ 397"/>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9"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400" name="直線コネクタ 399"/>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401"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2" name="直線コネクタ 401"/>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146593</xdr:rowOff>
    </xdr:from>
    <xdr:to>
      <xdr:col>15</xdr:col>
      <xdr:colOff>180975</xdr:colOff>
      <xdr:row>77</xdr:row>
      <xdr:rowOff>152228</xdr:rowOff>
    </xdr:to>
    <xdr:cxnSp macro="">
      <xdr:nvCxnSpPr>
        <xdr:cNvPr id="403" name="直線コネクタ 402"/>
        <xdr:cNvCxnSpPr/>
      </xdr:nvCxnSpPr>
      <xdr:spPr>
        <a:xfrm>
          <a:off x="9639300" y="13348243"/>
          <a:ext cx="838200" cy="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4"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5" name="フローチャート : 判断 404"/>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6" name="フローチャート : 判断 405"/>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7" name="テキスト ボックス 406"/>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101428</xdr:rowOff>
    </xdr:from>
    <xdr:to>
      <xdr:col>15</xdr:col>
      <xdr:colOff>231775</xdr:colOff>
      <xdr:row>78</xdr:row>
      <xdr:rowOff>31578</xdr:rowOff>
    </xdr:to>
    <xdr:sp macro="" textlink="">
      <xdr:nvSpPr>
        <xdr:cNvPr id="413" name="円/楕円 412"/>
        <xdr:cNvSpPr/>
      </xdr:nvSpPr>
      <xdr:spPr>
        <a:xfrm>
          <a:off x="10426700" y="133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16355</xdr:rowOff>
    </xdr:from>
    <xdr:ext cx="469744" cy="259045"/>
    <xdr:sp macro="" textlink="">
      <xdr:nvSpPr>
        <xdr:cNvPr id="414" name="普通建設事業費 （ うち新規整備　）該当値テキスト"/>
        <xdr:cNvSpPr txBox="1"/>
      </xdr:nvSpPr>
      <xdr:spPr>
        <a:xfrm>
          <a:off x="10528300" y="1321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7,808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95793</xdr:rowOff>
    </xdr:from>
    <xdr:to>
      <xdr:col>14</xdr:col>
      <xdr:colOff>79375</xdr:colOff>
      <xdr:row>78</xdr:row>
      <xdr:rowOff>25943</xdr:rowOff>
    </xdr:to>
    <xdr:sp macro="" textlink="">
      <xdr:nvSpPr>
        <xdr:cNvPr id="415" name="円/楕円 414"/>
        <xdr:cNvSpPr/>
      </xdr:nvSpPr>
      <xdr:spPr>
        <a:xfrm>
          <a:off x="9588500" y="1329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17070</xdr:rowOff>
    </xdr:from>
    <xdr:ext cx="469744" cy="259045"/>
    <xdr:sp macro="" textlink="">
      <xdr:nvSpPr>
        <xdr:cNvPr id="416" name="テキスト ボックス 415"/>
        <xdr:cNvSpPr txBox="1"/>
      </xdr:nvSpPr>
      <xdr:spPr>
        <a:xfrm>
          <a:off x="9404427" y="1339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7" name="直線コネクタ 42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8" name="テキスト ボックス 42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9" name="直線コネクタ 42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0" name="テキスト ボックス 42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1" name="直線コネクタ 43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2" name="テキスト ボックス 43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3" name="直線コネクタ 43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4" name="テキスト ボックス 43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5" name="直線コネクタ 43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6" name="テキスト ボックス 43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7" name="直線コネクタ 43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8" name="テキスト ボックス 43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0" name="テキスト ボックス 43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2" name="直線コネクタ 441"/>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3"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4" name="直線コネクタ 443"/>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5"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6" name="直線コネクタ 445"/>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114391</xdr:rowOff>
    </xdr:from>
    <xdr:to>
      <xdr:col>15</xdr:col>
      <xdr:colOff>180975</xdr:colOff>
      <xdr:row>96</xdr:row>
      <xdr:rowOff>148224</xdr:rowOff>
    </xdr:to>
    <xdr:cxnSp macro="">
      <xdr:nvCxnSpPr>
        <xdr:cNvPr id="447" name="直線コネクタ 446"/>
        <xdr:cNvCxnSpPr/>
      </xdr:nvCxnSpPr>
      <xdr:spPr>
        <a:xfrm flipV="1">
          <a:off x="9639300" y="16573591"/>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11127</xdr:rowOff>
    </xdr:from>
    <xdr:ext cx="534377" cy="259045"/>
    <xdr:sp macro="" textlink="">
      <xdr:nvSpPr>
        <xdr:cNvPr id="448" name="普通建設事業費 （ うち更新整備　）平均値テキスト"/>
        <xdr:cNvSpPr txBox="1"/>
      </xdr:nvSpPr>
      <xdr:spPr>
        <a:xfrm>
          <a:off x="10528300" y="16298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9" name="フローチャート : 判断 448"/>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50" name="フローチャート : 判断 449"/>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51" name="テキスト ボックス 450"/>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63591</xdr:rowOff>
    </xdr:from>
    <xdr:to>
      <xdr:col>15</xdr:col>
      <xdr:colOff>231775</xdr:colOff>
      <xdr:row>96</xdr:row>
      <xdr:rowOff>165191</xdr:rowOff>
    </xdr:to>
    <xdr:sp macro="" textlink="">
      <xdr:nvSpPr>
        <xdr:cNvPr id="457" name="円/楕円 456"/>
        <xdr:cNvSpPr/>
      </xdr:nvSpPr>
      <xdr:spPr>
        <a:xfrm>
          <a:off x="10426700" y="165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42018</xdr:rowOff>
    </xdr:from>
    <xdr:ext cx="534377" cy="259045"/>
    <xdr:sp macro="" textlink="">
      <xdr:nvSpPr>
        <xdr:cNvPr id="458" name="普通建設事業費 （ うち更新整備　）該当値テキスト"/>
        <xdr:cNvSpPr txBox="1"/>
      </xdr:nvSpPr>
      <xdr:spPr>
        <a:xfrm>
          <a:off x="10528300" y="1650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15,275</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97424</xdr:rowOff>
    </xdr:from>
    <xdr:to>
      <xdr:col>14</xdr:col>
      <xdr:colOff>79375</xdr:colOff>
      <xdr:row>97</xdr:row>
      <xdr:rowOff>27574</xdr:rowOff>
    </xdr:to>
    <xdr:sp macro="" textlink="">
      <xdr:nvSpPr>
        <xdr:cNvPr id="459" name="円/楕円 458"/>
        <xdr:cNvSpPr/>
      </xdr:nvSpPr>
      <xdr:spPr>
        <a:xfrm>
          <a:off x="9588500" y="165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18701</xdr:rowOff>
    </xdr:from>
    <xdr:ext cx="534377" cy="259045"/>
    <xdr:sp macro="" textlink="">
      <xdr:nvSpPr>
        <xdr:cNvPr id="460" name="テキスト ボックス 459"/>
        <xdr:cNvSpPr txBox="1"/>
      </xdr:nvSpPr>
      <xdr:spPr>
        <a:xfrm>
          <a:off x="9372111" y="1664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1" name="直線コネクタ 47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2" name="テキスト ボックス 47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3" name="直線コネクタ 47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4" name="テキスト ボックス 47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6" name="テキスト ボックス 47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7" name="直線コネクタ 47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8" name="テキスト ボックス 47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9" name="直線コネクタ 47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0" name="テキスト ボックス 47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1" name="直線コネクタ 48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2" name="テキスト ボックス 48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4" name="直線コネクタ 483"/>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6" name="直線コネクタ 48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7"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8" name="直線コネクタ 487"/>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17145</xdr:rowOff>
    </xdr:from>
    <xdr:to>
      <xdr:col>23</xdr:col>
      <xdr:colOff>517525</xdr:colOff>
      <xdr:row>39</xdr:row>
      <xdr:rowOff>37973</xdr:rowOff>
    </xdr:to>
    <xdr:cxnSp macro="">
      <xdr:nvCxnSpPr>
        <xdr:cNvPr id="489" name="直線コネクタ 488"/>
        <xdr:cNvCxnSpPr/>
      </xdr:nvCxnSpPr>
      <xdr:spPr>
        <a:xfrm flipV="1">
          <a:off x="15481300" y="6703695"/>
          <a:ext cx="8382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90"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91" name="フローチャート : 判断 490"/>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37719</xdr:rowOff>
    </xdr:from>
    <xdr:to>
      <xdr:col>22</xdr:col>
      <xdr:colOff>365125</xdr:colOff>
      <xdr:row>39</xdr:row>
      <xdr:rowOff>37973</xdr:rowOff>
    </xdr:to>
    <xdr:cxnSp macro="">
      <xdr:nvCxnSpPr>
        <xdr:cNvPr id="492" name="直線コネクタ 491"/>
        <xdr:cNvCxnSpPr/>
      </xdr:nvCxnSpPr>
      <xdr:spPr>
        <a:xfrm>
          <a:off x="14592300" y="672426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3" name="フローチャート : 判断 492"/>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4" name="テキスト ボックス 493"/>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25019</xdr:rowOff>
    </xdr:from>
    <xdr:to>
      <xdr:col>21</xdr:col>
      <xdr:colOff>161925</xdr:colOff>
      <xdr:row>39</xdr:row>
      <xdr:rowOff>37719</xdr:rowOff>
    </xdr:to>
    <xdr:cxnSp macro="">
      <xdr:nvCxnSpPr>
        <xdr:cNvPr id="495" name="直線コネクタ 494"/>
        <xdr:cNvCxnSpPr/>
      </xdr:nvCxnSpPr>
      <xdr:spPr>
        <a:xfrm>
          <a:off x="13703300" y="671156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6" name="フローチャート : 判断 495"/>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7" name="テキスト ボックス 496"/>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11049</xdr:rowOff>
    </xdr:from>
    <xdr:to>
      <xdr:col>19</xdr:col>
      <xdr:colOff>644525</xdr:colOff>
      <xdr:row>39</xdr:row>
      <xdr:rowOff>25019</xdr:rowOff>
    </xdr:to>
    <xdr:cxnSp macro="">
      <xdr:nvCxnSpPr>
        <xdr:cNvPr id="498" name="直線コネクタ 497"/>
        <xdr:cNvCxnSpPr/>
      </xdr:nvCxnSpPr>
      <xdr:spPr>
        <a:xfrm>
          <a:off x="12814300" y="669759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9" name="フローチャート : 判断 498"/>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500" name="テキスト ボックス 499"/>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501" name="フローチャート : 判断 500"/>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2" name="テキスト ボックス 501"/>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3" name="テキスト ボックス 50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4" name="テキスト ボックス 50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5" name="テキスト ボックス 50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6" name="テキスト ボックス 50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7" name="テキスト ボックス 50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137795</xdr:rowOff>
    </xdr:from>
    <xdr:to>
      <xdr:col>23</xdr:col>
      <xdr:colOff>568325</xdr:colOff>
      <xdr:row>39</xdr:row>
      <xdr:rowOff>67945</xdr:rowOff>
    </xdr:to>
    <xdr:sp macro="" textlink="">
      <xdr:nvSpPr>
        <xdr:cNvPr id="508" name="円/楕円 507"/>
        <xdr:cNvSpPr/>
      </xdr:nvSpPr>
      <xdr:spPr>
        <a:xfrm>
          <a:off x="162687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378565" cy="259045"/>
    <xdr:sp macro="" textlink="">
      <xdr:nvSpPr>
        <xdr:cNvPr id="509" name="災害復旧事業費該当値テキスト"/>
        <xdr:cNvSpPr txBox="1"/>
      </xdr:nvSpPr>
      <xdr:spPr>
        <a:xfrm>
          <a:off x="16370300"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158623</xdr:rowOff>
    </xdr:from>
    <xdr:to>
      <xdr:col>22</xdr:col>
      <xdr:colOff>415925</xdr:colOff>
      <xdr:row>39</xdr:row>
      <xdr:rowOff>88773</xdr:rowOff>
    </xdr:to>
    <xdr:sp macro="" textlink="">
      <xdr:nvSpPr>
        <xdr:cNvPr id="510" name="円/楕円 509"/>
        <xdr:cNvSpPr/>
      </xdr:nvSpPr>
      <xdr:spPr>
        <a:xfrm>
          <a:off x="15430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79900</xdr:rowOff>
    </xdr:from>
    <xdr:ext cx="313932" cy="259045"/>
    <xdr:sp macro="" textlink="">
      <xdr:nvSpPr>
        <xdr:cNvPr id="511" name="テキスト ボックス 510"/>
        <xdr:cNvSpPr txBox="1"/>
      </xdr:nvSpPr>
      <xdr:spPr>
        <a:xfrm>
          <a:off x="15324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158369</xdr:rowOff>
    </xdr:from>
    <xdr:to>
      <xdr:col>21</xdr:col>
      <xdr:colOff>212725</xdr:colOff>
      <xdr:row>39</xdr:row>
      <xdr:rowOff>88519</xdr:rowOff>
    </xdr:to>
    <xdr:sp macro="" textlink="">
      <xdr:nvSpPr>
        <xdr:cNvPr id="512" name="円/楕円 511"/>
        <xdr:cNvSpPr/>
      </xdr:nvSpPr>
      <xdr:spPr>
        <a:xfrm>
          <a:off x="14541500" y="66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79646</xdr:rowOff>
    </xdr:from>
    <xdr:ext cx="313932" cy="259045"/>
    <xdr:sp macro="" textlink="">
      <xdr:nvSpPr>
        <xdr:cNvPr id="513" name="テキスト ボックス 512"/>
        <xdr:cNvSpPr txBox="1"/>
      </xdr:nvSpPr>
      <xdr:spPr>
        <a:xfrm>
          <a:off x="14435333" y="6766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145669</xdr:rowOff>
    </xdr:from>
    <xdr:to>
      <xdr:col>20</xdr:col>
      <xdr:colOff>9525</xdr:colOff>
      <xdr:row>39</xdr:row>
      <xdr:rowOff>75819</xdr:rowOff>
    </xdr:to>
    <xdr:sp macro="" textlink="">
      <xdr:nvSpPr>
        <xdr:cNvPr id="514" name="円/楕円 513"/>
        <xdr:cNvSpPr/>
      </xdr:nvSpPr>
      <xdr:spPr>
        <a:xfrm>
          <a:off x="13652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66946</xdr:rowOff>
    </xdr:from>
    <xdr:ext cx="378565" cy="259045"/>
    <xdr:sp macro="" textlink="">
      <xdr:nvSpPr>
        <xdr:cNvPr id="515" name="テキスト ボックス 514"/>
        <xdr:cNvSpPr txBox="1"/>
      </xdr:nvSpPr>
      <xdr:spPr>
        <a:xfrm>
          <a:off x="13514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131699</xdr:rowOff>
    </xdr:from>
    <xdr:to>
      <xdr:col>18</xdr:col>
      <xdr:colOff>492125</xdr:colOff>
      <xdr:row>39</xdr:row>
      <xdr:rowOff>61849</xdr:rowOff>
    </xdr:to>
    <xdr:sp macro="" textlink="">
      <xdr:nvSpPr>
        <xdr:cNvPr id="516" name="円/楕円 515"/>
        <xdr:cNvSpPr/>
      </xdr:nvSpPr>
      <xdr:spPr>
        <a:xfrm>
          <a:off x="12763500" y="66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52976</xdr:rowOff>
    </xdr:from>
    <xdr:ext cx="378565" cy="259045"/>
    <xdr:sp macro="" textlink="">
      <xdr:nvSpPr>
        <xdr:cNvPr id="517" name="テキスト ボックス 516"/>
        <xdr:cNvSpPr txBox="1"/>
      </xdr:nvSpPr>
      <xdr:spPr>
        <a:xfrm>
          <a:off x="12625017" y="6739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8" name="正方形/長方形 51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9" name="正方形/長方形 51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0" name="正方形/長方形 51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1" name="正方形/長方形 52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2" name="正方形/長方形 52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3" name="正方形/長方形 52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4" name="正方形/長方形 52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5" name="正方形/長方形 52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6" name="テキスト ボックス 52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7" name="直線コネクタ 52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0" name="直線コネクタ 52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1" name="テキスト ボックス 53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3" name="直線コネクタ 53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8" name="直線コネクタ 53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0" name="フローチャート : 判断 53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1" name="直線コネクタ 54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2" name="フローチャート : 判断 54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3" name="テキスト ボックス 54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4" name="直線コネクタ 54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5" name="フローチャート : 判断 54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6" name="テキスト ボックス 54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7" name="直線コネクタ 54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8" name="フローチャート : 判断 54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9" name="テキスト ボックス 54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0" name="フローチャート : 判断 54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1" name="テキスト ボックス 55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2" name="テキスト ボックス 55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3" name="テキスト ボックス 55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4" name="テキスト ボックス 55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5" name="テキスト ボックス 55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6" name="テキスト ボックス 55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円/楕円 55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9" name="円/楕円 55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0" name="テキスト ボックス 55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1" name="円/楕円 56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2" name="テキスト ボックス 56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3" name="円/楕円 56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4" name="テキスト ボックス 56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円/楕円 56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6" name="テキスト ボックス 56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7" name="正方形/長方形 56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8" name="正方形/長方形 56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9" name="正方形/長方形 56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0" name="正方形/長方形 56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1" name="正方形/長方形 57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2" name="正方形/長方形 57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3" name="正方形/長方形 57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4" name="正方形/長方形 57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5" name="テキスト ボックス 57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6" name="直線コネクタ 57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7" name="直線コネクタ 57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8" name="テキスト ボックス 57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9" name="直線コネクタ 57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0" name="テキスト ボックス 57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1" name="直線コネクタ 58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2" name="テキスト ボックス 58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3" name="直線コネクタ 58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4" name="テキスト ボックス 58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5" name="直線コネクタ 58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6" name="テキスト ボックス 58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7" name="直線コネクタ 58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8" name="テキスト ボックス 58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2" name="直線コネクタ 591"/>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3"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4" name="直線コネクタ 593"/>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5"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6" name="直線コネクタ 595"/>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162593</xdr:rowOff>
    </xdr:from>
    <xdr:to>
      <xdr:col>23</xdr:col>
      <xdr:colOff>517525</xdr:colOff>
      <xdr:row>76</xdr:row>
      <xdr:rowOff>6328</xdr:rowOff>
    </xdr:to>
    <xdr:cxnSp macro="">
      <xdr:nvCxnSpPr>
        <xdr:cNvPr id="597" name="直線コネクタ 596"/>
        <xdr:cNvCxnSpPr/>
      </xdr:nvCxnSpPr>
      <xdr:spPr>
        <a:xfrm flipV="1">
          <a:off x="15481300" y="13021343"/>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141017</xdr:rowOff>
    </xdr:from>
    <xdr:ext cx="534377" cy="259045"/>
    <xdr:sp macro="" textlink="">
      <xdr:nvSpPr>
        <xdr:cNvPr id="598" name="公債費平均値テキスト"/>
        <xdr:cNvSpPr txBox="1"/>
      </xdr:nvSpPr>
      <xdr:spPr>
        <a:xfrm>
          <a:off x="16370300" y="12999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9" name="フローチャート : 判断 598"/>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52408</xdr:rowOff>
    </xdr:from>
    <xdr:to>
      <xdr:col>22</xdr:col>
      <xdr:colOff>365125</xdr:colOff>
      <xdr:row>76</xdr:row>
      <xdr:rowOff>6328</xdr:rowOff>
    </xdr:to>
    <xdr:cxnSp macro="">
      <xdr:nvCxnSpPr>
        <xdr:cNvPr id="600" name="直線コネクタ 599"/>
        <xdr:cNvCxnSpPr/>
      </xdr:nvCxnSpPr>
      <xdr:spPr>
        <a:xfrm>
          <a:off x="14592300" y="12911158"/>
          <a:ext cx="889000" cy="12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1" name="フローチャート : 判断 600"/>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2" name="テキスト ボックス 601"/>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29972</xdr:rowOff>
    </xdr:from>
    <xdr:to>
      <xdr:col>21</xdr:col>
      <xdr:colOff>161925</xdr:colOff>
      <xdr:row>75</xdr:row>
      <xdr:rowOff>52408</xdr:rowOff>
    </xdr:to>
    <xdr:cxnSp macro="">
      <xdr:nvCxnSpPr>
        <xdr:cNvPr id="603" name="直線コネクタ 602"/>
        <xdr:cNvCxnSpPr/>
      </xdr:nvCxnSpPr>
      <xdr:spPr>
        <a:xfrm>
          <a:off x="13703300" y="12717272"/>
          <a:ext cx="889000" cy="19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4" name="フローチャート : 判断 603"/>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05" name="テキスト ボックス 604"/>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29972</xdr:rowOff>
    </xdr:from>
    <xdr:to>
      <xdr:col>19</xdr:col>
      <xdr:colOff>644525</xdr:colOff>
      <xdr:row>75</xdr:row>
      <xdr:rowOff>52685</xdr:rowOff>
    </xdr:to>
    <xdr:cxnSp macro="">
      <xdr:nvCxnSpPr>
        <xdr:cNvPr id="606" name="直線コネクタ 605"/>
        <xdr:cNvCxnSpPr/>
      </xdr:nvCxnSpPr>
      <xdr:spPr>
        <a:xfrm flipV="1">
          <a:off x="12814300" y="12717272"/>
          <a:ext cx="889000" cy="19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7" name="フローチャート : 判断 606"/>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08" name="テキスト ボックス 607"/>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9" name="フローチャート : 判断 608"/>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10" name="テキスト ボックス 609"/>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111792</xdr:rowOff>
    </xdr:from>
    <xdr:to>
      <xdr:col>23</xdr:col>
      <xdr:colOff>568325</xdr:colOff>
      <xdr:row>76</xdr:row>
      <xdr:rowOff>41942</xdr:rowOff>
    </xdr:to>
    <xdr:sp macro="" textlink="">
      <xdr:nvSpPr>
        <xdr:cNvPr id="616" name="円/楕円 615"/>
        <xdr:cNvSpPr/>
      </xdr:nvSpPr>
      <xdr:spPr>
        <a:xfrm>
          <a:off x="16268700" y="129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134669</xdr:rowOff>
    </xdr:from>
    <xdr:ext cx="534377" cy="259045"/>
    <xdr:sp macro="" textlink="">
      <xdr:nvSpPr>
        <xdr:cNvPr id="617" name="公債費該当値テキスト"/>
        <xdr:cNvSpPr txBox="1"/>
      </xdr:nvSpPr>
      <xdr:spPr>
        <a:xfrm>
          <a:off x="16370300" y="1282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38,098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126978</xdr:rowOff>
    </xdr:from>
    <xdr:to>
      <xdr:col>22</xdr:col>
      <xdr:colOff>415925</xdr:colOff>
      <xdr:row>76</xdr:row>
      <xdr:rowOff>57128</xdr:rowOff>
    </xdr:to>
    <xdr:sp macro="" textlink="">
      <xdr:nvSpPr>
        <xdr:cNvPr id="618" name="円/楕円 617"/>
        <xdr:cNvSpPr/>
      </xdr:nvSpPr>
      <xdr:spPr>
        <a:xfrm>
          <a:off x="15430500" y="1298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48255</xdr:rowOff>
    </xdr:from>
    <xdr:ext cx="534377" cy="259045"/>
    <xdr:sp macro="" textlink="">
      <xdr:nvSpPr>
        <xdr:cNvPr id="619" name="テキスト ボックス 618"/>
        <xdr:cNvSpPr txBox="1"/>
      </xdr:nvSpPr>
      <xdr:spPr>
        <a:xfrm>
          <a:off x="15214111" y="130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1608</xdr:rowOff>
    </xdr:from>
    <xdr:to>
      <xdr:col>21</xdr:col>
      <xdr:colOff>212725</xdr:colOff>
      <xdr:row>75</xdr:row>
      <xdr:rowOff>103208</xdr:rowOff>
    </xdr:to>
    <xdr:sp macro="" textlink="">
      <xdr:nvSpPr>
        <xdr:cNvPr id="620" name="円/楕円 619"/>
        <xdr:cNvSpPr/>
      </xdr:nvSpPr>
      <xdr:spPr>
        <a:xfrm>
          <a:off x="14541500" y="128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119735</xdr:rowOff>
    </xdr:from>
    <xdr:ext cx="534377" cy="259045"/>
    <xdr:sp macro="" textlink="">
      <xdr:nvSpPr>
        <xdr:cNvPr id="621" name="テキスト ボックス 620"/>
        <xdr:cNvSpPr txBox="1"/>
      </xdr:nvSpPr>
      <xdr:spPr>
        <a:xfrm>
          <a:off x="14325111" y="1263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44,846</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150622</xdr:rowOff>
    </xdr:from>
    <xdr:to>
      <xdr:col>20</xdr:col>
      <xdr:colOff>9525</xdr:colOff>
      <xdr:row>74</xdr:row>
      <xdr:rowOff>80772</xdr:rowOff>
    </xdr:to>
    <xdr:sp macro="" textlink="">
      <xdr:nvSpPr>
        <xdr:cNvPr id="622" name="円/楕円 621"/>
        <xdr:cNvSpPr/>
      </xdr:nvSpPr>
      <xdr:spPr>
        <a:xfrm>
          <a:off x="13652500" y="1266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97299</xdr:rowOff>
    </xdr:from>
    <xdr:ext cx="534377" cy="259045"/>
    <xdr:sp macro="" textlink="">
      <xdr:nvSpPr>
        <xdr:cNvPr id="623" name="テキスト ボックス 622"/>
        <xdr:cNvSpPr txBox="1"/>
      </xdr:nvSpPr>
      <xdr:spPr>
        <a:xfrm>
          <a:off x="13436111" y="1244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1885</xdr:rowOff>
    </xdr:from>
    <xdr:to>
      <xdr:col>18</xdr:col>
      <xdr:colOff>492125</xdr:colOff>
      <xdr:row>75</xdr:row>
      <xdr:rowOff>103485</xdr:rowOff>
    </xdr:to>
    <xdr:sp macro="" textlink="">
      <xdr:nvSpPr>
        <xdr:cNvPr id="624" name="円/楕円 623"/>
        <xdr:cNvSpPr/>
      </xdr:nvSpPr>
      <xdr:spPr>
        <a:xfrm>
          <a:off x="12763500" y="128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94612</xdr:rowOff>
    </xdr:from>
    <xdr:ext cx="534377" cy="259045"/>
    <xdr:sp macro="" textlink="">
      <xdr:nvSpPr>
        <xdr:cNvPr id="625" name="テキスト ボックス 624"/>
        <xdr:cNvSpPr txBox="1"/>
      </xdr:nvSpPr>
      <xdr:spPr>
        <a:xfrm>
          <a:off x="12547111" y="129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6" name="直線コネクタ 63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7" name="テキスト ボックス 63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8" name="直線コネクタ 63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9" name="テキスト ボックス 63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0" name="直線コネクタ 63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1" name="テキスト ボックス 64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5" name="直線コネクタ 644"/>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6"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7" name="直線コネクタ 646"/>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8"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9" name="直線コネクタ 648"/>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145861</xdr:rowOff>
    </xdr:from>
    <xdr:to>
      <xdr:col>23</xdr:col>
      <xdr:colOff>517525</xdr:colOff>
      <xdr:row>97</xdr:row>
      <xdr:rowOff>161572</xdr:rowOff>
    </xdr:to>
    <xdr:cxnSp macro="">
      <xdr:nvCxnSpPr>
        <xdr:cNvPr id="650" name="直線コネクタ 649"/>
        <xdr:cNvCxnSpPr/>
      </xdr:nvCxnSpPr>
      <xdr:spPr>
        <a:xfrm>
          <a:off x="15481300" y="16776511"/>
          <a:ext cx="83820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51"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2" name="フローチャート : 判断 651"/>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145861</xdr:rowOff>
    </xdr:from>
    <xdr:to>
      <xdr:col>22</xdr:col>
      <xdr:colOff>365125</xdr:colOff>
      <xdr:row>97</xdr:row>
      <xdr:rowOff>148439</xdr:rowOff>
    </xdr:to>
    <xdr:cxnSp macro="">
      <xdr:nvCxnSpPr>
        <xdr:cNvPr id="653" name="直線コネクタ 652"/>
        <xdr:cNvCxnSpPr/>
      </xdr:nvCxnSpPr>
      <xdr:spPr>
        <a:xfrm flipV="1">
          <a:off x="14592300" y="16776511"/>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4" name="フローチャート : 判断 653"/>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5" name="テキスト ボックス 654"/>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135985</xdr:rowOff>
    </xdr:from>
    <xdr:to>
      <xdr:col>21</xdr:col>
      <xdr:colOff>161925</xdr:colOff>
      <xdr:row>97</xdr:row>
      <xdr:rowOff>148439</xdr:rowOff>
    </xdr:to>
    <xdr:cxnSp macro="">
      <xdr:nvCxnSpPr>
        <xdr:cNvPr id="656" name="直線コネクタ 655"/>
        <xdr:cNvCxnSpPr/>
      </xdr:nvCxnSpPr>
      <xdr:spPr>
        <a:xfrm>
          <a:off x="13703300" y="16766635"/>
          <a:ext cx="8890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7" name="フローチャート : 判断 656"/>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8" name="テキスト ボックス 657"/>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135985</xdr:rowOff>
    </xdr:from>
    <xdr:to>
      <xdr:col>19</xdr:col>
      <xdr:colOff>644525</xdr:colOff>
      <xdr:row>97</xdr:row>
      <xdr:rowOff>159765</xdr:rowOff>
    </xdr:to>
    <xdr:cxnSp macro="">
      <xdr:nvCxnSpPr>
        <xdr:cNvPr id="659" name="直線コネクタ 658"/>
        <xdr:cNvCxnSpPr/>
      </xdr:nvCxnSpPr>
      <xdr:spPr>
        <a:xfrm flipV="1">
          <a:off x="12814300" y="16766635"/>
          <a:ext cx="889000" cy="2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60" name="フローチャート : 判断 659"/>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61" name="テキスト ボックス 660"/>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2" name="フローチャート : 判断 661"/>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3" name="テキスト ボックス 662"/>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110772</xdr:rowOff>
    </xdr:from>
    <xdr:to>
      <xdr:col>23</xdr:col>
      <xdr:colOff>568325</xdr:colOff>
      <xdr:row>98</xdr:row>
      <xdr:rowOff>40922</xdr:rowOff>
    </xdr:to>
    <xdr:sp macro="" textlink="">
      <xdr:nvSpPr>
        <xdr:cNvPr id="669" name="円/楕円 668"/>
        <xdr:cNvSpPr/>
      </xdr:nvSpPr>
      <xdr:spPr>
        <a:xfrm>
          <a:off x="16268700" y="1674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469744" cy="259045"/>
    <xdr:sp macro="" textlink="">
      <xdr:nvSpPr>
        <xdr:cNvPr id="670" name="積立金該当値テキスト"/>
        <xdr:cNvSpPr txBox="1"/>
      </xdr:nvSpPr>
      <xdr:spPr>
        <a:xfrm>
          <a:off x="16370300" y="16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95061</xdr:rowOff>
    </xdr:from>
    <xdr:to>
      <xdr:col>22</xdr:col>
      <xdr:colOff>415925</xdr:colOff>
      <xdr:row>98</xdr:row>
      <xdr:rowOff>25211</xdr:rowOff>
    </xdr:to>
    <xdr:sp macro="" textlink="">
      <xdr:nvSpPr>
        <xdr:cNvPr id="671" name="円/楕円 670"/>
        <xdr:cNvSpPr/>
      </xdr:nvSpPr>
      <xdr:spPr>
        <a:xfrm>
          <a:off x="15430500" y="167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16338</xdr:rowOff>
    </xdr:from>
    <xdr:ext cx="469744" cy="259045"/>
    <xdr:sp macro="" textlink="">
      <xdr:nvSpPr>
        <xdr:cNvPr id="672" name="テキスト ボックス 671"/>
        <xdr:cNvSpPr txBox="1"/>
      </xdr:nvSpPr>
      <xdr:spPr>
        <a:xfrm>
          <a:off x="15246427" y="1681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97639</xdr:rowOff>
    </xdr:from>
    <xdr:to>
      <xdr:col>21</xdr:col>
      <xdr:colOff>212725</xdr:colOff>
      <xdr:row>98</xdr:row>
      <xdr:rowOff>27789</xdr:rowOff>
    </xdr:to>
    <xdr:sp macro="" textlink="">
      <xdr:nvSpPr>
        <xdr:cNvPr id="673" name="円/楕円 672"/>
        <xdr:cNvSpPr/>
      </xdr:nvSpPr>
      <xdr:spPr>
        <a:xfrm>
          <a:off x="14541500" y="167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18916</xdr:rowOff>
    </xdr:from>
    <xdr:ext cx="469744" cy="259045"/>
    <xdr:sp macro="" textlink="">
      <xdr:nvSpPr>
        <xdr:cNvPr id="674" name="テキスト ボックス 673"/>
        <xdr:cNvSpPr txBox="1"/>
      </xdr:nvSpPr>
      <xdr:spPr>
        <a:xfrm>
          <a:off x="14357427" y="1682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85185</xdr:rowOff>
    </xdr:from>
    <xdr:to>
      <xdr:col>20</xdr:col>
      <xdr:colOff>9525</xdr:colOff>
      <xdr:row>98</xdr:row>
      <xdr:rowOff>15335</xdr:rowOff>
    </xdr:to>
    <xdr:sp macro="" textlink="">
      <xdr:nvSpPr>
        <xdr:cNvPr id="675" name="円/楕円 674"/>
        <xdr:cNvSpPr/>
      </xdr:nvSpPr>
      <xdr:spPr>
        <a:xfrm>
          <a:off x="13652500" y="1671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6462</xdr:rowOff>
    </xdr:from>
    <xdr:ext cx="534377" cy="259045"/>
    <xdr:sp macro="" textlink="">
      <xdr:nvSpPr>
        <xdr:cNvPr id="676" name="テキスト ボックス 675"/>
        <xdr:cNvSpPr txBox="1"/>
      </xdr:nvSpPr>
      <xdr:spPr>
        <a:xfrm>
          <a:off x="13436111" y="1680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108965</xdr:rowOff>
    </xdr:from>
    <xdr:to>
      <xdr:col>18</xdr:col>
      <xdr:colOff>492125</xdr:colOff>
      <xdr:row>98</xdr:row>
      <xdr:rowOff>39115</xdr:rowOff>
    </xdr:to>
    <xdr:sp macro="" textlink="">
      <xdr:nvSpPr>
        <xdr:cNvPr id="677" name="円/楕円 676"/>
        <xdr:cNvSpPr/>
      </xdr:nvSpPr>
      <xdr:spPr>
        <a:xfrm>
          <a:off x="12763500" y="167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30242</xdr:rowOff>
    </xdr:from>
    <xdr:ext cx="469744" cy="259045"/>
    <xdr:sp macro="" textlink="">
      <xdr:nvSpPr>
        <xdr:cNvPr id="678" name="テキスト ボックス 677"/>
        <xdr:cNvSpPr txBox="1"/>
      </xdr:nvSpPr>
      <xdr:spPr>
        <a:xfrm>
          <a:off x="12579427" y="168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9" name="直線コネクタ 68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0" name="テキスト ボックス 68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1" name="直線コネクタ 69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2" name="テキスト ボックス 69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3" name="直線コネクタ 69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4" name="テキスト ボックス 69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5" name="直線コネクタ 69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6" name="テキスト ボックス 69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7" name="直線コネクタ 69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8" name="テキスト ボックス 69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9" name="直線コネクタ 69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0" name="テキスト ボックス 69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2" name="直線コネクタ 701"/>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4" name="直線コネクタ 70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5"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6" name="直線コネクタ 705"/>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155321</xdr:rowOff>
    </xdr:from>
    <xdr:to>
      <xdr:col>32</xdr:col>
      <xdr:colOff>187325</xdr:colOff>
      <xdr:row>38</xdr:row>
      <xdr:rowOff>159207</xdr:rowOff>
    </xdr:to>
    <xdr:cxnSp macro="">
      <xdr:nvCxnSpPr>
        <xdr:cNvPr id="707" name="直線コネクタ 706"/>
        <xdr:cNvCxnSpPr/>
      </xdr:nvCxnSpPr>
      <xdr:spPr>
        <a:xfrm>
          <a:off x="21323300" y="6670421"/>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8"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9" name="フローチャート : 判断 708"/>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124155</xdr:rowOff>
    </xdr:from>
    <xdr:to>
      <xdr:col>31</xdr:col>
      <xdr:colOff>34925</xdr:colOff>
      <xdr:row>38</xdr:row>
      <xdr:rowOff>155321</xdr:rowOff>
    </xdr:to>
    <xdr:cxnSp macro="">
      <xdr:nvCxnSpPr>
        <xdr:cNvPr id="710" name="直線コネクタ 709"/>
        <xdr:cNvCxnSpPr/>
      </xdr:nvCxnSpPr>
      <xdr:spPr>
        <a:xfrm>
          <a:off x="20434300" y="6639255"/>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11" name="フローチャート : 判断 710"/>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2" name="テキスト ボックス 711"/>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124155</xdr:rowOff>
    </xdr:from>
    <xdr:to>
      <xdr:col>29</xdr:col>
      <xdr:colOff>517525</xdr:colOff>
      <xdr:row>38</xdr:row>
      <xdr:rowOff>140843</xdr:rowOff>
    </xdr:to>
    <xdr:cxnSp macro="">
      <xdr:nvCxnSpPr>
        <xdr:cNvPr id="713" name="直線コネクタ 712"/>
        <xdr:cNvCxnSpPr/>
      </xdr:nvCxnSpPr>
      <xdr:spPr>
        <a:xfrm flipV="1">
          <a:off x="19545300" y="6639255"/>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4" name="フローチャート : 判断 713"/>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5" name="テキスト ボックス 714"/>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124689</xdr:rowOff>
    </xdr:from>
    <xdr:to>
      <xdr:col>28</xdr:col>
      <xdr:colOff>314325</xdr:colOff>
      <xdr:row>38</xdr:row>
      <xdr:rowOff>140843</xdr:rowOff>
    </xdr:to>
    <xdr:cxnSp macro="">
      <xdr:nvCxnSpPr>
        <xdr:cNvPr id="716" name="直線コネクタ 715"/>
        <xdr:cNvCxnSpPr/>
      </xdr:nvCxnSpPr>
      <xdr:spPr>
        <a:xfrm>
          <a:off x="18656300" y="6639789"/>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7" name="フローチャート : 判断 716"/>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8" name="テキスト ボックス 717"/>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9" name="フローチャート : 判断 718"/>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20" name="テキスト ボックス 719"/>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1" name="テキスト ボックス 72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2" name="テキスト ボックス 72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3" name="テキスト ボックス 72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4" name="テキスト ボックス 72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5" name="テキスト ボックス 72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108407</xdr:rowOff>
    </xdr:from>
    <xdr:to>
      <xdr:col>32</xdr:col>
      <xdr:colOff>238125</xdr:colOff>
      <xdr:row>39</xdr:row>
      <xdr:rowOff>38557</xdr:rowOff>
    </xdr:to>
    <xdr:sp macro="" textlink="">
      <xdr:nvSpPr>
        <xdr:cNvPr id="726" name="円/楕円 725"/>
        <xdr:cNvSpPr/>
      </xdr:nvSpPr>
      <xdr:spPr>
        <a:xfrm>
          <a:off x="22110700" y="66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78681</xdr:rowOff>
    </xdr:from>
    <xdr:ext cx="378565" cy="259045"/>
    <xdr:sp macro="" textlink="">
      <xdr:nvSpPr>
        <xdr:cNvPr id="727" name="投資及び出資金該当値テキスト"/>
        <xdr:cNvSpPr txBox="1"/>
      </xdr:nvSpPr>
      <xdr:spPr>
        <a:xfrm>
          <a:off x="22212300" y="65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104521</xdr:rowOff>
    </xdr:from>
    <xdr:to>
      <xdr:col>31</xdr:col>
      <xdr:colOff>85725</xdr:colOff>
      <xdr:row>39</xdr:row>
      <xdr:rowOff>34671</xdr:rowOff>
    </xdr:to>
    <xdr:sp macro="" textlink="">
      <xdr:nvSpPr>
        <xdr:cNvPr id="728" name="円/楕円 727"/>
        <xdr:cNvSpPr/>
      </xdr:nvSpPr>
      <xdr:spPr>
        <a:xfrm>
          <a:off x="21272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25798</xdr:rowOff>
    </xdr:from>
    <xdr:ext cx="378565" cy="259045"/>
    <xdr:sp macro="" textlink="">
      <xdr:nvSpPr>
        <xdr:cNvPr id="729" name="テキスト ボックス 728"/>
        <xdr:cNvSpPr txBox="1"/>
      </xdr:nvSpPr>
      <xdr:spPr>
        <a:xfrm>
          <a:off x="21134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73355</xdr:rowOff>
    </xdr:from>
    <xdr:to>
      <xdr:col>29</xdr:col>
      <xdr:colOff>568325</xdr:colOff>
      <xdr:row>39</xdr:row>
      <xdr:rowOff>3505</xdr:rowOff>
    </xdr:to>
    <xdr:sp macro="" textlink="">
      <xdr:nvSpPr>
        <xdr:cNvPr id="730" name="円/楕円 729"/>
        <xdr:cNvSpPr/>
      </xdr:nvSpPr>
      <xdr:spPr>
        <a:xfrm>
          <a:off x="20383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166082</xdr:rowOff>
    </xdr:from>
    <xdr:ext cx="469744" cy="259045"/>
    <xdr:sp macro="" textlink="">
      <xdr:nvSpPr>
        <xdr:cNvPr id="731" name="テキスト ボックス 730"/>
        <xdr:cNvSpPr txBox="1"/>
      </xdr:nvSpPr>
      <xdr:spPr>
        <a:xfrm>
          <a:off x="20199427" y="66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90043</xdr:rowOff>
    </xdr:from>
    <xdr:to>
      <xdr:col>28</xdr:col>
      <xdr:colOff>365125</xdr:colOff>
      <xdr:row>39</xdr:row>
      <xdr:rowOff>20193</xdr:rowOff>
    </xdr:to>
    <xdr:sp macro="" textlink="">
      <xdr:nvSpPr>
        <xdr:cNvPr id="732" name="円/楕円 731"/>
        <xdr:cNvSpPr/>
      </xdr:nvSpPr>
      <xdr:spPr>
        <a:xfrm>
          <a:off x="19494500" y="66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11320</xdr:rowOff>
    </xdr:from>
    <xdr:ext cx="378565" cy="259045"/>
    <xdr:sp macro="" textlink="">
      <xdr:nvSpPr>
        <xdr:cNvPr id="733" name="テキスト ボックス 732"/>
        <xdr:cNvSpPr txBox="1"/>
      </xdr:nvSpPr>
      <xdr:spPr>
        <a:xfrm>
          <a:off x="19356017" y="6697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73889</xdr:rowOff>
    </xdr:from>
    <xdr:to>
      <xdr:col>27</xdr:col>
      <xdr:colOff>161925</xdr:colOff>
      <xdr:row>39</xdr:row>
      <xdr:rowOff>4039</xdr:rowOff>
    </xdr:to>
    <xdr:sp macro="" textlink="">
      <xdr:nvSpPr>
        <xdr:cNvPr id="734" name="円/楕円 733"/>
        <xdr:cNvSpPr/>
      </xdr:nvSpPr>
      <xdr:spPr>
        <a:xfrm>
          <a:off x="18605500" y="65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166616</xdr:rowOff>
    </xdr:from>
    <xdr:ext cx="469744" cy="259045"/>
    <xdr:sp macro="" textlink="">
      <xdr:nvSpPr>
        <xdr:cNvPr id="735" name="テキスト ボックス 734"/>
        <xdr:cNvSpPr txBox="1"/>
      </xdr:nvSpPr>
      <xdr:spPr>
        <a:xfrm>
          <a:off x="18421427" y="668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6" name="正方形/長方形 73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7" name="正方形/長方形 73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8" name="正方形/長方形 73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9" name="正方形/長方形 73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0" name="正方形/長方形 73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1" name="正方形/長方形 74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2" name="正方形/長方形 74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3" name="正方形/長方形 74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4" name="テキスト ボックス 74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5" name="直線コネクタ 74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6" name="直線コネクタ 74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7" name="テキスト ボックス 74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8" name="直線コネクタ 74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9" name="テキスト ボックス 74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0" name="直線コネクタ 74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1" name="テキスト ボックス 75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2" name="直線コネクタ 75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3" name="テキスト ボックス 75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4" name="直線コネクタ 75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5" name="テキスト ボックス 75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6" name="直線コネクタ 75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7" name="テキスト ボックス 75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8" name="直線コネクタ 75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9" name="テキスト ボックス 75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61" name="直線コネクタ 760"/>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3" name="直線コネクタ 76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4"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5" name="直線コネクタ 764"/>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151783</xdr:rowOff>
    </xdr:from>
    <xdr:to>
      <xdr:col>32</xdr:col>
      <xdr:colOff>187325</xdr:colOff>
      <xdr:row>58</xdr:row>
      <xdr:rowOff>143782</xdr:rowOff>
    </xdr:to>
    <xdr:cxnSp macro="">
      <xdr:nvCxnSpPr>
        <xdr:cNvPr id="766" name="直線コネクタ 765"/>
        <xdr:cNvCxnSpPr/>
      </xdr:nvCxnSpPr>
      <xdr:spPr>
        <a:xfrm flipV="1">
          <a:off x="21323300" y="9924433"/>
          <a:ext cx="8382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113374</xdr:rowOff>
    </xdr:from>
    <xdr:ext cx="469744" cy="259045"/>
    <xdr:sp macro="" textlink="">
      <xdr:nvSpPr>
        <xdr:cNvPr id="767" name="貸付金平均値テキスト"/>
        <xdr:cNvSpPr txBox="1"/>
      </xdr:nvSpPr>
      <xdr:spPr>
        <a:xfrm>
          <a:off x="22212300" y="1005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8" name="フローチャート : 判断 767"/>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143031</xdr:rowOff>
    </xdr:from>
    <xdr:to>
      <xdr:col>31</xdr:col>
      <xdr:colOff>34925</xdr:colOff>
      <xdr:row>58</xdr:row>
      <xdr:rowOff>143782</xdr:rowOff>
    </xdr:to>
    <xdr:cxnSp macro="">
      <xdr:nvCxnSpPr>
        <xdr:cNvPr id="769" name="直線コネクタ 768"/>
        <xdr:cNvCxnSpPr/>
      </xdr:nvCxnSpPr>
      <xdr:spPr>
        <a:xfrm>
          <a:off x="20434300" y="1008713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70" name="フローチャート : 判断 769"/>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71" name="テキスト ボックス 770"/>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142346</xdr:rowOff>
    </xdr:from>
    <xdr:to>
      <xdr:col>29</xdr:col>
      <xdr:colOff>517525</xdr:colOff>
      <xdr:row>58</xdr:row>
      <xdr:rowOff>143031</xdr:rowOff>
    </xdr:to>
    <xdr:cxnSp macro="">
      <xdr:nvCxnSpPr>
        <xdr:cNvPr id="772" name="直線コネクタ 771"/>
        <xdr:cNvCxnSpPr/>
      </xdr:nvCxnSpPr>
      <xdr:spPr>
        <a:xfrm>
          <a:off x="19545300" y="1008644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3" name="フローチャート : 判断 772"/>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4" name="テキスト ボックス 773"/>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139733</xdr:rowOff>
    </xdr:from>
    <xdr:to>
      <xdr:col>28</xdr:col>
      <xdr:colOff>314325</xdr:colOff>
      <xdr:row>58</xdr:row>
      <xdr:rowOff>142346</xdr:rowOff>
    </xdr:to>
    <xdr:cxnSp macro="">
      <xdr:nvCxnSpPr>
        <xdr:cNvPr id="775" name="直線コネクタ 774"/>
        <xdr:cNvCxnSpPr/>
      </xdr:nvCxnSpPr>
      <xdr:spPr>
        <a:xfrm>
          <a:off x="18656300" y="1008383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6" name="フローチャート : 判断 775"/>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7" name="テキスト ボックス 776"/>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8" name="フローチャート : 判断 777"/>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9" name="テキスト ボックス 778"/>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0" name="テキスト ボックス 77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1" name="テキスト ボックス 78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2" name="テキスト ボックス 78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3" name="テキスト ボックス 78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4" name="テキスト ボックス 78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100983</xdr:rowOff>
    </xdr:from>
    <xdr:to>
      <xdr:col>32</xdr:col>
      <xdr:colOff>238125</xdr:colOff>
      <xdr:row>58</xdr:row>
      <xdr:rowOff>31133</xdr:rowOff>
    </xdr:to>
    <xdr:sp macro="" textlink="">
      <xdr:nvSpPr>
        <xdr:cNvPr id="785" name="円/楕円 784"/>
        <xdr:cNvSpPr/>
      </xdr:nvSpPr>
      <xdr:spPr>
        <a:xfrm>
          <a:off x="22110700" y="98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123860</xdr:rowOff>
    </xdr:from>
    <xdr:ext cx="469744" cy="259045"/>
    <xdr:sp macro="" textlink="">
      <xdr:nvSpPr>
        <xdr:cNvPr id="786" name="貸付金該当値テキスト"/>
        <xdr:cNvSpPr txBox="1"/>
      </xdr:nvSpPr>
      <xdr:spPr>
        <a:xfrm>
          <a:off x="22212300" y="97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92982</xdr:rowOff>
    </xdr:from>
    <xdr:to>
      <xdr:col>31</xdr:col>
      <xdr:colOff>85725</xdr:colOff>
      <xdr:row>59</xdr:row>
      <xdr:rowOff>23132</xdr:rowOff>
    </xdr:to>
    <xdr:sp macro="" textlink="">
      <xdr:nvSpPr>
        <xdr:cNvPr id="787" name="円/楕円 786"/>
        <xdr:cNvSpPr/>
      </xdr:nvSpPr>
      <xdr:spPr>
        <a:xfrm>
          <a:off x="21272500" y="100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14259</xdr:rowOff>
    </xdr:from>
    <xdr:ext cx="469744" cy="259045"/>
    <xdr:sp macro="" textlink="">
      <xdr:nvSpPr>
        <xdr:cNvPr id="788" name="テキスト ボックス 787"/>
        <xdr:cNvSpPr txBox="1"/>
      </xdr:nvSpPr>
      <xdr:spPr>
        <a:xfrm>
          <a:off x="21088427" y="101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92231</xdr:rowOff>
    </xdr:from>
    <xdr:to>
      <xdr:col>29</xdr:col>
      <xdr:colOff>568325</xdr:colOff>
      <xdr:row>59</xdr:row>
      <xdr:rowOff>22381</xdr:rowOff>
    </xdr:to>
    <xdr:sp macro="" textlink="">
      <xdr:nvSpPr>
        <xdr:cNvPr id="789" name="円/楕円 788"/>
        <xdr:cNvSpPr/>
      </xdr:nvSpPr>
      <xdr:spPr>
        <a:xfrm>
          <a:off x="20383500" y="100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13508</xdr:rowOff>
    </xdr:from>
    <xdr:ext cx="469744" cy="259045"/>
    <xdr:sp macro="" textlink="">
      <xdr:nvSpPr>
        <xdr:cNvPr id="790" name="テキスト ボックス 789"/>
        <xdr:cNvSpPr txBox="1"/>
      </xdr:nvSpPr>
      <xdr:spPr>
        <a:xfrm>
          <a:off x="20199427" y="101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91546</xdr:rowOff>
    </xdr:from>
    <xdr:to>
      <xdr:col>28</xdr:col>
      <xdr:colOff>365125</xdr:colOff>
      <xdr:row>59</xdr:row>
      <xdr:rowOff>21696</xdr:rowOff>
    </xdr:to>
    <xdr:sp macro="" textlink="">
      <xdr:nvSpPr>
        <xdr:cNvPr id="791" name="円/楕円 790"/>
        <xdr:cNvSpPr/>
      </xdr:nvSpPr>
      <xdr:spPr>
        <a:xfrm>
          <a:off x="19494500" y="1003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12823</xdr:rowOff>
    </xdr:from>
    <xdr:ext cx="469744" cy="259045"/>
    <xdr:sp macro="" textlink="">
      <xdr:nvSpPr>
        <xdr:cNvPr id="792" name="テキスト ボックス 791"/>
        <xdr:cNvSpPr txBox="1"/>
      </xdr:nvSpPr>
      <xdr:spPr>
        <a:xfrm>
          <a:off x="19310427" y="1012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88933</xdr:rowOff>
    </xdr:from>
    <xdr:to>
      <xdr:col>27</xdr:col>
      <xdr:colOff>161925</xdr:colOff>
      <xdr:row>59</xdr:row>
      <xdr:rowOff>19083</xdr:rowOff>
    </xdr:to>
    <xdr:sp macro="" textlink="">
      <xdr:nvSpPr>
        <xdr:cNvPr id="793" name="円/楕円 792"/>
        <xdr:cNvSpPr/>
      </xdr:nvSpPr>
      <xdr:spPr>
        <a:xfrm>
          <a:off x="18605500" y="100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10210</xdr:rowOff>
    </xdr:from>
    <xdr:ext cx="469744" cy="259045"/>
    <xdr:sp macro="" textlink="">
      <xdr:nvSpPr>
        <xdr:cNvPr id="794" name="テキスト ボックス 793"/>
        <xdr:cNvSpPr txBox="1"/>
      </xdr:nvSpPr>
      <xdr:spPr>
        <a:xfrm>
          <a:off x="18421427" y="101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5" name="正方形/長方形 79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6" name="正方形/長方形 79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7" name="正方形/長方形 79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8" name="正方形/長方形 79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9" name="正方形/長方形 79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0" name="正方形/長方形 79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1" name="正方形/長方形 80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2" name="正方形/長方形 80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3" name="テキスト ボックス 80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4" name="直線コネクタ 80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5" name="直線コネクタ 80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6" name="テキスト ボックス 805"/>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7" name="直線コネクタ 80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8" name="テキスト ボックス 80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9" name="直線コネクタ 80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0" name="テキスト ボックス 809"/>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1" name="直線コネクタ 81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2" name="テキスト ボックス 81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3" name="直線コネクタ 81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4" name="テキスト ボックス 81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5" name="直線コネクタ 81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6" name="テキスト ボックス 81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8" name="直線コネクタ 817"/>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9"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20" name="直線コネクタ 819"/>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21"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2" name="直線コネクタ 821"/>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162530</xdr:rowOff>
    </xdr:from>
    <xdr:to>
      <xdr:col>32</xdr:col>
      <xdr:colOff>187325</xdr:colOff>
      <xdr:row>78</xdr:row>
      <xdr:rowOff>1381</xdr:rowOff>
    </xdr:to>
    <xdr:cxnSp macro="">
      <xdr:nvCxnSpPr>
        <xdr:cNvPr id="823" name="直線コネクタ 822"/>
        <xdr:cNvCxnSpPr/>
      </xdr:nvCxnSpPr>
      <xdr:spPr>
        <a:xfrm flipV="1">
          <a:off x="21323300" y="13364180"/>
          <a:ext cx="8382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4"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5" name="フローチャート : 判断 824"/>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1381</xdr:rowOff>
    </xdr:from>
    <xdr:to>
      <xdr:col>31</xdr:col>
      <xdr:colOff>34925</xdr:colOff>
      <xdr:row>78</xdr:row>
      <xdr:rowOff>7440</xdr:rowOff>
    </xdr:to>
    <xdr:cxnSp macro="">
      <xdr:nvCxnSpPr>
        <xdr:cNvPr id="826" name="直線コネクタ 825"/>
        <xdr:cNvCxnSpPr/>
      </xdr:nvCxnSpPr>
      <xdr:spPr>
        <a:xfrm flipV="1">
          <a:off x="20434300" y="13374481"/>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7" name="フローチャート : 判断 826"/>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8" name="テキスト ボックス 827"/>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7440</xdr:rowOff>
    </xdr:from>
    <xdr:to>
      <xdr:col>29</xdr:col>
      <xdr:colOff>517525</xdr:colOff>
      <xdr:row>78</xdr:row>
      <xdr:rowOff>22878</xdr:rowOff>
    </xdr:to>
    <xdr:cxnSp macro="">
      <xdr:nvCxnSpPr>
        <xdr:cNvPr id="829" name="直線コネクタ 828"/>
        <xdr:cNvCxnSpPr/>
      </xdr:nvCxnSpPr>
      <xdr:spPr>
        <a:xfrm flipV="1">
          <a:off x="19545300" y="13380540"/>
          <a:ext cx="889000" cy="1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30" name="フローチャート : 判断 829"/>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31" name="テキスト ボックス 830"/>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22878</xdr:rowOff>
    </xdr:from>
    <xdr:to>
      <xdr:col>28</xdr:col>
      <xdr:colOff>314325</xdr:colOff>
      <xdr:row>78</xdr:row>
      <xdr:rowOff>25636</xdr:rowOff>
    </xdr:to>
    <xdr:cxnSp macro="">
      <xdr:nvCxnSpPr>
        <xdr:cNvPr id="832" name="直線コネクタ 831"/>
        <xdr:cNvCxnSpPr/>
      </xdr:nvCxnSpPr>
      <xdr:spPr>
        <a:xfrm flipV="1">
          <a:off x="18656300" y="13395978"/>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3" name="フローチャート : 判断 832"/>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4" name="テキスト ボックス 833"/>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5" name="フローチャート : 判断 834"/>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6" name="テキスト ボックス 835"/>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7" name="テキスト ボックス 83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8" name="テキスト ボックス 83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9" name="テキスト ボックス 83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0" name="テキスト ボックス 83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1" name="テキスト ボックス 84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111730</xdr:rowOff>
    </xdr:from>
    <xdr:to>
      <xdr:col>32</xdr:col>
      <xdr:colOff>238125</xdr:colOff>
      <xdr:row>78</xdr:row>
      <xdr:rowOff>41880</xdr:rowOff>
    </xdr:to>
    <xdr:sp macro="" textlink="">
      <xdr:nvSpPr>
        <xdr:cNvPr id="842" name="円/楕円 841"/>
        <xdr:cNvSpPr/>
      </xdr:nvSpPr>
      <xdr:spPr>
        <a:xfrm>
          <a:off x="22110700" y="1331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26657</xdr:rowOff>
    </xdr:from>
    <xdr:ext cx="534377" cy="259045"/>
    <xdr:sp macro="" textlink="">
      <xdr:nvSpPr>
        <xdr:cNvPr id="843" name="繰出金該当値テキスト"/>
        <xdr:cNvSpPr txBox="1"/>
      </xdr:nvSpPr>
      <xdr:spPr>
        <a:xfrm>
          <a:off x="22212300" y="1322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29,504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122031</xdr:rowOff>
    </xdr:from>
    <xdr:to>
      <xdr:col>31</xdr:col>
      <xdr:colOff>85725</xdr:colOff>
      <xdr:row>78</xdr:row>
      <xdr:rowOff>52181</xdr:rowOff>
    </xdr:to>
    <xdr:sp macro="" textlink="">
      <xdr:nvSpPr>
        <xdr:cNvPr id="844" name="円/楕円 843"/>
        <xdr:cNvSpPr/>
      </xdr:nvSpPr>
      <xdr:spPr>
        <a:xfrm>
          <a:off x="21272500" y="133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43308</xdr:rowOff>
    </xdr:from>
    <xdr:ext cx="534377" cy="259045"/>
    <xdr:sp macro="" textlink="">
      <xdr:nvSpPr>
        <xdr:cNvPr id="845" name="テキスト ボックス 844"/>
        <xdr:cNvSpPr txBox="1"/>
      </xdr:nvSpPr>
      <xdr:spPr>
        <a:xfrm>
          <a:off x="21056111" y="1341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28,152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128090</xdr:rowOff>
    </xdr:from>
    <xdr:to>
      <xdr:col>29</xdr:col>
      <xdr:colOff>568325</xdr:colOff>
      <xdr:row>78</xdr:row>
      <xdr:rowOff>58240</xdr:rowOff>
    </xdr:to>
    <xdr:sp macro="" textlink="">
      <xdr:nvSpPr>
        <xdr:cNvPr id="846" name="円/楕円 845"/>
        <xdr:cNvSpPr/>
      </xdr:nvSpPr>
      <xdr:spPr>
        <a:xfrm>
          <a:off x="20383500" y="133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49367</xdr:rowOff>
    </xdr:from>
    <xdr:ext cx="534377" cy="259045"/>
    <xdr:sp macro="" textlink="">
      <xdr:nvSpPr>
        <xdr:cNvPr id="847" name="テキスト ボックス 846"/>
        <xdr:cNvSpPr txBox="1"/>
      </xdr:nvSpPr>
      <xdr:spPr>
        <a:xfrm>
          <a:off x="20167111" y="1342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27,357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143528</xdr:rowOff>
    </xdr:from>
    <xdr:to>
      <xdr:col>28</xdr:col>
      <xdr:colOff>365125</xdr:colOff>
      <xdr:row>78</xdr:row>
      <xdr:rowOff>73678</xdr:rowOff>
    </xdr:to>
    <xdr:sp macro="" textlink="">
      <xdr:nvSpPr>
        <xdr:cNvPr id="848" name="円/楕円 847"/>
        <xdr:cNvSpPr/>
      </xdr:nvSpPr>
      <xdr:spPr>
        <a:xfrm>
          <a:off x="19494500" y="133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64805</xdr:rowOff>
    </xdr:from>
    <xdr:ext cx="534377" cy="259045"/>
    <xdr:sp macro="" textlink="">
      <xdr:nvSpPr>
        <xdr:cNvPr id="849" name="テキスト ボックス 848"/>
        <xdr:cNvSpPr txBox="1"/>
      </xdr:nvSpPr>
      <xdr:spPr>
        <a:xfrm>
          <a:off x="19278111" y="1343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146286</xdr:rowOff>
    </xdr:from>
    <xdr:to>
      <xdr:col>27</xdr:col>
      <xdr:colOff>161925</xdr:colOff>
      <xdr:row>78</xdr:row>
      <xdr:rowOff>76436</xdr:rowOff>
    </xdr:to>
    <xdr:sp macro="" textlink="">
      <xdr:nvSpPr>
        <xdr:cNvPr id="850" name="円/楕円 849"/>
        <xdr:cNvSpPr/>
      </xdr:nvSpPr>
      <xdr:spPr>
        <a:xfrm>
          <a:off x="18605500" y="133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67563</xdr:rowOff>
    </xdr:from>
    <xdr:ext cx="534377" cy="259045"/>
    <xdr:sp macro="" textlink="">
      <xdr:nvSpPr>
        <xdr:cNvPr id="851" name="テキスト ボックス 850"/>
        <xdr:cNvSpPr txBox="1"/>
      </xdr:nvSpPr>
      <xdr:spPr>
        <a:xfrm>
          <a:off x="18389111" y="134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2" name="正方形/長方形 85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3" name="正方形/長方形 85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4" name="正方形/長方形 85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5" name="正方形/長方形 85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6" name="正方形/長方形 85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7" name="正方形/長方形 85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8" name="正方形/長方形 85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9" name="正方形/長方形 85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0" name="テキスト ボックス 85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1" name="直線コネクタ 86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2" name="直線コネクタ 861"/>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3" name="テキスト ボックス 862"/>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4" name="直線コネクタ 863"/>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5" name="テキスト ボックス 864"/>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6" name="直線コネクタ 865"/>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7" name="テキスト ボックス 866"/>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8" name="直線コネクタ 867"/>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9" name="テキスト ボックス 868"/>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0" name="直線コネクタ 869"/>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1" name="テキスト ボックス 870"/>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2" name="直線コネクタ 871"/>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3" name="テキスト ボックス 872"/>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5" name="テキスト ボックス 87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7" name="直線コネクタ 876"/>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8"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0"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1" name="直線コネクタ 88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2" name="直線コネクタ 881"/>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3"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4" name="フローチャート : 判断 883"/>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5" name="直線コネクタ 884"/>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6" name="フローチャート : 判断 885"/>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7" name="テキスト ボックス 886"/>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8" name="直線コネクタ 887"/>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9" name="フローチャート : 判断 888"/>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0" name="テキスト ボックス 889"/>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1" name="直線コネクタ 890"/>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2" name="フローチャート : 判断 891"/>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3" name="テキスト ボックス 892"/>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4" name="フローチャート : 判断 893"/>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5" name="テキスト ボックス 894"/>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1" name="円/楕円 900"/>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2"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3" name="円/楕円 902"/>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4" name="テキスト ボックス 903"/>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5" name="円/楕円 904"/>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6" name="テキスト ボックス 905"/>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7" name="円/楕円 906"/>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8" name="テキスト ボックス 907"/>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9" name="円/楕円 908"/>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0" name="テキスト ボックス 909"/>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人口千人当たり職員数が類似団体のなかで最も低いため</a:t>
          </a:r>
          <a:r>
            <a:rPr kumimoji="1" lang="ja-JP" altLang="en-US" sz="1100">
              <a:solidFill>
                <a:schemeClr val="dk1"/>
              </a:solidFill>
              <a:effectLst/>
              <a:latin typeface="+mn-lt"/>
              <a:ea typeface="+mn-ea"/>
              <a:cs typeface="+mn-cs"/>
            </a:rPr>
            <a:t>、住民一人当たりの人件費も類似団体の中で最も</a:t>
          </a:r>
          <a:r>
            <a:rPr kumimoji="1" lang="ja-JP" altLang="ja-JP" sz="1100">
              <a:solidFill>
                <a:schemeClr val="dk1"/>
              </a:solidFill>
              <a:effectLst/>
              <a:latin typeface="+mn-lt"/>
              <a:ea typeface="+mn-ea"/>
              <a:cs typeface="+mn-cs"/>
            </a:rPr>
            <a:t>低く</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っている。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扶助費、補助費等、公債費及び貸付金は類似団体平均値よりも住民一人当たりのコストが高くなっている。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扶助費は、</a:t>
          </a:r>
          <a:r>
            <a:rPr kumimoji="1" lang="ja-JP" altLang="ja-JP" sz="1100">
              <a:solidFill>
                <a:schemeClr val="dk1"/>
              </a:solidFill>
              <a:effectLst/>
              <a:latin typeface="+mn-lt"/>
              <a:ea typeface="+mn-ea"/>
              <a:cs typeface="+mn-cs"/>
            </a:rPr>
            <a:t>障がい福祉サービス等給付費や私立保育所運営費、生活保護費等の伸びにより上昇傾向にあ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今後も資格審査等の適正化を図ることで上昇傾向の抑制に努め</a:t>
          </a:r>
          <a:r>
            <a:rPr kumimoji="1" lang="ja-JP" altLang="en-US" sz="1100">
              <a:solidFill>
                <a:schemeClr val="dk1"/>
              </a:solidFill>
              <a:effectLst/>
              <a:latin typeface="+mn-lt"/>
              <a:ea typeface="+mn-ea"/>
              <a:cs typeface="+mn-cs"/>
            </a:rPr>
            <a:t>ていく。</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貸付金は、</a:t>
          </a:r>
          <a:r>
            <a:rPr lang="ja-JP" altLang="en-US" sz="1100" b="0" i="0" u="none" strike="noStrike" baseline="0" smtClean="0">
              <a:solidFill>
                <a:schemeClr val="dk1"/>
              </a:solidFill>
              <a:latin typeface="+mn-lt"/>
              <a:ea typeface="+mn-ea"/>
              <a:cs typeface="+mn-cs"/>
            </a:rPr>
            <a:t>乙金第二土地区画整理組合に係る無利子貸付金の増等により増加となっている。</a:t>
          </a:r>
          <a:endParaRPr lang="en-US" altLang="ja-JP" sz="1100" b="0" i="0" u="none" strike="noStrike" baseline="0" smtClean="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dk1"/>
              </a:solidFill>
              <a:latin typeface="+mn-lt"/>
              <a:ea typeface="+mn-ea"/>
              <a:cs typeface="+mn-cs"/>
            </a:rPr>
            <a:t>　公債費は、平成</a:t>
          </a:r>
          <a:r>
            <a:rPr lang="en-US" altLang="ja-JP" sz="1100" b="0" i="0" u="none" strike="noStrike" baseline="0" smtClean="0">
              <a:solidFill>
                <a:schemeClr val="dk1"/>
              </a:solidFill>
              <a:latin typeface="+mn-lt"/>
              <a:ea typeface="+mn-ea"/>
              <a:cs typeface="+mn-cs"/>
            </a:rPr>
            <a:t>27</a:t>
          </a:r>
          <a:r>
            <a:rPr lang="ja-JP" altLang="en-US" sz="1100" b="0" i="0" u="none" strike="noStrike" baseline="0" smtClean="0">
              <a:solidFill>
                <a:schemeClr val="dk1"/>
              </a:solidFill>
              <a:latin typeface="+mn-lt"/>
              <a:ea typeface="+mn-ea"/>
              <a:cs typeface="+mn-cs"/>
            </a:rPr>
            <a:t>年度は、市債の定時償還に加え、補正予算により繰上償還を約</a:t>
          </a:r>
          <a:r>
            <a:rPr lang="en-US" altLang="ja-JP" sz="1100" b="0" i="0" u="none" strike="noStrike" baseline="0" smtClean="0">
              <a:solidFill>
                <a:schemeClr val="dk1"/>
              </a:solidFill>
              <a:latin typeface="+mn-lt"/>
              <a:ea typeface="+mn-ea"/>
              <a:cs typeface="+mn-cs"/>
            </a:rPr>
            <a:t>6</a:t>
          </a:r>
          <a:r>
            <a:rPr lang="ja-JP" altLang="en-US" sz="1100" b="0" i="0" u="none" strike="noStrike" baseline="0" smtClean="0">
              <a:solidFill>
                <a:schemeClr val="dk1"/>
              </a:solidFill>
              <a:latin typeface="+mn-lt"/>
              <a:ea typeface="+mn-ea"/>
              <a:cs typeface="+mn-cs"/>
            </a:rPr>
            <a:t>億円行ったことから、平成</a:t>
          </a:r>
          <a:r>
            <a:rPr lang="en-US" altLang="ja-JP" sz="1100" b="0" i="0" u="none" strike="noStrike" baseline="0" smtClean="0">
              <a:solidFill>
                <a:schemeClr val="dk1"/>
              </a:solidFill>
              <a:latin typeface="+mn-lt"/>
              <a:ea typeface="+mn-ea"/>
              <a:cs typeface="+mn-cs"/>
            </a:rPr>
            <a:t>26</a:t>
          </a:r>
          <a:r>
            <a:rPr lang="ja-JP" altLang="en-US" sz="1100" b="0" i="0" u="none" strike="noStrike" baseline="0" smtClean="0">
              <a:solidFill>
                <a:schemeClr val="dk1"/>
              </a:solidFill>
              <a:latin typeface="+mn-lt"/>
              <a:ea typeface="+mn-ea"/>
              <a:cs typeface="+mn-cs"/>
            </a:rPr>
            <a:t>年度と比べ約</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億円増加している。</a:t>
          </a:r>
          <a:endParaRPr lang="en-US" altLang="ja-JP" sz="1100" b="0" i="0" u="none" strike="noStrike" baseline="0" smtClean="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baseline="0" smtClean="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今後も住民サービスを低下させることなく、適正な執行に努め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福岡県大野城市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99,666
99,006
26.89
33,921,184
33,206,890
708,356
18,186,061
22,273,164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54204</xdr:rowOff>
    </xdr:from>
    <xdr:to>
      <xdr:col>6</xdr:col>
      <xdr:colOff>511175</xdr:colOff>
      <xdr:row>36</xdr:row>
      <xdr:rowOff>141529</xdr:rowOff>
    </xdr:to>
    <xdr:cxnSp macro="">
      <xdr:nvCxnSpPr>
        <xdr:cNvPr id="59" name="直線コネクタ 58"/>
        <xdr:cNvCxnSpPr/>
      </xdr:nvCxnSpPr>
      <xdr:spPr>
        <a:xfrm flipV="1">
          <a:off x="3797300" y="6226404"/>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41368</xdr:rowOff>
    </xdr:from>
    <xdr:ext cx="469744" cy="259045"/>
    <xdr:sp macro="" textlink="">
      <xdr:nvSpPr>
        <xdr:cNvPr id="60" name="議会費平均値テキスト"/>
        <xdr:cNvSpPr txBox="1"/>
      </xdr:nvSpPr>
      <xdr:spPr>
        <a:xfrm>
          <a:off x="4686300" y="5699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141529</xdr:rowOff>
    </xdr:from>
    <xdr:to>
      <xdr:col>5</xdr:col>
      <xdr:colOff>358775</xdr:colOff>
      <xdr:row>37</xdr:row>
      <xdr:rowOff>1169</xdr:rowOff>
    </xdr:to>
    <xdr:cxnSp macro="">
      <xdr:nvCxnSpPr>
        <xdr:cNvPr id="62" name="直線コネクタ 61"/>
        <xdr:cNvCxnSpPr/>
      </xdr:nvCxnSpPr>
      <xdr:spPr>
        <a:xfrm flipV="1">
          <a:off x="2908300" y="631372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141647</xdr:rowOff>
    </xdr:from>
    <xdr:ext cx="469744" cy="259045"/>
    <xdr:sp macro="" textlink="">
      <xdr:nvSpPr>
        <xdr:cNvPr id="64" name="テキスト ボックス 63"/>
        <xdr:cNvSpPr txBox="1"/>
      </xdr:nvSpPr>
      <xdr:spPr>
        <a:xfrm>
          <a:off x="3562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122784</xdr:rowOff>
    </xdr:from>
    <xdr:to>
      <xdr:col>4</xdr:col>
      <xdr:colOff>155575</xdr:colOff>
      <xdr:row>37</xdr:row>
      <xdr:rowOff>1169</xdr:rowOff>
    </xdr:to>
    <xdr:cxnSp macro="">
      <xdr:nvCxnSpPr>
        <xdr:cNvPr id="65" name="直線コネクタ 64"/>
        <xdr:cNvCxnSpPr/>
      </xdr:nvCxnSpPr>
      <xdr:spPr>
        <a:xfrm>
          <a:off x="2019300" y="629498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157192</xdr:rowOff>
    </xdr:from>
    <xdr:ext cx="469744" cy="259045"/>
    <xdr:sp macro="" textlink="">
      <xdr:nvSpPr>
        <xdr:cNvPr id="67" name="テキスト ボックス 66"/>
        <xdr:cNvSpPr txBox="1"/>
      </xdr:nvSpPr>
      <xdr:spPr>
        <a:xfrm>
          <a:off x="2673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60604</xdr:rowOff>
    </xdr:from>
    <xdr:to>
      <xdr:col>2</xdr:col>
      <xdr:colOff>638175</xdr:colOff>
      <xdr:row>36</xdr:row>
      <xdr:rowOff>122784</xdr:rowOff>
    </xdr:to>
    <xdr:cxnSp macro="">
      <xdr:nvCxnSpPr>
        <xdr:cNvPr id="68" name="直線コネクタ 67"/>
        <xdr:cNvCxnSpPr/>
      </xdr:nvCxnSpPr>
      <xdr:spPr>
        <a:xfrm>
          <a:off x="1130300" y="6061354"/>
          <a:ext cx="889000" cy="23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89984</xdr:rowOff>
    </xdr:from>
    <xdr:ext cx="469744" cy="259045"/>
    <xdr:sp macro="" textlink="">
      <xdr:nvSpPr>
        <xdr:cNvPr id="70" name="テキスト ボックス 69"/>
        <xdr:cNvSpPr txBox="1"/>
      </xdr:nvSpPr>
      <xdr:spPr>
        <a:xfrm>
          <a:off x="1784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19118</xdr:rowOff>
    </xdr:from>
    <xdr:ext cx="469744" cy="259045"/>
    <xdr:sp macro="" textlink="">
      <xdr:nvSpPr>
        <xdr:cNvPr id="72" name="テキスト ボックス 71"/>
        <xdr:cNvSpPr txBox="1"/>
      </xdr:nvSpPr>
      <xdr:spPr>
        <a:xfrm>
          <a:off x="895427" y="5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3404</xdr:rowOff>
    </xdr:from>
    <xdr:to>
      <xdr:col>6</xdr:col>
      <xdr:colOff>561975</xdr:colOff>
      <xdr:row>36</xdr:row>
      <xdr:rowOff>105004</xdr:rowOff>
    </xdr:to>
    <xdr:sp macro="" textlink="">
      <xdr:nvSpPr>
        <xdr:cNvPr id="78" name="円/楕円 77"/>
        <xdr:cNvSpPr/>
      </xdr:nvSpPr>
      <xdr:spPr>
        <a:xfrm>
          <a:off x="45847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153281</xdr:rowOff>
    </xdr:from>
    <xdr:ext cx="469744" cy="259045"/>
    <xdr:sp macro="" textlink="">
      <xdr:nvSpPr>
        <xdr:cNvPr id="79" name="議会費該当値テキスト"/>
        <xdr:cNvSpPr txBox="1"/>
      </xdr:nvSpPr>
      <xdr:spPr>
        <a:xfrm>
          <a:off x="4686300" y="61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90729</xdr:rowOff>
    </xdr:from>
    <xdr:to>
      <xdr:col>5</xdr:col>
      <xdr:colOff>409575</xdr:colOff>
      <xdr:row>37</xdr:row>
      <xdr:rowOff>20879</xdr:rowOff>
    </xdr:to>
    <xdr:sp macro="" textlink="">
      <xdr:nvSpPr>
        <xdr:cNvPr id="80" name="円/楕円 79"/>
        <xdr:cNvSpPr/>
      </xdr:nvSpPr>
      <xdr:spPr>
        <a:xfrm>
          <a:off x="3746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12006</xdr:rowOff>
    </xdr:from>
    <xdr:ext cx="469744" cy="259045"/>
    <xdr:sp macro="" textlink="">
      <xdr:nvSpPr>
        <xdr:cNvPr id="81" name="テキスト ボックス 80"/>
        <xdr:cNvSpPr txBox="1"/>
      </xdr:nvSpPr>
      <xdr:spPr>
        <a:xfrm>
          <a:off x="3562427"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121819</xdr:rowOff>
    </xdr:from>
    <xdr:to>
      <xdr:col>4</xdr:col>
      <xdr:colOff>206375</xdr:colOff>
      <xdr:row>37</xdr:row>
      <xdr:rowOff>51969</xdr:rowOff>
    </xdr:to>
    <xdr:sp macro="" textlink="">
      <xdr:nvSpPr>
        <xdr:cNvPr id="82" name="円/楕円 81"/>
        <xdr:cNvSpPr/>
      </xdr:nvSpPr>
      <xdr:spPr>
        <a:xfrm>
          <a:off x="2857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43096</xdr:rowOff>
    </xdr:from>
    <xdr:ext cx="469744" cy="259045"/>
    <xdr:sp macro="" textlink="">
      <xdr:nvSpPr>
        <xdr:cNvPr id="83" name="テキスト ボックス 82"/>
        <xdr:cNvSpPr txBox="1"/>
      </xdr:nvSpPr>
      <xdr:spPr>
        <a:xfrm>
          <a:off x="2673427" y="63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71984</xdr:rowOff>
    </xdr:from>
    <xdr:to>
      <xdr:col>3</xdr:col>
      <xdr:colOff>3175</xdr:colOff>
      <xdr:row>37</xdr:row>
      <xdr:rowOff>2134</xdr:rowOff>
    </xdr:to>
    <xdr:sp macro="" textlink="">
      <xdr:nvSpPr>
        <xdr:cNvPr id="84" name="円/楕円 83"/>
        <xdr:cNvSpPr/>
      </xdr:nvSpPr>
      <xdr:spPr>
        <a:xfrm>
          <a:off x="1968500" y="624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164711</xdr:rowOff>
    </xdr:from>
    <xdr:ext cx="469744" cy="259045"/>
    <xdr:sp macro="" textlink="">
      <xdr:nvSpPr>
        <xdr:cNvPr id="85" name="テキスト ボックス 84"/>
        <xdr:cNvSpPr txBox="1"/>
      </xdr:nvSpPr>
      <xdr:spPr>
        <a:xfrm>
          <a:off x="1784427" y="633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9804</xdr:rowOff>
    </xdr:from>
    <xdr:to>
      <xdr:col>1</xdr:col>
      <xdr:colOff>485775</xdr:colOff>
      <xdr:row>35</xdr:row>
      <xdr:rowOff>111404</xdr:rowOff>
    </xdr:to>
    <xdr:sp macro="" textlink="">
      <xdr:nvSpPr>
        <xdr:cNvPr id="86" name="円/楕円 85"/>
        <xdr:cNvSpPr/>
      </xdr:nvSpPr>
      <xdr:spPr>
        <a:xfrm>
          <a:off x="1079500" y="60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102531</xdr:rowOff>
    </xdr:from>
    <xdr:ext cx="469744" cy="259045"/>
    <xdr:sp macro="" textlink="">
      <xdr:nvSpPr>
        <xdr:cNvPr id="87" name="テキスト ボックス 86"/>
        <xdr:cNvSpPr txBox="1"/>
      </xdr:nvSpPr>
      <xdr:spPr>
        <a:xfrm>
          <a:off x="895427" y="610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106525</xdr:rowOff>
    </xdr:from>
    <xdr:to>
      <xdr:col>6</xdr:col>
      <xdr:colOff>511175</xdr:colOff>
      <xdr:row>57</xdr:row>
      <xdr:rowOff>107787</xdr:rowOff>
    </xdr:to>
    <xdr:cxnSp macro="">
      <xdr:nvCxnSpPr>
        <xdr:cNvPr id="114" name="直線コネクタ 113"/>
        <xdr:cNvCxnSpPr/>
      </xdr:nvCxnSpPr>
      <xdr:spPr>
        <a:xfrm>
          <a:off x="3797300" y="9879175"/>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106525</xdr:rowOff>
    </xdr:from>
    <xdr:to>
      <xdr:col>5</xdr:col>
      <xdr:colOff>358775</xdr:colOff>
      <xdr:row>57</xdr:row>
      <xdr:rowOff>112981</xdr:rowOff>
    </xdr:to>
    <xdr:cxnSp macro="">
      <xdr:nvCxnSpPr>
        <xdr:cNvPr id="117" name="直線コネクタ 116"/>
        <xdr:cNvCxnSpPr/>
      </xdr:nvCxnSpPr>
      <xdr:spPr>
        <a:xfrm flipV="1">
          <a:off x="2908300" y="9879175"/>
          <a:ext cx="889000" cy="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100765</xdr:rowOff>
    </xdr:from>
    <xdr:to>
      <xdr:col>4</xdr:col>
      <xdr:colOff>155575</xdr:colOff>
      <xdr:row>57</xdr:row>
      <xdr:rowOff>112981</xdr:rowOff>
    </xdr:to>
    <xdr:cxnSp macro="">
      <xdr:nvCxnSpPr>
        <xdr:cNvPr id="120" name="直線コネクタ 119"/>
        <xdr:cNvCxnSpPr/>
      </xdr:nvCxnSpPr>
      <xdr:spPr>
        <a:xfrm>
          <a:off x="2019300" y="9873415"/>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100765</xdr:rowOff>
    </xdr:from>
    <xdr:to>
      <xdr:col>2</xdr:col>
      <xdr:colOff>638175</xdr:colOff>
      <xdr:row>57</xdr:row>
      <xdr:rowOff>123149</xdr:rowOff>
    </xdr:to>
    <xdr:cxnSp macro="">
      <xdr:nvCxnSpPr>
        <xdr:cNvPr id="123" name="直線コネクタ 122"/>
        <xdr:cNvCxnSpPr/>
      </xdr:nvCxnSpPr>
      <xdr:spPr>
        <a:xfrm flipV="1">
          <a:off x="1130300" y="9873415"/>
          <a:ext cx="88900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56987</xdr:rowOff>
    </xdr:from>
    <xdr:to>
      <xdr:col>6</xdr:col>
      <xdr:colOff>561975</xdr:colOff>
      <xdr:row>57</xdr:row>
      <xdr:rowOff>158587</xdr:rowOff>
    </xdr:to>
    <xdr:sp macro="" textlink="">
      <xdr:nvSpPr>
        <xdr:cNvPr id="133" name="円/楕円 132"/>
        <xdr:cNvSpPr/>
      </xdr:nvSpPr>
      <xdr:spPr>
        <a:xfrm>
          <a:off x="4584700" y="9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169671</xdr:rowOff>
    </xdr:from>
    <xdr:ext cx="534377" cy="259045"/>
    <xdr:sp macro="" textlink="">
      <xdr:nvSpPr>
        <xdr:cNvPr id="134" name="総務費該当値テキスト"/>
        <xdr:cNvSpPr txBox="1"/>
      </xdr:nvSpPr>
      <xdr:spPr>
        <a:xfrm>
          <a:off x="4686300"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44,480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55725</xdr:rowOff>
    </xdr:from>
    <xdr:to>
      <xdr:col>5</xdr:col>
      <xdr:colOff>409575</xdr:colOff>
      <xdr:row>57</xdr:row>
      <xdr:rowOff>157325</xdr:rowOff>
    </xdr:to>
    <xdr:sp macro="" textlink="">
      <xdr:nvSpPr>
        <xdr:cNvPr id="135" name="円/楕円 134"/>
        <xdr:cNvSpPr/>
      </xdr:nvSpPr>
      <xdr:spPr>
        <a:xfrm>
          <a:off x="3746500" y="98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148452</xdr:rowOff>
    </xdr:from>
    <xdr:ext cx="534377" cy="259045"/>
    <xdr:sp macro="" textlink="">
      <xdr:nvSpPr>
        <xdr:cNvPr id="136" name="テキスト ボックス 135"/>
        <xdr:cNvSpPr txBox="1"/>
      </xdr:nvSpPr>
      <xdr:spPr>
        <a:xfrm>
          <a:off x="3530111" y="992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62181</xdr:rowOff>
    </xdr:from>
    <xdr:to>
      <xdr:col>4</xdr:col>
      <xdr:colOff>206375</xdr:colOff>
      <xdr:row>57</xdr:row>
      <xdr:rowOff>163781</xdr:rowOff>
    </xdr:to>
    <xdr:sp macro="" textlink="">
      <xdr:nvSpPr>
        <xdr:cNvPr id="137" name="円/楕円 136"/>
        <xdr:cNvSpPr/>
      </xdr:nvSpPr>
      <xdr:spPr>
        <a:xfrm>
          <a:off x="2857500" y="98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154908</xdr:rowOff>
    </xdr:from>
    <xdr:ext cx="534377" cy="259045"/>
    <xdr:sp macro="" textlink="">
      <xdr:nvSpPr>
        <xdr:cNvPr id="138" name="テキスト ボックス 137"/>
        <xdr:cNvSpPr txBox="1"/>
      </xdr:nvSpPr>
      <xdr:spPr>
        <a:xfrm>
          <a:off x="2641111" y="992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43,344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49965</xdr:rowOff>
    </xdr:from>
    <xdr:to>
      <xdr:col>3</xdr:col>
      <xdr:colOff>3175</xdr:colOff>
      <xdr:row>57</xdr:row>
      <xdr:rowOff>151565</xdr:rowOff>
    </xdr:to>
    <xdr:sp macro="" textlink="">
      <xdr:nvSpPr>
        <xdr:cNvPr id="139" name="円/楕円 138"/>
        <xdr:cNvSpPr/>
      </xdr:nvSpPr>
      <xdr:spPr>
        <a:xfrm>
          <a:off x="1968500" y="98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142692</xdr:rowOff>
    </xdr:from>
    <xdr:ext cx="534377" cy="259045"/>
    <xdr:sp macro="" textlink="">
      <xdr:nvSpPr>
        <xdr:cNvPr id="140" name="テキスト ボックス 139"/>
        <xdr:cNvSpPr txBox="1"/>
      </xdr:nvSpPr>
      <xdr:spPr>
        <a:xfrm>
          <a:off x="1752111" y="99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72349</xdr:rowOff>
    </xdr:from>
    <xdr:to>
      <xdr:col>1</xdr:col>
      <xdr:colOff>485775</xdr:colOff>
      <xdr:row>58</xdr:row>
      <xdr:rowOff>2499</xdr:rowOff>
    </xdr:to>
    <xdr:sp macro="" textlink="">
      <xdr:nvSpPr>
        <xdr:cNvPr id="141" name="円/楕円 140"/>
        <xdr:cNvSpPr/>
      </xdr:nvSpPr>
      <xdr:spPr>
        <a:xfrm>
          <a:off x="1079500" y="98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165076</xdr:rowOff>
    </xdr:from>
    <xdr:ext cx="534377" cy="259045"/>
    <xdr:sp macro="" textlink="">
      <xdr:nvSpPr>
        <xdr:cNvPr id="142" name="テキスト ボックス 141"/>
        <xdr:cNvSpPr txBox="1"/>
      </xdr:nvSpPr>
      <xdr:spPr>
        <a:xfrm>
          <a:off x="863111" y="993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148413</xdr:rowOff>
    </xdr:from>
    <xdr:to>
      <xdr:col>6</xdr:col>
      <xdr:colOff>511175</xdr:colOff>
      <xdr:row>76</xdr:row>
      <xdr:rowOff>74219</xdr:rowOff>
    </xdr:to>
    <xdr:cxnSp macro="">
      <xdr:nvCxnSpPr>
        <xdr:cNvPr id="172" name="直線コネクタ 171"/>
        <xdr:cNvCxnSpPr/>
      </xdr:nvCxnSpPr>
      <xdr:spPr>
        <a:xfrm flipV="1">
          <a:off x="3797300" y="13007163"/>
          <a:ext cx="838200" cy="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74219</xdr:rowOff>
    </xdr:from>
    <xdr:to>
      <xdr:col>5</xdr:col>
      <xdr:colOff>358775</xdr:colOff>
      <xdr:row>77</xdr:row>
      <xdr:rowOff>1257</xdr:rowOff>
    </xdr:to>
    <xdr:cxnSp macro="">
      <xdr:nvCxnSpPr>
        <xdr:cNvPr id="175" name="直線コネクタ 174"/>
        <xdr:cNvCxnSpPr/>
      </xdr:nvCxnSpPr>
      <xdr:spPr>
        <a:xfrm flipV="1">
          <a:off x="2908300" y="13104419"/>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1257</xdr:rowOff>
    </xdr:from>
    <xdr:to>
      <xdr:col>4</xdr:col>
      <xdr:colOff>155575</xdr:colOff>
      <xdr:row>77</xdr:row>
      <xdr:rowOff>33986</xdr:rowOff>
    </xdr:to>
    <xdr:cxnSp macro="">
      <xdr:nvCxnSpPr>
        <xdr:cNvPr id="178" name="直線コネクタ 177"/>
        <xdr:cNvCxnSpPr/>
      </xdr:nvCxnSpPr>
      <xdr:spPr>
        <a:xfrm flipV="1">
          <a:off x="2019300" y="13202907"/>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33986</xdr:rowOff>
    </xdr:from>
    <xdr:to>
      <xdr:col>2</xdr:col>
      <xdr:colOff>638175</xdr:colOff>
      <xdr:row>77</xdr:row>
      <xdr:rowOff>40411</xdr:rowOff>
    </xdr:to>
    <xdr:cxnSp macro="">
      <xdr:nvCxnSpPr>
        <xdr:cNvPr id="181" name="直線コネクタ 180"/>
        <xdr:cNvCxnSpPr/>
      </xdr:nvCxnSpPr>
      <xdr:spPr>
        <a:xfrm flipV="1">
          <a:off x="1130300" y="13235636"/>
          <a:ext cx="889000" cy="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97612</xdr:rowOff>
    </xdr:from>
    <xdr:to>
      <xdr:col>6</xdr:col>
      <xdr:colOff>561975</xdr:colOff>
      <xdr:row>76</xdr:row>
      <xdr:rowOff>27763</xdr:rowOff>
    </xdr:to>
    <xdr:sp macro="" textlink="">
      <xdr:nvSpPr>
        <xdr:cNvPr id="191" name="円/楕円 190"/>
        <xdr:cNvSpPr/>
      </xdr:nvSpPr>
      <xdr:spPr>
        <a:xfrm>
          <a:off x="4584700" y="12956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76039</xdr:rowOff>
    </xdr:from>
    <xdr:ext cx="599010" cy="259045"/>
    <xdr:sp macro="" textlink="">
      <xdr:nvSpPr>
        <xdr:cNvPr id="192" name="民生費該当値テキスト"/>
        <xdr:cNvSpPr txBox="1"/>
      </xdr:nvSpPr>
      <xdr:spPr>
        <a:xfrm>
          <a:off x="4686300" y="1293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135,814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23419</xdr:rowOff>
    </xdr:from>
    <xdr:to>
      <xdr:col>5</xdr:col>
      <xdr:colOff>409575</xdr:colOff>
      <xdr:row>76</xdr:row>
      <xdr:rowOff>125019</xdr:rowOff>
    </xdr:to>
    <xdr:sp macro="" textlink="">
      <xdr:nvSpPr>
        <xdr:cNvPr id="193" name="円/楕円 192"/>
        <xdr:cNvSpPr/>
      </xdr:nvSpPr>
      <xdr:spPr>
        <a:xfrm>
          <a:off x="3746500" y="130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116146</xdr:rowOff>
    </xdr:from>
    <xdr:ext cx="599010" cy="259045"/>
    <xdr:sp macro="" textlink="">
      <xdr:nvSpPr>
        <xdr:cNvPr id="194" name="テキスト ボックス 193"/>
        <xdr:cNvSpPr txBox="1"/>
      </xdr:nvSpPr>
      <xdr:spPr>
        <a:xfrm>
          <a:off x="3497794" y="131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128,156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121907</xdr:rowOff>
    </xdr:from>
    <xdr:to>
      <xdr:col>4</xdr:col>
      <xdr:colOff>206375</xdr:colOff>
      <xdr:row>77</xdr:row>
      <xdr:rowOff>52057</xdr:rowOff>
    </xdr:to>
    <xdr:sp macro="" textlink="">
      <xdr:nvSpPr>
        <xdr:cNvPr id="195" name="円/楕円 194"/>
        <xdr:cNvSpPr/>
      </xdr:nvSpPr>
      <xdr:spPr>
        <a:xfrm>
          <a:off x="2857500" y="131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43184</xdr:rowOff>
    </xdr:from>
    <xdr:ext cx="599010" cy="259045"/>
    <xdr:sp macro="" textlink="">
      <xdr:nvSpPr>
        <xdr:cNvPr id="196" name="テキスト ボックス 195"/>
        <xdr:cNvSpPr txBox="1"/>
      </xdr:nvSpPr>
      <xdr:spPr>
        <a:xfrm>
          <a:off x="2608794" y="1324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120,401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154636</xdr:rowOff>
    </xdr:from>
    <xdr:to>
      <xdr:col>3</xdr:col>
      <xdr:colOff>3175</xdr:colOff>
      <xdr:row>77</xdr:row>
      <xdr:rowOff>84786</xdr:rowOff>
    </xdr:to>
    <xdr:sp macro="" textlink="">
      <xdr:nvSpPr>
        <xdr:cNvPr id="197" name="円/楕円 196"/>
        <xdr:cNvSpPr/>
      </xdr:nvSpPr>
      <xdr:spPr>
        <a:xfrm>
          <a:off x="1968500" y="131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75913</xdr:rowOff>
    </xdr:from>
    <xdr:ext cx="599010" cy="259045"/>
    <xdr:sp macro="" textlink="">
      <xdr:nvSpPr>
        <xdr:cNvPr id="198" name="テキスト ボックス 197"/>
        <xdr:cNvSpPr txBox="1"/>
      </xdr:nvSpPr>
      <xdr:spPr>
        <a:xfrm>
          <a:off x="1719794" y="1327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117,824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161061</xdr:rowOff>
    </xdr:from>
    <xdr:to>
      <xdr:col>1</xdr:col>
      <xdr:colOff>485775</xdr:colOff>
      <xdr:row>77</xdr:row>
      <xdr:rowOff>91211</xdr:rowOff>
    </xdr:to>
    <xdr:sp macro="" textlink="">
      <xdr:nvSpPr>
        <xdr:cNvPr id="199" name="円/楕円 198"/>
        <xdr:cNvSpPr/>
      </xdr:nvSpPr>
      <xdr:spPr>
        <a:xfrm>
          <a:off x="1079500" y="131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82338</xdr:rowOff>
    </xdr:from>
    <xdr:ext cx="599010" cy="259045"/>
    <xdr:sp macro="" textlink="">
      <xdr:nvSpPr>
        <xdr:cNvPr id="200" name="テキスト ボックス 199"/>
        <xdr:cNvSpPr txBox="1"/>
      </xdr:nvSpPr>
      <xdr:spPr>
        <a:xfrm>
          <a:off x="830794" y="1328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97455</xdr:rowOff>
    </xdr:from>
    <xdr:to>
      <xdr:col>6</xdr:col>
      <xdr:colOff>511175</xdr:colOff>
      <xdr:row>98</xdr:row>
      <xdr:rowOff>14953</xdr:rowOff>
    </xdr:to>
    <xdr:cxnSp macro="">
      <xdr:nvCxnSpPr>
        <xdr:cNvPr id="228" name="直線コネクタ 227"/>
        <xdr:cNvCxnSpPr/>
      </xdr:nvCxnSpPr>
      <xdr:spPr>
        <a:xfrm>
          <a:off x="3797300" y="16728105"/>
          <a:ext cx="838200" cy="8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19606</xdr:rowOff>
    </xdr:from>
    <xdr:ext cx="534377" cy="259045"/>
    <xdr:sp macro="" textlink="">
      <xdr:nvSpPr>
        <xdr:cNvPr id="229" name="衛生費平均値テキスト"/>
        <xdr:cNvSpPr txBox="1"/>
      </xdr:nvSpPr>
      <xdr:spPr>
        <a:xfrm>
          <a:off x="4686300" y="16478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149118</xdr:rowOff>
    </xdr:from>
    <xdr:to>
      <xdr:col>5</xdr:col>
      <xdr:colOff>358775</xdr:colOff>
      <xdr:row>97</xdr:row>
      <xdr:rowOff>97455</xdr:rowOff>
    </xdr:to>
    <xdr:cxnSp macro="">
      <xdr:nvCxnSpPr>
        <xdr:cNvPr id="231" name="直線コネクタ 230"/>
        <xdr:cNvCxnSpPr/>
      </xdr:nvCxnSpPr>
      <xdr:spPr>
        <a:xfrm>
          <a:off x="2908300" y="16608318"/>
          <a:ext cx="889000" cy="1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149118</xdr:rowOff>
    </xdr:from>
    <xdr:to>
      <xdr:col>4</xdr:col>
      <xdr:colOff>155575</xdr:colOff>
      <xdr:row>97</xdr:row>
      <xdr:rowOff>117709</xdr:rowOff>
    </xdr:to>
    <xdr:cxnSp macro="">
      <xdr:nvCxnSpPr>
        <xdr:cNvPr id="234" name="直線コネクタ 233"/>
        <xdr:cNvCxnSpPr/>
      </xdr:nvCxnSpPr>
      <xdr:spPr>
        <a:xfrm flipV="1">
          <a:off x="2019300" y="16608318"/>
          <a:ext cx="889000" cy="14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105364</xdr:rowOff>
    </xdr:from>
    <xdr:to>
      <xdr:col>2</xdr:col>
      <xdr:colOff>638175</xdr:colOff>
      <xdr:row>97</xdr:row>
      <xdr:rowOff>117709</xdr:rowOff>
    </xdr:to>
    <xdr:cxnSp macro="">
      <xdr:nvCxnSpPr>
        <xdr:cNvPr id="237" name="直線コネクタ 236"/>
        <xdr:cNvCxnSpPr/>
      </xdr:nvCxnSpPr>
      <xdr:spPr>
        <a:xfrm>
          <a:off x="1130300" y="1673601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135603</xdr:rowOff>
    </xdr:from>
    <xdr:to>
      <xdr:col>6</xdr:col>
      <xdr:colOff>561975</xdr:colOff>
      <xdr:row>98</xdr:row>
      <xdr:rowOff>65753</xdr:rowOff>
    </xdr:to>
    <xdr:sp macro="" textlink="">
      <xdr:nvSpPr>
        <xdr:cNvPr id="247" name="円/楕円 246"/>
        <xdr:cNvSpPr/>
      </xdr:nvSpPr>
      <xdr:spPr>
        <a:xfrm>
          <a:off x="4584700" y="1676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114030</xdr:rowOff>
    </xdr:from>
    <xdr:ext cx="534377" cy="259045"/>
    <xdr:sp macro="" textlink="">
      <xdr:nvSpPr>
        <xdr:cNvPr id="248" name="衛生費該当値テキスト"/>
        <xdr:cNvSpPr txBox="1"/>
      </xdr:nvSpPr>
      <xdr:spPr>
        <a:xfrm>
          <a:off x="4686300" y="1674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25,457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46655</xdr:rowOff>
    </xdr:from>
    <xdr:to>
      <xdr:col>5</xdr:col>
      <xdr:colOff>409575</xdr:colOff>
      <xdr:row>97</xdr:row>
      <xdr:rowOff>148255</xdr:rowOff>
    </xdr:to>
    <xdr:sp macro="" textlink="">
      <xdr:nvSpPr>
        <xdr:cNvPr id="249" name="円/楕円 248"/>
        <xdr:cNvSpPr/>
      </xdr:nvSpPr>
      <xdr:spPr>
        <a:xfrm>
          <a:off x="3746500" y="166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139382</xdr:rowOff>
    </xdr:from>
    <xdr:ext cx="534377" cy="259045"/>
    <xdr:sp macro="" textlink="">
      <xdr:nvSpPr>
        <xdr:cNvPr id="250" name="テキスト ボックス 249"/>
        <xdr:cNvSpPr txBox="1"/>
      </xdr:nvSpPr>
      <xdr:spPr>
        <a:xfrm>
          <a:off x="3530111" y="167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98318</xdr:rowOff>
    </xdr:from>
    <xdr:to>
      <xdr:col>4</xdr:col>
      <xdr:colOff>206375</xdr:colOff>
      <xdr:row>97</xdr:row>
      <xdr:rowOff>28468</xdr:rowOff>
    </xdr:to>
    <xdr:sp macro="" textlink="">
      <xdr:nvSpPr>
        <xdr:cNvPr id="251" name="円/楕円 250"/>
        <xdr:cNvSpPr/>
      </xdr:nvSpPr>
      <xdr:spPr>
        <a:xfrm>
          <a:off x="2857500" y="165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19595</xdr:rowOff>
    </xdr:from>
    <xdr:ext cx="534377" cy="259045"/>
    <xdr:sp macro="" textlink="">
      <xdr:nvSpPr>
        <xdr:cNvPr id="252" name="テキスト ボックス 251"/>
        <xdr:cNvSpPr txBox="1"/>
      </xdr:nvSpPr>
      <xdr:spPr>
        <a:xfrm>
          <a:off x="2641111" y="166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34,588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66909</xdr:rowOff>
    </xdr:from>
    <xdr:to>
      <xdr:col>3</xdr:col>
      <xdr:colOff>3175</xdr:colOff>
      <xdr:row>97</xdr:row>
      <xdr:rowOff>168509</xdr:rowOff>
    </xdr:to>
    <xdr:sp macro="" textlink="">
      <xdr:nvSpPr>
        <xdr:cNvPr id="253" name="円/楕円 252"/>
        <xdr:cNvSpPr/>
      </xdr:nvSpPr>
      <xdr:spPr>
        <a:xfrm>
          <a:off x="1968500" y="1669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159636</xdr:rowOff>
    </xdr:from>
    <xdr:ext cx="534377" cy="259045"/>
    <xdr:sp macro="" textlink="">
      <xdr:nvSpPr>
        <xdr:cNvPr id="254" name="テキスト ボックス 253"/>
        <xdr:cNvSpPr txBox="1"/>
      </xdr:nvSpPr>
      <xdr:spPr>
        <a:xfrm>
          <a:off x="1752111" y="1679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54564</xdr:rowOff>
    </xdr:from>
    <xdr:to>
      <xdr:col>1</xdr:col>
      <xdr:colOff>485775</xdr:colOff>
      <xdr:row>97</xdr:row>
      <xdr:rowOff>156164</xdr:rowOff>
    </xdr:to>
    <xdr:sp macro="" textlink="">
      <xdr:nvSpPr>
        <xdr:cNvPr id="255" name="円/楕円 254"/>
        <xdr:cNvSpPr/>
      </xdr:nvSpPr>
      <xdr:spPr>
        <a:xfrm>
          <a:off x="1079500" y="166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147291</xdr:rowOff>
    </xdr:from>
    <xdr:ext cx="534377" cy="259045"/>
    <xdr:sp macro="" textlink="">
      <xdr:nvSpPr>
        <xdr:cNvPr id="256" name="テキスト ボックス 255"/>
        <xdr:cNvSpPr txBox="1"/>
      </xdr:nvSpPr>
      <xdr:spPr>
        <a:xfrm>
          <a:off x="863111" y="1677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90551</xdr:rowOff>
    </xdr:from>
    <xdr:to>
      <xdr:col>15</xdr:col>
      <xdr:colOff>180975</xdr:colOff>
      <xdr:row>38</xdr:row>
      <xdr:rowOff>112268</xdr:rowOff>
    </xdr:to>
    <xdr:cxnSp macro="">
      <xdr:nvCxnSpPr>
        <xdr:cNvPr id="285" name="直線コネクタ 284"/>
        <xdr:cNvCxnSpPr/>
      </xdr:nvCxnSpPr>
      <xdr:spPr>
        <a:xfrm>
          <a:off x="9639300" y="660565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90551</xdr:rowOff>
    </xdr:from>
    <xdr:to>
      <xdr:col>14</xdr:col>
      <xdr:colOff>28575</xdr:colOff>
      <xdr:row>38</xdr:row>
      <xdr:rowOff>92075</xdr:rowOff>
    </xdr:to>
    <xdr:cxnSp macro="">
      <xdr:nvCxnSpPr>
        <xdr:cNvPr id="288" name="直線コネクタ 287"/>
        <xdr:cNvCxnSpPr/>
      </xdr:nvCxnSpPr>
      <xdr:spPr>
        <a:xfrm flipV="1">
          <a:off x="8750300" y="660565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89027</xdr:rowOff>
    </xdr:from>
    <xdr:to>
      <xdr:col>12</xdr:col>
      <xdr:colOff>511175</xdr:colOff>
      <xdr:row>38</xdr:row>
      <xdr:rowOff>92075</xdr:rowOff>
    </xdr:to>
    <xdr:cxnSp macro="">
      <xdr:nvCxnSpPr>
        <xdr:cNvPr id="291" name="直線コネクタ 290"/>
        <xdr:cNvCxnSpPr/>
      </xdr:nvCxnSpPr>
      <xdr:spPr>
        <a:xfrm>
          <a:off x="7861300" y="66041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89027</xdr:rowOff>
    </xdr:from>
    <xdr:to>
      <xdr:col>11</xdr:col>
      <xdr:colOff>307975</xdr:colOff>
      <xdr:row>38</xdr:row>
      <xdr:rowOff>98933</xdr:rowOff>
    </xdr:to>
    <xdr:cxnSp macro="">
      <xdr:nvCxnSpPr>
        <xdr:cNvPr id="294" name="直線コネクタ 293"/>
        <xdr:cNvCxnSpPr/>
      </xdr:nvCxnSpPr>
      <xdr:spPr>
        <a:xfrm flipV="1">
          <a:off x="6972300" y="660412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61468</xdr:rowOff>
    </xdr:from>
    <xdr:to>
      <xdr:col>15</xdr:col>
      <xdr:colOff>231775</xdr:colOff>
      <xdr:row>38</xdr:row>
      <xdr:rowOff>163068</xdr:rowOff>
    </xdr:to>
    <xdr:sp macro="" textlink="">
      <xdr:nvSpPr>
        <xdr:cNvPr id="304" name="円/楕円 303"/>
        <xdr:cNvSpPr/>
      </xdr:nvSpPr>
      <xdr:spPr>
        <a:xfrm>
          <a:off x="104267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147845</xdr:rowOff>
    </xdr:from>
    <xdr:ext cx="378565" cy="259045"/>
    <xdr:sp macro="" textlink="">
      <xdr:nvSpPr>
        <xdr:cNvPr id="305" name="労働費該当値テキスト"/>
        <xdr:cNvSpPr txBox="1"/>
      </xdr:nvSpPr>
      <xdr:spPr>
        <a:xfrm>
          <a:off x="10528300" y="649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39751</xdr:rowOff>
    </xdr:from>
    <xdr:to>
      <xdr:col>14</xdr:col>
      <xdr:colOff>79375</xdr:colOff>
      <xdr:row>38</xdr:row>
      <xdr:rowOff>141351</xdr:rowOff>
    </xdr:to>
    <xdr:sp macro="" textlink="">
      <xdr:nvSpPr>
        <xdr:cNvPr id="306" name="円/楕円 305"/>
        <xdr:cNvSpPr/>
      </xdr:nvSpPr>
      <xdr:spPr>
        <a:xfrm>
          <a:off x="9588500" y="65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132478</xdr:rowOff>
    </xdr:from>
    <xdr:ext cx="378565" cy="259045"/>
    <xdr:sp macro="" textlink="">
      <xdr:nvSpPr>
        <xdr:cNvPr id="307" name="テキスト ボックス 306"/>
        <xdr:cNvSpPr txBox="1"/>
      </xdr:nvSpPr>
      <xdr:spPr>
        <a:xfrm>
          <a:off x="9450017" y="66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41275</xdr:rowOff>
    </xdr:from>
    <xdr:to>
      <xdr:col>12</xdr:col>
      <xdr:colOff>561975</xdr:colOff>
      <xdr:row>38</xdr:row>
      <xdr:rowOff>142875</xdr:rowOff>
    </xdr:to>
    <xdr:sp macro="" textlink="">
      <xdr:nvSpPr>
        <xdr:cNvPr id="308" name="円/楕円 307"/>
        <xdr:cNvSpPr/>
      </xdr:nvSpPr>
      <xdr:spPr>
        <a:xfrm>
          <a:off x="8699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134002</xdr:rowOff>
    </xdr:from>
    <xdr:ext cx="378565" cy="259045"/>
    <xdr:sp macro="" textlink="">
      <xdr:nvSpPr>
        <xdr:cNvPr id="309" name="テキスト ボックス 308"/>
        <xdr:cNvSpPr txBox="1"/>
      </xdr:nvSpPr>
      <xdr:spPr>
        <a:xfrm>
          <a:off x="8561017"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38227</xdr:rowOff>
    </xdr:from>
    <xdr:to>
      <xdr:col>11</xdr:col>
      <xdr:colOff>358775</xdr:colOff>
      <xdr:row>38</xdr:row>
      <xdr:rowOff>139827</xdr:rowOff>
    </xdr:to>
    <xdr:sp macro="" textlink="">
      <xdr:nvSpPr>
        <xdr:cNvPr id="310" name="円/楕円 309"/>
        <xdr:cNvSpPr/>
      </xdr:nvSpPr>
      <xdr:spPr>
        <a:xfrm>
          <a:off x="78105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130954</xdr:rowOff>
    </xdr:from>
    <xdr:ext cx="378565" cy="259045"/>
    <xdr:sp macro="" textlink="">
      <xdr:nvSpPr>
        <xdr:cNvPr id="311" name="テキスト ボックス 310"/>
        <xdr:cNvSpPr txBox="1"/>
      </xdr:nvSpPr>
      <xdr:spPr>
        <a:xfrm>
          <a:off x="7672017" y="664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48133</xdr:rowOff>
    </xdr:from>
    <xdr:to>
      <xdr:col>10</xdr:col>
      <xdr:colOff>155575</xdr:colOff>
      <xdr:row>38</xdr:row>
      <xdr:rowOff>149733</xdr:rowOff>
    </xdr:to>
    <xdr:sp macro="" textlink="">
      <xdr:nvSpPr>
        <xdr:cNvPr id="312" name="円/楕円 311"/>
        <xdr:cNvSpPr/>
      </xdr:nvSpPr>
      <xdr:spPr>
        <a:xfrm>
          <a:off x="6921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140860</xdr:rowOff>
    </xdr:from>
    <xdr:ext cx="378565" cy="259045"/>
    <xdr:sp macro="" textlink="">
      <xdr:nvSpPr>
        <xdr:cNvPr id="313" name="テキスト ボックス 312"/>
        <xdr:cNvSpPr txBox="1"/>
      </xdr:nvSpPr>
      <xdr:spPr>
        <a:xfrm>
          <a:off x="6783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27863</xdr:rowOff>
    </xdr:from>
    <xdr:to>
      <xdr:col>15</xdr:col>
      <xdr:colOff>180975</xdr:colOff>
      <xdr:row>59</xdr:row>
      <xdr:rowOff>31102</xdr:rowOff>
    </xdr:to>
    <xdr:cxnSp macro="">
      <xdr:nvCxnSpPr>
        <xdr:cNvPr id="342" name="直線コネクタ 341"/>
        <xdr:cNvCxnSpPr/>
      </xdr:nvCxnSpPr>
      <xdr:spPr>
        <a:xfrm flipV="1">
          <a:off x="9639300" y="10143413"/>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28613</xdr:rowOff>
    </xdr:from>
    <xdr:to>
      <xdr:col>14</xdr:col>
      <xdr:colOff>28575</xdr:colOff>
      <xdr:row>59</xdr:row>
      <xdr:rowOff>31102</xdr:rowOff>
    </xdr:to>
    <xdr:cxnSp macro="">
      <xdr:nvCxnSpPr>
        <xdr:cNvPr id="345" name="直線コネクタ 344"/>
        <xdr:cNvCxnSpPr/>
      </xdr:nvCxnSpPr>
      <xdr:spPr>
        <a:xfrm>
          <a:off x="8750300" y="1014416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28613</xdr:rowOff>
    </xdr:from>
    <xdr:to>
      <xdr:col>12</xdr:col>
      <xdr:colOff>511175</xdr:colOff>
      <xdr:row>59</xdr:row>
      <xdr:rowOff>28816</xdr:rowOff>
    </xdr:to>
    <xdr:cxnSp macro="">
      <xdr:nvCxnSpPr>
        <xdr:cNvPr id="348" name="直線コネクタ 347"/>
        <xdr:cNvCxnSpPr/>
      </xdr:nvCxnSpPr>
      <xdr:spPr>
        <a:xfrm flipV="1">
          <a:off x="7861300" y="10144163"/>
          <a:ext cx="8890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28816</xdr:rowOff>
    </xdr:from>
    <xdr:to>
      <xdr:col>11</xdr:col>
      <xdr:colOff>307975</xdr:colOff>
      <xdr:row>59</xdr:row>
      <xdr:rowOff>34379</xdr:rowOff>
    </xdr:to>
    <xdr:cxnSp macro="">
      <xdr:nvCxnSpPr>
        <xdr:cNvPr id="351" name="直線コネクタ 350"/>
        <xdr:cNvCxnSpPr/>
      </xdr:nvCxnSpPr>
      <xdr:spPr>
        <a:xfrm flipV="1">
          <a:off x="6972300" y="10144366"/>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148513</xdr:rowOff>
    </xdr:from>
    <xdr:to>
      <xdr:col>15</xdr:col>
      <xdr:colOff>231775</xdr:colOff>
      <xdr:row>59</xdr:row>
      <xdr:rowOff>78663</xdr:rowOff>
    </xdr:to>
    <xdr:sp macro="" textlink="">
      <xdr:nvSpPr>
        <xdr:cNvPr id="361" name="円/楕円 360"/>
        <xdr:cNvSpPr/>
      </xdr:nvSpPr>
      <xdr:spPr>
        <a:xfrm>
          <a:off x="10426700" y="100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64939</xdr:rowOff>
    </xdr:from>
    <xdr:ext cx="469744" cy="259045"/>
    <xdr:sp macro="" textlink="">
      <xdr:nvSpPr>
        <xdr:cNvPr id="362" name="農林水産業費該当値テキスト"/>
        <xdr:cNvSpPr txBox="1"/>
      </xdr:nvSpPr>
      <xdr:spPr>
        <a:xfrm>
          <a:off x="10528300" y="1000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151752</xdr:rowOff>
    </xdr:from>
    <xdr:to>
      <xdr:col>14</xdr:col>
      <xdr:colOff>79375</xdr:colOff>
      <xdr:row>59</xdr:row>
      <xdr:rowOff>81902</xdr:rowOff>
    </xdr:to>
    <xdr:sp macro="" textlink="">
      <xdr:nvSpPr>
        <xdr:cNvPr id="363" name="円/楕円 362"/>
        <xdr:cNvSpPr/>
      </xdr:nvSpPr>
      <xdr:spPr>
        <a:xfrm>
          <a:off x="9588500" y="10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73029</xdr:rowOff>
    </xdr:from>
    <xdr:ext cx="469744" cy="259045"/>
    <xdr:sp macro="" textlink="">
      <xdr:nvSpPr>
        <xdr:cNvPr id="364" name="テキスト ボックス 363"/>
        <xdr:cNvSpPr txBox="1"/>
      </xdr:nvSpPr>
      <xdr:spPr>
        <a:xfrm>
          <a:off x="9404427" y="101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149263</xdr:rowOff>
    </xdr:from>
    <xdr:to>
      <xdr:col>12</xdr:col>
      <xdr:colOff>561975</xdr:colOff>
      <xdr:row>59</xdr:row>
      <xdr:rowOff>79413</xdr:rowOff>
    </xdr:to>
    <xdr:sp macro="" textlink="">
      <xdr:nvSpPr>
        <xdr:cNvPr id="365" name="円/楕円 364"/>
        <xdr:cNvSpPr/>
      </xdr:nvSpPr>
      <xdr:spPr>
        <a:xfrm>
          <a:off x="8699500" y="100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70540</xdr:rowOff>
    </xdr:from>
    <xdr:ext cx="469744" cy="259045"/>
    <xdr:sp macro="" textlink="">
      <xdr:nvSpPr>
        <xdr:cNvPr id="366" name="テキスト ボックス 365"/>
        <xdr:cNvSpPr txBox="1"/>
      </xdr:nvSpPr>
      <xdr:spPr>
        <a:xfrm>
          <a:off x="8515427" y="101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149466</xdr:rowOff>
    </xdr:from>
    <xdr:to>
      <xdr:col>11</xdr:col>
      <xdr:colOff>358775</xdr:colOff>
      <xdr:row>59</xdr:row>
      <xdr:rowOff>79616</xdr:rowOff>
    </xdr:to>
    <xdr:sp macro="" textlink="">
      <xdr:nvSpPr>
        <xdr:cNvPr id="367" name="円/楕円 366"/>
        <xdr:cNvSpPr/>
      </xdr:nvSpPr>
      <xdr:spPr>
        <a:xfrm>
          <a:off x="7810500" y="100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70743</xdr:rowOff>
    </xdr:from>
    <xdr:ext cx="469744" cy="259045"/>
    <xdr:sp macro="" textlink="">
      <xdr:nvSpPr>
        <xdr:cNvPr id="368" name="テキスト ボックス 367"/>
        <xdr:cNvSpPr txBox="1"/>
      </xdr:nvSpPr>
      <xdr:spPr>
        <a:xfrm>
          <a:off x="7626427" y="1018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155029</xdr:rowOff>
    </xdr:from>
    <xdr:to>
      <xdr:col>10</xdr:col>
      <xdr:colOff>155575</xdr:colOff>
      <xdr:row>59</xdr:row>
      <xdr:rowOff>85179</xdr:rowOff>
    </xdr:to>
    <xdr:sp macro="" textlink="">
      <xdr:nvSpPr>
        <xdr:cNvPr id="369" name="円/楕円 368"/>
        <xdr:cNvSpPr/>
      </xdr:nvSpPr>
      <xdr:spPr>
        <a:xfrm>
          <a:off x="6921500" y="100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76306</xdr:rowOff>
    </xdr:from>
    <xdr:ext cx="378565" cy="259045"/>
    <xdr:sp macro="" textlink="">
      <xdr:nvSpPr>
        <xdr:cNvPr id="370" name="テキスト ボックス 369"/>
        <xdr:cNvSpPr txBox="1"/>
      </xdr:nvSpPr>
      <xdr:spPr>
        <a:xfrm>
          <a:off x="6783017" y="10191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71258</xdr:rowOff>
    </xdr:from>
    <xdr:to>
      <xdr:col>15</xdr:col>
      <xdr:colOff>180975</xdr:colOff>
      <xdr:row>77</xdr:row>
      <xdr:rowOff>98871</xdr:rowOff>
    </xdr:to>
    <xdr:cxnSp macro="">
      <xdr:nvCxnSpPr>
        <xdr:cNvPr id="397" name="直線コネクタ 396"/>
        <xdr:cNvCxnSpPr/>
      </xdr:nvCxnSpPr>
      <xdr:spPr>
        <a:xfrm flipV="1">
          <a:off x="9639300" y="13272908"/>
          <a:ext cx="838200" cy="2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98871</xdr:rowOff>
    </xdr:from>
    <xdr:to>
      <xdr:col>14</xdr:col>
      <xdr:colOff>28575</xdr:colOff>
      <xdr:row>77</xdr:row>
      <xdr:rowOff>99833</xdr:rowOff>
    </xdr:to>
    <xdr:cxnSp macro="">
      <xdr:nvCxnSpPr>
        <xdr:cNvPr id="400" name="直線コネクタ 399"/>
        <xdr:cNvCxnSpPr/>
      </xdr:nvCxnSpPr>
      <xdr:spPr>
        <a:xfrm flipV="1">
          <a:off x="8750300" y="13300521"/>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98278</xdr:rowOff>
    </xdr:from>
    <xdr:to>
      <xdr:col>12</xdr:col>
      <xdr:colOff>511175</xdr:colOff>
      <xdr:row>77</xdr:row>
      <xdr:rowOff>99833</xdr:rowOff>
    </xdr:to>
    <xdr:cxnSp macro="">
      <xdr:nvCxnSpPr>
        <xdr:cNvPr id="403" name="直線コネクタ 402"/>
        <xdr:cNvCxnSpPr/>
      </xdr:nvCxnSpPr>
      <xdr:spPr>
        <a:xfrm>
          <a:off x="7861300" y="13299928"/>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94483</xdr:rowOff>
    </xdr:from>
    <xdr:to>
      <xdr:col>11</xdr:col>
      <xdr:colOff>307975</xdr:colOff>
      <xdr:row>77</xdr:row>
      <xdr:rowOff>98278</xdr:rowOff>
    </xdr:to>
    <xdr:cxnSp macro="">
      <xdr:nvCxnSpPr>
        <xdr:cNvPr id="406" name="直線コネクタ 405"/>
        <xdr:cNvCxnSpPr/>
      </xdr:nvCxnSpPr>
      <xdr:spPr>
        <a:xfrm>
          <a:off x="6972300" y="13296133"/>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20458</xdr:rowOff>
    </xdr:from>
    <xdr:to>
      <xdr:col>15</xdr:col>
      <xdr:colOff>231775</xdr:colOff>
      <xdr:row>77</xdr:row>
      <xdr:rowOff>122058</xdr:rowOff>
    </xdr:to>
    <xdr:sp macro="" textlink="">
      <xdr:nvSpPr>
        <xdr:cNvPr id="416" name="円/楕円 415"/>
        <xdr:cNvSpPr/>
      </xdr:nvSpPr>
      <xdr:spPr>
        <a:xfrm>
          <a:off x="10426700" y="132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170335</xdr:rowOff>
    </xdr:from>
    <xdr:ext cx="469744" cy="259045"/>
    <xdr:sp macro="" textlink="">
      <xdr:nvSpPr>
        <xdr:cNvPr id="417" name="商工費該当値テキスト"/>
        <xdr:cNvSpPr txBox="1"/>
      </xdr:nvSpPr>
      <xdr:spPr>
        <a:xfrm>
          <a:off x="10528300" y="1320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48071</xdr:rowOff>
    </xdr:from>
    <xdr:to>
      <xdr:col>14</xdr:col>
      <xdr:colOff>79375</xdr:colOff>
      <xdr:row>77</xdr:row>
      <xdr:rowOff>149671</xdr:rowOff>
    </xdr:to>
    <xdr:sp macro="" textlink="">
      <xdr:nvSpPr>
        <xdr:cNvPr id="418" name="円/楕円 417"/>
        <xdr:cNvSpPr/>
      </xdr:nvSpPr>
      <xdr:spPr>
        <a:xfrm>
          <a:off x="9588500" y="132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140798</xdr:rowOff>
    </xdr:from>
    <xdr:ext cx="469744" cy="259045"/>
    <xdr:sp macro="" textlink="">
      <xdr:nvSpPr>
        <xdr:cNvPr id="419" name="テキスト ボックス 418"/>
        <xdr:cNvSpPr txBox="1"/>
      </xdr:nvSpPr>
      <xdr:spPr>
        <a:xfrm>
          <a:off x="9404427" y="1334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49033</xdr:rowOff>
    </xdr:from>
    <xdr:to>
      <xdr:col>12</xdr:col>
      <xdr:colOff>561975</xdr:colOff>
      <xdr:row>77</xdr:row>
      <xdr:rowOff>150633</xdr:rowOff>
    </xdr:to>
    <xdr:sp macro="" textlink="">
      <xdr:nvSpPr>
        <xdr:cNvPr id="420" name="円/楕円 419"/>
        <xdr:cNvSpPr/>
      </xdr:nvSpPr>
      <xdr:spPr>
        <a:xfrm>
          <a:off x="8699500" y="132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141760</xdr:rowOff>
    </xdr:from>
    <xdr:ext cx="469744" cy="259045"/>
    <xdr:sp macro="" textlink="">
      <xdr:nvSpPr>
        <xdr:cNvPr id="421" name="テキスト ボックス 420"/>
        <xdr:cNvSpPr txBox="1"/>
      </xdr:nvSpPr>
      <xdr:spPr>
        <a:xfrm>
          <a:off x="8515427" y="1334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47478</xdr:rowOff>
    </xdr:from>
    <xdr:to>
      <xdr:col>11</xdr:col>
      <xdr:colOff>358775</xdr:colOff>
      <xdr:row>77</xdr:row>
      <xdr:rowOff>149078</xdr:rowOff>
    </xdr:to>
    <xdr:sp macro="" textlink="">
      <xdr:nvSpPr>
        <xdr:cNvPr id="422" name="円/楕円 421"/>
        <xdr:cNvSpPr/>
      </xdr:nvSpPr>
      <xdr:spPr>
        <a:xfrm>
          <a:off x="7810500" y="132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140205</xdr:rowOff>
    </xdr:from>
    <xdr:ext cx="469744" cy="259045"/>
    <xdr:sp macro="" textlink="">
      <xdr:nvSpPr>
        <xdr:cNvPr id="423" name="テキスト ボックス 422"/>
        <xdr:cNvSpPr txBox="1"/>
      </xdr:nvSpPr>
      <xdr:spPr>
        <a:xfrm>
          <a:off x="7626427" y="133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43683</xdr:rowOff>
    </xdr:from>
    <xdr:to>
      <xdr:col>10</xdr:col>
      <xdr:colOff>155575</xdr:colOff>
      <xdr:row>77</xdr:row>
      <xdr:rowOff>145283</xdr:rowOff>
    </xdr:to>
    <xdr:sp macro="" textlink="">
      <xdr:nvSpPr>
        <xdr:cNvPr id="424" name="円/楕円 423"/>
        <xdr:cNvSpPr/>
      </xdr:nvSpPr>
      <xdr:spPr>
        <a:xfrm>
          <a:off x="6921500" y="132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136410</xdr:rowOff>
    </xdr:from>
    <xdr:ext cx="469744" cy="259045"/>
    <xdr:sp macro="" textlink="">
      <xdr:nvSpPr>
        <xdr:cNvPr id="425" name="テキスト ボックス 424"/>
        <xdr:cNvSpPr txBox="1"/>
      </xdr:nvSpPr>
      <xdr:spPr>
        <a:xfrm>
          <a:off x="6737427" y="1333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142196</xdr:rowOff>
    </xdr:from>
    <xdr:to>
      <xdr:col>15</xdr:col>
      <xdr:colOff>180975</xdr:colOff>
      <xdr:row>97</xdr:row>
      <xdr:rowOff>166030</xdr:rowOff>
    </xdr:to>
    <xdr:cxnSp macro="">
      <xdr:nvCxnSpPr>
        <xdr:cNvPr id="452" name="直線コネクタ 451"/>
        <xdr:cNvCxnSpPr/>
      </xdr:nvCxnSpPr>
      <xdr:spPr>
        <a:xfrm flipV="1">
          <a:off x="9639300" y="16772846"/>
          <a:ext cx="8382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143906</xdr:rowOff>
    </xdr:from>
    <xdr:to>
      <xdr:col>14</xdr:col>
      <xdr:colOff>28575</xdr:colOff>
      <xdr:row>97</xdr:row>
      <xdr:rowOff>166030</xdr:rowOff>
    </xdr:to>
    <xdr:cxnSp macro="">
      <xdr:nvCxnSpPr>
        <xdr:cNvPr id="455" name="直線コネクタ 454"/>
        <xdr:cNvCxnSpPr/>
      </xdr:nvCxnSpPr>
      <xdr:spPr>
        <a:xfrm>
          <a:off x="8750300" y="16774556"/>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137451</xdr:rowOff>
    </xdr:from>
    <xdr:to>
      <xdr:col>12</xdr:col>
      <xdr:colOff>511175</xdr:colOff>
      <xdr:row>97</xdr:row>
      <xdr:rowOff>143906</xdr:rowOff>
    </xdr:to>
    <xdr:cxnSp macro="">
      <xdr:nvCxnSpPr>
        <xdr:cNvPr id="458" name="直線コネクタ 457"/>
        <xdr:cNvCxnSpPr/>
      </xdr:nvCxnSpPr>
      <xdr:spPr>
        <a:xfrm>
          <a:off x="7861300" y="16768101"/>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125659</xdr:rowOff>
    </xdr:from>
    <xdr:to>
      <xdr:col>11</xdr:col>
      <xdr:colOff>307975</xdr:colOff>
      <xdr:row>97</xdr:row>
      <xdr:rowOff>137451</xdr:rowOff>
    </xdr:to>
    <xdr:cxnSp macro="">
      <xdr:nvCxnSpPr>
        <xdr:cNvPr id="461" name="直線コネクタ 460"/>
        <xdr:cNvCxnSpPr/>
      </xdr:nvCxnSpPr>
      <xdr:spPr>
        <a:xfrm>
          <a:off x="6972300" y="16756309"/>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91396</xdr:rowOff>
    </xdr:from>
    <xdr:to>
      <xdr:col>15</xdr:col>
      <xdr:colOff>231775</xdr:colOff>
      <xdr:row>98</xdr:row>
      <xdr:rowOff>21546</xdr:rowOff>
    </xdr:to>
    <xdr:sp macro="" textlink="">
      <xdr:nvSpPr>
        <xdr:cNvPr id="471" name="円/楕円 470"/>
        <xdr:cNvSpPr/>
      </xdr:nvSpPr>
      <xdr:spPr>
        <a:xfrm>
          <a:off x="10426700" y="167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50378</xdr:rowOff>
    </xdr:from>
    <xdr:ext cx="534377" cy="259045"/>
    <xdr:sp macro="" textlink="">
      <xdr:nvSpPr>
        <xdr:cNvPr id="472" name="土木費該当値テキスト"/>
        <xdr:cNvSpPr txBox="1"/>
      </xdr:nvSpPr>
      <xdr:spPr>
        <a:xfrm>
          <a:off x="10528300" y="1668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36,954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115230</xdr:rowOff>
    </xdr:from>
    <xdr:to>
      <xdr:col>14</xdr:col>
      <xdr:colOff>79375</xdr:colOff>
      <xdr:row>98</xdr:row>
      <xdr:rowOff>45380</xdr:rowOff>
    </xdr:to>
    <xdr:sp macro="" textlink="">
      <xdr:nvSpPr>
        <xdr:cNvPr id="473" name="円/楕円 472"/>
        <xdr:cNvSpPr/>
      </xdr:nvSpPr>
      <xdr:spPr>
        <a:xfrm>
          <a:off x="9588500" y="167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36507</xdr:rowOff>
    </xdr:from>
    <xdr:ext cx="534377" cy="259045"/>
    <xdr:sp macro="" textlink="">
      <xdr:nvSpPr>
        <xdr:cNvPr id="474" name="テキスト ボックス 473"/>
        <xdr:cNvSpPr txBox="1"/>
      </xdr:nvSpPr>
      <xdr:spPr>
        <a:xfrm>
          <a:off x="9372111" y="168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31,741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93106</xdr:rowOff>
    </xdr:from>
    <xdr:to>
      <xdr:col>12</xdr:col>
      <xdr:colOff>561975</xdr:colOff>
      <xdr:row>98</xdr:row>
      <xdr:rowOff>23256</xdr:rowOff>
    </xdr:to>
    <xdr:sp macro="" textlink="">
      <xdr:nvSpPr>
        <xdr:cNvPr id="475" name="円/楕円 474"/>
        <xdr:cNvSpPr/>
      </xdr:nvSpPr>
      <xdr:spPr>
        <a:xfrm>
          <a:off x="8699500" y="167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14383</xdr:rowOff>
    </xdr:from>
    <xdr:ext cx="534377" cy="259045"/>
    <xdr:sp macro="" textlink="">
      <xdr:nvSpPr>
        <xdr:cNvPr id="476" name="テキスト ボックス 475"/>
        <xdr:cNvSpPr txBox="1"/>
      </xdr:nvSpPr>
      <xdr:spPr>
        <a:xfrm>
          <a:off x="8483111" y="168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86651</xdr:rowOff>
    </xdr:from>
    <xdr:to>
      <xdr:col>11</xdr:col>
      <xdr:colOff>358775</xdr:colOff>
      <xdr:row>98</xdr:row>
      <xdr:rowOff>16801</xdr:rowOff>
    </xdr:to>
    <xdr:sp macro="" textlink="">
      <xdr:nvSpPr>
        <xdr:cNvPr id="477" name="円/楕円 476"/>
        <xdr:cNvSpPr/>
      </xdr:nvSpPr>
      <xdr:spPr>
        <a:xfrm>
          <a:off x="7810500" y="167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7928</xdr:rowOff>
    </xdr:from>
    <xdr:ext cx="534377" cy="259045"/>
    <xdr:sp macro="" textlink="">
      <xdr:nvSpPr>
        <xdr:cNvPr id="478" name="テキスト ボックス 477"/>
        <xdr:cNvSpPr txBox="1"/>
      </xdr:nvSpPr>
      <xdr:spPr>
        <a:xfrm>
          <a:off x="7594111" y="1681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37,992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74859</xdr:rowOff>
    </xdr:from>
    <xdr:to>
      <xdr:col>10</xdr:col>
      <xdr:colOff>155575</xdr:colOff>
      <xdr:row>98</xdr:row>
      <xdr:rowOff>5009</xdr:rowOff>
    </xdr:to>
    <xdr:sp macro="" textlink="">
      <xdr:nvSpPr>
        <xdr:cNvPr id="479" name="円/楕円 478"/>
        <xdr:cNvSpPr/>
      </xdr:nvSpPr>
      <xdr:spPr>
        <a:xfrm>
          <a:off x="6921500" y="167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167586</xdr:rowOff>
    </xdr:from>
    <xdr:ext cx="534377" cy="259045"/>
    <xdr:sp macro="" textlink="">
      <xdr:nvSpPr>
        <xdr:cNvPr id="480" name="テキスト ボックス 479"/>
        <xdr:cNvSpPr txBox="1"/>
      </xdr:nvSpPr>
      <xdr:spPr>
        <a:xfrm>
          <a:off x="6705111" y="1679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60376</xdr:rowOff>
    </xdr:from>
    <xdr:to>
      <xdr:col>23</xdr:col>
      <xdr:colOff>517525</xdr:colOff>
      <xdr:row>38</xdr:row>
      <xdr:rowOff>99981</xdr:rowOff>
    </xdr:to>
    <xdr:cxnSp macro="">
      <xdr:nvCxnSpPr>
        <xdr:cNvPr id="506" name="直線コネクタ 505"/>
        <xdr:cNvCxnSpPr/>
      </xdr:nvCxnSpPr>
      <xdr:spPr>
        <a:xfrm flipV="1">
          <a:off x="15481300" y="6575476"/>
          <a:ext cx="8382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93008</xdr:rowOff>
    </xdr:from>
    <xdr:to>
      <xdr:col>22</xdr:col>
      <xdr:colOff>365125</xdr:colOff>
      <xdr:row>38</xdr:row>
      <xdr:rowOff>99981</xdr:rowOff>
    </xdr:to>
    <xdr:cxnSp macro="">
      <xdr:nvCxnSpPr>
        <xdr:cNvPr id="509" name="直線コネクタ 508"/>
        <xdr:cNvCxnSpPr/>
      </xdr:nvCxnSpPr>
      <xdr:spPr>
        <a:xfrm>
          <a:off x="14592300" y="6608108"/>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92151</xdr:rowOff>
    </xdr:from>
    <xdr:to>
      <xdr:col>21</xdr:col>
      <xdr:colOff>161925</xdr:colOff>
      <xdr:row>38</xdr:row>
      <xdr:rowOff>93008</xdr:rowOff>
    </xdr:to>
    <xdr:cxnSp macro="">
      <xdr:nvCxnSpPr>
        <xdr:cNvPr id="512" name="直線コネクタ 511"/>
        <xdr:cNvCxnSpPr/>
      </xdr:nvCxnSpPr>
      <xdr:spPr>
        <a:xfrm>
          <a:off x="13703300" y="6607251"/>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42659</xdr:rowOff>
    </xdr:from>
    <xdr:to>
      <xdr:col>19</xdr:col>
      <xdr:colOff>644525</xdr:colOff>
      <xdr:row>38</xdr:row>
      <xdr:rowOff>92151</xdr:rowOff>
    </xdr:to>
    <xdr:cxnSp macro="">
      <xdr:nvCxnSpPr>
        <xdr:cNvPr id="515" name="直線コネクタ 514"/>
        <xdr:cNvCxnSpPr/>
      </xdr:nvCxnSpPr>
      <xdr:spPr>
        <a:xfrm>
          <a:off x="12814300" y="6557759"/>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9576</xdr:rowOff>
    </xdr:from>
    <xdr:to>
      <xdr:col>23</xdr:col>
      <xdr:colOff>568325</xdr:colOff>
      <xdr:row>38</xdr:row>
      <xdr:rowOff>111176</xdr:rowOff>
    </xdr:to>
    <xdr:sp macro="" textlink="">
      <xdr:nvSpPr>
        <xdr:cNvPr id="525" name="円/楕円 524"/>
        <xdr:cNvSpPr/>
      </xdr:nvSpPr>
      <xdr:spPr>
        <a:xfrm>
          <a:off x="162687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95953</xdr:rowOff>
    </xdr:from>
    <xdr:ext cx="469744" cy="259045"/>
    <xdr:sp macro="" textlink="">
      <xdr:nvSpPr>
        <xdr:cNvPr id="526" name="消防費該当値テキスト"/>
        <xdr:cNvSpPr txBox="1"/>
      </xdr:nvSpPr>
      <xdr:spPr>
        <a:xfrm>
          <a:off x="16370300" y="643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9,388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49181</xdr:rowOff>
    </xdr:from>
    <xdr:to>
      <xdr:col>22</xdr:col>
      <xdr:colOff>415925</xdr:colOff>
      <xdr:row>38</xdr:row>
      <xdr:rowOff>150781</xdr:rowOff>
    </xdr:to>
    <xdr:sp macro="" textlink="">
      <xdr:nvSpPr>
        <xdr:cNvPr id="527" name="円/楕円 526"/>
        <xdr:cNvSpPr/>
      </xdr:nvSpPr>
      <xdr:spPr>
        <a:xfrm>
          <a:off x="15430500" y="656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141908</xdr:rowOff>
    </xdr:from>
    <xdr:ext cx="469744" cy="259045"/>
    <xdr:sp macro="" textlink="">
      <xdr:nvSpPr>
        <xdr:cNvPr id="528" name="テキスト ボックス 527"/>
        <xdr:cNvSpPr txBox="1"/>
      </xdr:nvSpPr>
      <xdr:spPr>
        <a:xfrm>
          <a:off x="15246427" y="66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42208</xdr:rowOff>
    </xdr:from>
    <xdr:to>
      <xdr:col>21</xdr:col>
      <xdr:colOff>212725</xdr:colOff>
      <xdr:row>38</xdr:row>
      <xdr:rowOff>143808</xdr:rowOff>
    </xdr:to>
    <xdr:sp macro="" textlink="">
      <xdr:nvSpPr>
        <xdr:cNvPr id="529" name="円/楕円 528"/>
        <xdr:cNvSpPr/>
      </xdr:nvSpPr>
      <xdr:spPr>
        <a:xfrm>
          <a:off x="14541500" y="65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134935</xdr:rowOff>
    </xdr:from>
    <xdr:ext cx="469744" cy="259045"/>
    <xdr:sp macro="" textlink="">
      <xdr:nvSpPr>
        <xdr:cNvPr id="530" name="テキスト ボックス 529"/>
        <xdr:cNvSpPr txBox="1"/>
      </xdr:nvSpPr>
      <xdr:spPr>
        <a:xfrm>
          <a:off x="14357427" y="665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41351</xdr:rowOff>
    </xdr:from>
    <xdr:to>
      <xdr:col>20</xdr:col>
      <xdr:colOff>9525</xdr:colOff>
      <xdr:row>38</xdr:row>
      <xdr:rowOff>142951</xdr:rowOff>
    </xdr:to>
    <xdr:sp macro="" textlink="">
      <xdr:nvSpPr>
        <xdr:cNvPr id="531" name="円/楕円 530"/>
        <xdr:cNvSpPr/>
      </xdr:nvSpPr>
      <xdr:spPr>
        <a:xfrm>
          <a:off x="13652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134078</xdr:rowOff>
    </xdr:from>
    <xdr:ext cx="469744" cy="259045"/>
    <xdr:sp macro="" textlink="">
      <xdr:nvSpPr>
        <xdr:cNvPr id="532" name="テキスト ボックス 531"/>
        <xdr:cNvSpPr txBox="1"/>
      </xdr:nvSpPr>
      <xdr:spPr>
        <a:xfrm>
          <a:off x="13468427" y="664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163309</xdr:rowOff>
    </xdr:from>
    <xdr:to>
      <xdr:col>18</xdr:col>
      <xdr:colOff>492125</xdr:colOff>
      <xdr:row>38</xdr:row>
      <xdr:rowOff>93459</xdr:rowOff>
    </xdr:to>
    <xdr:sp macro="" textlink="">
      <xdr:nvSpPr>
        <xdr:cNvPr id="533" name="円/楕円 532"/>
        <xdr:cNvSpPr/>
      </xdr:nvSpPr>
      <xdr:spPr>
        <a:xfrm>
          <a:off x="12763500" y="65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84586</xdr:rowOff>
    </xdr:from>
    <xdr:ext cx="469744" cy="259045"/>
    <xdr:sp macro="" textlink="">
      <xdr:nvSpPr>
        <xdr:cNvPr id="534" name="テキスト ボックス 533"/>
        <xdr:cNvSpPr txBox="1"/>
      </xdr:nvSpPr>
      <xdr:spPr>
        <a:xfrm>
          <a:off x="12579427" y="659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139471</xdr:rowOff>
    </xdr:from>
    <xdr:to>
      <xdr:col>23</xdr:col>
      <xdr:colOff>517525</xdr:colOff>
      <xdr:row>58</xdr:row>
      <xdr:rowOff>81559</xdr:rowOff>
    </xdr:to>
    <xdr:cxnSp macro="">
      <xdr:nvCxnSpPr>
        <xdr:cNvPr id="564" name="直線コネクタ 563"/>
        <xdr:cNvCxnSpPr/>
      </xdr:nvCxnSpPr>
      <xdr:spPr>
        <a:xfrm flipV="1">
          <a:off x="15481300" y="9912121"/>
          <a:ext cx="8382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113625</xdr:rowOff>
    </xdr:from>
    <xdr:ext cx="534377" cy="259045"/>
    <xdr:sp macro="" textlink="">
      <xdr:nvSpPr>
        <xdr:cNvPr id="565" name="教育費平均値テキスト"/>
        <xdr:cNvSpPr txBox="1"/>
      </xdr:nvSpPr>
      <xdr:spPr>
        <a:xfrm>
          <a:off x="16370300" y="9543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81559</xdr:rowOff>
    </xdr:from>
    <xdr:to>
      <xdr:col>22</xdr:col>
      <xdr:colOff>365125</xdr:colOff>
      <xdr:row>58</xdr:row>
      <xdr:rowOff>90913</xdr:rowOff>
    </xdr:to>
    <xdr:cxnSp macro="">
      <xdr:nvCxnSpPr>
        <xdr:cNvPr id="567" name="直線コネクタ 566"/>
        <xdr:cNvCxnSpPr/>
      </xdr:nvCxnSpPr>
      <xdr:spPr>
        <a:xfrm flipV="1">
          <a:off x="14592300" y="10025659"/>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69" name="テキスト ボックス 568"/>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71292</xdr:rowOff>
    </xdr:from>
    <xdr:to>
      <xdr:col>21</xdr:col>
      <xdr:colOff>161925</xdr:colOff>
      <xdr:row>58</xdr:row>
      <xdr:rowOff>90913</xdr:rowOff>
    </xdr:to>
    <xdr:cxnSp macro="">
      <xdr:nvCxnSpPr>
        <xdr:cNvPr id="570" name="直線コネクタ 569"/>
        <xdr:cNvCxnSpPr/>
      </xdr:nvCxnSpPr>
      <xdr:spPr>
        <a:xfrm>
          <a:off x="13703300" y="10015392"/>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71292</xdr:rowOff>
    </xdr:from>
    <xdr:to>
      <xdr:col>19</xdr:col>
      <xdr:colOff>644525</xdr:colOff>
      <xdr:row>58</xdr:row>
      <xdr:rowOff>136404</xdr:rowOff>
    </xdr:to>
    <xdr:cxnSp macro="">
      <xdr:nvCxnSpPr>
        <xdr:cNvPr id="573" name="直線コネクタ 572"/>
        <xdr:cNvCxnSpPr/>
      </xdr:nvCxnSpPr>
      <xdr:spPr>
        <a:xfrm flipV="1">
          <a:off x="12814300" y="10015392"/>
          <a:ext cx="889000" cy="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88671</xdr:rowOff>
    </xdr:from>
    <xdr:to>
      <xdr:col>23</xdr:col>
      <xdr:colOff>568325</xdr:colOff>
      <xdr:row>58</xdr:row>
      <xdr:rowOff>18821</xdr:rowOff>
    </xdr:to>
    <xdr:sp macro="" textlink="">
      <xdr:nvSpPr>
        <xdr:cNvPr id="583" name="円/楕円 582"/>
        <xdr:cNvSpPr/>
      </xdr:nvSpPr>
      <xdr:spPr>
        <a:xfrm>
          <a:off x="16268700" y="98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67098</xdr:rowOff>
    </xdr:from>
    <xdr:ext cx="534377" cy="259045"/>
    <xdr:sp macro="" textlink="">
      <xdr:nvSpPr>
        <xdr:cNvPr id="584" name="教育費該当値テキスト"/>
        <xdr:cNvSpPr txBox="1"/>
      </xdr:nvSpPr>
      <xdr:spPr>
        <a:xfrm>
          <a:off x="16370300" y="983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33,012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30759</xdr:rowOff>
    </xdr:from>
    <xdr:to>
      <xdr:col>22</xdr:col>
      <xdr:colOff>415925</xdr:colOff>
      <xdr:row>58</xdr:row>
      <xdr:rowOff>132359</xdr:rowOff>
    </xdr:to>
    <xdr:sp macro="" textlink="">
      <xdr:nvSpPr>
        <xdr:cNvPr id="585" name="円/楕円 584"/>
        <xdr:cNvSpPr/>
      </xdr:nvSpPr>
      <xdr:spPr>
        <a:xfrm>
          <a:off x="15430500" y="99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123486</xdr:rowOff>
    </xdr:from>
    <xdr:ext cx="534377" cy="259045"/>
    <xdr:sp macro="" textlink="">
      <xdr:nvSpPr>
        <xdr:cNvPr id="586" name="テキスト ボックス 585"/>
        <xdr:cNvSpPr txBox="1"/>
      </xdr:nvSpPr>
      <xdr:spPr>
        <a:xfrm>
          <a:off x="15214111"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40113</xdr:rowOff>
    </xdr:from>
    <xdr:to>
      <xdr:col>21</xdr:col>
      <xdr:colOff>212725</xdr:colOff>
      <xdr:row>58</xdr:row>
      <xdr:rowOff>141713</xdr:rowOff>
    </xdr:to>
    <xdr:sp macro="" textlink="">
      <xdr:nvSpPr>
        <xdr:cNvPr id="587" name="円/楕円 586"/>
        <xdr:cNvSpPr/>
      </xdr:nvSpPr>
      <xdr:spPr>
        <a:xfrm>
          <a:off x="14541500" y="99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132840</xdr:rowOff>
    </xdr:from>
    <xdr:ext cx="534377" cy="259045"/>
    <xdr:sp macro="" textlink="">
      <xdr:nvSpPr>
        <xdr:cNvPr id="588" name="テキスト ボックス 587"/>
        <xdr:cNvSpPr txBox="1"/>
      </xdr:nvSpPr>
      <xdr:spPr>
        <a:xfrm>
          <a:off x="14325111" y="1007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26,561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20492</xdr:rowOff>
    </xdr:from>
    <xdr:to>
      <xdr:col>20</xdr:col>
      <xdr:colOff>9525</xdr:colOff>
      <xdr:row>58</xdr:row>
      <xdr:rowOff>122092</xdr:rowOff>
    </xdr:to>
    <xdr:sp macro="" textlink="">
      <xdr:nvSpPr>
        <xdr:cNvPr id="589" name="円/楕円 588"/>
        <xdr:cNvSpPr/>
      </xdr:nvSpPr>
      <xdr:spPr>
        <a:xfrm>
          <a:off x="13652500" y="99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113219</xdr:rowOff>
    </xdr:from>
    <xdr:ext cx="534377" cy="259045"/>
    <xdr:sp macro="" textlink="">
      <xdr:nvSpPr>
        <xdr:cNvPr id="590" name="テキスト ボックス 589"/>
        <xdr:cNvSpPr txBox="1"/>
      </xdr:nvSpPr>
      <xdr:spPr>
        <a:xfrm>
          <a:off x="13436111" y="100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27,591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85604</xdr:rowOff>
    </xdr:from>
    <xdr:to>
      <xdr:col>18</xdr:col>
      <xdr:colOff>492125</xdr:colOff>
      <xdr:row>59</xdr:row>
      <xdr:rowOff>15754</xdr:rowOff>
    </xdr:to>
    <xdr:sp macro="" textlink="">
      <xdr:nvSpPr>
        <xdr:cNvPr id="591" name="円/楕円 590"/>
        <xdr:cNvSpPr/>
      </xdr:nvSpPr>
      <xdr:spPr>
        <a:xfrm>
          <a:off x="12763500" y="10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6881</xdr:rowOff>
    </xdr:from>
    <xdr:ext cx="534377" cy="259045"/>
    <xdr:sp macro="" textlink="">
      <xdr:nvSpPr>
        <xdr:cNvPr id="592" name="テキスト ボックス 591"/>
        <xdr:cNvSpPr txBox="1"/>
      </xdr:nvSpPr>
      <xdr:spPr>
        <a:xfrm>
          <a:off x="12547111" y="101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17145</xdr:rowOff>
    </xdr:from>
    <xdr:to>
      <xdr:col>23</xdr:col>
      <xdr:colOff>517525</xdr:colOff>
      <xdr:row>79</xdr:row>
      <xdr:rowOff>37973</xdr:rowOff>
    </xdr:to>
    <xdr:cxnSp macro="">
      <xdr:nvCxnSpPr>
        <xdr:cNvPr id="621" name="直線コネクタ 620"/>
        <xdr:cNvCxnSpPr/>
      </xdr:nvCxnSpPr>
      <xdr:spPr>
        <a:xfrm flipV="1">
          <a:off x="15481300" y="13561695"/>
          <a:ext cx="8382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37719</xdr:rowOff>
    </xdr:from>
    <xdr:to>
      <xdr:col>22</xdr:col>
      <xdr:colOff>365125</xdr:colOff>
      <xdr:row>79</xdr:row>
      <xdr:rowOff>37973</xdr:rowOff>
    </xdr:to>
    <xdr:cxnSp macro="">
      <xdr:nvCxnSpPr>
        <xdr:cNvPr id="624" name="直線コネクタ 623"/>
        <xdr:cNvCxnSpPr/>
      </xdr:nvCxnSpPr>
      <xdr:spPr>
        <a:xfrm>
          <a:off x="14592300" y="1358226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25019</xdr:rowOff>
    </xdr:from>
    <xdr:to>
      <xdr:col>21</xdr:col>
      <xdr:colOff>161925</xdr:colOff>
      <xdr:row>79</xdr:row>
      <xdr:rowOff>37719</xdr:rowOff>
    </xdr:to>
    <xdr:cxnSp macro="">
      <xdr:nvCxnSpPr>
        <xdr:cNvPr id="627" name="直線コネクタ 626"/>
        <xdr:cNvCxnSpPr/>
      </xdr:nvCxnSpPr>
      <xdr:spPr>
        <a:xfrm>
          <a:off x="13703300" y="13569569"/>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11049</xdr:rowOff>
    </xdr:from>
    <xdr:to>
      <xdr:col>19</xdr:col>
      <xdr:colOff>644525</xdr:colOff>
      <xdr:row>79</xdr:row>
      <xdr:rowOff>25019</xdr:rowOff>
    </xdr:to>
    <xdr:cxnSp macro="">
      <xdr:nvCxnSpPr>
        <xdr:cNvPr id="630" name="直線コネクタ 629"/>
        <xdr:cNvCxnSpPr/>
      </xdr:nvCxnSpPr>
      <xdr:spPr>
        <a:xfrm>
          <a:off x="12814300" y="1355559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137795</xdr:rowOff>
    </xdr:from>
    <xdr:to>
      <xdr:col>23</xdr:col>
      <xdr:colOff>568325</xdr:colOff>
      <xdr:row>79</xdr:row>
      <xdr:rowOff>67945</xdr:rowOff>
    </xdr:to>
    <xdr:sp macro="" textlink="">
      <xdr:nvSpPr>
        <xdr:cNvPr id="640" name="円/楕円 639"/>
        <xdr:cNvSpPr/>
      </xdr:nvSpPr>
      <xdr:spPr>
        <a:xfrm>
          <a:off x="162687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85742</xdr:rowOff>
    </xdr:from>
    <xdr:ext cx="378565" cy="259045"/>
    <xdr:sp macro="" textlink="">
      <xdr:nvSpPr>
        <xdr:cNvPr id="641" name="災害復旧費該当値テキスト"/>
        <xdr:cNvSpPr txBox="1"/>
      </xdr:nvSpPr>
      <xdr:spPr>
        <a:xfrm>
          <a:off x="16370300" y="13458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158623</xdr:rowOff>
    </xdr:from>
    <xdr:to>
      <xdr:col>22</xdr:col>
      <xdr:colOff>415925</xdr:colOff>
      <xdr:row>79</xdr:row>
      <xdr:rowOff>88773</xdr:rowOff>
    </xdr:to>
    <xdr:sp macro="" textlink="">
      <xdr:nvSpPr>
        <xdr:cNvPr id="642" name="円/楕円 641"/>
        <xdr:cNvSpPr/>
      </xdr:nvSpPr>
      <xdr:spPr>
        <a:xfrm>
          <a:off x="154305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79900</xdr:rowOff>
    </xdr:from>
    <xdr:ext cx="313932" cy="259045"/>
    <xdr:sp macro="" textlink="">
      <xdr:nvSpPr>
        <xdr:cNvPr id="643" name="テキスト ボックス 642"/>
        <xdr:cNvSpPr txBox="1"/>
      </xdr:nvSpPr>
      <xdr:spPr>
        <a:xfrm>
          <a:off x="15324333" y="13624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158369</xdr:rowOff>
    </xdr:from>
    <xdr:to>
      <xdr:col>21</xdr:col>
      <xdr:colOff>212725</xdr:colOff>
      <xdr:row>79</xdr:row>
      <xdr:rowOff>88519</xdr:rowOff>
    </xdr:to>
    <xdr:sp macro="" textlink="">
      <xdr:nvSpPr>
        <xdr:cNvPr id="644" name="円/楕円 643"/>
        <xdr:cNvSpPr/>
      </xdr:nvSpPr>
      <xdr:spPr>
        <a:xfrm>
          <a:off x="14541500" y="1353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79646</xdr:rowOff>
    </xdr:from>
    <xdr:ext cx="313932" cy="259045"/>
    <xdr:sp macro="" textlink="">
      <xdr:nvSpPr>
        <xdr:cNvPr id="645" name="テキスト ボックス 644"/>
        <xdr:cNvSpPr txBox="1"/>
      </xdr:nvSpPr>
      <xdr:spPr>
        <a:xfrm>
          <a:off x="14435333" y="13624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145669</xdr:rowOff>
    </xdr:from>
    <xdr:to>
      <xdr:col>20</xdr:col>
      <xdr:colOff>9525</xdr:colOff>
      <xdr:row>79</xdr:row>
      <xdr:rowOff>75819</xdr:rowOff>
    </xdr:to>
    <xdr:sp macro="" textlink="">
      <xdr:nvSpPr>
        <xdr:cNvPr id="646" name="円/楕円 645"/>
        <xdr:cNvSpPr/>
      </xdr:nvSpPr>
      <xdr:spPr>
        <a:xfrm>
          <a:off x="13652500" y="135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66946</xdr:rowOff>
    </xdr:from>
    <xdr:ext cx="378565" cy="259045"/>
    <xdr:sp macro="" textlink="">
      <xdr:nvSpPr>
        <xdr:cNvPr id="647" name="テキスト ボックス 646"/>
        <xdr:cNvSpPr txBox="1"/>
      </xdr:nvSpPr>
      <xdr:spPr>
        <a:xfrm>
          <a:off x="13514017" y="13611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131699</xdr:rowOff>
    </xdr:from>
    <xdr:to>
      <xdr:col>18</xdr:col>
      <xdr:colOff>492125</xdr:colOff>
      <xdr:row>79</xdr:row>
      <xdr:rowOff>61849</xdr:rowOff>
    </xdr:to>
    <xdr:sp macro="" textlink="">
      <xdr:nvSpPr>
        <xdr:cNvPr id="648" name="円/楕円 647"/>
        <xdr:cNvSpPr/>
      </xdr:nvSpPr>
      <xdr:spPr>
        <a:xfrm>
          <a:off x="12763500" y="135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52976</xdr:rowOff>
    </xdr:from>
    <xdr:ext cx="378565" cy="259045"/>
    <xdr:sp macro="" textlink="">
      <xdr:nvSpPr>
        <xdr:cNvPr id="649" name="テキスト ボックス 648"/>
        <xdr:cNvSpPr txBox="1"/>
      </xdr:nvSpPr>
      <xdr:spPr>
        <a:xfrm>
          <a:off x="12625017" y="1359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162593</xdr:rowOff>
    </xdr:from>
    <xdr:to>
      <xdr:col>23</xdr:col>
      <xdr:colOff>517525</xdr:colOff>
      <xdr:row>96</xdr:row>
      <xdr:rowOff>6328</xdr:rowOff>
    </xdr:to>
    <xdr:cxnSp macro="">
      <xdr:nvCxnSpPr>
        <xdr:cNvPr id="680" name="直線コネクタ 679"/>
        <xdr:cNvCxnSpPr/>
      </xdr:nvCxnSpPr>
      <xdr:spPr>
        <a:xfrm flipV="1">
          <a:off x="15481300" y="16450343"/>
          <a:ext cx="8382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140952</xdr:rowOff>
    </xdr:from>
    <xdr:ext cx="534377" cy="259045"/>
    <xdr:sp macro="" textlink="">
      <xdr:nvSpPr>
        <xdr:cNvPr id="681" name="公債費平均値テキスト"/>
        <xdr:cNvSpPr txBox="1"/>
      </xdr:nvSpPr>
      <xdr:spPr>
        <a:xfrm>
          <a:off x="16370300" y="1642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52408</xdr:rowOff>
    </xdr:from>
    <xdr:to>
      <xdr:col>22</xdr:col>
      <xdr:colOff>365125</xdr:colOff>
      <xdr:row>96</xdr:row>
      <xdr:rowOff>6328</xdr:rowOff>
    </xdr:to>
    <xdr:cxnSp macro="">
      <xdr:nvCxnSpPr>
        <xdr:cNvPr id="683" name="直線コネクタ 682"/>
        <xdr:cNvCxnSpPr/>
      </xdr:nvCxnSpPr>
      <xdr:spPr>
        <a:xfrm>
          <a:off x="14592300" y="16340158"/>
          <a:ext cx="889000" cy="12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29972</xdr:rowOff>
    </xdr:from>
    <xdr:to>
      <xdr:col>21</xdr:col>
      <xdr:colOff>161925</xdr:colOff>
      <xdr:row>95</xdr:row>
      <xdr:rowOff>52408</xdr:rowOff>
    </xdr:to>
    <xdr:cxnSp macro="">
      <xdr:nvCxnSpPr>
        <xdr:cNvPr id="686" name="直線コネクタ 685"/>
        <xdr:cNvCxnSpPr/>
      </xdr:nvCxnSpPr>
      <xdr:spPr>
        <a:xfrm>
          <a:off x="13703300" y="16146272"/>
          <a:ext cx="889000" cy="19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688" name="テキスト ボックス 687"/>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29972</xdr:rowOff>
    </xdr:from>
    <xdr:to>
      <xdr:col>19</xdr:col>
      <xdr:colOff>644525</xdr:colOff>
      <xdr:row>95</xdr:row>
      <xdr:rowOff>52685</xdr:rowOff>
    </xdr:to>
    <xdr:cxnSp macro="">
      <xdr:nvCxnSpPr>
        <xdr:cNvPr id="689" name="直線コネクタ 688"/>
        <xdr:cNvCxnSpPr/>
      </xdr:nvCxnSpPr>
      <xdr:spPr>
        <a:xfrm flipV="1">
          <a:off x="12814300" y="16146272"/>
          <a:ext cx="889000" cy="19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691" name="テキスト ボックス 690"/>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111793</xdr:rowOff>
    </xdr:from>
    <xdr:to>
      <xdr:col>23</xdr:col>
      <xdr:colOff>568325</xdr:colOff>
      <xdr:row>96</xdr:row>
      <xdr:rowOff>41943</xdr:rowOff>
    </xdr:to>
    <xdr:sp macro="" textlink="">
      <xdr:nvSpPr>
        <xdr:cNvPr id="699" name="円/楕円 698"/>
        <xdr:cNvSpPr/>
      </xdr:nvSpPr>
      <xdr:spPr>
        <a:xfrm>
          <a:off x="16268700" y="163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134670</xdr:rowOff>
    </xdr:from>
    <xdr:ext cx="534377" cy="259045"/>
    <xdr:sp macro="" textlink="">
      <xdr:nvSpPr>
        <xdr:cNvPr id="700" name="公債費該当値テキスト"/>
        <xdr:cNvSpPr txBox="1"/>
      </xdr:nvSpPr>
      <xdr:spPr>
        <a:xfrm>
          <a:off x="16370300" y="162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38,098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126978</xdr:rowOff>
    </xdr:from>
    <xdr:to>
      <xdr:col>22</xdr:col>
      <xdr:colOff>415925</xdr:colOff>
      <xdr:row>96</xdr:row>
      <xdr:rowOff>57128</xdr:rowOff>
    </xdr:to>
    <xdr:sp macro="" textlink="">
      <xdr:nvSpPr>
        <xdr:cNvPr id="701" name="円/楕円 700"/>
        <xdr:cNvSpPr/>
      </xdr:nvSpPr>
      <xdr:spPr>
        <a:xfrm>
          <a:off x="15430500" y="164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48255</xdr:rowOff>
    </xdr:from>
    <xdr:ext cx="534377" cy="259045"/>
    <xdr:sp macro="" textlink="">
      <xdr:nvSpPr>
        <xdr:cNvPr id="702" name="テキスト ボックス 701"/>
        <xdr:cNvSpPr txBox="1"/>
      </xdr:nvSpPr>
      <xdr:spPr>
        <a:xfrm>
          <a:off x="15214111" y="1650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37,168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1608</xdr:rowOff>
    </xdr:from>
    <xdr:to>
      <xdr:col>21</xdr:col>
      <xdr:colOff>212725</xdr:colOff>
      <xdr:row>95</xdr:row>
      <xdr:rowOff>103208</xdr:rowOff>
    </xdr:to>
    <xdr:sp macro="" textlink="">
      <xdr:nvSpPr>
        <xdr:cNvPr id="703" name="円/楕円 702"/>
        <xdr:cNvSpPr/>
      </xdr:nvSpPr>
      <xdr:spPr>
        <a:xfrm>
          <a:off x="14541500" y="162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119735</xdr:rowOff>
    </xdr:from>
    <xdr:ext cx="534377" cy="259045"/>
    <xdr:sp macro="" textlink="">
      <xdr:nvSpPr>
        <xdr:cNvPr id="704" name="テキスト ボックス 703"/>
        <xdr:cNvSpPr txBox="1"/>
      </xdr:nvSpPr>
      <xdr:spPr>
        <a:xfrm>
          <a:off x="14325111" y="1606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44,846</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150622</xdr:rowOff>
    </xdr:from>
    <xdr:to>
      <xdr:col>20</xdr:col>
      <xdr:colOff>9525</xdr:colOff>
      <xdr:row>94</xdr:row>
      <xdr:rowOff>80772</xdr:rowOff>
    </xdr:to>
    <xdr:sp macro="" textlink="">
      <xdr:nvSpPr>
        <xdr:cNvPr id="705" name="円/楕円 704"/>
        <xdr:cNvSpPr/>
      </xdr:nvSpPr>
      <xdr:spPr>
        <a:xfrm>
          <a:off x="13652500" y="160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97299</xdr:rowOff>
    </xdr:from>
    <xdr:ext cx="534377" cy="259045"/>
    <xdr:sp macro="" textlink="">
      <xdr:nvSpPr>
        <xdr:cNvPr id="706" name="テキスト ボックス 705"/>
        <xdr:cNvSpPr txBox="1"/>
      </xdr:nvSpPr>
      <xdr:spPr>
        <a:xfrm>
          <a:off x="13436111" y="158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1885</xdr:rowOff>
    </xdr:from>
    <xdr:to>
      <xdr:col>18</xdr:col>
      <xdr:colOff>492125</xdr:colOff>
      <xdr:row>95</xdr:row>
      <xdr:rowOff>103485</xdr:rowOff>
    </xdr:to>
    <xdr:sp macro="" textlink="">
      <xdr:nvSpPr>
        <xdr:cNvPr id="707" name="円/楕円 706"/>
        <xdr:cNvSpPr/>
      </xdr:nvSpPr>
      <xdr:spPr>
        <a:xfrm>
          <a:off x="12763500" y="16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94612</xdr:rowOff>
    </xdr:from>
    <xdr:ext cx="534377" cy="259045"/>
    <xdr:sp macro="" textlink="">
      <xdr:nvSpPr>
        <xdr:cNvPr id="708" name="テキスト ボックス 707"/>
        <xdr:cNvSpPr txBox="1"/>
      </xdr:nvSpPr>
      <xdr:spPr>
        <a:xfrm>
          <a:off x="12547111" y="16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公債費を除いて、類似団体平均値を下回っている。</a:t>
          </a:r>
          <a:endParaRPr kumimoji="1" lang="en-US" altLang="ja-JP" sz="1300">
            <a:latin typeface="ＭＳ Ｐゴシック"/>
          </a:endParaRPr>
        </a:p>
        <a:p>
          <a:r>
            <a:rPr kumimoji="1" lang="ja-JP" altLang="en-US" sz="1300">
              <a:latin typeface="ＭＳ Ｐゴシック"/>
            </a:rPr>
            <a:t>　民生費は、子ども・子育て支援給付費、障がい者（児）対策費、私立保育所運営費等の増加により上昇傾向となっている。</a:t>
          </a:r>
          <a:endParaRPr kumimoji="1" lang="en-US" altLang="ja-JP" sz="1300">
            <a:latin typeface="ＭＳ Ｐゴシック"/>
          </a:endParaRPr>
        </a:p>
        <a:p>
          <a:r>
            <a:rPr kumimoji="1" lang="ja-JP" altLang="en-US" sz="1300">
              <a:latin typeface="ＭＳ Ｐゴシック"/>
            </a:rPr>
            <a:t>　教育費は、文化財保護啓発費、史跡（水城跡・牛頸須恵器窯跡等）買上費、小学校校舎等大規模改造費等の増加により住民一人当たりのコストが増加している。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公債費は、繰上償還を行ったことなどから住民一人当たりのコストが増加した。</a:t>
          </a:r>
          <a:r>
            <a:rPr kumimoji="1" lang="ja-JP" altLang="ja-JP" sz="1300">
              <a:solidFill>
                <a:schemeClr val="dk1"/>
              </a:solidFill>
              <a:effectLst/>
              <a:latin typeface="+mn-lt"/>
              <a:ea typeface="+mn-ea"/>
              <a:cs typeface="+mn-cs"/>
            </a:rPr>
            <a:t>今後も臨時財政対策債の発行額の増加が見込まれる</a:t>
          </a:r>
          <a:r>
            <a:rPr kumimoji="1" lang="ja-JP" altLang="en-US" sz="1300">
              <a:solidFill>
                <a:schemeClr val="dk1"/>
              </a:solidFill>
              <a:effectLst/>
              <a:latin typeface="+mn-lt"/>
              <a:ea typeface="+mn-ea"/>
              <a:cs typeface="+mn-cs"/>
            </a:rPr>
            <a:t>ため</a:t>
          </a:r>
          <a:r>
            <a:rPr kumimoji="1" lang="ja-JP" altLang="ja-JP" sz="1300">
              <a:solidFill>
                <a:schemeClr val="dk1"/>
              </a:solidFill>
              <a:effectLst/>
              <a:latin typeface="+mn-lt"/>
              <a:ea typeface="+mn-ea"/>
              <a:cs typeface="+mn-cs"/>
            </a:rPr>
            <a:t>、繰上償還等を行うことにより公債費の抑制に努める。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財政調整基金は、繰替運用の財源としても活用しており、必要な額を確保しつつ、住民サービスの向上に繋がる事業の充てるなど適正な運用を行っている。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市債償還のピークを過ぎたこと、高利率の市債の繰上償還を積極的に実施し、元利償還金の抑制を図ることなどにより、今後も歳入歳出のバランスに常に留意し、健全な財政運営に努める。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公営企業会計である水道事業会計および下水道事業会計については、黒字経営となっている。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税や保険料を主な財源とする国民健康保険特別会計、介護保険特別会計は、概ね収支のバランスが取れている。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後期高齢者医療特別会計は、給付金の増などにより、赤字になっている。今後も歳入歳出のバランスに常に留意し、健全な財政運営に努める。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33921184</v>
      </c>
      <c r="BO4" s="409"/>
      <c r="BP4" s="409"/>
      <c r="BQ4" s="409"/>
      <c r="BR4" s="409"/>
      <c r="BS4" s="409"/>
      <c r="BT4" s="409"/>
      <c r="BU4" s="410"/>
      <c r="BV4" s="408">
        <v>32131533</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3.9</v>
      </c>
      <c r="CU4" s="586"/>
      <c r="CV4" s="586"/>
      <c r="CW4" s="586"/>
      <c r="CX4" s="586"/>
      <c r="CY4" s="586"/>
      <c r="CZ4" s="586"/>
      <c r="DA4" s="587"/>
      <c r="DB4" s="585">
        <v>3.8</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33206890</v>
      </c>
      <c r="BO5" s="414"/>
      <c r="BP5" s="414"/>
      <c r="BQ5" s="414"/>
      <c r="BR5" s="414"/>
      <c r="BS5" s="414"/>
      <c r="BT5" s="414"/>
      <c r="BU5" s="415"/>
      <c r="BV5" s="413">
        <v>31368985</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84.9</v>
      </c>
      <c r="CU5" s="384"/>
      <c r="CV5" s="384"/>
      <c r="CW5" s="384"/>
      <c r="CX5" s="384"/>
      <c r="CY5" s="384"/>
      <c r="CZ5" s="384"/>
      <c r="DA5" s="385"/>
      <c r="DB5" s="383">
        <v>88.9</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714294</v>
      </c>
      <c r="BO6" s="414"/>
      <c r="BP6" s="414"/>
      <c r="BQ6" s="414"/>
      <c r="BR6" s="414"/>
      <c r="BS6" s="414"/>
      <c r="BT6" s="414"/>
      <c r="BU6" s="415"/>
      <c r="BV6" s="413">
        <v>762548</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91.9</v>
      </c>
      <c r="CU6" s="560"/>
      <c r="CV6" s="560"/>
      <c r="CW6" s="560"/>
      <c r="CX6" s="560"/>
      <c r="CY6" s="560"/>
      <c r="CZ6" s="560"/>
      <c r="DA6" s="561"/>
      <c r="DB6" s="559">
        <v>97.5</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5938</v>
      </c>
      <c r="BO7" s="414"/>
      <c r="BP7" s="414"/>
      <c r="BQ7" s="414"/>
      <c r="BR7" s="414"/>
      <c r="BS7" s="414"/>
      <c r="BT7" s="414"/>
      <c r="BU7" s="415"/>
      <c r="BV7" s="413">
        <v>86029</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18186061</v>
      </c>
      <c r="CU7" s="414"/>
      <c r="CV7" s="414"/>
      <c r="CW7" s="414"/>
      <c r="CX7" s="414"/>
      <c r="CY7" s="414"/>
      <c r="CZ7" s="414"/>
      <c r="DA7" s="415"/>
      <c r="DB7" s="413">
        <v>17957687</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708356</v>
      </c>
      <c r="BO8" s="414"/>
      <c r="BP8" s="414"/>
      <c r="BQ8" s="414"/>
      <c r="BR8" s="414"/>
      <c r="BS8" s="414"/>
      <c r="BT8" s="414"/>
      <c r="BU8" s="415"/>
      <c r="BV8" s="413">
        <v>676519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0.79</v>
      </c>
      <c r="CU8" s="523"/>
      <c r="CV8" s="523"/>
      <c r="CW8" s="523"/>
      <c r="CX8" s="523"/>
      <c r="CY8" s="523"/>
      <c r="CZ8" s="523"/>
      <c r="DA8" s="524"/>
      <c r="DB8" s="522">
        <v>0.78</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99525</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31837</v>
      </c>
      <c r="BO9" s="414"/>
      <c r="BP9" s="414"/>
      <c r="BQ9" s="414"/>
      <c r="BR9" s="414"/>
      <c r="BS9" s="414"/>
      <c r="BT9" s="414"/>
      <c r="BU9" s="415"/>
      <c r="BV9" s="413">
        <v>112756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16.5</v>
      </c>
      <c r="CU9" s="384"/>
      <c r="CV9" s="384"/>
      <c r="CW9" s="384"/>
      <c r="CX9" s="384"/>
      <c r="CY9" s="384"/>
      <c r="CZ9" s="384"/>
      <c r="DA9" s="385"/>
      <c r="DB9" s="383">
        <v>16.7</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95087</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v>114274</v>
      </c>
      <c r="BO10" s="414"/>
      <c r="BP10" s="414"/>
      <c r="BQ10" s="414"/>
      <c r="BR10" s="414"/>
      <c r="BS10" s="414"/>
      <c r="BT10" s="414"/>
      <c r="BU10" s="415"/>
      <c r="BV10" s="413">
        <v>27472</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78</v>
      </c>
      <c r="AV11" s="471"/>
      <c r="AW11" s="471"/>
      <c r="AX11" s="471"/>
      <c r="AY11" s="393" t="s">
        <v>107</v>
      </c>
      <c r="AZ11" s="394"/>
      <c r="BA11" s="394"/>
      <c r="BB11" s="394"/>
      <c r="BC11" s="394"/>
      <c r="BD11" s="394"/>
      <c r="BE11" s="394"/>
      <c r="BF11" s="394"/>
      <c r="BG11" s="394"/>
      <c r="BH11" s="394"/>
      <c r="BI11" s="394"/>
      <c r="BJ11" s="394"/>
      <c r="BK11" s="394"/>
      <c r="BL11" s="394"/>
      <c r="BM11" s="395"/>
      <c r="BN11" s="413">
        <v>683683</v>
      </c>
      <c r="BO11" s="414"/>
      <c r="BP11" s="414"/>
      <c r="BQ11" s="414"/>
      <c r="BR11" s="414"/>
      <c r="BS11" s="414"/>
      <c r="BT11" s="414"/>
      <c r="BU11" s="415"/>
      <c r="BV11" s="413">
        <v>152075</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99666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421351</v>
      </c>
      <c r="BO12" s="414"/>
      <c r="BP12" s="414"/>
      <c r="BQ12" s="414"/>
      <c r="BR12" s="414"/>
      <c r="BS12" s="414"/>
      <c r="BT12" s="414"/>
      <c r="BU12" s="415"/>
      <c r="BV12" s="413">
        <v>147536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99006</v>
      </c>
      <c r="S13" s="515"/>
      <c r="T13" s="515"/>
      <c r="U13" s="515"/>
      <c r="V13" s="516"/>
      <c r="W13" s="502" t="s">
        <v>120</v>
      </c>
      <c r="X13" s="426"/>
      <c r="Y13" s="426"/>
      <c r="Z13" s="426"/>
      <c r="AA13" s="426"/>
      <c r="AB13" s="427"/>
      <c r="AC13" s="389">
        <v>140</v>
      </c>
      <c r="AD13" s="390"/>
      <c r="AE13" s="390"/>
      <c r="AF13" s="390"/>
      <c r="AG13" s="391"/>
      <c r="AH13" s="389">
        <v>189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408443</v>
      </c>
      <c r="BO13" s="414"/>
      <c r="BP13" s="414"/>
      <c r="BQ13" s="414"/>
      <c r="BR13" s="414"/>
      <c r="BS13" s="414"/>
      <c r="BT13" s="414"/>
      <c r="BU13" s="415"/>
      <c r="BV13" s="413">
        <v>144767</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4.0999999999999996</v>
      </c>
      <c r="CU13" s="384"/>
      <c r="CV13" s="384"/>
      <c r="CW13" s="384"/>
      <c r="CX13" s="384"/>
      <c r="CY13" s="384"/>
      <c r="CZ13" s="384"/>
      <c r="DA13" s="385"/>
      <c r="DB13" s="383">
        <v>6.1</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99352</v>
      </c>
      <c r="S14" s="515"/>
      <c r="T14" s="515"/>
      <c r="U14" s="515"/>
      <c r="V14" s="516"/>
      <c r="W14" s="517"/>
      <c r="X14" s="429"/>
      <c r="Y14" s="429"/>
      <c r="Z14" s="429"/>
      <c r="AA14" s="429"/>
      <c r="AB14" s="430"/>
      <c r="AC14" s="507">
        <v>0.3</v>
      </c>
      <c r="AD14" s="508"/>
      <c r="AE14" s="508"/>
      <c r="AF14" s="508"/>
      <c r="AG14" s="509"/>
      <c r="AH14" s="507">
        <v>0.4</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118</v>
      </c>
      <c r="CU14" s="486"/>
      <c r="CV14" s="486"/>
      <c r="CW14" s="486"/>
      <c r="CX14" s="486"/>
      <c r="CY14" s="486"/>
      <c r="CZ14" s="486"/>
      <c r="DA14" s="487"/>
      <c r="DB14" s="518" t="s">
        <v>118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98714</v>
      </c>
      <c r="S15" s="515"/>
      <c r="T15" s="515"/>
      <c r="U15" s="515"/>
      <c r="V15" s="516"/>
      <c r="W15" s="502" t="s">
        <v>127</v>
      </c>
      <c r="X15" s="426"/>
      <c r="Y15" s="426"/>
      <c r="Z15" s="426"/>
      <c r="AA15" s="426"/>
      <c r="AB15" s="427"/>
      <c r="AC15" s="389">
        <v>7269</v>
      </c>
      <c r="AD15" s="390"/>
      <c r="AE15" s="390"/>
      <c r="AF15" s="390"/>
      <c r="AG15" s="391"/>
      <c r="AH15" s="389">
        <v>7644</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10875978</v>
      </c>
      <c r="BO15" s="409"/>
      <c r="BP15" s="409"/>
      <c r="BQ15" s="409"/>
      <c r="BR15" s="409"/>
      <c r="BS15" s="409"/>
      <c r="BT15" s="409"/>
      <c r="BU15" s="410"/>
      <c r="BV15" s="408">
        <v>10518496</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17.8</v>
      </c>
      <c r="AD16" s="508"/>
      <c r="AE16" s="508"/>
      <c r="AF16" s="508"/>
      <c r="AG16" s="509"/>
      <c r="AH16" s="507">
        <v>17.8</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13727790</v>
      </c>
      <c r="BO16" s="414"/>
      <c r="BP16" s="414"/>
      <c r="BQ16" s="414"/>
      <c r="BR16" s="414"/>
      <c r="BS16" s="414"/>
      <c r="BT16" s="414"/>
      <c r="BU16" s="415"/>
      <c r="BV16" s="413">
        <v>13330070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33543</v>
      </c>
      <c r="AD17" s="390"/>
      <c r="AE17" s="390"/>
      <c r="AF17" s="390"/>
      <c r="AG17" s="391"/>
      <c r="AH17" s="389">
        <v>34160</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13859495</v>
      </c>
      <c r="BO17" s="414"/>
      <c r="BP17" s="414"/>
      <c r="BQ17" s="414"/>
      <c r="BR17" s="414"/>
      <c r="BS17" s="414"/>
      <c r="BT17" s="414"/>
      <c r="BU17" s="415"/>
      <c r="BV17" s="413">
        <v>13535742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26.89</v>
      </c>
      <c r="M18" s="478"/>
      <c r="N18" s="478"/>
      <c r="O18" s="478"/>
      <c r="P18" s="478"/>
      <c r="Q18" s="478"/>
      <c r="R18" s="479"/>
      <c r="S18" s="479"/>
      <c r="T18" s="479"/>
      <c r="U18" s="479"/>
      <c r="V18" s="480"/>
      <c r="W18" s="494"/>
      <c r="X18" s="495"/>
      <c r="Y18" s="495"/>
      <c r="Z18" s="495"/>
      <c r="AA18" s="495"/>
      <c r="AB18" s="503"/>
      <c r="AC18" s="377">
        <v>81.900000000000006</v>
      </c>
      <c r="AD18" s="378"/>
      <c r="AE18" s="378"/>
      <c r="AF18" s="378"/>
      <c r="AG18" s="481"/>
      <c r="AH18" s="377">
        <v>79.5</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16289807</v>
      </c>
      <c r="BO18" s="414"/>
      <c r="BP18" s="414"/>
      <c r="BQ18" s="414"/>
      <c r="BR18" s="414"/>
      <c r="BS18" s="414"/>
      <c r="BT18" s="414"/>
      <c r="BU18" s="415"/>
      <c r="BV18" s="413">
        <v>16247287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3701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21692263</v>
      </c>
      <c r="BO19" s="414"/>
      <c r="BP19" s="414"/>
      <c r="BQ19" s="414"/>
      <c r="BR19" s="414"/>
      <c r="BS19" s="414"/>
      <c r="BT19" s="414"/>
      <c r="BU19" s="415"/>
      <c r="BV19" s="413">
        <v>20807815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39885</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22273164</v>
      </c>
      <c r="BO23" s="414"/>
      <c r="BP23" s="414"/>
      <c r="BQ23" s="414"/>
      <c r="BR23" s="414"/>
      <c r="BS23" s="414"/>
      <c r="BT23" s="414"/>
      <c r="BU23" s="415"/>
      <c r="BV23" s="413">
        <v>22409644</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9260</v>
      </c>
      <c r="R24" s="390"/>
      <c r="S24" s="390"/>
      <c r="T24" s="390"/>
      <c r="U24" s="390"/>
      <c r="V24" s="391"/>
      <c r="W24" s="455"/>
      <c r="X24" s="446"/>
      <c r="Y24" s="447"/>
      <c r="Z24" s="386" t="s">
        <v>150</v>
      </c>
      <c r="AA24" s="387"/>
      <c r="AB24" s="387"/>
      <c r="AC24" s="387"/>
      <c r="AD24" s="387"/>
      <c r="AE24" s="387"/>
      <c r="AF24" s="387"/>
      <c r="AG24" s="388"/>
      <c r="AH24" s="389">
        <v>395</v>
      </c>
      <c r="AI24" s="390"/>
      <c r="AJ24" s="390"/>
      <c r="AK24" s="390"/>
      <c r="AL24" s="391"/>
      <c r="AM24" s="389">
        <v>1200405</v>
      </c>
      <c r="AN24" s="390"/>
      <c r="AO24" s="390"/>
      <c r="AP24" s="390"/>
      <c r="AQ24" s="390"/>
      <c r="AR24" s="391"/>
      <c r="AS24" s="389">
        <v>3039</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11320416</v>
      </c>
      <c r="BO24" s="414"/>
      <c r="BP24" s="414"/>
      <c r="BQ24" s="414"/>
      <c r="BR24" s="414"/>
      <c r="BS24" s="414"/>
      <c r="BT24" s="414"/>
      <c r="BU24" s="415"/>
      <c r="BV24" s="413">
        <v>12855609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1</v>
      </c>
      <c r="M25" s="390"/>
      <c r="N25" s="390"/>
      <c r="O25" s="390"/>
      <c r="P25" s="391"/>
      <c r="Q25" s="389">
        <v>7630</v>
      </c>
      <c r="R25" s="390"/>
      <c r="S25" s="390"/>
      <c r="T25" s="390"/>
      <c r="U25" s="390"/>
      <c r="V25" s="391"/>
      <c r="W25" s="455"/>
      <c r="X25" s="446"/>
      <c r="Y25" s="447"/>
      <c r="Z25" s="386" t="s">
        <v>153</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11976105</v>
      </c>
      <c r="BO25" s="409"/>
      <c r="BP25" s="409"/>
      <c r="BQ25" s="409"/>
      <c r="BR25" s="409"/>
      <c r="BS25" s="409"/>
      <c r="BT25" s="409"/>
      <c r="BU25" s="410"/>
      <c r="BV25" s="408">
        <v>5188522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6910</v>
      </c>
      <c r="R26" s="390"/>
      <c r="S26" s="390"/>
      <c r="T26" s="390"/>
      <c r="U26" s="390"/>
      <c r="V26" s="391"/>
      <c r="W26" s="455"/>
      <c r="X26" s="446"/>
      <c r="Y26" s="447"/>
      <c r="Z26" s="386" t="s">
        <v>156</v>
      </c>
      <c r="AA26" s="468"/>
      <c r="AB26" s="468"/>
      <c r="AC26" s="468"/>
      <c r="AD26" s="468"/>
      <c r="AE26" s="468"/>
      <c r="AF26" s="468"/>
      <c r="AG26" s="469"/>
      <c r="AH26" s="389">
        <v>14</v>
      </c>
      <c r="AI26" s="390"/>
      <c r="AJ26" s="390"/>
      <c r="AK26" s="390"/>
      <c r="AL26" s="391"/>
      <c r="AM26" s="389">
        <v>52234</v>
      </c>
      <c r="AN26" s="390"/>
      <c r="AO26" s="390"/>
      <c r="AP26" s="390"/>
      <c r="AQ26" s="390"/>
      <c r="AR26" s="391"/>
      <c r="AS26" s="389">
        <v>3731</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5680</v>
      </c>
      <c r="R27" s="390"/>
      <c r="S27" s="390"/>
      <c r="T27" s="390"/>
      <c r="U27" s="390"/>
      <c r="V27" s="391"/>
      <c r="W27" s="455"/>
      <c r="X27" s="446"/>
      <c r="Y27" s="447"/>
      <c r="Z27" s="386" t="s">
        <v>159</v>
      </c>
      <c r="AA27" s="387"/>
      <c r="AB27" s="387"/>
      <c r="AC27" s="387"/>
      <c r="AD27" s="387"/>
      <c r="AE27" s="387"/>
      <c r="AF27" s="387"/>
      <c r="AG27" s="388"/>
      <c r="AH27" s="389">
        <v>2</v>
      </c>
      <c r="AI27" s="390"/>
      <c r="AJ27" s="390"/>
      <c r="AK27" s="390"/>
      <c r="AL27" s="391"/>
      <c r="AM27" s="389" t="s">
        <v>160</v>
      </c>
      <c r="AN27" s="390"/>
      <c r="AO27" s="390"/>
      <c r="AP27" s="390"/>
      <c r="AQ27" s="390"/>
      <c r="AR27" s="391"/>
      <c r="AS27" s="389" t="s">
        <v>160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5070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5610149</v>
      </c>
      <c r="BO28" s="409"/>
      <c r="BP28" s="409"/>
      <c r="BQ28" s="409"/>
      <c r="BR28" s="409"/>
      <c r="BS28" s="409"/>
      <c r="BT28" s="409"/>
      <c r="BU28" s="410"/>
      <c r="BV28" s="408">
        <v>5577226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18</v>
      </c>
      <c r="M29" s="390"/>
      <c r="N29" s="390"/>
      <c r="O29" s="390"/>
      <c r="P29" s="391"/>
      <c r="Q29" s="389">
        <v>4620</v>
      </c>
      <c r="R29" s="390"/>
      <c r="S29" s="390"/>
      <c r="T29" s="390"/>
      <c r="U29" s="390"/>
      <c r="V29" s="391"/>
      <c r="W29" s="456"/>
      <c r="X29" s="457"/>
      <c r="Y29" s="458"/>
      <c r="Z29" s="386" t="s">
        <v>167</v>
      </c>
      <c r="AA29" s="387"/>
      <c r="AB29" s="387"/>
      <c r="AC29" s="387"/>
      <c r="AD29" s="387"/>
      <c r="AE29" s="387"/>
      <c r="AF29" s="387"/>
      <c r="AG29" s="388"/>
      <c r="AH29" s="389">
        <v>397</v>
      </c>
      <c r="AI29" s="390"/>
      <c r="AJ29" s="390"/>
      <c r="AK29" s="390"/>
      <c r="AL29" s="391"/>
      <c r="AM29" s="389">
        <v>1208855</v>
      </c>
      <c r="AN29" s="390"/>
      <c r="AO29" s="390"/>
      <c r="AP29" s="390"/>
      <c r="AQ29" s="390"/>
      <c r="AR29" s="391"/>
      <c r="AS29" s="389">
        <v>3045</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2337473</v>
      </c>
      <c r="BO29" s="414"/>
      <c r="BP29" s="414"/>
      <c r="BQ29" s="414"/>
      <c r="BR29" s="414"/>
      <c r="BS29" s="414"/>
      <c r="BT29" s="414"/>
      <c r="BU29" s="415"/>
      <c r="BV29" s="413">
        <v>2589427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7833894</v>
      </c>
      <c r="BO30" s="417"/>
      <c r="BP30" s="417"/>
      <c r="BQ30" s="417"/>
      <c r="BR30" s="417"/>
      <c r="BS30" s="417"/>
      <c r="BT30" s="417"/>
      <c r="BU30" s="418"/>
      <c r="BV30" s="416">
        <v>7737693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福岡県市町村消防団員等公務災害補償組合（一般会計）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大野城まどかぴあ</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介護保険特別会計（保険事業勘定）</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IF('各会計、関係団体の財政状況及び健全化判断比率'!B33="","",'各会計、関係団体の財政状況及び健全化判断比率'!B33)</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福岡県市町村職員退職手当組合（一般会計）</v>
      </c>
      <c r="BZ35" s="372"/>
      <c r="CA35" s="372"/>
      <c r="CB35" s="372"/>
      <c r="CC35" s="372"/>
      <c r="CD35" s="372"/>
      <c r="CE35" s="372"/>
      <c r="CF35" s="372"/>
      <c r="CG35" s="372"/>
      <c r="CH35" s="372"/>
      <c r="CI35" s="372"/>
      <c r="CJ35" s="372"/>
      <c r="CK35" s="372"/>
      <c r="CL35" s="372"/>
      <c r="CM35" s="372"/>
      <c r="CN35" s="165"/>
      <c r="CO35" s="373">
        <f t="shared" ref="CO35:CO43" si="3">IF(CQ35="","",CO34+1)</f>
        <v>19</v>
      </c>
      <c r="CP35" s="373"/>
      <c r="CQ35" s="372" t="str">
        <f>IF('各会計、関係団体の財政状況及び健全化判断比率'!BS8="","",'各会計、関係団体の財政状況及び健全化判断比率'!BS8)</f>
        <v>大野城市体育協会</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介護保険特別会計（介護サービス事業勘定）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福岡県市町村職員退職手当組合（基金特別会計）</v>
      </c>
      <c r="BZ36" s="372"/>
      <c r="CA36" s="372"/>
      <c r="CB36" s="372"/>
      <c r="CC36" s="372"/>
      <c r="CD36" s="372"/>
      <c r="CE36" s="372"/>
      <c r="CF36" s="372"/>
      <c r="CG36" s="372"/>
      <c r="CH36" s="372"/>
      <c r="CI36" s="372"/>
      <c r="CJ36" s="372"/>
      <c r="CK36" s="372"/>
      <c r="CL36" s="372"/>
      <c r="CM36" s="372"/>
      <c r="CN36" s="165"/>
      <c r="CO36" s="373">
        <f t="shared" si="3"/>
        <v>20</v>
      </c>
      <c r="CP36" s="373"/>
      <c r="CQ36" s="372" t="str">
        <f>IF('各会計、関係団体の財政状況及び健全化判断比率'!BS9="","",'各会計、関係団体の財政状況及び健全化判断比率'!BS9)</f>
        <v>おおのじょう緑のトラスト協会</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筑紫自治振興組合（一般会計）</v>
      </c>
      <c r="BZ37" s="372"/>
      <c r="CA37" s="372"/>
      <c r="CB37" s="372"/>
      <c r="CC37" s="372"/>
      <c r="CD37" s="372"/>
      <c r="CE37" s="372"/>
      <c r="CF37" s="372"/>
      <c r="CG37" s="372"/>
      <c r="CH37" s="372"/>
      <c r="CI37" s="372"/>
      <c r="CJ37" s="372"/>
      <c r="CK37" s="372"/>
      <c r="CL37" s="372"/>
      <c r="CM37" s="372"/>
      <c r="CN37" s="165"/>
      <c r="CO37" s="373">
        <f t="shared" si="3"/>
        <v>21</v>
      </c>
      <c r="CP37" s="373"/>
      <c r="CQ37" s="372" t="str">
        <f>IF('各会計、関係団体の財政状況及び健全化判断比率'!BS10="","",'各会計、関係団体の財政状況及び健全化判断比率'!BS10)</f>
        <v>大野城市土地開発公社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筑紫自治振興組合（筑紫公平委員会特別会計）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春日・大野城・那珂川消防組合（一般会計）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大野城太宰府環境施設組合（一般会計）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福岡県自治振興組合（一般会計）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福岡県自治振興組合（公文書館事業特別会計）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春日大野城衛生施設組合（一般会計）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522</v>
      </c>
      <c r="D34" s="1181"/>
      <c r="E34" s="1182"/>
      <c r="F34" s="32">
        <v>0.01</v>
      </c>
      <c r="G34" s="33">
        <v>0.04</v>
      </c>
      <c r="H34" s="33" t="s">
        <v>523</v>
      </c>
      <c r="I34" s="33" t="s">
        <v>523</v>
      </c>
      <c r="J34" s="34" t="s">
        <v>523</v>
      </c>
      <c r="K34" s="22"/>
      <c r="L34" s="22"/>
      <c r="M34" s="22"/>
      <c r="N34" s="22"/>
      <c r="O34" s="22"/>
      <c r="P34" s="22"/>
    </row>
    <row r="35" spans="1:16" ht="39" customHeight="1">
      <c r="A35" s="22"/>
      <c r="B35" s="35"/>
      <c r="C35" s="1175" t="s">
        <v>524</v>
      </c>
      <c r="D35" s="1176"/>
      <c r="E35" s="1177"/>
      <c r="F35" s="36">
        <v>15.48</v>
      </c>
      <c r="G35" s="37">
        <v>15.61</v>
      </c>
      <c r="H35" s="37">
        <v>15.11</v>
      </c>
      <c r="I35" s="37">
        <v>14.3</v>
      </c>
      <c r="J35" s="38">
        <v>13.37</v>
      </c>
      <c r="K35" s="22"/>
      <c r="L35" s="22"/>
      <c r="M35" s="22"/>
      <c r="N35" s="22"/>
      <c r="O35" s="22"/>
      <c r="P35" s="22"/>
    </row>
    <row r="36" spans="1:16" ht="39" customHeight="1">
      <c r="A36" s="22"/>
      <c r="B36" s="35"/>
      <c r="C36" s="1175" t="s">
        <v>525</v>
      </c>
      <c r="D36" s="1176"/>
      <c r="E36" s="1177"/>
      <c r="F36" s="36">
        <v>3.57</v>
      </c>
      <c r="G36" s="37">
        <v>3.79</v>
      </c>
      <c r="H36" s="37">
        <v>3.6</v>
      </c>
      <c r="I36" s="37">
        <v>4.1900000000000004</v>
      </c>
      <c r="J36" s="38">
        <v>4.29</v>
      </c>
      <c r="K36" s="22"/>
      <c r="L36" s="22"/>
      <c r="M36" s="22"/>
      <c r="N36" s="22"/>
      <c r="O36" s="22"/>
      <c r="P36" s="22"/>
    </row>
    <row r="37" spans="1:16" ht="39" customHeight="1">
      <c r="A37" s="22"/>
      <c r="B37" s="35"/>
      <c r="C37" s="1175" t="s">
        <v>526</v>
      </c>
      <c r="D37" s="1176"/>
      <c r="E37" s="1177"/>
      <c r="F37" s="36">
        <v>3.33</v>
      </c>
      <c r="G37" s="37">
        <v>3.55</v>
      </c>
      <c r="H37" s="37">
        <v>3.13</v>
      </c>
      <c r="I37" s="37">
        <v>3.76</v>
      </c>
      <c r="J37" s="38">
        <v>3.89</v>
      </c>
      <c r="K37" s="22"/>
      <c r="L37" s="22"/>
      <c r="M37" s="22"/>
      <c r="N37" s="22"/>
      <c r="O37" s="22"/>
      <c r="P37" s="22"/>
    </row>
    <row r="38" spans="1:16" ht="39" customHeight="1">
      <c r="A38" s="22"/>
      <c r="B38" s="35"/>
      <c r="C38" s="1175" t="s">
        <v>527</v>
      </c>
      <c r="D38" s="1176"/>
      <c r="E38" s="1177"/>
      <c r="F38" s="36">
        <v>0.28000000000000003</v>
      </c>
      <c r="G38" s="37">
        <v>0.37</v>
      </c>
      <c r="H38" s="37">
        <v>0.51</v>
      </c>
      <c r="I38" s="37">
        <v>0.48</v>
      </c>
      <c r="J38" s="38">
        <v>0.68</v>
      </c>
      <c r="K38" s="22"/>
      <c r="L38" s="22"/>
      <c r="M38" s="22"/>
      <c r="N38" s="22"/>
      <c r="O38" s="22"/>
      <c r="P38" s="22"/>
    </row>
    <row r="39" spans="1:16" ht="39" customHeight="1">
      <c r="A39" s="22"/>
      <c r="B39" s="35"/>
      <c r="C39" s="1175" t="s">
        <v>528</v>
      </c>
      <c r="D39" s="1176"/>
      <c r="E39" s="1177"/>
      <c r="F39" s="36">
        <v>0.18</v>
      </c>
      <c r="G39" s="37">
        <v>0.18</v>
      </c>
      <c r="H39" s="37">
        <v>0.26</v>
      </c>
      <c r="I39" s="37">
        <v>0.41</v>
      </c>
      <c r="J39" s="38">
        <v>0.48</v>
      </c>
      <c r="K39" s="22"/>
      <c r="L39" s="22"/>
      <c r="M39" s="22"/>
      <c r="N39" s="22"/>
      <c r="O39" s="22"/>
      <c r="P39" s="22"/>
    </row>
    <row r="40" spans="1:16" ht="39" customHeight="1">
      <c r="A40" s="22"/>
      <c r="B40" s="35"/>
      <c r="C40" s="1175" t="s">
        <v>529</v>
      </c>
      <c r="D40" s="1176"/>
      <c r="E40" s="1177"/>
      <c r="F40" s="36">
        <v>0.08</v>
      </c>
      <c r="G40" s="37">
        <v>0.05</v>
      </c>
      <c r="H40" s="37">
        <v>0.05</v>
      </c>
      <c r="I40" s="37">
        <v>7.0000000000000007E-2</v>
      </c>
      <c r="J40" s="38">
        <v>0.11</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530</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531</v>
      </c>
      <c r="D43" s="1179"/>
      <c r="E43" s="118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4093</v>
      </c>
      <c r="L45" s="60">
        <v>5295</v>
      </c>
      <c r="M45" s="60">
        <v>4234</v>
      </c>
      <c r="N45" s="60">
        <v>3540</v>
      </c>
      <c r="O45" s="61">
        <v>3113</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15</v>
      </c>
      <c r="F48" s="1185"/>
      <c r="G48" s="1185"/>
      <c r="H48" s="1185"/>
      <c r="I48" s="1185"/>
      <c r="J48" s="1186"/>
      <c r="K48" s="63">
        <v>834</v>
      </c>
      <c r="L48" s="64">
        <v>503</v>
      </c>
      <c r="M48" s="64">
        <v>548</v>
      </c>
      <c r="N48" s="64">
        <v>562</v>
      </c>
      <c r="O48" s="65">
        <v>537</v>
      </c>
      <c r="P48" s="48"/>
      <c r="Q48" s="48"/>
      <c r="R48" s="48"/>
      <c r="S48" s="48"/>
      <c r="T48" s="48"/>
      <c r="U48" s="48"/>
    </row>
    <row r="49" spans="1:21" ht="30.75" customHeight="1">
      <c r="A49" s="48"/>
      <c r="B49" s="1193"/>
      <c r="C49" s="1194"/>
      <c r="D49" s="62"/>
      <c r="E49" s="1185" t="s">
        <v>16</v>
      </c>
      <c r="F49" s="1185"/>
      <c r="G49" s="1185"/>
      <c r="H49" s="1185"/>
      <c r="I49" s="1185"/>
      <c r="J49" s="1186"/>
      <c r="K49" s="63">
        <v>28</v>
      </c>
      <c r="L49" s="64">
        <v>26</v>
      </c>
      <c r="M49" s="64">
        <v>26</v>
      </c>
      <c r="N49" s="64">
        <v>27</v>
      </c>
      <c r="O49" s="65">
        <v>32</v>
      </c>
      <c r="P49" s="48"/>
      <c r="Q49" s="48"/>
      <c r="R49" s="48"/>
      <c r="S49" s="48"/>
      <c r="T49" s="48"/>
      <c r="U49" s="48"/>
    </row>
    <row r="50" spans="1:21" ht="30.75" customHeight="1">
      <c r="A50" s="48"/>
      <c r="B50" s="1193"/>
      <c r="C50" s="1194"/>
      <c r="D50" s="62"/>
      <c r="E50" s="1185" t="s">
        <v>17</v>
      </c>
      <c r="F50" s="1185"/>
      <c r="G50" s="1185"/>
      <c r="H50" s="1185"/>
      <c r="I50" s="1185"/>
      <c r="J50" s="1186"/>
      <c r="K50" s="63">
        <v>78</v>
      </c>
      <c r="L50" s="64">
        <v>79</v>
      </c>
      <c r="M50" s="64">
        <v>70</v>
      </c>
      <c r="N50" s="64">
        <v>73</v>
      </c>
      <c r="O50" s="65">
        <v>88</v>
      </c>
      <c r="P50" s="48"/>
      <c r="Q50" s="48"/>
      <c r="R50" s="48"/>
      <c r="S50" s="48"/>
      <c r="T50" s="48"/>
      <c r="U50" s="48"/>
    </row>
    <row r="51" spans="1:21" ht="30.75" customHeight="1">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19</v>
      </c>
      <c r="C52" s="1184"/>
      <c r="D52" s="66"/>
      <c r="E52" s="1185" t="s">
        <v>20</v>
      </c>
      <c r="F52" s="1185"/>
      <c r="G52" s="1185"/>
      <c r="H52" s="1185"/>
      <c r="I52" s="1185"/>
      <c r="J52" s="1186"/>
      <c r="K52" s="63">
        <v>3643</v>
      </c>
      <c r="L52" s="64">
        <v>4705</v>
      </c>
      <c r="M52" s="64">
        <v>3833</v>
      </c>
      <c r="N52" s="64">
        <v>3658</v>
      </c>
      <c r="O52" s="65">
        <v>3475</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1390</v>
      </c>
      <c r="L53" s="69">
        <v>1198</v>
      </c>
      <c r="M53" s="69">
        <v>1045</v>
      </c>
      <c r="N53" s="69">
        <v>544</v>
      </c>
      <c r="O53" s="70">
        <v>295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11" t="s">
        <v>24</v>
      </c>
      <c r="C41" s="1212"/>
      <c r="D41" s="81"/>
      <c r="E41" s="1213" t="s">
        <v>25</v>
      </c>
      <c r="F41" s="1213"/>
      <c r="G41" s="1213"/>
      <c r="H41" s="1214"/>
      <c r="I41" s="82">
        <v>26236</v>
      </c>
      <c r="J41" s="83">
        <v>23964</v>
      </c>
      <c r="K41" s="83">
        <v>23050</v>
      </c>
      <c r="L41" s="83">
        <v>22410</v>
      </c>
      <c r="M41" s="84">
        <v>22273</v>
      </c>
    </row>
    <row r="42" spans="2:13" ht="27.75" customHeight="1">
      <c r="B42" s="1201"/>
      <c r="C42" s="1202"/>
      <c r="D42" s="85"/>
      <c r="E42" s="1205" t="s">
        <v>26</v>
      </c>
      <c r="F42" s="1205"/>
      <c r="G42" s="1205"/>
      <c r="H42" s="1206"/>
      <c r="I42" s="86">
        <v>831</v>
      </c>
      <c r="J42" s="87">
        <v>1283</v>
      </c>
      <c r="K42" s="87">
        <v>347</v>
      </c>
      <c r="L42" s="87">
        <v>406</v>
      </c>
      <c r="M42" s="88">
        <v>810</v>
      </c>
    </row>
    <row r="43" spans="2:13" ht="27.75" customHeight="1">
      <c r="B43" s="1201"/>
      <c r="C43" s="1202"/>
      <c r="D43" s="85"/>
      <c r="E43" s="1205" t="s">
        <v>27</v>
      </c>
      <c r="F43" s="1205"/>
      <c r="G43" s="1205"/>
      <c r="H43" s="1206"/>
      <c r="I43" s="86">
        <v>7917</v>
      </c>
      <c r="J43" s="87">
        <v>6365</v>
      </c>
      <c r="K43" s="87">
        <v>5339</v>
      </c>
      <c r="L43" s="87">
        <v>4442</v>
      </c>
      <c r="M43" s="88">
        <v>4352</v>
      </c>
    </row>
    <row r="44" spans="2:13" ht="27.75" customHeight="1">
      <c r="B44" s="1201"/>
      <c r="C44" s="1202"/>
      <c r="D44" s="85"/>
      <c r="E44" s="1205" t="s">
        <v>28</v>
      </c>
      <c r="F44" s="1205"/>
      <c r="G44" s="1205"/>
      <c r="H44" s="1206"/>
      <c r="I44" s="86">
        <v>1155</v>
      </c>
      <c r="J44" s="87">
        <v>895</v>
      </c>
      <c r="K44" s="87">
        <v>981</v>
      </c>
      <c r="L44" s="87">
        <v>2265</v>
      </c>
      <c r="M44" s="88">
        <v>3548</v>
      </c>
    </row>
    <row r="45" spans="2:13" ht="27.75" customHeight="1">
      <c r="B45" s="1201"/>
      <c r="C45" s="1202"/>
      <c r="D45" s="85"/>
      <c r="E45" s="1205" t="s">
        <v>29</v>
      </c>
      <c r="F45" s="1205"/>
      <c r="G45" s="1205"/>
      <c r="H45" s="1206"/>
      <c r="I45" s="86">
        <v>1974</v>
      </c>
      <c r="J45" s="87">
        <v>2346</v>
      </c>
      <c r="K45" s="87">
        <v>2224</v>
      </c>
      <c r="L45" s="87">
        <v>1823</v>
      </c>
      <c r="M45" s="88">
        <v>1725</v>
      </c>
    </row>
    <row r="46" spans="2:13" ht="27.75" customHeight="1">
      <c r="B46" s="1201"/>
      <c r="C46" s="1202"/>
      <c r="D46" s="85"/>
      <c r="E46" s="1205" t="s">
        <v>30</v>
      </c>
      <c r="F46" s="1205"/>
      <c r="G46" s="1205"/>
      <c r="H46" s="1206"/>
      <c r="I46" s="86" t="s">
        <v>476</v>
      </c>
      <c r="J46" s="87" t="s">
        <v>476</v>
      </c>
      <c r="K46" s="87" t="s">
        <v>476</v>
      </c>
      <c r="L46" s="87" t="s">
        <v>476</v>
      </c>
      <c r="M46" s="88" t="s">
        <v>476</v>
      </c>
    </row>
    <row r="47" spans="2:13" ht="27.75" customHeight="1">
      <c r="B47" s="1201"/>
      <c r="C47" s="1202"/>
      <c r="D47" s="85"/>
      <c r="E47" s="1205" t="s">
        <v>31</v>
      </c>
      <c r="F47" s="1205"/>
      <c r="G47" s="1205"/>
      <c r="H47" s="1206"/>
      <c r="I47" s="86" t="s">
        <v>476</v>
      </c>
      <c r="J47" s="87" t="s">
        <v>476</v>
      </c>
      <c r="K47" s="87" t="s">
        <v>476</v>
      </c>
      <c r="L47" s="87" t="s">
        <v>476</v>
      </c>
      <c r="M47" s="88" t="s">
        <v>476</v>
      </c>
    </row>
    <row r="48" spans="2:13" ht="27.75" customHeight="1">
      <c r="B48" s="1203"/>
      <c r="C48" s="1204"/>
      <c r="D48" s="85"/>
      <c r="E48" s="1205" t="s">
        <v>32</v>
      </c>
      <c r="F48" s="1205"/>
      <c r="G48" s="1205"/>
      <c r="H48" s="1206"/>
      <c r="I48" s="86" t="s">
        <v>476</v>
      </c>
      <c r="J48" s="87" t="s">
        <v>476</v>
      </c>
      <c r="K48" s="87" t="s">
        <v>476</v>
      </c>
      <c r="L48" s="87" t="s">
        <v>476</v>
      </c>
      <c r="M48" s="88" t="s">
        <v>476</v>
      </c>
    </row>
    <row r="49" spans="2:13" ht="27.75" customHeight="1">
      <c r="B49" s="1199" t="s">
        <v>33</v>
      </c>
      <c r="C49" s="1200"/>
      <c r="D49" s="89"/>
      <c r="E49" s="1205" t="s">
        <v>34</v>
      </c>
      <c r="F49" s="1205"/>
      <c r="G49" s="1205"/>
      <c r="H49" s="1206"/>
      <c r="I49" s="86">
        <v>16252</v>
      </c>
      <c r="J49" s="87">
        <v>16250</v>
      </c>
      <c r="K49" s="87">
        <v>15767</v>
      </c>
      <c r="L49" s="87">
        <v>15916</v>
      </c>
      <c r="M49" s="88">
        <v>15794</v>
      </c>
    </row>
    <row r="50" spans="2:13" ht="27.75" customHeight="1">
      <c r="B50" s="1201"/>
      <c r="C50" s="1202"/>
      <c r="D50" s="85"/>
      <c r="E50" s="1205" t="s">
        <v>35</v>
      </c>
      <c r="F50" s="1205"/>
      <c r="G50" s="1205"/>
      <c r="H50" s="1206"/>
      <c r="I50" s="86">
        <v>8251</v>
      </c>
      <c r="J50" s="87">
        <v>8093</v>
      </c>
      <c r="K50" s="87">
        <v>7218</v>
      </c>
      <c r="L50" s="87">
        <v>6668</v>
      </c>
      <c r="M50" s="88">
        <v>6489</v>
      </c>
    </row>
    <row r="51" spans="2:13" ht="27.75" customHeight="1">
      <c r="B51" s="1203"/>
      <c r="C51" s="1204"/>
      <c r="D51" s="85"/>
      <c r="E51" s="1205" t="s">
        <v>36</v>
      </c>
      <c r="F51" s="1205"/>
      <c r="G51" s="1205"/>
      <c r="H51" s="1206"/>
      <c r="I51" s="86">
        <v>30508</v>
      </c>
      <c r="J51" s="87">
        <v>29101</v>
      </c>
      <c r="K51" s="87">
        <v>30844</v>
      </c>
      <c r="L51" s="87">
        <v>32788</v>
      </c>
      <c r="M51" s="88">
        <v>31164</v>
      </c>
    </row>
    <row r="52" spans="2:13" ht="27.75" customHeight="1" thickBot="1">
      <c r="B52" s="1207" t="s">
        <v>37</v>
      </c>
      <c r="C52" s="1208"/>
      <c r="D52" s="90"/>
      <c r="E52" s="1209" t="s">
        <v>38</v>
      </c>
      <c r="F52" s="1209"/>
      <c r="G52" s="1209"/>
      <c r="H52" s="1210"/>
      <c r="I52" s="91">
        <v>-16897</v>
      </c>
      <c r="J52" s="92">
        <v>-18590</v>
      </c>
      <c r="K52" s="92">
        <v>-21888</v>
      </c>
      <c r="L52" s="92">
        <v>-24027</v>
      </c>
      <c r="M52" s="93">
        <v>-20739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view="pageBreakPreview" zoomScale="55"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560</v>
      </c>
      <c r="C41" s="246"/>
      <c r="D41" s="246"/>
      <c r="E41" s="246"/>
      <c r="F41" s="246"/>
      <c r="G41" s="246"/>
      <c r="H41" s="246"/>
      <c r="I41" s="246"/>
      <c r="J41" s="246"/>
      <c r="K41" s="246"/>
      <c r="L41" s="246"/>
      <c r="M41" s="246"/>
      <c r="N41" s="246"/>
      <c r="O41" s="246"/>
      <c r="P41" s="247"/>
    </row>
    <row r="42" spans="2:17">
      <c r="B42" s="248"/>
      <c r="C42" s="244"/>
      <c r="D42" s="244"/>
      <c r="E42" s="244"/>
      <c r="F42" s="244"/>
      <c r="G42" s="351" t="s">
        <v>561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562</v>
      </c>
    </row>
    <row r="50" spans="1:17">
      <c r="B50" s="248"/>
      <c r="C50" s="244"/>
      <c r="D50" s="244"/>
      <c r="E50" s="244"/>
      <c r="F50" s="244"/>
      <c r="G50" s="1236"/>
      <c r="H50" s="1237"/>
      <c r="I50" s="1237"/>
      <c r="J50" s="1238"/>
      <c r="K50" s="354" t="s">
        <v>516</v>
      </c>
      <c r="L50" s="354" t="s">
        <v>517</v>
      </c>
      <c r="M50" s="354" t="s">
        <v>518</v>
      </c>
      <c r="N50" s="354" t="s">
        <v>519</v>
      </c>
      <c r="O50" s="354" t="s">
        <v>520</v>
      </c>
    </row>
    <row r="51" spans="1:17">
      <c r="B51" s="248"/>
      <c r="C51" s="244"/>
      <c r="D51" s="244"/>
      <c r="E51" s="244"/>
      <c r="F51" s="244"/>
      <c r="G51" s="1239" t="s">
        <v>563</v>
      </c>
      <c r="H51" s="1240"/>
      <c r="I51" s="1245" t="s">
        <v>564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565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566</v>
      </c>
      <c r="H55" s="1220"/>
      <c r="I55" s="1225" t="s">
        <v>564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565</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567</v>
      </c>
      <c r="C63" s="244"/>
      <c r="D63" s="244"/>
      <c r="E63" s="244"/>
      <c r="F63" s="244"/>
      <c r="G63" s="244"/>
      <c r="H63" s="244"/>
      <c r="I63" s="244"/>
      <c r="J63" s="244"/>
      <c r="K63" s="244"/>
      <c r="L63" s="244"/>
      <c r="M63" s="244"/>
      <c r="N63" s="244"/>
      <c r="O63" s="244"/>
    </row>
    <row r="64" spans="1:17">
      <c r="B64" s="248"/>
      <c r="C64" s="244"/>
      <c r="D64" s="244"/>
      <c r="E64" s="244"/>
      <c r="F64" s="244"/>
      <c r="G64" s="351" t="s">
        <v>561</v>
      </c>
      <c r="I64" s="352"/>
      <c r="J64" s="352"/>
      <c r="K64" s="352"/>
      <c r="L64" s="244"/>
      <c r="M64" s="244"/>
      <c r="N64" s="244"/>
      <c r="O64" s="244"/>
    </row>
    <row r="65" spans="2:30">
      <c r="B65" s="248"/>
      <c r="C65" s="244"/>
      <c r="D65" s="244"/>
      <c r="E65" s="244"/>
      <c r="F65" s="244"/>
      <c r="G65" s="1227" t="s">
        <v>570</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568</v>
      </c>
      <c r="I71" s="368"/>
      <c r="J71" s="364"/>
      <c r="K71" s="364"/>
      <c r="L71" s="365"/>
      <c r="M71" s="364"/>
      <c r="N71" s="365"/>
      <c r="O71" s="366"/>
    </row>
    <row r="72" spans="2:30">
      <c r="B72" s="248"/>
      <c r="C72" s="244"/>
      <c r="D72" s="244"/>
      <c r="E72" s="244"/>
      <c r="F72" s="244"/>
      <c r="G72" s="1236"/>
      <c r="H72" s="1237"/>
      <c r="I72" s="1237"/>
      <c r="J72" s="1238"/>
      <c r="K72" s="354" t="s">
        <v>516</v>
      </c>
      <c r="L72" s="354" t="s">
        <v>517</v>
      </c>
      <c r="M72" s="354" t="s">
        <v>518</v>
      </c>
      <c r="N72" s="354" t="s">
        <v>519</v>
      </c>
      <c r="O72" s="354" t="s">
        <v>520</v>
      </c>
    </row>
    <row r="73" spans="2:30">
      <c r="B73" s="248"/>
      <c r="C73" s="244"/>
      <c r="D73" s="244"/>
      <c r="E73" s="244"/>
      <c r="F73" s="244"/>
      <c r="G73" s="1239" t="s">
        <v>563</v>
      </c>
      <c r="H73" s="1240"/>
      <c r="I73" s="1245" t="s">
        <v>564</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569</v>
      </c>
      <c r="J75" s="1225"/>
      <c r="K75" s="1247">
        <v>9.9</v>
      </c>
      <c r="L75" s="1247">
        <v>9.1</v>
      </c>
      <c r="M75" s="1247">
        <v>8</v>
      </c>
      <c r="N75" s="1247">
        <v>6.1</v>
      </c>
      <c r="O75" s="1247">
        <v>4.0999999999999996</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566</v>
      </c>
      <c r="H77" s="1220"/>
      <c r="I77" s="1225" t="s">
        <v>564</v>
      </c>
      <c r="J77" s="1225"/>
      <c r="K77" s="1226">
        <v>69.2</v>
      </c>
      <c r="L77" s="1226">
        <v>58.2</v>
      </c>
      <c r="M77" s="1215">
        <v>50.3</v>
      </c>
      <c r="N77" s="1215">
        <v>45.9</v>
      </c>
      <c r="O77" s="1215">
        <v>33.6</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569</v>
      </c>
      <c r="J79" s="1217"/>
      <c r="K79" s="1218">
        <v>11.1</v>
      </c>
      <c r="L79" s="1218">
        <v>10.3</v>
      </c>
      <c r="M79" s="1218">
        <v>9.6</v>
      </c>
      <c r="N79" s="1218">
        <v>8.8000000000000007</v>
      </c>
      <c r="O79" s="1218">
        <v>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view="pageBreakPreview"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view="pageBreakPreview" zoomScale="55" zoomScaleNormal="2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30965</v>
      </c>
      <c r="E3" s="116"/>
      <c r="F3" s="117">
        <v>47569</v>
      </c>
      <c r="G3" s="118"/>
      <c r="H3" s="119"/>
    </row>
    <row r="4" spans="1:8">
      <c r="A4" s="120"/>
      <c r="B4" s="121"/>
      <c r="C4" s="122"/>
      <c r="D4" s="123">
        <v>10999</v>
      </c>
      <c r="E4" s="124"/>
      <c r="F4" s="125">
        <v>26255</v>
      </c>
      <c r="G4" s="126"/>
      <c r="H4" s="127"/>
    </row>
    <row r="5" spans="1:8">
      <c r="A5" s="108" t="s">
        <v>510</v>
      </c>
      <c r="B5" s="113"/>
      <c r="C5" s="114"/>
      <c r="D5" s="115">
        <v>34118</v>
      </c>
      <c r="E5" s="116"/>
      <c r="F5" s="117">
        <v>50880</v>
      </c>
      <c r="G5" s="118"/>
      <c r="H5" s="119"/>
    </row>
    <row r="6" spans="1:8">
      <c r="A6" s="120"/>
      <c r="B6" s="121"/>
      <c r="C6" s="122"/>
      <c r="D6" s="123">
        <v>13844</v>
      </c>
      <c r="E6" s="124"/>
      <c r="F6" s="125">
        <v>26879</v>
      </c>
      <c r="G6" s="126"/>
      <c r="H6" s="127"/>
    </row>
    <row r="7" spans="1:8">
      <c r="A7" s="108" t="s">
        <v>511</v>
      </c>
      <c r="B7" s="113"/>
      <c r="C7" s="114"/>
      <c r="D7" s="115">
        <v>39494</v>
      </c>
      <c r="E7" s="116"/>
      <c r="F7" s="117">
        <v>63956</v>
      </c>
      <c r="G7" s="118"/>
      <c r="H7" s="119"/>
    </row>
    <row r="8" spans="1:8">
      <c r="A8" s="120"/>
      <c r="B8" s="121"/>
      <c r="C8" s="122"/>
      <c r="D8" s="123">
        <v>19194</v>
      </c>
      <c r="E8" s="124"/>
      <c r="F8" s="125">
        <v>29239</v>
      </c>
      <c r="G8" s="126"/>
      <c r="H8" s="127"/>
    </row>
    <row r="9" spans="1:8">
      <c r="A9" s="108" t="s">
        <v>512</v>
      </c>
      <c r="B9" s="113"/>
      <c r="C9" s="114"/>
      <c r="D9" s="115">
        <v>27738</v>
      </c>
      <c r="E9" s="116"/>
      <c r="F9" s="117">
        <v>66255</v>
      </c>
      <c r="G9" s="118"/>
      <c r="H9" s="119"/>
    </row>
    <row r="10" spans="1:8">
      <c r="A10" s="120"/>
      <c r="B10" s="121"/>
      <c r="C10" s="122"/>
      <c r="D10" s="123">
        <v>7757</v>
      </c>
      <c r="E10" s="124"/>
      <c r="F10" s="125">
        <v>31822</v>
      </c>
      <c r="G10" s="126"/>
      <c r="H10" s="127"/>
    </row>
    <row r="11" spans="1:8">
      <c r="A11" s="108" t="s">
        <v>513</v>
      </c>
      <c r="B11" s="113"/>
      <c r="C11" s="114"/>
      <c r="D11" s="115">
        <v>34280</v>
      </c>
      <c r="E11" s="116"/>
      <c r="F11" s="117">
        <v>47278</v>
      </c>
      <c r="G11" s="118"/>
      <c r="H11" s="119"/>
    </row>
    <row r="12" spans="1:8">
      <c r="A12" s="120"/>
      <c r="B12" s="121"/>
      <c r="C12" s="128"/>
      <c r="D12" s="123">
        <v>11852</v>
      </c>
      <c r="E12" s="124"/>
      <c r="F12" s="125">
        <v>24096</v>
      </c>
      <c r="G12" s="126"/>
      <c r="H12" s="127"/>
    </row>
    <row r="13" spans="1:8">
      <c r="A13" s="108"/>
      <c r="B13" s="113"/>
      <c r="C13" s="129"/>
      <c r="D13" s="130">
        <v>33319</v>
      </c>
      <c r="E13" s="131"/>
      <c r="F13" s="132">
        <v>55188</v>
      </c>
      <c r="G13" s="133"/>
      <c r="H13" s="119"/>
    </row>
    <row r="14" spans="1:8">
      <c r="A14" s="120"/>
      <c r="B14" s="121"/>
      <c r="C14" s="122"/>
      <c r="D14" s="123">
        <v>12729</v>
      </c>
      <c r="E14" s="124"/>
      <c r="F14" s="125">
        <v>27658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3.33</v>
      </c>
      <c r="C19" s="134">
        <f>ROUND(VALUE(SUBSTITUTE(実質収支比率等に係る経年分析!G$48,"▲","-")),2)</f>
        <v>3.55</v>
      </c>
      <c r="D19" s="134">
        <f>ROUND(VALUE(SUBSTITUTE(実質収支比率等に係る経年分析!H$48,"▲","-")),2)</f>
        <v>3.13</v>
      </c>
      <c r="E19" s="134">
        <f>ROUND(VALUE(SUBSTITUTE(実質収支比率等に係る経年分析!I$48,"▲","-")),2)</f>
        <v>3.77</v>
      </c>
      <c r="F19" s="134">
        <f>ROUND(VALUE(SUBSTITUTE(実質収支比率等に係る経年分析!J$48,"▲","-")),2)</f>
        <v>3.9</v>
      </c>
    </row>
    <row r="20" spans="1:11">
      <c r="A20" s="134" t="s">
        <v>43</v>
      </c>
      <c r="B20" s="134">
        <f>ROUND(VALUE(SUBSTITUTE(実質収支比率等に係る経年分析!F$47,"▲","-")),2)</f>
        <v>27.65</v>
      </c>
      <c r="C20" s="134">
        <f>ROUND(VALUE(SUBSTITUTE(実質収支比率等に係る経年分析!G$47,"▲","-")),2)</f>
        <v>29.32</v>
      </c>
      <c r="D20" s="134">
        <f>ROUND(VALUE(SUBSTITUTE(実質収支比率等に係る経年分析!H$47,"▲","-")),2)</f>
        <v>30.04</v>
      </c>
      <c r="E20" s="134">
        <f>ROUND(VALUE(SUBSTITUTE(実質収支比率等に係る経年分析!I$47,"▲","-")),2)</f>
        <v>31.06</v>
      </c>
      <c r="F20" s="134">
        <f>ROUND(VALUE(SUBSTITUTE(実質収支比率等に係る経年分析!J$47,"▲","-")),2)</f>
        <v>30.85</v>
      </c>
    </row>
    <row r="21" spans="1:11">
      <c r="A21" s="134" t="s">
        <v>44</v>
      </c>
      <c r="B21" s="134">
        <f>IF(ISNUMBER(VALUE(SUBSTITUTE(実質収支比率等に係る経年分析!F$49,"▲","-"))),ROUND(VALUE(SUBSTITUTE(実質収支比率等に係る経年分析!F$49,"▲","-")),2),NA())</f>
        <v>1.67</v>
      </c>
      <c r="C21" s="134">
        <f>IF(ISNUMBER(VALUE(SUBSTITUTE(実質収支比率等に係る経年分析!G$49,"▲","-"))),ROUND(VALUE(SUBSTITUTE(実質収支比率等に係る経年分析!G$49,"▲","-")),2),NA())</f>
        <v>1.29</v>
      </c>
      <c r="D21" s="134">
        <f>IF(ISNUMBER(VALUE(SUBSTITUTE(実質収支比率等に係る経年分析!H$49,"▲","-"))),ROUND(VALUE(SUBSTITUTE(実質収支比率等に係る経年分析!H$49,"▲","-")),2),NA())</f>
        <v>-0.7</v>
      </c>
      <c r="E21" s="134">
        <f>IF(ISNUMBER(VALUE(SUBSTITUTE(実質収支比率等に係る経年分析!I$49,"▲","-"))),ROUND(VALUE(SUBSTITUTE(実質収支比率等に係る経年分析!I$49,"▲","-")),2),NA())</f>
        <v>0.81</v>
      </c>
      <c r="F21" s="134">
        <f>IF(ISNUMBER(VALUE(SUBSTITUTE(実質収支比率等に係る経年分析!J$49,"▲","-"))),ROUND(VALUE(SUBSTITUTE(実質収支比率等に係る経年分析!J$49,"▲","-")),2),NA())</f>
        <v>2.25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介護保険特別会計（介護サービス事業勘定）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0.48</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0.28000000000000003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0.68</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3.33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3.55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3.13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3.76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3.89</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3.57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3.79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4.1900000000000004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4.29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15.48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15.61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15.11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13.37</v>
      </c>
    </row>
    <row r="36" spans="1:16">
      <c r="A36" s="135" t="str">
        <f>IF(連結実質赤字比率に係る赤字・黒字の構成分析!C$34="",NA(),連結実質赤字比率に係る赤字・黒字の構成分析!C$34)</f>
        <v>後期高齢者医療特別会計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0.01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0.04</v>
      </c>
      <c r="F36" s="135">
        <f>IF(ROUND(VALUE(SUBSTITUTE(連結実質赤字比率に係る赤字・黒字の構成分析!H$34,"▲", "-")), 2) &lt; 0, ABS(ROUND(VALUE(SUBSTITUTE(連結実質赤字比率に係る赤字・黒字の構成分析!H$34,"▲", "-")), 2)), NA())</f>
        <v>0.01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0.01</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0.01</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3643</v>
      </c>
      <c r="E42" s="136"/>
      <c r="F42" s="136"/>
      <c r="G42" s="136">
        <f>'実質公債費比率（分子）の構造'!L$52</f>
        <v>4705</v>
      </c>
      <c r="H42" s="136"/>
      <c r="I42" s="136"/>
      <c r="J42" s="136">
        <f>'実質公債費比率（分子）の構造'!M$52</f>
        <v>3833</v>
      </c>
      <c r="K42" s="136"/>
      <c r="L42" s="136"/>
      <c r="M42" s="136">
        <f>'実質公債費比率（分子）の構造'!N$52</f>
        <v>3658</v>
      </c>
      <c r="N42" s="136"/>
      <c r="O42" s="136"/>
      <c r="P42" s="136">
        <f>'実質公債費比率（分子）の構造'!O$52</f>
        <v>3475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78</v>
      </c>
      <c r="C44" s="136"/>
      <c r="D44" s="136"/>
      <c r="E44" s="136">
        <f>'実質公債費比率（分子）の構造'!L$50</f>
        <v>79</v>
      </c>
      <c r="F44" s="136"/>
      <c r="G44" s="136"/>
      <c r="H44" s="136">
        <f>'実質公債費比率（分子）の構造'!M$50</f>
        <v>70</v>
      </c>
      <c r="I44" s="136"/>
      <c r="J44" s="136"/>
      <c r="K44" s="136">
        <f>'実質公債費比率（分子）の構造'!N$50</f>
        <v>73</v>
      </c>
      <c r="L44" s="136"/>
      <c r="M44" s="136"/>
      <c r="N44" s="136">
        <f>'実質公債費比率（分子）の構造'!O$50</f>
        <v>88</v>
      </c>
      <c r="O44" s="136"/>
      <c r="P44" s="136"/>
    </row>
    <row r="45" spans="1:16">
      <c r="A45" s="136" t="s">
        <v>54</v>
      </c>
      <c r="B45" s="136">
        <f>'実質公債費比率（分子）の構造'!K$49</f>
        <v>28</v>
      </c>
      <c r="C45" s="136"/>
      <c r="D45" s="136"/>
      <c r="E45" s="136">
        <f>'実質公債費比率（分子）の構造'!L$49</f>
        <v>26</v>
      </c>
      <c r="F45" s="136"/>
      <c r="G45" s="136"/>
      <c r="H45" s="136">
        <f>'実質公債費比率（分子）の構造'!M$49</f>
        <v>26</v>
      </c>
      <c r="I45" s="136"/>
      <c r="J45" s="136"/>
      <c r="K45" s="136">
        <f>'実質公債費比率（分子）の構造'!N$49</f>
        <v>27</v>
      </c>
      <c r="L45" s="136"/>
      <c r="M45" s="136"/>
      <c r="N45" s="136">
        <f>'実質公債費比率（分子）の構造'!O$49</f>
        <v>32</v>
      </c>
      <c r="O45" s="136"/>
      <c r="P45" s="136"/>
    </row>
    <row r="46" spans="1:16">
      <c r="A46" s="136" t="s">
        <v>55</v>
      </c>
      <c r="B46" s="136">
        <f>'実質公債費比率（分子）の構造'!K$48</f>
        <v>834</v>
      </c>
      <c r="C46" s="136"/>
      <c r="D46" s="136"/>
      <c r="E46" s="136">
        <f>'実質公債費比率（分子）の構造'!L$48</f>
        <v>503</v>
      </c>
      <c r="F46" s="136"/>
      <c r="G46" s="136"/>
      <c r="H46" s="136">
        <f>'実質公債費比率（分子）の構造'!M$48</f>
        <v>548</v>
      </c>
      <c r="I46" s="136"/>
      <c r="J46" s="136"/>
      <c r="K46" s="136">
        <f>'実質公債費比率（分子）の構造'!N$48</f>
        <v>562</v>
      </c>
      <c r="L46" s="136"/>
      <c r="M46" s="136"/>
      <c r="N46" s="136">
        <f>'実質公債費比率（分子）の構造'!O$48</f>
        <v>537</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4093</v>
      </c>
      <c r="C49" s="136"/>
      <c r="D49" s="136"/>
      <c r="E49" s="136">
        <f>'実質公債費比率（分子）の構造'!L$45</f>
        <v>5295</v>
      </c>
      <c r="F49" s="136"/>
      <c r="G49" s="136"/>
      <c r="H49" s="136">
        <f>'実質公債費比率（分子）の構造'!M$45</f>
        <v>4234</v>
      </c>
      <c r="I49" s="136"/>
      <c r="J49" s="136"/>
      <c r="K49" s="136">
        <f>'実質公債費比率（分子）の構造'!N$45</f>
        <v>3540</v>
      </c>
      <c r="L49" s="136"/>
      <c r="M49" s="136"/>
      <c r="N49" s="136">
        <f>'実質公債費比率（分子）の構造'!O$45</f>
        <v>3113</v>
      </c>
      <c r="O49" s="136"/>
      <c r="P49" s="136"/>
    </row>
    <row r="50" spans="1:16">
      <c r="A50" s="136" t="s">
        <v>59</v>
      </c>
      <c r="B50" s="136" t="e">
        <f>NA()</f>
        <v>#N/A</v>
      </c>
      <c r="C50" s="136">
        <f>IF(ISNUMBER('実質公債費比率（分子）の構造'!K$53),'実質公債費比率（分子）の構造'!K$53,NA())</f>
        <v>1390</v>
      </c>
      <c r="D50" s="136" t="e">
        <f>NA()</f>
        <v>#N/A</v>
      </c>
      <c r="E50" s="136" t="e">
        <f>NA()</f>
        <v>#N/A</v>
      </c>
      <c r="F50" s="136">
        <f>IF(ISNUMBER('実質公債費比率（分子）の構造'!L$53),'実質公債費比率（分子）の構造'!L$53,NA())</f>
        <v>1198</v>
      </c>
      <c r="G50" s="136" t="e">
        <f>NA()</f>
        <v>#N/A</v>
      </c>
      <c r="H50" s="136" t="e">
        <f>NA()</f>
        <v>#N/A</v>
      </c>
      <c r="I50" s="136">
        <f>IF(ISNUMBER('実質公債費比率（分子）の構造'!M$53),'実質公債費比率（分子）の構造'!M$53,NA())</f>
        <v>1045</v>
      </c>
      <c r="J50" s="136" t="e">
        <f>NA()</f>
        <v>#N/A</v>
      </c>
      <c r="K50" s="136" t="e">
        <f>NA()</f>
        <v>#N/A</v>
      </c>
      <c r="L50" s="136">
        <f>IF(ISNUMBER('実質公債費比率（分子）の構造'!N$53),'実質公債費比率（分子）の構造'!N$53,NA())</f>
        <v>544</v>
      </c>
      <c r="M50" s="136" t="e">
        <f>NA()</f>
        <v>#N/A</v>
      </c>
      <c r="N50" s="136" t="e">
        <f>NA()</f>
        <v>#N/A</v>
      </c>
      <c r="O50" s="136">
        <f>IF(ISNUMBER('実質公債費比率（分子）の構造'!O$53),'実質公債費比率（分子）の構造'!O$53,NA())</f>
        <v>295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30508</v>
      </c>
      <c r="E56" s="135"/>
      <c r="F56" s="135"/>
      <c r="G56" s="135">
        <f>'将来負担比率（分子）の構造'!J$51</f>
        <v>29101</v>
      </c>
      <c r="H56" s="135"/>
      <c r="I56" s="135"/>
      <c r="J56" s="135">
        <f>'将来負担比率（分子）の構造'!K$51</f>
        <v>30844</v>
      </c>
      <c r="K56" s="135"/>
      <c r="L56" s="135"/>
      <c r="M56" s="135">
        <f>'将来負担比率（分子）の構造'!L$51</f>
        <v>32788</v>
      </c>
      <c r="N56" s="135"/>
      <c r="O56" s="135"/>
      <c r="P56" s="135">
        <f>'将来負担比率（分子）の構造'!M$51</f>
        <v>31164</v>
      </c>
    </row>
    <row r="57" spans="1:16">
      <c r="A57" s="135" t="s">
        <v>35</v>
      </c>
      <c r="B57" s="135"/>
      <c r="C57" s="135"/>
      <c r="D57" s="135">
        <f>'将来負担比率（分子）の構造'!I$50</f>
        <v>8251</v>
      </c>
      <c r="E57" s="135"/>
      <c r="F57" s="135"/>
      <c r="G57" s="135">
        <f>'将来負担比率（分子）の構造'!J$50</f>
        <v>8093</v>
      </c>
      <c r="H57" s="135"/>
      <c r="I57" s="135"/>
      <c r="J57" s="135">
        <f>'将来負担比率（分子）の構造'!K$50</f>
        <v>7218</v>
      </c>
      <c r="K57" s="135"/>
      <c r="L57" s="135"/>
      <c r="M57" s="135">
        <f>'将来負担比率（分子）の構造'!L$50</f>
        <v>6668</v>
      </c>
      <c r="N57" s="135"/>
      <c r="O57" s="135"/>
      <c r="P57" s="135">
        <f>'将来負担比率（分子）の構造'!M$50</f>
        <v>6489</v>
      </c>
    </row>
    <row r="58" spans="1:16">
      <c r="A58" s="135" t="s">
        <v>34</v>
      </c>
      <c r="B58" s="135"/>
      <c r="C58" s="135"/>
      <c r="D58" s="135">
        <f>'将来負担比率（分子）の構造'!I$49</f>
        <v>16252</v>
      </c>
      <c r="E58" s="135"/>
      <c r="F58" s="135"/>
      <c r="G58" s="135">
        <f>'将来負担比率（分子）の構造'!J$49</f>
        <v>16250</v>
      </c>
      <c r="H58" s="135"/>
      <c r="I58" s="135"/>
      <c r="J58" s="135">
        <f>'将来負担比率（分子）の構造'!K$49</f>
        <v>15767</v>
      </c>
      <c r="K58" s="135"/>
      <c r="L58" s="135"/>
      <c r="M58" s="135">
        <f>'将来負担比率（分子）の構造'!L$49</f>
        <v>15916</v>
      </c>
      <c r="N58" s="135"/>
      <c r="O58" s="135"/>
      <c r="P58" s="135">
        <f>'将来負担比率（分子）の構造'!M$49</f>
        <v>15794</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1974</v>
      </c>
      <c r="C62" s="135"/>
      <c r="D62" s="135"/>
      <c r="E62" s="135">
        <f>'将来負担比率（分子）の構造'!J$45</f>
        <v>2346</v>
      </c>
      <c r="F62" s="135"/>
      <c r="G62" s="135"/>
      <c r="H62" s="135">
        <f>'将来負担比率（分子）の構造'!K$45</f>
        <v>2224</v>
      </c>
      <c r="I62" s="135"/>
      <c r="J62" s="135"/>
      <c r="K62" s="135">
        <f>'将来負担比率（分子）の構造'!L$45</f>
        <v>1823</v>
      </c>
      <c r="L62" s="135"/>
      <c r="M62" s="135"/>
      <c r="N62" s="135">
        <f>'将来負担比率（分子）の構造'!M$45</f>
        <v>1725</v>
      </c>
      <c r="O62" s="135"/>
      <c r="P62" s="135"/>
    </row>
    <row r="63" spans="1:16">
      <c r="A63" s="135" t="s">
        <v>28</v>
      </c>
      <c r="B63" s="135">
        <f>'将来負担比率（分子）の構造'!I$44</f>
        <v>1155</v>
      </c>
      <c r="C63" s="135"/>
      <c r="D63" s="135"/>
      <c r="E63" s="135">
        <f>'将来負担比率（分子）の構造'!J$44</f>
        <v>895</v>
      </c>
      <c r="F63" s="135"/>
      <c r="G63" s="135"/>
      <c r="H63" s="135">
        <f>'将来負担比率（分子）の構造'!K$44</f>
        <v>981</v>
      </c>
      <c r="I63" s="135"/>
      <c r="J63" s="135"/>
      <c r="K63" s="135">
        <f>'将来負担比率（分子）の構造'!L$44</f>
        <v>2265</v>
      </c>
      <c r="L63" s="135"/>
      <c r="M63" s="135"/>
      <c r="N63" s="135">
        <f>'将来負担比率（分子）の構造'!M$44</f>
        <v>3548</v>
      </c>
      <c r="O63" s="135"/>
      <c r="P63" s="135"/>
    </row>
    <row r="64" spans="1:16">
      <c r="A64" s="135" t="s">
        <v>27</v>
      </c>
      <c r="B64" s="135">
        <f>'将来負担比率（分子）の構造'!I$43</f>
        <v>7917</v>
      </c>
      <c r="C64" s="135"/>
      <c r="D64" s="135"/>
      <c r="E64" s="135">
        <f>'将来負担比率（分子）の構造'!J$43</f>
        <v>6365</v>
      </c>
      <c r="F64" s="135"/>
      <c r="G64" s="135"/>
      <c r="H64" s="135">
        <f>'将来負担比率（分子）の構造'!K$43</f>
        <v>5339</v>
      </c>
      <c r="I64" s="135"/>
      <c r="J64" s="135"/>
      <c r="K64" s="135">
        <f>'将来負担比率（分子）の構造'!L$43</f>
        <v>4442</v>
      </c>
      <c r="L64" s="135"/>
      <c r="M64" s="135"/>
      <c r="N64" s="135">
        <f>'将来負担比率（分子）の構造'!M$43</f>
        <v>4352</v>
      </c>
      <c r="O64" s="135"/>
      <c r="P64" s="135"/>
    </row>
    <row r="65" spans="1:16">
      <c r="A65" s="135" t="s">
        <v>26</v>
      </c>
      <c r="B65" s="135">
        <f>'将来負担比率（分子）の構造'!I$42</f>
        <v>831</v>
      </c>
      <c r="C65" s="135"/>
      <c r="D65" s="135"/>
      <c r="E65" s="135">
        <f>'将来負担比率（分子）の構造'!J$42</f>
        <v>1283</v>
      </c>
      <c r="F65" s="135"/>
      <c r="G65" s="135"/>
      <c r="H65" s="135">
        <f>'将来負担比率（分子）の構造'!K$42</f>
        <v>347</v>
      </c>
      <c r="I65" s="135"/>
      <c r="J65" s="135"/>
      <c r="K65" s="135">
        <f>'将来負担比率（分子）の構造'!L$42</f>
        <v>406</v>
      </c>
      <c r="L65" s="135"/>
      <c r="M65" s="135"/>
      <c r="N65" s="135">
        <f>'将来負担比率（分子）の構造'!M$42</f>
        <v>810</v>
      </c>
      <c r="O65" s="135"/>
      <c r="P65" s="135"/>
    </row>
    <row r="66" spans="1:16">
      <c r="A66" s="135" t="s">
        <v>25</v>
      </c>
      <c r="B66" s="135">
        <f>'将来負担比率（分子）の構造'!I$41</f>
        <v>26236</v>
      </c>
      <c r="C66" s="135"/>
      <c r="D66" s="135"/>
      <c r="E66" s="135">
        <f>'将来負担比率（分子）の構造'!J$41</f>
        <v>23964</v>
      </c>
      <c r="F66" s="135"/>
      <c r="G66" s="135"/>
      <c r="H66" s="135">
        <f>'将来負担比率（分子）の構造'!K$41</f>
        <v>23050</v>
      </c>
      <c r="I66" s="135"/>
      <c r="J66" s="135"/>
      <c r="K66" s="135">
        <f>'将来負担比率（分子）の構造'!L$41</f>
        <v>22410</v>
      </c>
      <c r="L66" s="135"/>
      <c r="M66" s="135"/>
      <c r="N66" s="135">
        <f>'将来負担比率（分子）の構造'!M$41</f>
        <v>22273</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13053713</v>
      </c>
      <c r="S5" s="669"/>
      <c r="T5" s="669"/>
      <c r="U5" s="669"/>
      <c r="V5" s="669"/>
      <c r="W5" s="669"/>
      <c r="X5" s="669"/>
      <c r="Y5" s="716"/>
      <c r="Z5" s="729">
        <v>38.5</v>
      </c>
      <c r="AA5" s="729"/>
      <c r="AB5" s="729"/>
      <c r="AC5" s="729"/>
      <c r="AD5" s="730">
        <v>12286729</v>
      </c>
      <c r="AE5" s="730"/>
      <c r="AF5" s="730"/>
      <c r="AG5" s="730"/>
      <c r="AH5" s="730"/>
      <c r="AI5" s="730"/>
      <c r="AJ5" s="730"/>
      <c r="AK5" s="730"/>
      <c r="AL5" s="717">
        <v>69.3</v>
      </c>
      <c r="AM5" s="686"/>
      <c r="AN5" s="686"/>
      <c r="AO5" s="718"/>
      <c r="AP5" s="705" t="s">
        <v>206</v>
      </c>
      <c r="AQ5" s="706"/>
      <c r="AR5" s="706"/>
      <c r="AS5" s="706"/>
      <c r="AT5" s="706"/>
      <c r="AU5" s="706"/>
      <c r="AV5" s="706"/>
      <c r="AW5" s="706"/>
      <c r="AX5" s="706"/>
      <c r="AY5" s="706"/>
      <c r="AZ5" s="706"/>
      <c r="BA5" s="706"/>
      <c r="BB5" s="706"/>
      <c r="BC5" s="706"/>
      <c r="BD5" s="706"/>
      <c r="BE5" s="706"/>
      <c r="BF5" s="707"/>
      <c r="BG5" s="618">
        <v>12286729</v>
      </c>
      <c r="BH5" s="619"/>
      <c r="BI5" s="619"/>
      <c r="BJ5" s="619"/>
      <c r="BK5" s="619"/>
      <c r="BL5" s="619"/>
      <c r="BM5" s="619"/>
      <c r="BN5" s="620"/>
      <c r="BO5" s="671">
        <v>94.1</v>
      </c>
      <c r="BP5" s="671"/>
      <c r="BQ5" s="671"/>
      <c r="BR5" s="671"/>
      <c r="BS5" s="672">
        <v>160532</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490713</v>
      </c>
      <c r="S6" s="619"/>
      <c r="T6" s="619"/>
      <c r="U6" s="619"/>
      <c r="V6" s="619"/>
      <c r="W6" s="619"/>
      <c r="X6" s="619"/>
      <c r="Y6" s="620"/>
      <c r="Z6" s="671">
        <v>1.4</v>
      </c>
      <c r="AA6" s="671"/>
      <c r="AB6" s="671"/>
      <c r="AC6" s="671"/>
      <c r="AD6" s="672">
        <v>490713</v>
      </c>
      <c r="AE6" s="672"/>
      <c r="AF6" s="672"/>
      <c r="AG6" s="672"/>
      <c r="AH6" s="672"/>
      <c r="AI6" s="672"/>
      <c r="AJ6" s="672"/>
      <c r="AK6" s="672"/>
      <c r="AL6" s="641">
        <v>2.8</v>
      </c>
      <c r="AM6" s="673"/>
      <c r="AN6" s="673"/>
      <c r="AO6" s="674"/>
      <c r="AP6" s="615" t="s">
        <v>211</v>
      </c>
      <c r="AQ6" s="616"/>
      <c r="AR6" s="616"/>
      <c r="AS6" s="616"/>
      <c r="AT6" s="616"/>
      <c r="AU6" s="616"/>
      <c r="AV6" s="616"/>
      <c r="AW6" s="616"/>
      <c r="AX6" s="616"/>
      <c r="AY6" s="616"/>
      <c r="AZ6" s="616"/>
      <c r="BA6" s="616"/>
      <c r="BB6" s="616"/>
      <c r="BC6" s="616"/>
      <c r="BD6" s="616"/>
      <c r="BE6" s="616"/>
      <c r="BF6" s="617"/>
      <c r="BG6" s="618">
        <v>12286729</v>
      </c>
      <c r="BH6" s="619"/>
      <c r="BI6" s="619"/>
      <c r="BJ6" s="619"/>
      <c r="BK6" s="619"/>
      <c r="BL6" s="619"/>
      <c r="BM6" s="619"/>
      <c r="BN6" s="620"/>
      <c r="BO6" s="671">
        <v>94.1</v>
      </c>
      <c r="BP6" s="671"/>
      <c r="BQ6" s="671"/>
      <c r="BR6" s="671"/>
      <c r="BS6" s="672">
        <v>160532</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292752</v>
      </c>
      <c r="CS6" s="619"/>
      <c r="CT6" s="619"/>
      <c r="CU6" s="619"/>
      <c r="CV6" s="619"/>
      <c r="CW6" s="619"/>
      <c r="CX6" s="619"/>
      <c r="CY6" s="620"/>
      <c r="CZ6" s="671">
        <v>0.9</v>
      </c>
      <c r="DA6" s="671"/>
      <c r="DB6" s="671"/>
      <c r="DC6" s="671"/>
      <c r="DD6" s="624">
        <v>594</v>
      </c>
      <c r="DE6" s="619"/>
      <c r="DF6" s="619"/>
      <c r="DG6" s="619"/>
      <c r="DH6" s="619"/>
      <c r="DI6" s="619"/>
      <c r="DJ6" s="619"/>
      <c r="DK6" s="619"/>
      <c r="DL6" s="619"/>
      <c r="DM6" s="619"/>
      <c r="DN6" s="619"/>
      <c r="DO6" s="619"/>
      <c r="DP6" s="620"/>
      <c r="DQ6" s="624">
        <v>292752</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25213</v>
      </c>
      <c r="S7" s="619"/>
      <c r="T7" s="619"/>
      <c r="U7" s="619"/>
      <c r="V7" s="619"/>
      <c r="W7" s="619"/>
      <c r="X7" s="619"/>
      <c r="Y7" s="620"/>
      <c r="Z7" s="671">
        <v>0.1</v>
      </c>
      <c r="AA7" s="671"/>
      <c r="AB7" s="671"/>
      <c r="AC7" s="671"/>
      <c r="AD7" s="672">
        <v>25213</v>
      </c>
      <c r="AE7" s="672"/>
      <c r="AF7" s="672"/>
      <c r="AG7" s="672"/>
      <c r="AH7" s="672"/>
      <c r="AI7" s="672"/>
      <c r="AJ7" s="672"/>
      <c r="AK7" s="672"/>
      <c r="AL7" s="641">
        <v>0.1</v>
      </c>
      <c r="AM7" s="673"/>
      <c r="AN7" s="673"/>
      <c r="AO7" s="674"/>
      <c r="AP7" s="615" t="s">
        <v>214</v>
      </c>
      <c r="AQ7" s="616"/>
      <c r="AR7" s="616"/>
      <c r="AS7" s="616"/>
      <c r="AT7" s="616"/>
      <c r="AU7" s="616"/>
      <c r="AV7" s="616"/>
      <c r="AW7" s="616"/>
      <c r="AX7" s="616"/>
      <c r="AY7" s="616"/>
      <c r="AZ7" s="616"/>
      <c r="BA7" s="616"/>
      <c r="BB7" s="616"/>
      <c r="BC7" s="616"/>
      <c r="BD7" s="616"/>
      <c r="BE7" s="616"/>
      <c r="BF7" s="617"/>
      <c r="BG7" s="618">
        <v>6431170</v>
      </c>
      <c r="BH7" s="619"/>
      <c r="BI7" s="619"/>
      <c r="BJ7" s="619"/>
      <c r="BK7" s="619"/>
      <c r="BL7" s="619"/>
      <c r="BM7" s="619"/>
      <c r="BN7" s="620"/>
      <c r="BO7" s="671">
        <v>49.3</v>
      </c>
      <c r="BP7" s="671"/>
      <c r="BQ7" s="671"/>
      <c r="BR7" s="671"/>
      <c r="BS7" s="672">
        <v>160532</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4433133</v>
      </c>
      <c r="CS7" s="619"/>
      <c r="CT7" s="619"/>
      <c r="CU7" s="619"/>
      <c r="CV7" s="619"/>
      <c r="CW7" s="619"/>
      <c r="CX7" s="619"/>
      <c r="CY7" s="620"/>
      <c r="CZ7" s="671">
        <v>13.4</v>
      </c>
      <c r="DA7" s="671"/>
      <c r="DB7" s="671"/>
      <c r="DC7" s="671"/>
      <c r="DD7" s="624">
        <v>534651</v>
      </c>
      <c r="DE7" s="619"/>
      <c r="DF7" s="619"/>
      <c r="DG7" s="619"/>
      <c r="DH7" s="619"/>
      <c r="DI7" s="619"/>
      <c r="DJ7" s="619"/>
      <c r="DK7" s="619"/>
      <c r="DL7" s="619"/>
      <c r="DM7" s="619"/>
      <c r="DN7" s="619"/>
      <c r="DO7" s="619"/>
      <c r="DP7" s="620"/>
      <c r="DQ7" s="624">
        <v>3532242</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71852</v>
      </c>
      <c r="S8" s="619"/>
      <c r="T8" s="619"/>
      <c r="U8" s="619"/>
      <c r="V8" s="619"/>
      <c r="W8" s="619"/>
      <c r="X8" s="619"/>
      <c r="Y8" s="620"/>
      <c r="Z8" s="671">
        <v>0.2</v>
      </c>
      <c r="AA8" s="671"/>
      <c r="AB8" s="671"/>
      <c r="AC8" s="671"/>
      <c r="AD8" s="672">
        <v>71852</v>
      </c>
      <c r="AE8" s="672"/>
      <c r="AF8" s="672"/>
      <c r="AG8" s="672"/>
      <c r="AH8" s="672"/>
      <c r="AI8" s="672"/>
      <c r="AJ8" s="672"/>
      <c r="AK8" s="672"/>
      <c r="AL8" s="641">
        <v>0.4</v>
      </c>
      <c r="AM8" s="673"/>
      <c r="AN8" s="673"/>
      <c r="AO8" s="674"/>
      <c r="AP8" s="615" t="s">
        <v>217</v>
      </c>
      <c r="AQ8" s="616"/>
      <c r="AR8" s="616"/>
      <c r="AS8" s="616"/>
      <c r="AT8" s="616"/>
      <c r="AU8" s="616"/>
      <c r="AV8" s="616"/>
      <c r="AW8" s="616"/>
      <c r="AX8" s="616"/>
      <c r="AY8" s="616"/>
      <c r="AZ8" s="616"/>
      <c r="BA8" s="616"/>
      <c r="BB8" s="616"/>
      <c r="BC8" s="616"/>
      <c r="BD8" s="616"/>
      <c r="BE8" s="616"/>
      <c r="BF8" s="617"/>
      <c r="BG8" s="618">
        <v>159277</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13536001</v>
      </c>
      <c r="CS8" s="619"/>
      <c r="CT8" s="619"/>
      <c r="CU8" s="619"/>
      <c r="CV8" s="619"/>
      <c r="CW8" s="619"/>
      <c r="CX8" s="619"/>
      <c r="CY8" s="620"/>
      <c r="CZ8" s="671">
        <v>40.799999999999997</v>
      </c>
      <c r="DA8" s="671"/>
      <c r="DB8" s="671"/>
      <c r="DC8" s="671"/>
      <c r="DD8" s="624">
        <v>109871</v>
      </c>
      <c r="DE8" s="619"/>
      <c r="DF8" s="619"/>
      <c r="DG8" s="619"/>
      <c r="DH8" s="619"/>
      <c r="DI8" s="619"/>
      <c r="DJ8" s="619"/>
      <c r="DK8" s="619"/>
      <c r="DL8" s="619"/>
      <c r="DM8" s="619"/>
      <c r="DN8" s="619"/>
      <c r="DO8" s="619"/>
      <c r="DP8" s="620"/>
      <c r="DQ8" s="624">
        <v>6141628</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67129</v>
      </c>
      <c r="S9" s="619"/>
      <c r="T9" s="619"/>
      <c r="U9" s="619"/>
      <c r="V9" s="619"/>
      <c r="W9" s="619"/>
      <c r="X9" s="619"/>
      <c r="Y9" s="620"/>
      <c r="Z9" s="671">
        <v>0.2</v>
      </c>
      <c r="AA9" s="671"/>
      <c r="AB9" s="671"/>
      <c r="AC9" s="671"/>
      <c r="AD9" s="672">
        <v>67129</v>
      </c>
      <c r="AE9" s="672"/>
      <c r="AF9" s="672"/>
      <c r="AG9" s="672"/>
      <c r="AH9" s="672"/>
      <c r="AI9" s="672"/>
      <c r="AJ9" s="672"/>
      <c r="AK9" s="672"/>
      <c r="AL9" s="641">
        <v>0.4</v>
      </c>
      <c r="AM9" s="673"/>
      <c r="AN9" s="673"/>
      <c r="AO9" s="674"/>
      <c r="AP9" s="615" t="s">
        <v>220</v>
      </c>
      <c r="AQ9" s="616"/>
      <c r="AR9" s="616"/>
      <c r="AS9" s="616"/>
      <c r="AT9" s="616"/>
      <c r="AU9" s="616"/>
      <c r="AV9" s="616"/>
      <c r="AW9" s="616"/>
      <c r="AX9" s="616"/>
      <c r="AY9" s="616"/>
      <c r="AZ9" s="616"/>
      <c r="BA9" s="616"/>
      <c r="BB9" s="616"/>
      <c r="BC9" s="616"/>
      <c r="BD9" s="616"/>
      <c r="BE9" s="616"/>
      <c r="BF9" s="617"/>
      <c r="BG9" s="618">
        <v>5273249</v>
      </c>
      <c r="BH9" s="619"/>
      <c r="BI9" s="619"/>
      <c r="BJ9" s="619"/>
      <c r="BK9" s="619"/>
      <c r="BL9" s="619"/>
      <c r="BM9" s="619"/>
      <c r="BN9" s="620"/>
      <c r="BO9" s="671">
        <v>40.4</v>
      </c>
      <c r="BP9" s="671"/>
      <c r="BQ9" s="671"/>
      <c r="BR9" s="671"/>
      <c r="BS9" s="624" t="s">
        <v>109</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2537211</v>
      </c>
      <c r="CS9" s="619"/>
      <c r="CT9" s="619"/>
      <c r="CU9" s="619"/>
      <c r="CV9" s="619"/>
      <c r="CW9" s="619"/>
      <c r="CX9" s="619"/>
      <c r="CY9" s="620"/>
      <c r="CZ9" s="671">
        <v>7.6</v>
      </c>
      <c r="DA9" s="671"/>
      <c r="DB9" s="671"/>
      <c r="DC9" s="671"/>
      <c r="DD9" s="624">
        <v>70229</v>
      </c>
      <c r="DE9" s="619"/>
      <c r="DF9" s="619"/>
      <c r="DG9" s="619"/>
      <c r="DH9" s="619"/>
      <c r="DI9" s="619"/>
      <c r="DJ9" s="619"/>
      <c r="DK9" s="619"/>
      <c r="DL9" s="619"/>
      <c r="DM9" s="619"/>
      <c r="DN9" s="619"/>
      <c r="DO9" s="619"/>
      <c r="DP9" s="620"/>
      <c r="DQ9" s="624">
        <v>2070622</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1748457</v>
      </c>
      <c r="S10" s="619"/>
      <c r="T10" s="619"/>
      <c r="U10" s="619"/>
      <c r="V10" s="619"/>
      <c r="W10" s="619"/>
      <c r="X10" s="619"/>
      <c r="Y10" s="620"/>
      <c r="Z10" s="671">
        <v>5.2</v>
      </c>
      <c r="AA10" s="671"/>
      <c r="AB10" s="671"/>
      <c r="AC10" s="671"/>
      <c r="AD10" s="672">
        <v>1748457</v>
      </c>
      <c r="AE10" s="672"/>
      <c r="AF10" s="672"/>
      <c r="AG10" s="672"/>
      <c r="AH10" s="672"/>
      <c r="AI10" s="672"/>
      <c r="AJ10" s="672"/>
      <c r="AK10" s="672"/>
      <c r="AL10" s="641">
        <v>9.9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299148</v>
      </c>
      <c r="BH10" s="619"/>
      <c r="BI10" s="619"/>
      <c r="BJ10" s="619"/>
      <c r="BK10" s="619"/>
      <c r="BL10" s="619"/>
      <c r="BM10" s="619"/>
      <c r="BN10" s="620"/>
      <c r="BO10" s="671">
        <v>2.2999999999999998</v>
      </c>
      <c r="BP10" s="671"/>
      <c r="BQ10" s="671"/>
      <c r="BR10" s="671"/>
      <c r="BS10" s="624">
        <v>35553</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27097</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17094</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699496</v>
      </c>
      <c r="BH11" s="619"/>
      <c r="BI11" s="619"/>
      <c r="BJ11" s="619"/>
      <c r="BK11" s="619"/>
      <c r="BL11" s="619"/>
      <c r="BM11" s="619"/>
      <c r="BN11" s="620"/>
      <c r="BO11" s="671">
        <v>5.4</v>
      </c>
      <c r="BP11" s="671"/>
      <c r="BQ11" s="671"/>
      <c r="BR11" s="671"/>
      <c r="BS11" s="624">
        <v>124979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130201</v>
      </c>
      <c r="CS11" s="619"/>
      <c r="CT11" s="619"/>
      <c r="CU11" s="619"/>
      <c r="CV11" s="619"/>
      <c r="CW11" s="619"/>
      <c r="CX11" s="619"/>
      <c r="CY11" s="620"/>
      <c r="CZ11" s="671">
        <v>0.4</v>
      </c>
      <c r="DA11" s="671"/>
      <c r="DB11" s="671"/>
      <c r="DC11" s="671"/>
      <c r="DD11" s="624">
        <v>50861</v>
      </c>
      <c r="DE11" s="619"/>
      <c r="DF11" s="619"/>
      <c r="DG11" s="619"/>
      <c r="DH11" s="619"/>
      <c r="DI11" s="619"/>
      <c r="DJ11" s="619"/>
      <c r="DK11" s="619"/>
      <c r="DL11" s="619"/>
      <c r="DM11" s="619"/>
      <c r="DN11" s="619"/>
      <c r="DO11" s="619"/>
      <c r="DP11" s="620"/>
      <c r="DQ11" s="624">
        <v>59030</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5054115</v>
      </c>
      <c r="BH12" s="619"/>
      <c r="BI12" s="619"/>
      <c r="BJ12" s="619"/>
      <c r="BK12" s="619"/>
      <c r="BL12" s="619"/>
      <c r="BM12" s="619"/>
      <c r="BN12" s="620"/>
      <c r="BO12" s="671">
        <v>38.700000000000003</v>
      </c>
      <c r="BP12" s="671"/>
      <c r="BQ12" s="671"/>
      <c r="BR12" s="671"/>
      <c r="BS12" s="624" t="s">
        <v>109</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522979</v>
      </c>
      <c r="CS12" s="619"/>
      <c r="CT12" s="619"/>
      <c r="CU12" s="619"/>
      <c r="CV12" s="619"/>
      <c r="CW12" s="619"/>
      <c r="CX12" s="619"/>
      <c r="CY12" s="620"/>
      <c r="CZ12" s="671">
        <v>1.6</v>
      </c>
      <c r="DA12" s="671"/>
      <c r="DB12" s="671"/>
      <c r="DC12" s="671"/>
      <c r="DD12" s="624" t="s">
        <v>109</v>
      </c>
      <c r="DE12" s="619"/>
      <c r="DF12" s="619"/>
      <c r="DG12" s="619"/>
      <c r="DH12" s="619"/>
      <c r="DI12" s="619"/>
      <c r="DJ12" s="619"/>
      <c r="DK12" s="619"/>
      <c r="DL12" s="619"/>
      <c r="DM12" s="619"/>
      <c r="DN12" s="619"/>
      <c r="DO12" s="619"/>
      <c r="DP12" s="620"/>
      <c r="DQ12" s="624">
        <v>143684</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45971</v>
      </c>
      <c r="S13" s="619"/>
      <c r="T13" s="619"/>
      <c r="U13" s="619"/>
      <c r="V13" s="619"/>
      <c r="W13" s="619"/>
      <c r="X13" s="619"/>
      <c r="Y13" s="620"/>
      <c r="Z13" s="671">
        <v>0.1</v>
      </c>
      <c r="AA13" s="671"/>
      <c r="AB13" s="671"/>
      <c r="AC13" s="671"/>
      <c r="AD13" s="672">
        <v>45971</v>
      </c>
      <c r="AE13" s="672"/>
      <c r="AF13" s="672"/>
      <c r="AG13" s="672"/>
      <c r="AH13" s="672"/>
      <c r="AI13" s="672"/>
      <c r="AJ13" s="672"/>
      <c r="AK13" s="672"/>
      <c r="AL13" s="641">
        <v>0.3</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5010635</v>
      </c>
      <c r="BH13" s="619"/>
      <c r="BI13" s="619"/>
      <c r="BJ13" s="619"/>
      <c r="BK13" s="619"/>
      <c r="BL13" s="619"/>
      <c r="BM13" s="619"/>
      <c r="BN13" s="620"/>
      <c r="BO13" s="671">
        <v>38.4</v>
      </c>
      <c r="BP13" s="671"/>
      <c r="BQ13" s="671"/>
      <c r="BR13" s="671"/>
      <c r="BS13" s="624" t="s">
        <v>109</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3683097</v>
      </c>
      <c r="CS13" s="619"/>
      <c r="CT13" s="619"/>
      <c r="CU13" s="619"/>
      <c r="CV13" s="619"/>
      <c r="CW13" s="619"/>
      <c r="CX13" s="619"/>
      <c r="CY13" s="620"/>
      <c r="CZ13" s="671">
        <v>11.1</v>
      </c>
      <c r="DA13" s="671"/>
      <c r="DB13" s="671"/>
      <c r="DC13" s="671"/>
      <c r="DD13" s="624">
        <v>1422451</v>
      </c>
      <c r="DE13" s="619"/>
      <c r="DF13" s="619"/>
      <c r="DG13" s="619"/>
      <c r="DH13" s="619"/>
      <c r="DI13" s="619"/>
      <c r="DJ13" s="619"/>
      <c r="DK13" s="619"/>
      <c r="DL13" s="619"/>
      <c r="DM13" s="619"/>
      <c r="DN13" s="619"/>
      <c r="DO13" s="619"/>
      <c r="DP13" s="620"/>
      <c r="DQ13" s="624">
        <v>2114141</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137860</v>
      </c>
      <c r="BH14" s="619"/>
      <c r="BI14" s="619"/>
      <c r="BJ14" s="619"/>
      <c r="BK14" s="619"/>
      <c r="BL14" s="619"/>
      <c r="BM14" s="619"/>
      <c r="BN14" s="620"/>
      <c r="BO14" s="671">
        <v>1.1000000000000001</v>
      </c>
      <c r="BP14" s="671"/>
      <c r="BQ14" s="671"/>
      <c r="BR14" s="671"/>
      <c r="BS14" s="624" t="s">
        <v>109</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935713</v>
      </c>
      <c r="CS14" s="619"/>
      <c r="CT14" s="619"/>
      <c r="CU14" s="619"/>
      <c r="CV14" s="619"/>
      <c r="CW14" s="619"/>
      <c r="CX14" s="619"/>
      <c r="CY14" s="620"/>
      <c r="CZ14" s="671">
        <v>2.8</v>
      </c>
      <c r="DA14" s="671"/>
      <c r="DB14" s="671"/>
      <c r="DC14" s="671"/>
      <c r="DD14" s="624">
        <v>22686</v>
      </c>
      <c r="DE14" s="619"/>
      <c r="DF14" s="619"/>
      <c r="DG14" s="619"/>
      <c r="DH14" s="619"/>
      <c r="DI14" s="619"/>
      <c r="DJ14" s="619"/>
      <c r="DK14" s="619"/>
      <c r="DL14" s="619"/>
      <c r="DM14" s="619"/>
      <c r="DN14" s="619"/>
      <c r="DO14" s="619"/>
      <c r="DP14" s="620"/>
      <c r="DQ14" s="624">
        <v>920830</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60849</v>
      </c>
      <c r="S15" s="619"/>
      <c r="T15" s="619"/>
      <c r="U15" s="619"/>
      <c r="V15" s="619"/>
      <c r="W15" s="619"/>
      <c r="X15" s="619"/>
      <c r="Y15" s="620"/>
      <c r="Z15" s="671">
        <v>0.2</v>
      </c>
      <c r="AA15" s="671"/>
      <c r="AB15" s="671"/>
      <c r="AC15" s="671"/>
      <c r="AD15" s="672">
        <v>60849</v>
      </c>
      <c r="AE15" s="672"/>
      <c r="AF15" s="672"/>
      <c r="AG15" s="672"/>
      <c r="AH15" s="672"/>
      <c r="AI15" s="672"/>
      <c r="AJ15" s="672"/>
      <c r="AK15" s="672"/>
      <c r="AL15" s="641">
        <v>0.3</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663584</v>
      </c>
      <c r="BH15" s="619"/>
      <c r="BI15" s="619"/>
      <c r="BJ15" s="619"/>
      <c r="BK15" s="619"/>
      <c r="BL15" s="619"/>
      <c r="BM15" s="619"/>
      <c r="BN15" s="620"/>
      <c r="BO15" s="671">
        <v>5.0999999999999996</v>
      </c>
      <c r="BP15" s="671"/>
      <c r="BQ15" s="671"/>
      <c r="BR15" s="671"/>
      <c r="BS15" s="624" t="s">
        <v>109</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3290215</v>
      </c>
      <c r="CS15" s="619"/>
      <c r="CT15" s="619"/>
      <c r="CU15" s="619"/>
      <c r="CV15" s="619"/>
      <c r="CW15" s="619"/>
      <c r="CX15" s="619"/>
      <c r="CY15" s="620"/>
      <c r="CZ15" s="671">
        <v>9.9</v>
      </c>
      <c r="DA15" s="671"/>
      <c r="DB15" s="671"/>
      <c r="DC15" s="671"/>
      <c r="DD15" s="624">
        <v>1205192</v>
      </c>
      <c r="DE15" s="619"/>
      <c r="DF15" s="619"/>
      <c r="DG15" s="619"/>
      <c r="DH15" s="619"/>
      <c r="DI15" s="619"/>
      <c r="DJ15" s="619"/>
      <c r="DK15" s="619"/>
      <c r="DL15" s="619"/>
      <c r="DM15" s="619"/>
      <c r="DN15" s="619"/>
      <c r="DO15" s="619"/>
      <c r="DP15" s="620"/>
      <c r="DQ15" s="624">
        <v>2079932</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3274716</v>
      </c>
      <c r="S16" s="619"/>
      <c r="T16" s="619"/>
      <c r="U16" s="619"/>
      <c r="V16" s="619"/>
      <c r="W16" s="619"/>
      <c r="X16" s="619"/>
      <c r="Y16" s="620"/>
      <c r="Z16" s="671">
        <v>9.6999999999999993</v>
      </c>
      <c r="AA16" s="671"/>
      <c r="AB16" s="671"/>
      <c r="AC16" s="671"/>
      <c r="AD16" s="672">
        <v>2878691</v>
      </c>
      <c r="AE16" s="672"/>
      <c r="AF16" s="672"/>
      <c r="AG16" s="672"/>
      <c r="AH16" s="672"/>
      <c r="AI16" s="672"/>
      <c r="AJ16" s="672"/>
      <c r="AK16" s="672"/>
      <c r="AL16" s="641">
        <v>16.2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21393</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16793</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2878691</v>
      </c>
      <c r="S17" s="619"/>
      <c r="T17" s="619"/>
      <c r="U17" s="619"/>
      <c r="V17" s="619"/>
      <c r="W17" s="619"/>
      <c r="X17" s="619"/>
      <c r="Y17" s="620"/>
      <c r="Z17" s="671">
        <v>8.5</v>
      </c>
      <c r="AA17" s="671"/>
      <c r="AB17" s="671"/>
      <c r="AC17" s="671"/>
      <c r="AD17" s="672">
        <v>2878691</v>
      </c>
      <c r="AE17" s="672"/>
      <c r="AF17" s="672"/>
      <c r="AG17" s="672"/>
      <c r="AH17" s="672"/>
      <c r="AI17" s="672"/>
      <c r="AJ17" s="672"/>
      <c r="AK17" s="672"/>
      <c r="AL17" s="641">
        <v>16.2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3797098</v>
      </c>
      <c r="CS17" s="619"/>
      <c r="CT17" s="619"/>
      <c r="CU17" s="619"/>
      <c r="CV17" s="619"/>
      <c r="CW17" s="619"/>
      <c r="CX17" s="619"/>
      <c r="CY17" s="620"/>
      <c r="CZ17" s="671">
        <v>11.4</v>
      </c>
      <c r="DA17" s="671"/>
      <c r="DB17" s="671"/>
      <c r="DC17" s="671"/>
      <c r="DD17" s="624" t="s">
        <v>109</v>
      </c>
      <c r="DE17" s="619"/>
      <c r="DF17" s="619"/>
      <c r="DG17" s="619"/>
      <c r="DH17" s="619"/>
      <c r="DI17" s="619"/>
      <c r="DJ17" s="619"/>
      <c r="DK17" s="619"/>
      <c r="DL17" s="619"/>
      <c r="DM17" s="619"/>
      <c r="DN17" s="619"/>
      <c r="DO17" s="619"/>
      <c r="DP17" s="620"/>
      <c r="DQ17" s="624">
        <v>3589221</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396024</v>
      </c>
      <c r="S18" s="619"/>
      <c r="T18" s="619"/>
      <c r="U18" s="619"/>
      <c r="V18" s="619"/>
      <c r="W18" s="619"/>
      <c r="X18" s="619"/>
      <c r="Y18" s="620"/>
      <c r="Z18" s="671">
        <v>1.2</v>
      </c>
      <c r="AA18" s="671"/>
      <c r="AB18" s="671"/>
      <c r="AC18" s="671"/>
      <c r="AD18" s="672" t="s">
        <v>109</v>
      </c>
      <c r="AE18" s="672"/>
      <c r="AF18" s="672"/>
      <c r="AG18" s="672"/>
      <c r="AH18" s="672"/>
      <c r="AI18" s="672"/>
      <c r="AJ18" s="672"/>
      <c r="AK18" s="672"/>
      <c r="AL18" s="641" t="s">
        <v>109</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766984</v>
      </c>
      <c r="BH19" s="619"/>
      <c r="BI19" s="619"/>
      <c r="BJ19" s="619"/>
      <c r="BK19" s="619"/>
      <c r="BL19" s="619"/>
      <c r="BM19" s="619"/>
      <c r="BN19" s="620"/>
      <c r="BO19" s="671">
        <v>5.9</v>
      </c>
      <c r="BP19" s="671"/>
      <c r="BQ19" s="671"/>
      <c r="BR19" s="671"/>
      <c r="BS19" s="624" t="s">
        <v>109</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18838613</v>
      </c>
      <c r="S20" s="619"/>
      <c r="T20" s="619"/>
      <c r="U20" s="619"/>
      <c r="V20" s="619"/>
      <c r="W20" s="619"/>
      <c r="X20" s="619"/>
      <c r="Y20" s="620"/>
      <c r="Z20" s="671">
        <v>55.5</v>
      </c>
      <c r="AA20" s="671"/>
      <c r="AB20" s="671"/>
      <c r="AC20" s="671"/>
      <c r="AD20" s="672">
        <v>17675604</v>
      </c>
      <c r="AE20" s="672"/>
      <c r="AF20" s="672"/>
      <c r="AG20" s="672"/>
      <c r="AH20" s="672"/>
      <c r="AI20" s="672"/>
      <c r="AJ20" s="672"/>
      <c r="AK20" s="672"/>
      <c r="AL20" s="641">
        <v>99.7</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766984</v>
      </c>
      <c r="BH20" s="619"/>
      <c r="BI20" s="619"/>
      <c r="BJ20" s="619"/>
      <c r="BK20" s="619"/>
      <c r="BL20" s="619"/>
      <c r="BM20" s="619"/>
      <c r="BN20" s="620"/>
      <c r="BO20" s="671">
        <v>5.9</v>
      </c>
      <c r="BP20" s="671"/>
      <c r="BQ20" s="671"/>
      <c r="BR20" s="671"/>
      <c r="BS20" s="624" t="s">
        <v>109</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33206890</v>
      </c>
      <c r="CS20" s="619"/>
      <c r="CT20" s="619"/>
      <c r="CU20" s="619"/>
      <c r="CV20" s="619"/>
      <c r="CW20" s="619"/>
      <c r="CX20" s="619"/>
      <c r="CY20" s="620"/>
      <c r="CZ20" s="671">
        <v>100</v>
      </c>
      <c r="DA20" s="671"/>
      <c r="DB20" s="671"/>
      <c r="DC20" s="671"/>
      <c r="DD20" s="624">
        <v>3416535</v>
      </c>
      <c r="DE20" s="619"/>
      <c r="DF20" s="619"/>
      <c r="DG20" s="619"/>
      <c r="DH20" s="619"/>
      <c r="DI20" s="619"/>
      <c r="DJ20" s="619"/>
      <c r="DK20" s="619"/>
      <c r="DL20" s="619"/>
      <c r="DM20" s="619"/>
      <c r="DN20" s="619"/>
      <c r="DO20" s="619"/>
      <c r="DP20" s="620"/>
      <c r="DQ20" s="624">
        <v>20977969</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23785</v>
      </c>
      <c r="S21" s="619"/>
      <c r="T21" s="619"/>
      <c r="U21" s="619"/>
      <c r="V21" s="619"/>
      <c r="W21" s="619"/>
      <c r="X21" s="619"/>
      <c r="Y21" s="620"/>
      <c r="Z21" s="671">
        <v>0.1</v>
      </c>
      <c r="AA21" s="671"/>
      <c r="AB21" s="671"/>
      <c r="AC21" s="671"/>
      <c r="AD21" s="672">
        <v>23785</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583673</v>
      </c>
      <c r="S22" s="619"/>
      <c r="T22" s="619"/>
      <c r="U22" s="619"/>
      <c r="V22" s="619"/>
      <c r="W22" s="619"/>
      <c r="X22" s="619"/>
      <c r="Y22" s="620"/>
      <c r="Z22" s="671">
        <v>1.7</v>
      </c>
      <c r="AA22" s="671"/>
      <c r="AB22" s="671"/>
      <c r="AC22" s="671"/>
      <c r="AD22" s="672" t="s">
        <v>109</v>
      </c>
      <c r="AE22" s="672"/>
      <c r="AF22" s="672"/>
      <c r="AG22" s="672"/>
      <c r="AH22" s="672"/>
      <c r="AI22" s="672"/>
      <c r="AJ22" s="672"/>
      <c r="AK22" s="672"/>
      <c r="AL22" s="641" t="s">
        <v>109</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273218</v>
      </c>
      <c r="S23" s="619"/>
      <c r="T23" s="619"/>
      <c r="U23" s="619"/>
      <c r="V23" s="619"/>
      <c r="W23" s="619"/>
      <c r="X23" s="619"/>
      <c r="Y23" s="620"/>
      <c r="Z23" s="671">
        <v>0.8</v>
      </c>
      <c r="AA23" s="671"/>
      <c r="AB23" s="671"/>
      <c r="AC23" s="671"/>
      <c r="AD23" s="672">
        <v>21034</v>
      </c>
      <c r="AE23" s="672"/>
      <c r="AF23" s="672"/>
      <c r="AG23" s="672"/>
      <c r="AH23" s="672"/>
      <c r="AI23" s="672"/>
      <c r="AJ23" s="672"/>
      <c r="AK23" s="672"/>
      <c r="AL23" s="641">
        <v>0.1</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766984</v>
      </c>
      <c r="BH23" s="619"/>
      <c r="BI23" s="619"/>
      <c r="BJ23" s="619"/>
      <c r="BK23" s="619"/>
      <c r="BL23" s="619"/>
      <c r="BM23" s="619"/>
      <c r="BN23" s="620"/>
      <c r="BO23" s="671">
        <v>5.9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341864</v>
      </c>
      <c r="S24" s="619"/>
      <c r="T24" s="619"/>
      <c r="U24" s="619"/>
      <c r="V24" s="619"/>
      <c r="W24" s="619"/>
      <c r="X24" s="619"/>
      <c r="Y24" s="620"/>
      <c r="Z24" s="671">
        <v>1</v>
      </c>
      <c r="AA24" s="671"/>
      <c r="AB24" s="671"/>
      <c r="AC24" s="671"/>
      <c r="AD24" s="672" t="s">
        <v>109</v>
      </c>
      <c r="AE24" s="672"/>
      <c r="AF24" s="672"/>
      <c r="AG24" s="672"/>
      <c r="AH24" s="672"/>
      <c r="AI24" s="672"/>
      <c r="AJ24" s="672"/>
      <c r="AK24" s="672"/>
      <c r="AL24" s="641" t="s">
        <v>109</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16150689</v>
      </c>
      <c r="CS24" s="669"/>
      <c r="CT24" s="669"/>
      <c r="CU24" s="669"/>
      <c r="CV24" s="669"/>
      <c r="CW24" s="669"/>
      <c r="CX24" s="669"/>
      <c r="CY24" s="716"/>
      <c r="CZ24" s="720">
        <v>48.6</v>
      </c>
      <c r="DA24" s="721"/>
      <c r="DB24" s="721"/>
      <c r="DC24" s="722"/>
      <c r="DD24" s="715">
        <v>9251100</v>
      </c>
      <c r="DE24" s="669"/>
      <c r="DF24" s="669"/>
      <c r="DG24" s="669"/>
      <c r="DH24" s="669"/>
      <c r="DI24" s="669"/>
      <c r="DJ24" s="669"/>
      <c r="DK24" s="716"/>
      <c r="DL24" s="715">
        <v>8268048</v>
      </c>
      <c r="DM24" s="669"/>
      <c r="DN24" s="669"/>
      <c r="DO24" s="669"/>
      <c r="DP24" s="669"/>
      <c r="DQ24" s="669"/>
      <c r="DR24" s="669"/>
      <c r="DS24" s="669"/>
      <c r="DT24" s="669"/>
      <c r="DU24" s="669"/>
      <c r="DV24" s="716"/>
      <c r="DW24" s="717">
        <v>43.1</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5761133</v>
      </c>
      <c r="S25" s="619"/>
      <c r="T25" s="619"/>
      <c r="U25" s="619"/>
      <c r="V25" s="619"/>
      <c r="W25" s="619"/>
      <c r="X25" s="619"/>
      <c r="Y25" s="620"/>
      <c r="Z25" s="671">
        <v>17</v>
      </c>
      <c r="AA25" s="671"/>
      <c r="AB25" s="671"/>
      <c r="AC25" s="671"/>
      <c r="AD25" s="672" t="s">
        <v>109</v>
      </c>
      <c r="AE25" s="672"/>
      <c r="AF25" s="672"/>
      <c r="AG25" s="672"/>
      <c r="AH25" s="672"/>
      <c r="AI25" s="672"/>
      <c r="AJ25" s="672"/>
      <c r="AK25" s="672"/>
      <c r="AL25" s="641" t="s">
        <v>109</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3691097</v>
      </c>
      <c r="CS25" s="637"/>
      <c r="CT25" s="637"/>
      <c r="CU25" s="637"/>
      <c r="CV25" s="637"/>
      <c r="CW25" s="637"/>
      <c r="CX25" s="637"/>
      <c r="CY25" s="638"/>
      <c r="CZ25" s="621">
        <v>11.1</v>
      </c>
      <c r="DA25" s="639"/>
      <c r="DB25" s="639"/>
      <c r="DC25" s="640"/>
      <c r="DD25" s="624">
        <v>3268442</v>
      </c>
      <c r="DE25" s="637"/>
      <c r="DF25" s="637"/>
      <c r="DG25" s="637"/>
      <c r="DH25" s="637"/>
      <c r="DI25" s="637"/>
      <c r="DJ25" s="637"/>
      <c r="DK25" s="638"/>
      <c r="DL25" s="624">
        <v>3250241</v>
      </c>
      <c r="DM25" s="637"/>
      <c r="DN25" s="637"/>
      <c r="DO25" s="637"/>
      <c r="DP25" s="637"/>
      <c r="DQ25" s="637"/>
      <c r="DR25" s="637"/>
      <c r="DS25" s="637"/>
      <c r="DT25" s="637"/>
      <c r="DU25" s="637"/>
      <c r="DV25" s="638"/>
      <c r="DW25" s="641">
        <v>16.899999999999999</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v>8751</v>
      </c>
      <c r="S26" s="619"/>
      <c r="T26" s="619"/>
      <c r="U26" s="619"/>
      <c r="V26" s="619"/>
      <c r="W26" s="619"/>
      <c r="X26" s="619"/>
      <c r="Y26" s="620"/>
      <c r="Z26" s="671">
        <v>0</v>
      </c>
      <c r="AA26" s="671"/>
      <c r="AB26" s="671"/>
      <c r="AC26" s="671"/>
      <c r="AD26" s="672">
        <v>8751</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2446388</v>
      </c>
      <c r="CS26" s="619"/>
      <c r="CT26" s="619"/>
      <c r="CU26" s="619"/>
      <c r="CV26" s="619"/>
      <c r="CW26" s="619"/>
      <c r="CX26" s="619"/>
      <c r="CY26" s="620"/>
      <c r="CZ26" s="621">
        <v>7.4</v>
      </c>
      <c r="DA26" s="639"/>
      <c r="DB26" s="639"/>
      <c r="DC26" s="640"/>
      <c r="DD26" s="624">
        <v>2058332</v>
      </c>
      <c r="DE26" s="619"/>
      <c r="DF26" s="619"/>
      <c r="DG26" s="619"/>
      <c r="DH26" s="619"/>
      <c r="DI26" s="619"/>
      <c r="DJ26" s="619"/>
      <c r="DK26" s="620"/>
      <c r="DL26" s="624" t="s">
        <v>276</v>
      </c>
      <c r="DM26" s="619"/>
      <c r="DN26" s="619"/>
      <c r="DO26" s="619"/>
      <c r="DP26" s="619"/>
      <c r="DQ26" s="619"/>
      <c r="DR26" s="619"/>
      <c r="DS26" s="619"/>
      <c r="DT26" s="619"/>
      <c r="DU26" s="619"/>
      <c r="DV26" s="620"/>
      <c r="DW26" s="641" t="s">
        <v>276</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2166938</v>
      </c>
      <c r="S27" s="619"/>
      <c r="T27" s="619"/>
      <c r="U27" s="619"/>
      <c r="V27" s="619"/>
      <c r="W27" s="619"/>
      <c r="X27" s="619"/>
      <c r="Y27" s="620"/>
      <c r="Z27" s="671">
        <v>6.4</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13053713</v>
      </c>
      <c r="BH27" s="619"/>
      <c r="BI27" s="619"/>
      <c r="BJ27" s="619"/>
      <c r="BK27" s="619"/>
      <c r="BL27" s="619"/>
      <c r="BM27" s="619"/>
      <c r="BN27" s="620"/>
      <c r="BO27" s="671">
        <v>100</v>
      </c>
      <c r="BP27" s="671"/>
      <c r="BQ27" s="671"/>
      <c r="BR27" s="671"/>
      <c r="BS27" s="624">
        <v>160532</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8662494</v>
      </c>
      <c r="CS27" s="637"/>
      <c r="CT27" s="637"/>
      <c r="CU27" s="637"/>
      <c r="CV27" s="637"/>
      <c r="CW27" s="637"/>
      <c r="CX27" s="637"/>
      <c r="CY27" s="638"/>
      <c r="CZ27" s="621">
        <v>26.1</v>
      </c>
      <c r="DA27" s="639"/>
      <c r="DB27" s="639"/>
      <c r="DC27" s="640"/>
      <c r="DD27" s="624">
        <v>2393437</v>
      </c>
      <c r="DE27" s="637"/>
      <c r="DF27" s="637"/>
      <c r="DG27" s="637"/>
      <c r="DH27" s="637"/>
      <c r="DI27" s="637"/>
      <c r="DJ27" s="637"/>
      <c r="DK27" s="638"/>
      <c r="DL27" s="624">
        <v>2112269</v>
      </c>
      <c r="DM27" s="637"/>
      <c r="DN27" s="637"/>
      <c r="DO27" s="637"/>
      <c r="DP27" s="637"/>
      <c r="DQ27" s="637"/>
      <c r="DR27" s="637"/>
      <c r="DS27" s="637"/>
      <c r="DT27" s="637"/>
      <c r="DU27" s="637"/>
      <c r="DV27" s="638"/>
      <c r="DW27" s="641">
        <v>11</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120350</v>
      </c>
      <c r="S28" s="619"/>
      <c r="T28" s="619"/>
      <c r="U28" s="619"/>
      <c r="V28" s="619"/>
      <c r="W28" s="619"/>
      <c r="X28" s="619"/>
      <c r="Y28" s="620"/>
      <c r="Z28" s="671">
        <v>0.4</v>
      </c>
      <c r="AA28" s="671"/>
      <c r="AB28" s="671"/>
      <c r="AC28" s="671"/>
      <c r="AD28" s="672" t="s">
        <v>109</v>
      </c>
      <c r="AE28" s="672"/>
      <c r="AF28" s="672"/>
      <c r="AG28" s="672"/>
      <c r="AH28" s="672"/>
      <c r="AI28" s="672"/>
      <c r="AJ28" s="672"/>
      <c r="AK28" s="672"/>
      <c r="AL28" s="641" t="s">
        <v>109</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3797098</v>
      </c>
      <c r="CS28" s="619"/>
      <c r="CT28" s="619"/>
      <c r="CU28" s="619"/>
      <c r="CV28" s="619"/>
      <c r="CW28" s="619"/>
      <c r="CX28" s="619"/>
      <c r="CY28" s="620"/>
      <c r="CZ28" s="621">
        <v>11.4</v>
      </c>
      <c r="DA28" s="639"/>
      <c r="DB28" s="639"/>
      <c r="DC28" s="640"/>
      <c r="DD28" s="624">
        <v>3589221</v>
      </c>
      <c r="DE28" s="619"/>
      <c r="DF28" s="619"/>
      <c r="DG28" s="619"/>
      <c r="DH28" s="619"/>
      <c r="DI28" s="619"/>
      <c r="DJ28" s="619"/>
      <c r="DK28" s="620"/>
      <c r="DL28" s="624">
        <v>2905538</v>
      </c>
      <c r="DM28" s="619"/>
      <c r="DN28" s="619"/>
      <c r="DO28" s="619"/>
      <c r="DP28" s="619"/>
      <c r="DQ28" s="619"/>
      <c r="DR28" s="619"/>
      <c r="DS28" s="619"/>
      <c r="DT28" s="619"/>
      <c r="DU28" s="619"/>
      <c r="DV28" s="620"/>
      <c r="DW28" s="641">
        <v>15.2</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87836</v>
      </c>
      <c r="S29" s="619"/>
      <c r="T29" s="619"/>
      <c r="U29" s="619"/>
      <c r="V29" s="619"/>
      <c r="W29" s="619"/>
      <c r="X29" s="619"/>
      <c r="Y29" s="620"/>
      <c r="Z29" s="671">
        <v>0.3</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3796848</v>
      </c>
      <c r="CS29" s="637"/>
      <c r="CT29" s="637"/>
      <c r="CU29" s="637"/>
      <c r="CV29" s="637"/>
      <c r="CW29" s="637"/>
      <c r="CX29" s="637"/>
      <c r="CY29" s="638"/>
      <c r="CZ29" s="621">
        <v>11.4</v>
      </c>
      <c r="DA29" s="639"/>
      <c r="DB29" s="639"/>
      <c r="DC29" s="640"/>
      <c r="DD29" s="624">
        <v>3588971</v>
      </c>
      <c r="DE29" s="637"/>
      <c r="DF29" s="637"/>
      <c r="DG29" s="637"/>
      <c r="DH29" s="637"/>
      <c r="DI29" s="637"/>
      <c r="DJ29" s="637"/>
      <c r="DK29" s="638"/>
      <c r="DL29" s="624">
        <v>2905288</v>
      </c>
      <c r="DM29" s="637"/>
      <c r="DN29" s="637"/>
      <c r="DO29" s="637"/>
      <c r="DP29" s="637"/>
      <c r="DQ29" s="637"/>
      <c r="DR29" s="637"/>
      <c r="DS29" s="637"/>
      <c r="DT29" s="637"/>
      <c r="DU29" s="637"/>
      <c r="DV29" s="638"/>
      <c r="DW29" s="641">
        <v>15.1</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1085008</v>
      </c>
      <c r="S30" s="619"/>
      <c r="T30" s="619"/>
      <c r="U30" s="619"/>
      <c r="V30" s="619"/>
      <c r="W30" s="619"/>
      <c r="X30" s="619"/>
      <c r="Y30" s="620"/>
      <c r="Z30" s="671">
        <v>3.2</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93</v>
      </c>
      <c r="BN30" s="685"/>
      <c r="BO30" s="685"/>
      <c r="BP30" s="685"/>
      <c r="BQ30" s="687"/>
      <c r="BR30" s="684">
        <v>98.6</v>
      </c>
      <c r="BS30" s="685"/>
      <c r="BT30" s="685"/>
      <c r="BU30" s="685"/>
      <c r="BV30" s="685"/>
      <c r="BW30" s="685"/>
      <c r="BX30" s="686">
        <v>92.2</v>
      </c>
      <c r="BY30" s="685"/>
      <c r="BZ30" s="685"/>
      <c r="CA30" s="685"/>
      <c r="CB30" s="687"/>
      <c r="CD30" s="690"/>
      <c r="CE30" s="691"/>
      <c r="CF30" s="655" t="s">
        <v>290</v>
      </c>
      <c r="CG30" s="652"/>
      <c r="CH30" s="652"/>
      <c r="CI30" s="652"/>
      <c r="CJ30" s="652"/>
      <c r="CK30" s="652"/>
      <c r="CL30" s="652"/>
      <c r="CM30" s="652"/>
      <c r="CN30" s="652"/>
      <c r="CO30" s="652"/>
      <c r="CP30" s="652"/>
      <c r="CQ30" s="653"/>
      <c r="CR30" s="618">
        <v>3595855</v>
      </c>
      <c r="CS30" s="619"/>
      <c r="CT30" s="619"/>
      <c r="CU30" s="619"/>
      <c r="CV30" s="619"/>
      <c r="CW30" s="619"/>
      <c r="CX30" s="619"/>
      <c r="CY30" s="620"/>
      <c r="CZ30" s="621">
        <v>10.8</v>
      </c>
      <c r="DA30" s="639"/>
      <c r="DB30" s="639"/>
      <c r="DC30" s="640"/>
      <c r="DD30" s="624">
        <v>3396602</v>
      </c>
      <c r="DE30" s="619"/>
      <c r="DF30" s="619"/>
      <c r="DG30" s="619"/>
      <c r="DH30" s="619"/>
      <c r="DI30" s="619"/>
      <c r="DJ30" s="619"/>
      <c r="DK30" s="620"/>
      <c r="DL30" s="624">
        <v>2712919</v>
      </c>
      <c r="DM30" s="619"/>
      <c r="DN30" s="619"/>
      <c r="DO30" s="619"/>
      <c r="DP30" s="619"/>
      <c r="DQ30" s="619"/>
      <c r="DR30" s="619"/>
      <c r="DS30" s="619"/>
      <c r="DT30" s="619"/>
      <c r="DU30" s="619"/>
      <c r="DV30" s="620"/>
      <c r="DW30" s="641">
        <v>14.1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422548</v>
      </c>
      <c r="S31" s="619"/>
      <c r="T31" s="619"/>
      <c r="U31" s="619"/>
      <c r="V31" s="619"/>
      <c r="W31" s="619"/>
      <c r="X31" s="619"/>
      <c r="Y31" s="620"/>
      <c r="Z31" s="671">
        <v>1.2</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98.2</v>
      </c>
      <c r="BH31" s="637"/>
      <c r="BI31" s="637"/>
      <c r="BJ31" s="637"/>
      <c r="BK31" s="637"/>
      <c r="BL31" s="637"/>
      <c r="BM31" s="673">
        <v>92</v>
      </c>
      <c r="BN31" s="683"/>
      <c r="BO31" s="683"/>
      <c r="BP31" s="683"/>
      <c r="BQ31" s="647"/>
      <c r="BR31" s="682">
        <v>98.4</v>
      </c>
      <c r="BS31" s="637"/>
      <c r="BT31" s="637"/>
      <c r="BU31" s="637"/>
      <c r="BV31" s="637"/>
      <c r="BW31" s="637"/>
      <c r="BX31" s="673">
        <v>91.2</v>
      </c>
      <c r="BY31" s="683"/>
      <c r="BZ31" s="683"/>
      <c r="CA31" s="683"/>
      <c r="CB31" s="647"/>
      <c r="CD31" s="690"/>
      <c r="CE31" s="691"/>
      <c r="CF31" s="655" t="s">
        <v>294</v>
      </c>
      <c r="CG31" s="652"/>
      <c r="CH31" s="652"/>
      <c r="CI31" s="652"/>
      <c r="CJ31" s="652"/>
      <c r="CK31" s="652"/>
      <c r="CL31" s="652"/>
      <c r="CM31" s="652"/>
      <c r="CN31" s="652"/>
      <c r="CO31" s="652"/>
      <c r="CP31" s="652"/>
      <c r="CQ31" s="653"/>
      <c r="CR31" s="618">
        <v>200993</v>
      </c>
      <c r="CS31" s="637"/>
      <c r="CT31" s="637"/>
      <c r="CU31" s="637"/>
      <c r="CV31" s="637"/>
      <c r="CW31" s="637"/>
      <c r="CX31" s="637"/>
      <c r="CY31" s="638"/>
      <c r="CZ31" s="621">
        <v>0.6</v>
      </c>
      <c r="DA31" s="639"/>
      <c r="DB31" s="639"/>
      <c r="DC31" s="640"/>
      <c r="DD31" s="624">
        <v>192369</v>
      </c>
      <c r="DE31" s="637"/>
      <c r="DF31" s="637"/>
      <c r="DG31" s="637"/>
      <c r="DH31" s="637"/>
      <c r="DI31" s="637"/>
      <c r="DJ31" s="637"/>
      <c r="DK31" s="638"/>
      <c r="DL31" s="624">
        <v>192369</v>
      </c>
      <c r="DM31" s="637"/>
      <c r="DN31" s="637"/>
      <c r="DO31" s="637"/>
      <c r="DP31" s="637"/>
      <c r="DQ31" s="637"/>
      <c r="DR31" s="637"/>
      <c r="DS31" s="637"/>
      <c r="DT31" s="637"/>
      <c r="DU31" s="637"/>
      <c r="DV31" s="638"/>
      <c r="DW31" s="641">
        <v>1</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748092</v>
      </c>
      <c r="S32" s="619"/>
      <c r="T32" s="619"/>
      <c r="U32" s="619"/>
      <c r="V32" s="619"/>
      <c r="W32" s="619"/>
      <c r="X32" s="619"/>
      <c r="Y32" s="620"/>
      <c r="Z32" s="671">
        <v>2.2000000000000002</v>
      </c>
      <c r="AA32" s="671"/>
      <c r="AB32" s="671"/>
      <c r="AC32" s="671"/>
      <c r="AD32" s="672">
        <v>422</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98.8</v>
      </c>
      <c r="BH32" s="603"/>
      <c r="BI32" s="603"/>
      <c r="BJ32" s="603"/>
      <c r="BK32" s="603"/>
      <c r="BL32" s="603"/>
      <c r="BM32" s="666">
        <v>93.4</v>
      </c>
      <c r="BN32" s="603"/>
      <c r="BO32" s="603"/>
      <c r="BP32" s="603"/>
      <c r="BQ32" s="660"/>
      <c r="BR32" s="681">
        <v>98.6</v>
      </c>
      <c r="BS32" s="603"/>
      <c r="BT32" s="603"/>
      <c r="BU32" s="603"/>
      <c r="BV32" s="603"/>
      <c r="BW32" s="603"/>
      <c r="BX32" s="666">
        <v>92.6</v>
      </c>
      <c r="BY32" s="603"/>
      <c r="BZ32" s="603"/>
      <c r="CA32" s="603"/>
      <c r="CB32" s="660"/>
      <c r="CD32" s="692"/>
      <c r="CE32" s="693"/>
      <c r="CF32" s="655" t="s">
        <v>297</v>
      </c>
      <c r="CG32" s="652"/>
      <c r="CH32" s="652"/>
      <c r="CI32" s="652"/>
      <c r="CJ32" s="652"/>
      <c r="CK32" s="652"/>
      <c r="CL32" s="652"/>
      <c r="CM32" s="652"/>
      <c r="CN32" s="652"/>
      <c r="CO32" s="652"/>
      <c r="CP32" s="652"/>
      <c r="CQ32" s="653"/>
      <c r="CR32" s="618">
        <v>250</v>
      </c>
      <c r="CS32" s="619"/>
      <c r="CT32" s="619"/>
      <c r="CU32" s="619"/>
      <c r="CV32" s="619"/>
      <c r="CW32" s="619"/>
      <c r="CX32" s="619"/>
      <c r="CY32" s="620"/>
      <c r="CZ32" s="621">
        <v>0</v>
      </c>
      <c r="DA32" s="639"/>
      <c r="DB32" s="639"/>
      <c r="DC32" s="640"/>
      <c r="DD32" s="624">
        <v>250</v>
      </c>
      <c r="DE32" s="619"/>
      <c r="DF32" s="619"/>
      <c r="DG32" s="619"/>
      <c r="DH32" s="619"/>
      <c r="DI32" s="619"/>
      <c r="DJ32" s="619"/>
      <c r="DK32" s="620"/>
      <c r="DL32" s="624">
        <v>250</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3459375</v>
      </c>
      <c r="S33" s="619"/>
      <c r="T33" s="619"/>
      <c r="U33" s="619"/>
      <c r="V33" s="619"/>
      <c r="W33" s="619"/>
      <c r="X33" s="619"/>
      <c r="Y33" s="620"/>
      <c r="Z33" s="671">
        <v>10.199999999999999</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13618273</v>
      </c>
      <c r="CS33" s="637"/>
      <c r="CT33" s="637"/>
      <c r="CU33" s="637"/>
      <c r="CV33" s="637"/>
      <c r="CW33" s="637"/>
      <c r="CX33" s="637"/>
      <c r="CY33" s="638"/>
      <c r="CZ33" s="621">
        <v>41</v>
      </c>
      <c r="DA33" s="639"/>
      <c r="DB33" s="639"/>
      <c r="DC33" s="640"/>
      <c r="DD33" s="624">
        <v>10736144</v>
      </c>
      <c r="DE33" s="637"/>
      <c r="DF33" s="637"/>
      <c r="DG33" s="637"/>
      <c r="DH33" s="637"/>
      <c r="DI33" s="637"/>
      <c r="DJ33" s="637"/>
      <c r="DK33" s="638"/>
      <c r="DL33" s="624">
        <v>8021759</v>
      </c>
      <c r="DM33" s="637"/>
      <c r="DN33" s="637"/>
      <c r="DO33" s="637"/>
      <c r="DP33" s="637"/>
      <c r="DQ33" s="637"/>
      <c r="DR33" s="637"/>
      <c r="DS33" s="637"/>
      <c r="DT33" s="637"/>
      <c r="DU33" s="637"/>
      <c r="DV33" s="638"/>
      <c r="DW33" s="641">
        <v>41.8</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4067607</v>
      </c>
      <c r="CS34" s="619"/>
      <c r="CT34" s="619"/>
      <c r="CU34" s="619"/>
      <c r="CV34" s="619"/>
      <c r="CW34" s="619"/>
      <c r="CX34" s="619"/>
      <c r="CY34" s="620"/>
      <c r="CZ34" s="621">
        <v>12.2</v>
      </c>
      <c r="DA34" s="639"/>
      <c r="DB34" s="639"/>
      <c r="DC34" s="640"/>
      <c r="DD34" s="624">
        <v>3442512</v>
      </c>
      <c r="DE34" s="619"/>
      <c r="DF34" s="619"/>
      <c r="DG34" s="619"/>
      <c r="DH34" s="619"/>
      <c r="DI34" s="619"/>
      <c r="DJ34" s="619"/>
      <c r="DK34" s="620"/>
      <c r="DL34" s="624">
        <v>2499295</v>
      </c>
      <c r="DM34" s="619"/>
      <c r="DN34" s="619"/>
      <c r="DO34" s="619"/>
      <c r="DP34" s="619"/>
      <c r="DQ34" s="619"/>
      <c r="DR34" s="619"/>
      <c r="DS34" s="619"/>
      <c r="DT34" s="619"/>
      <c r="DU34" s="619"/>
      <c r="DV34" s="620"/>
      <c r="DW34" s="641">
        <v>13</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1447875</v>
      </c>
      <c r="S35" s="619"/>
      <c r="T35" s="619"/>
      <c r="U35" s="619"/>
      <c r="V35" s="619"/>
      <c r="W35" s="619"/>
      <c r="X35" s="619"/>
      <c r="Y35" s="620"/>
      <c r="Z35" s="671">
        <v>4.3</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4038156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88625</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156276</v>
      </c>
      <c r="CS35" s="637"/>
      <c r="CT35" s="637"/>
      <c r="CU35" s="637"/>
      <c r="CV35" s="637"/>
      <c r="CW35" s="637"/>
      <c r="CX35" s="637"/>
      <c r="CY35" s="638"/>
      <c r="CZ35" s="621">
        <v>0.5</v>
      </c>
      <c r="DA35" s="639"/>
      <c r="DB35" s="639"/>
      <c r="DC35" s="640"/>
      <c r="DD35" s="624">
        <v>150819</v>
      </c>
      <c r="DE35" s="637"/>
      <c r="DF35" s="637"/>
      <c r="DG35" s="637"/>
      <c r="DH35" s="637"/>
      <c r="DI35" s="637"/>
      <c r="DJ35" s="637"/>
      <c r="DK35" s="638"/>
      <c r="DL35" s="624">
        <v>150819</v>
      </c>
      <c r="DM35" s="637"/>
      <c r="DN35" s="637"/>
      <c r="DO35" s="637"/>
      <c r="DP35" s="637"/>
      <c r="DQ35" s="637"/>
      <c r="DR35" s="637"/>
      <c r="DS35" s="637"/>
      <c r="DT35" s="637"/>
      <c r="DU35" s="637"/>
      <c r="DV35" s="638"/>
      <c r="DW35" s="641">
        <v>0.8</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33921184</v>
      </c>
      <c r="S36" s="659"/>
      <c r="T36" s="659"/>
      <c r="U36" s="659"/>
      <c r="V36" s="659"/>
      <c r="W36" s="659"/>
      <c r="X36" s="659"/>
      <c r="Y36" s="662"/>
      <c r="Z36" s="663">
        <v>100</v>
      </c>
      <c r="AA36" s="663"/>
      <c r="AB36" s="663"/>
      <c r="AC36" s="663"/>
      <c r="AD36" s="664">
        <v>17729596</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986944</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-77320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4879407</v>
      </c>
      <c r="CS36" s="619"/>
      <c r="CT36" s="619"/>
      <c r="CU36" s="619"/>
      <c r="CV36" s="619"/>
      <c r="CW36" s="619"/>
      <c r="CX36" s="619"/>
      <c r="CY36" s="620"/>
      <c r="CZ36" s="621">
        <v>14.7</v>
      </c>
      <c r="DA36" s="639"/>
      <c r="DB36" s="639"/>
      <c r="DC36" s="640"/>
      <c r="DD36" s="624">
        <v>4180402</v>
      </c>
      <c r="DE36" s="619"/>
      <c r="DF36" s="619"/>
      <c r="DG36" s="619"/>
      <c r="DH36" s="619"/>
      <c r="DI36" s="619"/>
      <c r="DJ36" s="619"/>
      <c r="DK36" s="620"/>
      <c r="DL36" s="624">
        <v>3412682</v>
      </c>
      <c r="DM36" s="619"/>
      <c r="DN36" s="619"/>
      <c r="DO36" s="619"/>
      <c r="DP36" s="619"/>
      <c r="DQ36" s="619"/>
      <c r="DR36" s="619"/>
      <c r="DS36" s="619"/>
      <c r="DT36" s="619"/>
      <c r="DU36" s="619"/>
      <c r="DV36" s="620"/>
      <c r="DW36" s="641">
        <v>17.8</v>
      </c>
      <c r="DX36" s="642"/>
      <c r="DY36" s="642"/>
      <c r="DZ36" s="642"/>
      <c r="EA36" s="642"/>
      <c r="EB36" s="642"/>
      <c r="EC36" s="643"/>
    </row>
    <row r="37" spans="2:133" ht="11.25" customHeight="1">
      <c r="AQ37" s="644" t="s">
        <v>312</v>
      </c>
      <c r="AR37" s="645"/>
      <c r="AS37" s="645"/>
      <c r="AT37" s="645"/>
      <c r="AU37" s="645"/>
      <c r="AV37" s="645"/>
      <c r="AW37" s="645"/>
      <c r="AX37" s="645"/>
      <c r="AY37" s="646"/>
      <c r="AZ37" s="618">
        <v>110659</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12504</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1570938</v>
      </c>
      <c r="CS37" s="637"/>
      <c r="CT37" s="637"/>
      <c r="CU37" s="637"/>
      <c r="CV37" s="637"/>
      <c r="CW37" s="637"/>
      <c r="CX37" s="637"/>
      <c r="CY37" s="638"/>
      <c r="CZ37" s="621">
        <v>4.7</v>
      </c>
      <c r="DA37" s="639"/>
      <c r="DB37" s="639"/>
      <c r="DC37" s="640"/>
      <c r="DD37" s="624">
        <v>1376016</v>
      </c>
      <c r="DE37" s="637"/>
      <c r="DF37" s="637"/>
      <c r="DG37" s="637"/>
      <c r="DH37" s="637"/>
      <c r="DI37" s="637"/>
      <c r="DJ37" s="637"/>
      <c r="DK37" s="638"/>
      <c r="DL37" s="624">
        <v>1293023</v>
      </c>
      <c r="DM37" s="637"/>
      <c r="DN37" s="637"/>
      <c r="DO37" s="637"/>
      <c r="DP37" s="637"/>
      <c r="DQ37" s="637"/>
      <c r="DR37" s="637"/>
      <c r="DS37" s="637"/>
      <c r="DT37" s="637"/>
      <c r="DU37" s="637"/>
      <c r="DV37" s="638"/>
      <c r="DW37" s="641">
        <v>6.7</v>
      </c>
      <c r="DX37" s="642"/>
      <c r="DY37" s="642"/>
      <c r="DZ37" s="642"/>
      <c r="EA37" s="642"/>
      <c r="EB37" s="642"/>
      <c r="EC37" s="643"/>
    </row>
    <row r="38" spans="2:133" ht="11.25" customHeight="1">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20973</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2940553</v>
      </c>
      <c r="CS38" s="619"/>
      <c r="CT38" s="619"/>
      <c r="CU38" s="619"/>
      <c r="CV38" s="619"/>
      <c r="CW38" s="619"/>
      <c r="CX38" s="619"/>
      <c r="CY38" s="620"/>
      <c r="CZ38" s="621">
        <v>8.9</v>
      </c>
      <c r="DA38" s="639"/>
      <c r="DB38" s="639"/>
      <c r="DC38" s="640"/>
      <c r="DD38" s="624">
        <v>2478963</v>
      </c>
      <c r="DE38" s="619"/>
      <c r="DF38" s="619"/>
      <c r="DG38" s="619"/>
      <c r="DH38" s="619"/>
      <c r="DI38" s="619"/>
      <c r="DJ38" s="619"/>
      <c r="DK38" s="620"/>
      <c r="DL38" s="624">
        <v>1958963</v>
      </c>
      <c r="DM38" s="619"/>
      <c r="DN38" s="619"/>
      <c r="DO38" s="619"/>
      <c r="DP38" s="619"/>
      <c r="DQ38" s="619"/>
      <c r="DR38" s="619"/>
      <c r="DS38" s="619"/>
      <c r="DT38" s="619"/>
      <c r="DU38" s="619"/>
      <c r="DV38" s="620"/>
      <c r="DW38" s="641">
        <v>10.199999999999999</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80</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615283</v>
      </c>
      <c r="CS39" s="637"/>
      <c r="CT39" s="637"/>
      <c r="CU39" s="637"/>
      <c r="CV39" s="637"/>
      <c r="CW39" s="637"/>
      <c r="CX39" s="637"/>
      <c r="CY39" s="638"/>
      <c r="CZ39" s="621">
        <v>1.9</v>
      </c>
      <c r="DA39" s="639"/>
      <c r="DB39" s="639"/>
      <c r="DC39" s="640"/>
      <c r="DD39" s="624">
        <v>380001</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1225075</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116</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959147</v>
      </c>
      <c r="CS40" s="619"/>
      <c r="CT40" s="619"/>
      <c r="CU40" s="619"/>
      <c r="CV40" s="619"/>
      <c r="CW40" s="619"/>
      <c r="CX40" s="619"/>
      <c r="CY40" s="620"/>
      <c r="CZ40" s="621">
        <v>2.9</v>
      </c>
      <c r="DA40" s="639"/>
      <c r="DB40" s="639"/>
      <c r="DC40" s="640"/>
      <c r="DD40" s="624">
        <v>103447</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1715478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285</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276</v>
      </c>
      <c r="CS41" s="637"/>
      <c r="CT41" s="637"/>
      <c r="CU41" s="637"/>
      <c r="CV41" s="637"/>
      <c r="CW41" s="637"/>
      <c r="CX41" s="637"/>
      <c r="CY41" s="638"/>
      <c r="CZ41" s="621" t="s">
        <v>276</v>
      </c>
      <c r="DA41" s="639"/>
      <c r="DB41" s="639"/>
      <c r="DC41" s="640"/>
      <c r="DD41" s="624" t="s">
        <v>276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3437928</v>
      </c>
      <c r="CS42" s="619"/>
      <c r="CT42" s="619"/>
      <c r="CU42" s="619"/>
      <c r="CV42" s="619"/>
      <c r="CW42" s="619"/>
      <c r="CX42" s="619"/>
      <c r="CY42" s="620"/>
      <c r="CZ42" s="621">
        <v>10.4</v>
      </c>
      <c r="DA42" s="622"/>
      <c r="DB42" s="622"/>
      <c r="DC42" s="623"/>
      <c r="DD42" s="624">
        <v>990725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37428</v>
      </c>
      <c r="CS43" s="637"/>
      <c r="CT43" s="637"/>
      <c r="CU43" s="637"/>
      <c r="CV43" s="637"/>
      <c r="CW43" s="637"/>
      <c r="CX43" s="637"/>
      <c r="CY43" s="638"/>
      <c r="CZ43" s="621">
        <v>0.1</v>
      </c>
      <c r="DA43" s="639"/>
      <c r="DB43" s="639"/>
      <c r="DC43" s="640"/>
      <c r="DD43" s="624">
        <v>37428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3416535</v>
      </c>
      <c r="CS44" s="619"/>
      <c r="CT44" s="619"/>
      <c r="CU44" s="619"/>
      <c r="CV44" s="619"/>
      <c r="CW44" s="619"/>
      <c r="CX44" s="619"/>
      <c r="CY44" s="620"/>
      <c r="CZ44" s="621">
        <v>10.3</v>
      </c>
      <c r="DA44" s="622"/>
      <c r="DB44" s="622"/>
      <c r="DC44" s="623"/>
      <c r="DD44" s="624">
        <v>973932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1788964</v>
      </c>
      <c r="CS45" s="637"/>
      <c r="CT45" s="637"/>
      <c r="CU45" s="637"/>
      <c r="CV45" s="637"/>
      <c r="CW45" s="637"/>
      <c r="CX45" s="637"/>
      <c r="CY45" s="638"/>
      <c r="CZ45" s="621">
        <v>5.4</v>
      </c>
      <c r="DA45" s="639"/>
      <c r="DB45" s="639"/>
      <c r="DC45" s="640"/>
      <c r="DD45" s="624">
        <v>358937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1181280</v>
      </c>
      <c r="CS46" s="619"/>
      <c r="CT46" s="619"/>
      <c r="CU46" s="619"/>
      <c r="CV46" s="619"/>
      <c r="CW46" s="619"/>
      <c r="CX46" s="619"/>
      <c r="CY46" s="620"/>
      <c r="CZ46" s="621">
        <v>3.6</v>
      </c>
      <c r="DA46" s="622"/>
      <c r="DB46" s="622"/>
      <c r="DC46" s="623"/>
      <c r="DD46" s="624">
        <v>614995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21393</v>
      </c>
      <c r="CS47" s="637"/>
      <c r="CT47" s="637"/>
      <c r="CU47" s="637"/>
      <c r="CV47" s="637"/>
      <c r="CW47" s="637"/>
      <c r="CX47" s="637"/>
      <c r="CY47" s="638"/>
      <c r="CZ47" s="621">
        <v>0.1</v>
      </c>
      <c r="DA47" s="639"/>
      <c r="DB47" s="639"/>
      <c r="DC47" s="640"/>
      <c r="DD47" s="624">
        <v>16793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33206890</v>
      </c>
      <c r="CS49" s="603"/>
      <c r="CT49" s="603"/>
      <c r="CU49" s="603"/>
      <c r="CV49" s="603"/>
      <c r="CW49" s="603"/>
      <c r="CX49" s="603"/>
      <c r="CY49" s="604"/>
      <c r="CZ49" s="605">
        <v>100</v>
      </c>
      <c r="DA49" s="606"/>
      <c r="DB49" s="606"/>
      <c r="DC49" s="607"/>
      <c r="DD49" s="608">
        <v>20977969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33921</v>
      </c>
      <c r="R7" s="1131"/>
      <c r="S7" s="1131"/>
      <c r="T7" s="1131"/>
      <c r="U7" s="1131"/>
      <c r="V7" s="1131">
        <v>33207</v>
      </c>
      <c r="W7" s="1131"/>
      <c r="X7" s="1131"/>
      <c r="Y7" s="1131"/>
      <c r="Z7" s="1131"/>
      <c r="AA7" s="1131">
        <v>714</v>
      </c>
      <c r="AB7" s="1131"/>
      <c r="AC7" s="1131"/>
      <c r="AD7" s="1131"/>
      <c r="AE7" s="1132"/>
      <c r="AF7" s="1133">
        <v>708</v>
      </c>
      <c r="AG7" s="1134"/>
      <c r="AH7" s="1134"/>
      <c r="AI7" s="1134"/>
      <c r="AJ7" s="1135"/>
      <c r="AK7" s="1117">
        <v>1085</v>
      </c>
      <c r="AL7" s="1118"/>
      <c r="AM7" s="1118"/>
      <c r="AN7" s="1118"/>
      <c r="AO7" s="1118"/>
      <c r="AP7" s="1118">
        <v>22273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551</v>
      </c>
      <c r="BT7" s="1122"/>
      <c r="BU7" s="1122"/>
      <c r="BV7" s="1122"/>
      <c r="BW7" s="1122"/>
      <c r="BX7" s="1122"/>
      <c r="BY7" s="1122"/>
      <c r="BZ7" s="1122"/>
      <c r="CA7" s="1122"/>
      <c r="CB7" s="1122"/>
      <c r="CC7" s="1122"/>
      <c r="CD7" s="1122"/>
      <c r="CE7" s="1122"/>
      <c r="CF7" s="1122"/>
      <c r="CG7" s="1123"/>
      <c r="CH7" s="1114">
        <v>14</v>
      </c>
      <c r="CI7" s="1115"/>
      <c r="CJ7" s="1115"/>
      <c r="CK7" s="1115"/>
      <c r="CL7" s="1116"/>
      <c r="CM7" s="1114">
        <v>111</v>
      </c>
      <c r="CN7" s="1115"/>
      <c r="CO7" s="1115"/>
      <c r="CP7" s="1115"/>
      <c r="CQ7" s="1116"/>
      <c r="CR7" s="1114">
        <v>3</v>
      </c>
      <c r="CS7" s="1115"/>
      <c r="CT7" s="1115"/>
      <c r="CU7" s="1115"/>
      <c r="CV7" s="1116"/>
      <c r="CW7" s="1114">
        <v>6</v>
      </c>
      <c r="CX7" s="1115"/>
      <c r="CY7" s="1115"/>
      <c r="CZ7" s="1115"/>
      <c r="DA7" s="1116"/>
      <c r="DB7" s="1114" t="s">
        <v>532</v>
      </c>
      <c r="DC7" s="1115"/>
      <c r="DD7" s="1115"/>
      <c r="DE7" s="1115"/>
      <c r="DF7" s="1116"/>
      <c r="DG7" s="1114" t="s">
        <v>532</v>
      </c>
      <c r="DH7" s="1115"/>
      <c r="DI7" s="1115"/>
      <c r="DJ7" s="1115"/>
      <c r="DK7" s="1116"/>
      <c r="DL7" s="1114" t="s">
        <v>532</v>
      </c>
      <c r="DM7" s="1115"/>
      <c r="DN7" s="1115"/>
      <c r="DO7" s="1115"/>
      <c r="DP7" s="1116"/>
      <c r="DQ7" s="1114" t="s">
        <v>532</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552</v>
      </c>
      <c r="BT8" s="1041"/>
      <c r="BU8" s="1041"/>
      <c r="BV8" s="1041"/>
      <c r="BW8" s="1041"/>
      <c r="BX8" s="1041"/>
      <c r="BY8" s="1041"/>
      <c r="BZ8" s="1041"/>
      <c r="CA8" s="1041"/>
      <c r="CB8" s="1041"/>
      <c r="CC8" s="1041"/>
      <c r="CD8" s="1041"/>
      <c r="CE8" s="1041"/>
      <c r="CF8" s="1041"/>
      <c r="CG8" s="1042"/>
      <c r="CH8" s="1015">
        <v>4</v>
      </c>
      <c r="CI8" s="1016"/>
      <c r="CJ8" s="1016"/>
      <c r="CK8" s="1016"/>
      <c r="CL8" s="1017"/>
      <c r="CM8" s="1015">
        <v>149</v>
      </c>
      <c r="CN8" s="1016"/>
      <c r="CO8" s="1016"/>
      <c r="CP8" s="1016"/>
      <c r="CQ8" s="1017"/>
      <c r="CR8" s="1015">
        <v>100</v>
      </c>
      <c r="CS8" s="1016"/>
      <c r="CT8" s="1016"/>
      <c r="CU8" s="1016"/>
      <c r="CV8" s="1017"/>
      <c r="CW8" s="1015">
        <v>1</v>
      </c>
      <c r="CX8" s="1016"/>
      <c r="CY8" s="1016"/>
      <c r="CZ8" s="1016"/>
      <c r="DA8" s="1017"/>
      <c r="DB8" s="1015" t="s">
        <v>532</v>
      </c>
      <c r="DC8" s="1016"/>
      <c r="DD8" s="1016"/>
      <c r="DE8" s="1016"/>
      <c r="DF8" s="1017"/>
      <c r="DG8" s="1015" t="s">
        <v>532</v>
      </c>
      <c r="DH8" s="1016"/>
      <c r="DI8" s="1016"/>
      <c r="DJ8" s="1016"/>
      <c r="DK8" s="1017"/>
      <c r="DL8" s="1015" t="s">
        <v>532</v>
      </c>
      <c r="DM8" s="1016"/>
      <c r="DN8" s="1016"/>
      <c r="DO8" s="1016"/>
      <c r="DP8" s="1017"/>
      <c r="DQ8" s="1015" t="s">
        <v>532</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553</v>
      </c>
      <c r="BT9" s="1041"/>
      <c r="BU9" s="1041"/>
      <c r="BV9" s="1041"/>
      <c r="BW9" s="1041"/>
      <c r="BX9" s="1041"/>
      <c r="BY9" s="1041"/>
      <c r="BZ9" s="1041"/>
      <c r="CA9" s="1041"/>
      <c r="CB9" s="1041"/>
      <c r="CC9" s="1041"/>
      <c r="CD9" s="1041"/>
      <c r="CE9" s="1041"/>
      <c r="CF9" s="1041"/>
      <c r="CG9" s="1042"/>
      <c r="CH9" s="1015">
        <v>2</v>
      </c>
      <c r="CI9" s="1016"/>
      <c r="CJ9" s="1016"/>
      <c r="CK9" s="1016"/>
      <c r="CL9" s="1017"/>
      <c r="CM9" s="1015">
        <v>207</v>
      </c>
      <c r="CN9" s="1016"/>
      <c r="CO9" s="1016"/>
      <c r="CP9" s="1016"/>
      <c r="CQ9" s="1017"/>
      <c r="CR9" s="1015">
        <v>200</v>
      </c>
      <c r="CS9" s="1016"/>
      <c r="CT9" s="1016"/>
      <c r="CU9" s="1016"/>
      <c r="CV9" s="1017"/>
      <c r="CW9" s="1015">
        <v>9</v>
      </c>
      <c r="CX9" s="1016"/>
      <c r="CY9" s="1016"/>
      <c r="CZ9" s="1016"/>
      <c r="DA9" s="1017"/>
      <c r="DB9" s="1015" t="s">
        <v>532</v>
      </c>
      <c r="DC9" s="1016"/>
      <c r="DD9" s="1016"/>
      <c r="DE9" s="1016"/>
      <c r="DF9" s="1017"/>
      <c r="DG9" s="1015" t="s">
        <v>532</v>
      </c>
      <c r="DH9" s="1016"/>
      <c r="DI9" s="1016"/>
      <c r="DJ9" s="1016"/>
      <c r="DK9" s="1017"/>
      <c r="DL9" s="1015" t="s">
        <v>532</v>
      </c>
      <c r="DM9" s="1016"/>
      <c r="DN9" s="1016"/>
      <c r="DO9" s="1016"/>
      <c r="DP9" s="1017"/>
      <c r="DQ9" s="1015" t="s">
        <v>532</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t="s">
        <v>558</v>
      </c>
      <c r="BS10" s="1040" t="s">
        <v>554</v>
      </c>
      <c r="BT10" s="1041"/>
      <c r="BU10" s="1041"/>
      <c r="BV10" s="1041"/>
      <c r="BW10" s="1041"/>
      <c r="BX10" s="1041"/>
      <c r="BY10" s="1041"/>
      <c r="BZ10" s="1041"/>
      <c r="CA10" s="1041"/>
      <c r="CB10" s="1041"/>
      <c r="CC10" s="1041"/>
      <c r="CD10" s="1041"/>
      <c r="CE10" s="1041"/>
      <c r="CF10" s="1041"/>
      <c r="CG10" s="1042"/>
      <c r="CH10" s="1015">
        <v>-5</v>
      </c>
      <c r="CI10" s="1016"/>
      <c r="CJ10" s="1016"/>
      <c r="CK10" s="1016"/>
      <c r="CL10" s="1017"/>
      <c r="CM10" s="1015">
        <v>55</v>
      </c>
      <c r="CN10" s="1016"/>
      <c r="CO10" s="1016"/>
      <c r="CP10" s="1016"/>
      <c r="CQ10" s="1017"/>
      <c r="CR10" s="1015">
        <v>5</v>
      </c>
      <c r="CS10" s="1016"/>
      <c r="CT10" s="1016"/>
      <c r="CU10" s="1016"/>
      <c r="CV10" s="1017"/>
      <c r="CW10" s="1015" t="s">
        <v>532</v>
      </c>
      <c r="CX10" s="1016"/>
      <c r="CY10" s="1016"/>
      <c r="CZ10" s="1016"/>
      <c r="DA10" s="1017"/>
      <c r="DB10" s="1015" t="s">
        <v>532</v>
      </c>
      <c r="DC10" s="1016"/>
      <c r="DD10" s="1016"/>
      <c r="DE10" s="1016"/>
      <c r="DF10" s="1017"/>
      <c r="DG10" s="1015">
        <v>724</v>
      </c>
      <c r="DH10" s="1016"/>
      <c r="DI10" s="1016"/>
      <c r="DJ10" s="1016"/>
      <c r="DK10" s="1017"/>
      <c r="DL10" s="1015" t="s">
        <v>532</v>
      </c>
      <c r="DM10" s="1016"/>
      <c r="DN10" s="1016"/>
      <c r="DO10" s="1016"/>
      <c r="DP10" s="1017"/>
      <c r="DQ10" s="1015" t="s">
        <v>532</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f>SUM(Q7:U22)</f>
        <v>33921</v>
      </c>
      <c r="R23" s="1095"/>
      <c r="S23" s="1095"/>
      <c r="T23" s="1095"/>
      <c r="U23" s="1095"/>
      <c r="V23" s="1095">
        <f t="shared" ref="V23" si="0">SUM(V7:Z22)</f>
        <v>33207</v>
      </c>
      <c r="W23" s="1095"/>
      <c r="X23" s="1095"/>
      <c r="Y23" s="1095"/>
      <c r="Z23" s="1095"/>
      <c r="AA23" s="1095">
        <f t="shared" ref="AA23" si="1">SUM(AA7:AE22)</f>
        <v>714</v>
      </c>
      <c r="AB23" s="1095"/>
      <c r="AC23" s="1095"/>
      <c r="AD23" s="1095"/>
      <c r="AE23" s="1096"/>
      <c r="AF23" s="1097">
        <v>708</v>
      </c>
      <c r="AG23" s="1095"/>
      <c r="AH23" s="1095"/>
      <c r="AI23" s="1095"/>
      <c r="AJ23" s="1098"/>
      <c r="AK23" s="1099"/>
      <c r="AL23" s="1100"/>
      <c r="AM23" s="1100"/>
      <c r="AN23" s="1100"/>
      <c r="AO23" s="1100"/>
      <c r="AP23" s="1095">
        <f t="shared" ref="AP23" si="2">SUM(AP7:AT22)</f>
        <v>22273</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10493</v>
      </c>
      <c r="R28" s="1080"/>
      <c r="S28" s="1080"/>
      <c r="T28" s="1080"/>
      <c r="U28" s="1080"/>
      <c r="V28" s="1080">
        <v>10404</v>
      </c>
      <c r="W28" s="1080"/>
      <c r="X28" s="1080"/>
      <c r="Y28" s="1080"/>
      <c r="Z28" s="1080"/>
      <c r="AA28" s="1080">
        <v>89</v>
      </c>
      <c r="AB28" s="1080"/>
      <c r="AC28" s="1080"/>
      <c r="AD28" s="1080"/>
      <c r="AE28" s="1081"/>
      <c r="AF28" s="1082">
        <v>89</v>
      </c>
      <c r="AG28" s="1080"/>
      <c r="AH28" s="1080"/>
      <c r="AI28" s="1080"/>
      <c r="AJ28" s="1083"/>
      <c r="AK28" s="1084">
        <v>1225</v>
      </c>
      <c r="AL28" s="1072"/>
      <c r="AM28" s="1072"/>
      <c r="AN28" s="1072"/>
      <c r="AO28" s="1072"/>
      <c r="AP28" s="1072" t="s">
        <v>476</v>
      </c>
      <c r="AQ28" s="1072"/>
      <c r="AR28" s="1072"/>
      <c r="AS28" s="1072"/>
      <c r="AT28" s="1072"/>
      <c r="AU28" s="1072" t="s">
        <v>476</v>
      </c>
      <c r="AV28" s="1072"/>
      <c r="AW28" s="1072"/>
      <c r="AX28" s="1072"/>
      <c r="AY28" s="1072"/>
      <c r="AZ28" s="1073" t="s">
        <v>476</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376</v>
      </c>
      <c r="C29" s="1064"/>
      <c r="D29" s="1064"/>
      <c r="E29" s="1064"/>
      <c r="F29" s="1064"/>
      <c r="G29" s="1064"/>
      <c r="H29" s="1064"/>
      <c r="I29" s="1064"/>
      <c r="J29" s="1064"/>
      <c r="K29" s="1064"/>
      <c r="L29" s="1064"/>
      <c r="M29" s="1064"/>
      <c r="N29" s="1064"/>
      <c r="O29" s="1064"/>
      <c r="P29" s="1065"/>
      <c r="Q29" s="1069">
        <v>5109</v>
      </c>
      <c r="R29" s="1070"/>
      <c r="S29" s="1070"/>
      <c r="T29" s="1070"/>
      <c r="U29" s="1070"/>
      <c r="V29" s="1070">
        <v>4985</v>
      </c>
      <c r="W29" s="1070"/>
      <c r="X29" s="1070"/>
      <c r="Y29" s="1070"/>
      <c r="Z29" s="1070"/>
      <c r="AA29" s="1070">
        <v>124</v>
      </c>
      <c r="AB29" s="1070"/>
      <c r="AC29" s="1070"/>
      <c r="AD29" s="1070"/>
      <c r="AE29" s="1071"/>
      <c r="AF29" s="1045">
        <v>124</v>
      </c>
      <c r="AG29" s="1046"/>
      <c r="AH29" s="1046"/>
      <c r="AI29" s="1046"/>
      <c r="AJ29" s="1047"/>
      <c r="AK29" s="1006">
        <v>809</v>
      </c>
      <c r="AL29" s="997"/>
      <c r="AM29" s="997"/>
      <c r="AN29" s="997"/>
      <c r="AO29" s="997"/>
      <c r="AP29" s="997" t="s">
        <v>476</v>
      </c>
      <c r="AQ29" s="997"/>
      <c r="AR29" s="997"/>
      <c r="AS29" s="997"/>
      <c r="AT29" s="997"/>
      <c r="AU29" s="997" t="s">
        <v>476</v>
      </c>
      <c r="AV29" s="997"/>
      <c r="AW29" s="997"/>
      <c r="AX29" s="997"/>
      <c r="AY29" s="997"/>
      <c r="AZ29" s="1068" t="s">
        <v>476</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377</v>
      </c>
      <c r="C30" s="1064"/>
      <c r="D30" s="1064"/>
      <c r="E30" s="1064"/>
      <c r="F30" s="1064"/>
      <c r="G30" s="1064"/>
      <c r="H30" s="1064"/>
      <c r="I30" s="1064"/>
      <c r="J30" s="1064"/>
      <c r="K30" s="1064"/>
      <c r="L30" s="1064"/>
      <c r="M30" s="1064"/>
      <c r="N30" s="1064"/>
      <c r="O30" s="1064"/>
      <c r="P30" s="1065"/>
      <c r="Q30" s="1069">
        <v>66</v>
      </c>
      <c r="R30" s="1070"/>
      <c r="S30" s="1070"/>
      <c r="T30" s="1070"/>
      <c r="U30" s="1070"/>
      <c r="V30" s="1070">
        <v>46</v>
      </c>
      <c r="W30" s="1070"/>
      <c r="X30" s="1070"/>
      <c r="Y30" s="1070"/>
      <c r="Z30" s="1070"/>
      <c r="AA30" s="1070">
        <v>20</v>
      </c>
      <c r="AB30" s="1070"/>
      <c r="AC30" s="1070"/>
      <c r="AD30" s="1070"/>
      <c r="AE30" s="1071"/>
      <c r="AF30" s="1045">
        <v>20</v>
      </c>
      <c r="AG30" s="1046"/>
      <c r="AH30" s="1046"/>
      <c r="AI30" s="1046"/>
      <c r="AJ30" s="1047"/>
      <c r="AK30" s="1006" t="s">
        <v>532</v>
      </c>
      <c r="AL30" s="997"/>
      <c r="AM30" s="997"/>
      <c r="AN30" s="997"/>
      <c r="AO30" s="997"/>
      <c r="AP30" s="997" t="s">
        <v>476</v>
      </c>
      <c r="AQ30" s="997"/>
      <c r="AR30" s="997"/>
      <c r="AS30" s="997"/>
      <c r="AT30" s="997"/>
      <c r="AU30" s="997" t="s">
        <v>476</v>
      </c>
      <c r="AV30" s="997"/>
      <c r="AW30" s="997"/>
      <c r="AX30" s="997"/>
      <c r="AY30" s="997"/>
      <c r="AZ30" s="1068" t="s">
        <v>476</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378</v>
      </c>
      <c r="C31" s="1064"/>
      <c r="D31" s="1064"/>
      <c r="E31" s="1064"/>
      <c r="F31" s="1064"/>
      <c r="G31" s="1064"/>
      <c r="H31" s="1064"/>
      <c r="I31" s="1064"/>
      <c r="J31" s="1064"/>
      <c r="K31" s="1064"/>
      <c r="L31" s="1064"/>
      <c r="M31" s="1064"/>
      <c r="N31" s="1064"/>
      <c r="O31" s="1064"/>
      <c r="P31" s="1065"/>
      <c r="Q31" s="1069">
        <v>1118</v>
      </c>
      <c r="R31" s="1070"/>
      <c r="S31" s="1070"/>
      <c r="T31" s="1070"/>
      <c r="U31" s="1070"/>
      <c r="V31" s="1070">
        <v>1109</v>
      </c>
      <c r="W31" s="1070"/>
      <c r="X31" s="1070"/>
      <c r="Y31" s="1070"/>
      <c r="Z31" s="1070"/>
      <c r="AA31" s="1070">
        <v>9</v>
      </c>
      <c r="AB31" s="1070"/>
      <c r="AC31" s="1070"/>
      <c r="AD31" s="1070"/>
      <c r="AE31" s="1071"/>
      <c r="AF31" s="1045">
        <v>-3</v>
      </c>
      <c r="AG31" s="1046"/>
      <c r="AH31" s="1046"/>
      <c r="AI31" s="1046"/>
      <c r="AJ31" s="1047"/>
      <c r="AK31" s="1006">
        <v>211</v>
      </c>
      <c r="AL31" s="997"/>
      <c r="AM31" s="997"/>
      <c r="AN31" s="997"/>
      <c r="AO31" s="997"/>
      <c r="AP31" s="997" t="s">
        <v>476</v>
      </c>
      <c r="AQ31" s="997"/>
      <c r="AR31" s="997"/>
      <c r="AS31" s="997"/>
      <c r="AT31" s="997"/>
      <c r="AU31" s="997" t="s">
        <v>476</v>
      </c>
      <c r="AV31" s="997"/>
      <c r="AW31" s="997"/>
      <c r="AX31" s="997"/>
      <c r="AY31" s="997"/>
      <c r="AZ31" s="1068" t="s">
        <v>476</v>
      </c>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v>2014</v>
      </c>
      <c r="R32" s="1070"/>
      <c r="S32" s="1070"/>
      <c r="T32" s="1070"/>
      <c r="U32" s="1070"/>
      <c r="V32" s="1070">
        <v>1944</v>
      </c>
      <c r="W32" s="1070"/>
      <c r="X32" s="1070"/>
      <c r="Y32" s="1070"/>
      <c r="Z32" s="1070"/>
      <c r="AA32" s="1070">
        <v>70</v>
      </c>
      <c r="AB32" s="1070"/>
      <c r="AC32" s="1070"/>
      <c r="AD32" s="1070"/>
      <c r="AE32" s="1071"/>
      <c r="AF32" s="1045">
        <v>2433</v>
      </c>
      <c r="AG32" s="1046"/>
      <c r="AH32" s="1046"/>
      <c r="AI32" s="1046"/>
      <c r="AJ32" s="1047"/>
      <c r="AK32" s="1006">
        <v>41</v>
      </c>
      <c r="AL32" s="997"/>
      <c r="AM32" s="997"/>
      <c r="AN32" s="997"/>
      <c r="AO32" s="997"/>
      <c r="AP32" s="997">
        <v>8180</v>
      </c>
      <c r="AQ32" s="997"/>
      <c r="AR32" s="997"/>
      <c r="AS32" s="997"/>
      <c r="AT32" s="997"/>
      <c r="AU32" s="997">
        <v>245</v>
      </c>
      <c r="AV32" s="997"/>
      <c r="AW32" s="997"/>
      <c r="AX32" s="997"/>
      <c r="AY32" s="997"/>
      <c r="AZ32" s="1068" t="s">
        <v>532</v>
      </c>
      <c r="BA32" s="1068"/>
      <c r="BB32" s="1068"/>
      <c r="BC32" s="1068"/>
      <c r="BD32" s="1068"/>
      <c r="BE32" s="1058" t="s">
        <v>380</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2257</v>
      </c>
      <c r="R33" s="1070"/>
      <c r="S33" s="1070"/>
      <c r="T33" s="1070"/>
      <c r="U33" s="1070"/>
      <c r="V33" s="1070">
        <v>2003</v>
      </c>
      <c r="W33" s="1070"/>
      <c r="X33" s="1070"/>
      <c r="Y33" s="1070"/>
      <c r="Z33" s="1070"/>
      <c r="AA33" s="1070">
        <v>254</v>
      </c>
      <c r="AB33" s="1070"/>
      <c r="AC33" s="1070"/>
      <c r="AD33" s="1070"/>
      <c r="AE33" s="1071"/>
      <c r="AF33" s="1045">
        <v>781</v>
      </c>
      <c r="AG33" s="1046"/>
      <c r="AH33" s="1046"/>
      <c r="AI33" s="1046"/>
      <c r="AJ33" s="1047"/>
      <c r="AK33" s="1006">
        <v>987</v>
      </c>
      <c r="AL33" s="997"/>
      <c r="AM33" s="997"/>
      <c r="AN33" s="997"/>
      <c r="AO33" s="997"/>
      <c r="AP33" s="997">
        <v>14211</v>
      </c>
      <c r="AQ33" s="997"/>
      <c r="AR33" s="997"/>
      <c r="AS33" s="997"/>
      <c r="AT33" s="997"/>
      <c r="AU33" s="997">
        <v>4107</v>
      </c>
      <c r="AV33" s="997"/>
      <c r="AW33" s="997"/>
      <c r="AX33" s="997"/>
      <c r="AY33" s="997"/>
      <c r="AZ33" s="1068" t="s">
        <v>532</v>
      </c>
      <c r="BA33" s="1068"/>
      <c r="BB33" s="1068"/>
      <c r="BC33" s="1068"/>
      <c r="BD33" s="1068"/>
      <c r="BE33" s="1058" t="s">
        <v>380</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3443</v>
      </c>
      <c r="AG63" s="985"/>
      <c r="AH63" s="985"/>
      <c r="AI63" s="985"/>
      <c r="AJ63" s="1056"/>
      <c r="AK63" s="1057"/>
      <c r="AL63" s="989"/>
      <c r="AM63" s="989"/>
      <c r="AN63" s="989"/>
      <c r="AO63" s="989"/>
      <c r="AP63" s="985">
        <f>SUM(AP28:AT62)</f>
        <v>22391</v>
      </c>
      <c r="AQ63" s="985"/>
      <c r="AR63" s="985"/>
      <c r="AS63" s="985"/>
      <c r="AT63" s="985"/>
      <c r="AU63" s="985">
        <f>SUM(AU28:AY62)</f>
        <v>4352</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533</v>
      </c>
      <c r="C68" s="1012"/>
      <c r="D68" s="1012"/>
      <c r="E68" s="1012"/>
      <c r="F68" s="1012"/>
      <c r="G68" s="1012"/>
      <c r="H68" s="1012"/>
      <c r="I68" s="1012"/>
      <c r="J68" s="1012"/>
      <c r="K68" s="1012"/>
      <c r="L68" s="1012"/>
      <c r="M68" s="1012"/>
      <c r="N68" s="1012"/>
      <c r="O68" s="1012"/>
      <c r="P68" s="1013"/>
      <c r="Q68" s="1014">
        <v>100</v>
      </c>
      <c r="R68" s="1008"/>
      <c r="S68" s="1008"/>
      <c r="T68" s="1008"/>
      <c r="U68" s="1008"/>
      <c r="V68" s="1008">
        <v>99</v>
      </c>
      <c r="W68" s="1008"/>
      <c r="X68" s="1008"/>
      <c r="Y68" s="1008"/>
      <c r="Z68" s="1008"/>
      <c r="AA68" s="1008">
        <v>0</v>
      </c>
      <c r="AB68" s="1008"/>
      <c r="AC68" s="1008"/>
      <c r="AD68" s="1008"/>
      <c r="AE68" s="1008"/>
      <c r="AF68" s="1008">
        <v>0</v>
      </c>
      <c r="AG68" s="1008"/>
      <c r="AH68" s="1008"/>
      <c r="AI68" s="1008"/>
      <c r="AJ68" s="1008"/>
      <c r="AK68" s="1008">
        <v>2</v>
      </c>
      <c r="AL68" s="1008"/>
      <c r="AM68" s="1008"/>
      <c r="AN68" s="1008"/>
      <c r="AO68" s="1008"/>
      <c r="AP68" s="1008" t="s">
        <v>532</v>
      </c>
      <c r="AQ68" s="1008"/>
      <c r="AR68" s="1008"/>
      <c r="AS68" s="1008"/>
      <c r="AT68" s="1008"/>
      <c r="AU68" s="1008" t="s">
        <v>532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534</v>
      </c>
      <c r="C69" s="1001"/>
      <c r="D69" s="1001"/>
      <c r="E69" s="1001"/>
      <c r="F69" s="1001"/>
      <c r="G69" s="1001"/>
      <c r="H69" s="1001"/>
      <c r="I69" s="1001"/>
      <c r="J69" s="1001"/>
      <c r="K69" s="1001"/>
      <c r="L69" s="1001"/>
      <c r="M69" s="1001"/>
      <c r="N69" s="1001"/>
      <c r="O69" s="1001"/>
      <c r="P69" s="1002"/>
      <c r="Q69" s="1003">
        <v>11632</v>
      </c>
      <c r="R69" s="997"/>
      <c r="S69" s="997"/>
      <c r="T69" s="997"/>
      <c r="U69" s="997"/>
      <c r="V69" s="997">
        <v>11127</v>
      </c>
      <c r="W69" s="997"/>
      <c r="X69" s="997"/>
      <c r="Y69" s="997"/>
      <c r="Z69" s="997"/>
      <c r="AA69" s="997">
        <v>505</v>
      </c>
      <c r="AB69" s="997"/>
      <c r="AC69" s="997"/>
      <c r="AD69" s="997"/>
      <c r="AE69" s="997"/>
      <c r="AF69" s="997">
        <v>505</v>
      </c>
      <c r="AG69" s="997"/>
      <c r="AH69" s="997"/>
      <c r="AI69" s="997"/>
      <c r="AJ69" s="997"/>
      <c r="AK69" s="997" t="s">
        <v>532</v>
      </c>
      <c r="AL69" s="997"/>
      <c r="AM69" s="997"/>
      <c r="AN69" s="997"/>
      <c r="AO69" s="997"/>
      <c r="AP69" s="997" t="s">
        <v>532</v>
      </c>
      <c r="AQ69" s="997"/>
      <c r="AR69" s="997"/>
      <c r="AS69" s="997"/>
      <c r="AT69" s="997"/>
      <c r="AU69" s="997" t="s">
        <v>532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535</v>
      </c>
      <c r="C70" s="1001"/>
      <c r="D70" s="1001"/>
      <c r="E70" s="1001"/>
      <c r="F70" s="1001"/>
      <c r="G70" s="1001"/>
      <c r="H70" s="1001"/>
      <c r="I70" s="1001"/>
      <c r="J70" s="1001"/>
      <c r="K70" s="1001"/>
      <c r="L70" s="1001"/>
      <c r="M70" s="1001"/>
      <c r="N70" s="1001"/>
      <c r="O70" s="1001"/>
      <c r="P70" s="1002"/>
      <c r="Q70" s="1003">
        <v>68</v>
      </c>
      <c r="R70" s="997"/>
      <c r="S70" s="997"/>
      <c r="T70" s="997"/>
      <c r="U70" s="997"/>
      <c r="V70" s="997">
        <v>68</v>
      </c>
      <c r="W70" s="997"/>
      <c r="X70" s="997"/>
      <c r="Y70" s="997"/>
      <c r="Z70" s="997"/>
      <c r="AA70" s="997" t="s">
        <v>555</v>
      </c>
      <c r="AB70" s="997"/>
      <c r="AC70" s="997"/>
      <c r="AD70" s="997"/>
      <c r="AE70" s="997"/>
      <c r="AF70" s="997" t="s">
        <v>532</v>
      </c>
      <c r="AG70" s="997"/>
      <c r="AH70" s="997"/>
      <c r="AI70" s="997"/>
      <c r="AJ70" s="997"/>
      <c r="AK70" s="997" t="s">
        <v>532</v>
      </c>
      <c r="AL70" s="997"/>
      <c r="AM70" s="997"/>
      <c r="AN70" s="997"/>
      <c r="AO70" s="997"/>
      <c r="AP70" s="997" t="s">
        <v>532</v>
      </c>
      <c r="AQ70" s="997"/>
      <c r="AR70" s="997"/>
      <c r="AS70" s="997"/>
      <c r="AT70" s="997"/>
      <c r="AU70" s="997" t="s">
        <v>556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536</v>
      </c>
      <c r="C71" s="1001"/>
      <c r="D71" s="1001"/>
      <c r="E71" s="1001"/>
      <c r="F71" s="1001"/>
      <c r="G71" s="1001"/>
      <c r="H71" s="1001"/>
      <c r="I71" s="1001"/>
      <c r="J71" s="1001"/>
      <c r="K71" s="1001"/>
      <c r="L71" s="1001"/>
      <c r="M71" s="1001"/>
      <c r="N71" s="1001"/>
      <c r="O71" s="1001"/>
      <c r="P71" s="1002"/>
      <c r="Q71" s="1003">
        <v>41</v>
      </c>
      <c r="R71" s="997"/>
      <c r="S71" s="997"/>
      <c r="T71" s="997"/>
      <c r="U71" s="997"/>
      <c r="V71" s="997">
        <v>37</v>
      </c>
      <c r="W71" s="997"/>
      <c r="X71" s="997"/>
      <c r="Y71" s="997"/>
      <c r="Z71" s="997"/>
      <c r="AA71" s="997">
        <v>4</v>
      </c>
      <c r="AB71" s="997"/>
      <c r="AC71" s="997"/>
      <c r="AD71" s="997"/>
      <c r="AE71" s="997"/>
      <c r="AF71" s="997">
        <v>4</v>
      </c>
      <c r="AG71" s="997"/>
      <c r="AH71" s="997"/>
      <c r="AI71" s="997"/>
      <c r="AJ71" s="997"/>
      <c r="AK71" s="997" t="s">
        <v>532</v>
      </c>
      <c r="AL71" s="997"/>
      <c r="AM71" s="997"/>
      <c r="AN71" s="997"/>
      <c r="AO71" s="997"/>
      <c r="AP71" s="997">
        <v>36</v>
      </c>
      <c r="AQ71" s="997"/>
      <c r="AR71" s="997"/>
      <c r="AS71" s="997"/>
      <c r="AT71" s="997"/>
      <c r="AU71" s="997">
        <v>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537</v>
      </c>
      <c r="C72" s="1001"/>
      <c r="D72" s="1001"/>
      <c r="E72" s="1001"/>
      <c r="F72" s="1001"/>
      <c r="G72" s="1001"/>
      <c r="H72" s="1001"/>
      <c r="I72" s="1001"/>
      <c r="J72" s="1001"/>
      <c r="K72" s="1001"/>
      <c r="L72" s="1001"/>
      <c r="M72" s="1001"/>
      <c r="N72" s="1001"/>
      <c r="O72" s="1001"/>
      <c r="P72" s="1002"/>
      <c r="Q72" s="1003">
        <v>1</v>
      </c>
      <c r="R72" s="997"/>
      <c r="S72" s="997"/>
      <c r="T72" s="997"/>
      <c r="U72" s="997"/>
      <c r="V72" s="997">
        <v>1</v>
      </c>
      <c r="W72" s="997"/>
      <c r="X72" s="997"/>
      <c r="Y72" s="997"/>
      <c r="Z72" s="997"/>
      <c r="AA72" s="997">
        <v>0</v>
      </c>
      <c r="AB72" s="997"/>
      <c r="AC72" s="997"/>
      <c r="AD72" s="997"/>
      <c r="AE72" s="997"/>
      <c r="AF72" s="997">
        <v>0</v>
      </c>
      <c r="AG72" s="997"/>
      <c r="AH72" s="997"/>
      <c r="AI72" s="997"/>
      <c r="AJ72" s="997"/>
      <c r="AK72" s="997" t="s">
        <v>532</v>
      </c>
      <c r="AL72" s="997"/>
      <c r="AM72" s="997"/>
      <c r="AN72" s="997"/>
      <c r="AO72" s="997"/>
      <c r="AP72" s="997" t="s">
        <v>532</v>
      </c>
      <c r="AQ72" s="997"/>
      <c r="AR72" s="997"/>
      <c r="AS72" s="997"/>
      <c r="AT72" s="997"/>
      <c r="AU72" s="997" t="s">
        <v>532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538</v>
      </c>
      <c r="C73" s="1001"/>
      <c r="D73" s="1001"/>
      <c r="E73" s="1001"/>
      <c r="F73" s="1001"/>
      <c r="G73" s="1001"/>
      <c r="H73" s="1001"/>
      <c r="I73" s="1001"/>
      <c r="J73" s="1001"/>
      <c r="K73" s="1001"/>
      <c r="L73" s="1001"/>
      <c r="M73" s="1001"/>
      <c r="N73" s="1001"/>
      <c r="O73" s="1001"/>
      <c r="P73" s="1002"/>
      <c r="Q73" s="1003">
        <v>2433</v>
      </c>
      <c r="R73" s="997"/>
      <c r="S73" s="997"/>
      <c r="T73" s="997"/>
      <c r="U73" s="997"/>
      <c r="V73" s="997">
        <v>2402</v>
      </c>
      <c r="W73" s="997"/>
      <c r="X73" s="997"/>
      <c r="Y73" s="997"/>
      <c r="Z73" s="997"/>
      <c r="AA73" s="997">
        <v>31</v>
      </c>
      <c r="AB73" s="997"/>
      <c r="AC73" s="997"/>
      <c r="AD73" s="997"/>
      <c r="AE73" s="997"/>
      <c r="AF73" s="997">
        <v>31</v>
      </c>
      <c r="AG73" s="997"/>
      <c r="AH73" s="997"/>
      <c r="AI73" s="997"/>
      <c r="AJ73" s="997"/>
      <c r="AK73" s="997" t="s">
        <v>532</v>
      </c>
      <c r="AL73" s="997"/>
      <c r="AM73" s="997"/>
      <c r="AN73" s="997"/>
      <c r="AO73" s="997"/>
      <c r="AP73" s="997">
        <v>698</v>
      </c>
      <c r="AQ73" s="997"/>
      <c r="AR73" s="997"/>
      <c r="AS73" s="997"/>
      <c r="AT73" s="997"/>
      <c r="AU73" s="997">
        <v>235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539</v>
      </c>
      <c r="C74" s="1001"/>
      <c r="D74" s="1001"/>
      <c r="E74" s="1001"/>
      <c r="F74" s="1001"/>
      <c r="G74" s="1001"/>
      <c r="H74" s="1001"/>
      <c r="I74" s="1001"/>
      <c r="J74" s="1001"/>
      <c r="K74" s="1001"/>
      <c r="L74" s="1001"/>
      <c r="M74" s="1001"/>
      <c r="N74" s="1001"/>
      <c r="O74" s="1001"/>
      <c r="P74" s="1002"/>
      <c r="Q74" s="1003">
        <v>826</v>
      </c>
      <c r="R74" s="997"/>
      <c r="S74" s="997"/>
      <c r="T74" s="997"/>
      <c r="U74" s="997"/>
      <c r="V74" s="997">
        <v>730</v>
      </c>
      <c r="W74" s="997"/>
      <c r="X74" s="997"/>
      <c r="Y74" s="997"/>
      <c r="Z74" s="997"/>
      <c r="AA74" s="997">
        <v>96</v>
      </c>
      <c r="AB74" s="997"/>
      <c r="AC74" s="997"/>
      <c r="AD74" s="997"/>
      <c r="AE74" s="997"/>
      <c r="AF74" s="997">
        <v>91</v>
      </c>
      <c r="AG74" s="997"/>
      <c r="AH74" s="997"/>
      <c r="AI74" s="997"/>
      <c r="AJ74" s="997"/>
      <c r="AK74" s="997">
        <v>14</v>
      </c>
      <c r="AL74" s="997"/>
      <c r="AM74" s="997"/>
      <c r="AN74" s="997"/>
      <c r="AO74" s="997"/>
      <c r="AP74" s="997">
        <v>205</v>
      </c>
      <c r="AQ74" s="997"/>
      <c r="AR74" s="997"/>
      <c r="AS74" s="997"/>
      <c r="AT74" s="997"/>
      <c r="AU74" s="997">
        <v>116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540</v>
      </c>
      <c r="C75" s="1001"/>
      <c r="D75" s="1001"/>
      <c r="E75" s="1001"/>
      <c r="F75" s="1001"/>
      <c r="G75" s="1001"/>
      <c r="H75" s="1001"/>
      <c r="I75" s="1001"/>
      <c r="J75" s="1001"/>
      <c r="K75" s="1001"/>
      <c r="L75" s="1001"/>
      <c r="M75" s="1001"/>
      <c r="N75" s="1001"/>
      <c r="O75" s="1001"/>
      <c r="P75" s="1002"/>
      <c r="Q75" s="1004">
        <v>183</v>
      </c>
      <c r="R75" s="1005"/>
      <c r="S75" s="1005"/>
      <c r="T75" s="1005"/>
      <c r="U75" s="1006"/>
      <c r="V75" s="1007">
        <v>171</v>
      </c>
      <c r="W75" s="1005"/>
      <c r="X75" s="1005"/>
      <c r="Y75" s="1005"/>
      <c r="Z75" s="1006"/>
      <c r="AA75" s="1007">
        <v>12</v>
      </c>
      <c r="AB75" s="1005"/>
      <c r="AC75" s="1005"/>
      <c r="AD75" s="1005"/>
      <c r="AE75" s="1006"/>
      <c r="AF75" s="1007">
        <v>12</v>
      </c>
      <c r="AG75" s="1005"/>
      <c r="AH75" s="1005"/>
      <c r="AI75" s="1005"/>
      <c r="AJ75" s="1006"/>
      <c r="AK75" s="1007" t="s">
        <v>532</v>
      </c>
      <c r="AL75" s="1005"/>
      <c r="AM75" s="1005"/>
      <c r="AN75" s="1005"/>
      <c r="AO75" s="1006"/>
      <c r="AP75" s="1007" t="s">
        <v>532</v>
      </c>
      <c r="AQ75" s="1005"/>
      <c r="AR75" s="1005"/>
      <c r="AS75" s="1005"/>
      <c r="AT75" s="1006"/>
      <c r="AU75" s="1007" t="s">
        <v>532</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541</v>
      </c>
      <c r="C76" s="1001"/>
      <c r="D76" s="1001"/>
      <c r="E76" s="1001"/>
      <c r="F76" s="1001"/>
      <c r="G76" s="1001"/>
      <c r="H76" s="1001"/>
      <c r="I76" s="1001"/>
      <c r="J76" s="1001"/>
      <c r="K76" s="1001"/>
      <c r="L76" s="1001"/>
      <c r="M76" s="1001"/>
      <c r="N76" s="1001"/>
      <c r="O76" s="1001"/>
      <c r="P76" s="1002"/>
      <c r="Q76" s="1004">
        <v>65</v>
      </c>
      <c r="R76" s="1005"/>
      <c r="S76" s="1005"/>
      <c r="T76" s="1005"/>
      <c r="U76" s="1006"/>
      <c r="V76" s="1007">
        <v>65</v>
      </c>
      <c r="W76" s="1005"/>
      <c r="X76" s="1005"/>
      <c r="Y76" s="1005"/>
      <c r="Z76" s="1006"/>
      <c r="AA76" s="1007" t="s">
        <v>532</v>
      </c>
      <c r="AB76" s="1005"/>
      <c r="AC76" s="1005"/>
      <c r="AD76" s="1005"/>
      <c r="AE76" s="1006"/>
      <c r="AF76" s="1007" t="s">
        <v>532</v>
      </c>
      <c r="AG76" s="1005"/>
      <c r="AH76" s="1005"/>
      <c r="AI76" s="1005"/>
      <c r="AJ76" s="1006"/>
      <c r="AK76" s="1007" t="s">
        <v>532</v>
      </c>
      <c r="AL76" s="1005"/>
      <c r="AM76" s="1005"/>
      <c r="AN76" s="1005"/>
      <c r="AO76" s="1006"/>
      <c r="AP76" s="1007" t="s">
        <v>532</v>
      </c>
      <c r="AQ76" s="1005"/>
      <c r="AR76" s="1005"/>
      <c r="AS76" s="1005"/>
      <c r="AT76" s="1006"/>
      <c r="AU76" s="1007" t="s">
        <v>532</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542</v>
      </c>
      <c r="C77" s="1001"/>
      <c r="D77" s="1001"/>
      <c r="E77" s="1001"/>
      <c r="F77" s="1001"/>
      <c r="G77" s="1001"/>
      <c r="H77" s="1001"/>
      <c r="I77" s="1001"/>
      <c r="J77" s="1001"/>
      <c r="K77" s="1001"/>
      <c r="L77" s="1001"/>
      <c r="M77" s="1001"/>
      <c r="N77" s="1001"/>
      <c r="O77" s="1001"/>
      <c r="P77" s="1002"/>
      <c r="Q77" s="1004">
        <v>524</v>
      </c>
      <c r="R77" s="1005"/>
      <c r="S77" s="1005"/>
      <c r="T77" s="1005"/>
      <c r="U77" s="1006"/>
      <c r="V77" s="1007">
        <v>498</v>
      </c>
      <c r="W77" s="1005"/>
      <c r="X77" s="1005"/>
      <c r="Y77" s="1005"/>
      <c r="Z77" s="1006"/>
      <c r="AA77" s="1007">
        <v>27</v>
      </c>
      <c r="AB77" s="1005"/>
      <c r="AC77" s="1005"/>
      <c r="AD77" s="1005"/>
      <c r="AE77" s="1006"/>
      <c r="AF77" s="1007">
        <v>27</v>
      </c>
      <c r="AG77" s="1005"/>
      <c r="AH77" s="1005"/>
      <c r="AI77" s="1005"/>
      <c r="AJ77" s="1006"/>
      <c r="AK77" s="1007" t="s">
        <v>532</v>
      </c>
      <c r="AL77" s="1005"/>
      <c r="AM77" s="1005"/>
      <c r="AN77" s="1005"/>
      <c r="AO77" s="1006"/>
      <c r="AP77" s="1007" t="s">
        <v>532</v>
      </c>
      <c r="AQ77" s="1005"/>
      <c r="AR77" s="1005"/>
      <c r="AS77" s="1005"/>
      <c r="AT77" s="1006"/>
      <c r="AU77" s="1007" t="s">
        <v>532</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543</v>
      </c>
      <c r="C78" s="1001"/>
      <c r="D78" s="1001"/>
      <c r="E78" s="1001"/>
      <c r="F78" s="1001"/>
      <c r="G78" s="1001"/>
      <c r="H78" s="1001"/>
      <c r="I78" s="1001"/>
      <c r="J78" s="1001"/>
      <c r="K78" s="1001"/>
      <c r="L78" s="1001"/>
      <c r="M78" s="1001"/>
      <c r="N78" s="1001"/>
      <c r="O78" s="1001"/>
      <c r="P78" s="1002"/>
      <c r="Q78" s="1003">
        <v>269</v>
      </c>
      <c r="R78" s="997"/>
      <c r="S78" s="997"/>
      <c r="T78" s="997"/>
      <c r="U78" s="997"/>
      <c r="V78" s="997">
        <v>257</v>
      </c>
      <c r="W78" s="997"/>
      <c r="X78" s="997"/>
      <c r="Y78" s="997"/>
      <c r="Z78" s="997"/>
      <c r="AA78" s="997">
        <v>12</v>
      </c>
      <c r="AB78" s="997"/>
      <c r="AC78" s="997"/>
      <c r="AD78" s="997"/>
      <c r="AE78" s="997"/>
      <c r="AF78" s="997">
        <v>12</v>
      </c>
      <c r="AG78" s="997"/>
      <c r="AH78" s="997"/>
      <c r="AI78" s="997"/>
      <c r="AJ78" s="997"/>
      <c r="AK78" s="997" t="s">
        <v>532</v>
      </c>
      <c r="AL78" s="997"/>
      <c r="AM78" s="997"/>
      <c r="AN78" s="997"/>
      <c r="AO78" s="997"/>
      <c r="AP78" s="997" t="s">
        <v>532</v>
      </c>
      <c r="AQ78" s="997"/>
      <c r="AR78" s="997"/>
      <c r="AS78" s="997"/>
      <c r="AT78" s="997"/>
      <c r="AU78" s="997" t="s">
        <v>556</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544</v>
      </c>
      <c r="C79" s="1001"/>
      <c r="D79" s="1001"/>
      <c r="E79" s="1001"/>
      <c r="F79" s="1001"/>
      <c r="G79" s="1001"/>
      <c r="H79" s="1001"/>
      <c r="I79" s="1001"/>
      <c r="J79" s="1001"/>
      <c r="K79" s="1001"/>
      <c r="L79" s="1001"/>
      <c r="M79" s="1001"/>
      <c r="N79" s="1001"/>
      <c r="O79" s="1001"/>
      <c r="P79" s="1002"/>
      <c r="Q79" s="1003">
        <v>212</v>
      </c>
      <c r="R79" s="997"/>
      <c r="S79" s="997"/>
      <c r="T79" s="997"/>
      <c r="U79" s="997"/>
      <c r="V79" s="997">
        <v>205</v>
      </c>
      <c r="W79" s="997"/>
      <c r="X79" s="997"/>
      <c r="Y79" s="997"/>
      <c r="Z79" s="997"/>
      <c r="AA79" s="997">
        <v>7</v>
      </c>
      <c r="AB79" s="997"/>
      <c r="AC79" s="997"/>
      <c r="AD79" s="997"/>
      <c r="AE79" s="997"/>
      <c r="AF79" s="997">
        <v>7</v>
      </c>
      <c r="AG79" s="997"/>
      <c r="AH79" s="997"/>
      <c r="AI79" s="997"/>
      <c r="AJ79" s="997"/>
      <c r="AK79" s="997">
        <v>109</v>
      </c>
      <c r="AL79" s="997"/>
      <c r="AM79" s="997"/>
      <c r="AN79" s="997"/>
      <c r="AO79" s="997"/>
      <c r="AP79" s="997" t="s">
        <v>532</v>
      </c>
      <c r="AQ79" s="997"/>
      <c r="AR79" s="997"/>
      <c r="AS79" s="997"/>
      <c r="AT79" s="997"/>
      <c r="AU79" s="997" t="s">
        <v>532</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545</v>
      </c>
      <c r="C80" s="1001"/>
      <c r="D80" s="1001"/>
      <c r="E80" s="1001"/>
      <c r="F80" s="1001"/>
      <c r="G80" s="1001"/>
      <c r="H80" s="1001"/>
      <c r="I80" s="1001"/>
      <c r="J80" s="1001"/>
      <c r="K80" s="1001"/>
      <c r="L80" s="1001"/>
      <c r="M80" s="1001"/>
      <c r="N80" s="1001"/>
      <c r="O80" s="1001"/>
      <c r="P80" s="1002"/>
      <c r="Q80" s="1003">
        <v>29</v>
      </c>
      <c r="R80" s="997"/>
      <c r="S80" s="997"/>
      <c r="T80" s="997"/>
      <c r="U80" s="997"/>
      <c r="V80" s="997">
        <v>29</v>
      </c>
      <c r="W80" s="997"/>
      <c r="X80" s="997"/>
      <c r="Y80" s="997"/>
      <c r="Z80" s="997"/>
      <c r="AA80" s="997" t="s">
        <v>532</v>
      </c>
      <c r="AB80" s="997"/>
      <c r="AC80" s="997"/>
      <c r="AD80" s="997"/>
      <c r="AE80" s="997"/>
      <c r="AF80" s="997" t="s">
        <v>532</v>
      </c>
      <c r="AG80" s="997"/>
      <c r="AH80" s="997"/>
      <c r="AI80" s="997"/>
      <c r="AJ80" s="997"/>
      <c r="AK80" s="997">
        <v>27</v>
      </c>
      <c r="AL80" s="997"/>
      <c r="AM80" s="997"/>
      <c r="AN80" s="997"/>
      <c r="AO80" s="997"/>
      <c r="AP80" s="997" t="s">
        <v>532</v>
      </c>
      <c r="AQ80" s="997"/>
      <c r="AR80" s="997"/>
      <c r="AS80" s="997"/>
      <c r="AT80" s="997"/>
      <c r="AU80" s="997" t="s">
        <v>532</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546</v>
      </c>
      <c r="C81" s="1001"/>
      <c r="D81" s="1001"/>
      <c r="E81" s="1001"/>
      <c r="F81" s="1001"/>
      <c r="G81" s="1001"/>
      <c r="H81" s="1001"/>
      <c r="I81" s="1001"/>
      <c r="J81" s="1001"/>
      <c r="K81" s="1001"/>
      <c r="L81" s="1001"/>
      <c r="M81" s="1001"/>
      <c r="N81" s="1001"/>
      <c r="O81" s="1001"/>
      <c r="P81" s="1002"/>
      <c r="Q81" s="1003">
        <v>2947</v>
      </c>
      <c r="R81" s="997"/>
      <c r="S81" s="997"/>
      <c r="T81" s="997"/>
      <c r="U81" s="997"/>
      <c r="V81" s="997">
        <v>2947</v>
      </c>
      <c r="W81" s="997"/>
      <c r="X81" s="997"/>
      <c r="Y81" s="997"/>
      <c r="Z81" s="997"/>
      <c r="AA81" s="997" t="s">
        <v>532</v>
      </c>
      <c r="AB81" s="997"/>
      <c r="AC81" s="997"/>
      <c r="AD81" s="997"/>
      <c r="AE81" s="997"/>
      <c r="AF81" s="997" t="s">
        <v>532</v>
      </c>
      <c r="AG81" s="997"/>
      <c r="AH81" s="997"/>
      <c r="AI81" s="997"/>
      <c r="AJ81" s="997"/>
      <c r="AK81" s="997" t="s">
        <v>532</v>
      </c>
      <c r="AL81" s="997"/>
      <c r="AM81" s="997"/>
      <c r="AN81" s="997"/>
      <c r="AO81" s="997"/>
      <c r="AP81" s="997" t="s">
        <v>532</v>
      </c>
      <c r="AQ81" s="997"/>
      <c r="AR81" s="997"/>
      <c r="AS81" s="997"/>
      <c r="AT81" s="997"/>
      <c r="AU81" s="997" t="s">
        <v>532</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547</v>
      </c>
      <c r="C82" s="1001"/>
      <c r="D82" s="1001"/>
      <c r="E82" s="1001"/>
      <c r="F82" s="1001"/>
      <c r="G82" s="1001"/>
      <c r="H82" s="1001"/>
      <c r="I82" s="1001"/>
      <c r="J82" s="1001"/>
      <c r="K82" s="1001"/>
      <c r="L82" s="1001"/>
      <c r="M82" s="1001"/>
      <c r="N82" s="1001"/>
      <c r="O82" s="1001"/>
      <c r="P82" s="1002"/>
      <c r="Q82" s="1003">
        <v>10656</v>
      </c>
      <c r="R82" s="997"/>
      <c r="S82" s="997"/>
      <c r="T82" s="997"/>
      <c r="U82" s="997"/>
      <c r="V82" s="997">
        <v>10448</v>
      </c>
      <c r="W82" s="997"/>
      <c r="X82" s="997"/>
      <c r="Y82" s="997"/>
      <c r="Z82" s="997"/>
      <c r="AA82" s="997">
        <v>208</v>
      </c>
      <c r="AB82" s="997"/>
      <c r="AC82" s="997"/>
      <c r="AD82" s="997"/>
      <c r="AE82" s="997"/>
      <c r="AF82" s="997">
        <v>208</v>
      </c>
      <c r="AG82" s="997"/>
      <c r="AH82" s="997"/>
      <c r="AI82" s="997"/>
      <c r="AJ82" s="997"/>
      <c r="AK82" s="997">
        <v>390</v>
      </c>
      <c r="AL82" s="997"/>
      <c r="AM82" s="997"/>
      <c r="AN82" s="997"/>
      <c r="AO82" s="997"/>
      <c r="AP82" s="997">
        <v>14924</v>
      </c>
      <c r="AQ82" s="997"/>
      <c r="AR82" s="997"/>
      <c r="AS82" s="997"/>
      <c r="AT82" s="997"/>
      <c r="AU82" s="997">
        <v>3164</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548</v>
      </c>
      <c r="C83" s="1001"/>
      <c r="D83" s="1001"/>
      <c r="E83" s="1001"/>
      <c r="F83" s="1001"/>
      <c r="G83" s="1001"/>
      <c r="H83" s="1001"/>
      <c r="I83" s="1001"/>
      <c r="J83" s="1001"/>
      <c r="K83" s="1001"/>
      <c r="L83" s="1001"/>
      <c r="M83" s="1001"/>
      <c r="N83" s="1001"/>
      <c r="O83" s="1001"/>
      <c r="P83" s="1002"/>
      <c r="Q83" s="1003">
        <v>540</v>
      </c>
      <c r="R83" s="997"/>
      <c r="S83" s="997"/>
      <c r="T83" s="997"/>
      <c r="U83" s="997"/>
      <c r="V83" s="997">
        <v>435</v>
      </c>
      <c r="W83" s="997"/>
      <c r="X83" s="997"/>
      <c r="Y83" s="997"/>
      <c r="Z83" s="997"/>
      <c r="AA83" s="997">
        <v>105</v>
      </c>
      <c r="AB83" s="997"/>
      <c r="AC83" s="997"/>
      <c r="AD83" s="997"/>
      <c r="AE83" s="997"/>
      <c r="AF83" s="997">
        <v>105</v>
      </c>
      <c r="AG83" s="997"/>
      <c r="AH83" s="997"/>
      <c r="AI83" s="997"/>
      <c r="AJ83" s="997"/>
      <c r="AK83" s="997">
        <v>73</v>
      </c>
      <c r="AL83" s="997"/>
      <c r="AM83" s="997"/>
      <c r="AN83" s="997"/>
      <c r="AO83" s="997"/>
      <c r="AP83" s="997" t="s">
        <v>555</v>
      </c>
      <c r="AQ83" s="997"/>
      <c r="AR83" s="997"/>
      <c r="AS83" s="997"/>
      <c r="AT83" s="997"/>
      <c r="AU83" s="997" t="s">
        <v>532</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549</v>
      </c>
      <c r="C84" s="1001"/>
      <c r="D84" s="1001"/>
      <c r="E84" s="1001"/>
      <c r="F84" s="1001"/>
      <c r="G84" s="1001"/>
      <c r="H84" s="1001"/>
      <c r="I84" s="1001"/>
      <c r="J84" s="1001"/>
      <c r="K84" s="1001"/>
      <c r="L84" s="1001"/>
      <c r="M84" s="1001"/>
      <c r="N84" s="1001"/>
      <c r="O84" s="1001"/>
      <c r="P84" s="1002"/>
      <c r="Q84" s="1003">
        <v>737974</v>
      </c>
      <c r="R84" s="997"/>
      <c r="S84" s="997"/>
      <c r="T84" s="997"/>
      <c r="U84" s="997"/>
      <c r="V84" s="997">
        <v>705624</v>
      </c>
      <c r="W84" s="997"/>
      <c r="X84" s="997"/>
      <c r="Y84" s="997"/>
      <c r="Z84" s="997"/>
      <c r="AA84" s="997">
        <v>32350</v>
      </c>
      <c r="AB84" s="997"/>
      <c r="AC84" s="997"/>
      <c r="AD84" s="997"/>
      <c r="AE84" s="997"/>
      <c r="AF84" s="997">
        <v>32350</v>
      </c>
      <c r="AG84" s="997"/>
      <c r="AH84" s="997"/>
      <c r="AI84" s="997"/>
      <c r="AJ84" s="997"/>
      <c r="AK84" s="997">
        <v>127</v>
      </c>
      <c r="AL84" s="997"/>
      <c r="AM84" s="997"/>
      <c r="AN84" s="997"/>
      <c r="AO84" s="997"/>
      <c r="AP84" s="997" t="s">
        <v>532</v>
      </c>
      <c r="AQ84" s="997"/>
      <c r="AR84" s="997"/>
      <c r="AS84" s="997"/>
      <c r="AT84" s="997"/>
      <c r="AU84" s="997" t="s">
        <v>532</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t="s">
        <v>550</v>
      </c>
      <c r="C85" s="1001"/>
      <c r="D85" s="1001"/>
      <c r="E85" s="1001"/>
      <c r="F85" s="1001"/>
      <c r="G85" s="1001"/>
      <c r="H85" s="1001"/>
      <c r="I85" s="1001"/>
      <c r="J85" s="1001"/>
      <c r="K85" s="1001"/>
      <c r="L85" s="1001"/>
      <c r="M85" s="1001"/>
      <c r="N85" s="1001"/>
      <c r="O85" s="1001"/>
      <c r="P85" s="1002"/>
      <c r="Q85" s="1003">
        <v>11527</v>
      </c>
      <c r="R85" s="997"/>
      <c r="S85" s="997"/>
      <c r="T85" s="997"/>
      <c r="U85" s="997"/>
      <c r="V85" s="997">
        <v>10964</v>
      </c>
      <c r="W85" s="997"/>
      <c r="X85" s="997"/>
      <c r="Y85" s="997"/>
      <c r="Z85" s="997"/>
      <c r="AA85" s="997">
        <v>563</v>
      </c>
      <c r="AB85" s="997"/>
      <c r="AC85" s="997"/>
      <c r="AD85" s="997"/>
      <c r="AE85" s="997"/>
      <c r="AF85" s="997">
        <v>6294</v>
      </c>
      <c r="AG85" s="997"/>
      <c r="AH85" s="997"/>
      <c r="AI85" s="997"/>
      <c r="AJ85" s="997"/>
      <c r="AK85" s="997" t="s">
        <v>532</v>
      </c>
      <c r="AL85" s="997"/>
      <c r="AM85" s="997"/>
      <c r="AN85" s="997"/>
      <c r="AO85" s="997"/>
      <c r="AP85" s="997">
        <v>20160</v>
      </c>
      <c r="AQ85" s="997"/>
      <c r="AR85" s="997"/>
      <c r="AS85" s="997"/>
      <c r="AT85" s="997"/>
      <c r="AU85" s="997">
        <v>26</v>
      </c>
      <c r="AV85" s="997"/>
      <c r="AW85" s="997"/>
      <c r="AX85" s="997"/>
      <c r="AY85" s="997"/>
      <c r="AZ85" s="998" t="s">
        <v>557</v>
      </c>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f>SUM(AF68:AJ87)</f>
        <v>39646</v>
      </c>
      <c r="AG88" s="985"/>
      <c r="AH88" s="985"/>
      <c r="AI88" s="985"/>
      <c r="AJ88" s="985"/>
      <c r="AK88" s="989"/>
      <c r="AL88" s="989"/>
      <c r="AM88" s="989"/>
      <c r="AN88" s="989"/>
      <c r="AO88" s="989"/>
      <c r="AP88" s="985">
        <f>SUM(AP68:AT87)</f>
        <v>36023</v>
      </c>
      <c r="AQ88" s="985"/>
      <c r="AR88" s="985"/>
      <c r="AS88" s="985"/>
      <c r="AT88" s="985"/>
      <c r="AU88" s="985">
        <f>SUM(AU68:AY87)</f>
        <v>3548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f>SUM(CR7:CV88)</f>
        <v>308</v>
      </c>
      <c r="CS102" s="977"/>
      <c r="CT102" s="977"/>
      <c r="CU102" s="977"/>
      <c r="CV102" s="978"/>
      <c r="CW102" s="976">
        <f t="shared" ref="CW102" si="3">SUM(CW7:DA88)</f>
        <v>16</v>
      </c>
      <c r="CX102" s="977"/>
      <c r="CY102" s="977"/>
      <c r="CZ102" s="977"/>
      <c r="DA102" s="978"/>
      <c r="DB102" s="976" t="s">
        <v>532</v>
      </c>
      <c r="DC102" s="977"/>
      <c r="DD102" s="977"/>
      <c r="DE102" s="977"/>
      <c r="DF102" s="978"/>
      <c r="DG102" s="976">
        <f t="shared" ref="DG102" si="4">SUM(DG7:DK88)</f>
        <v>724</v>
      </c>
      <c r="DH102" s="977"/>
      <c r="DI102" s="977"/>
      <c r="DJ102" s="977"/>
      <c r="DK102" s="978"/>
      <c r="DL102" s="976" t="s">
        <v>532</v>
      </c>
      <c r="DM102" s="977"/>
      <c r="DN102" s="977"/>
      <c r="DO102" s="977"/>
      <c r="DP102" s="978"/>
      <c r="DQ102" s="976" t="s">
        <v>532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284</v>
      </c>
      <c r="AG109" s="918"/>
      <c r="AH109" s="918"/>
      <c r="AI109" s="918"/>
      <c r="AJ109" s="919"/>
      <c r="AK109" s="920" t="s">
        <v>283</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284</v>
      </c>
      <c r="BW109" s="918"/>
      <c r="BX109" s="918"/>
      <c r="BY109" s="918"/>
      <c r="BZ109" s="919"/>
      <c r="CA109" s="920" t="s">
        <v>283</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284</v>
      </c>
      <c r="DM109" s="918"/>
      <c r="DN109" s="918"/>
      <c r="DO109" s="918"/>
      <c r="DP109" s="919"/>
      <c r="DQ109" s="920" t="s">
        <v>283</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4233644</v>
      </c>
      <c r="AB110" s="903"/>
      <c r="AC110" s="903"/>
      <c r="AD110" s="903"/>
      <c r="AE110" s="904"/>
      <c r="AF110" s="905">
        <v>3540335</v>
      </c>
      <c r="AG110" s="903"/>
      <c r="AH110" s="903"/>
      <c r="AI110" s="903"/>
      <c r="AJ110" s="904"/>
      <c r="AK110" s="905">
        <v>3113165</v>
      </c>
      <c r="AL110" s="903"/>
      <c r="AM110" s="903"/>
      <c r="AN110" s="903"/>
      <c r="AO110" s="904"/>
      <c r="AP110" s="906">
        <v>20.100000000000001</v>
      </c>
      <c r="AQ110" s="907"/>
      <c r="AR110" s="907"/>
      <c r="AS110" s="907"/>
      <c r="AT110" s="908"/>
      <c r="AU110" s="950" t="s">
        <v>61</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23049695</v>
      </c>
      <c r="BR110" s="830"/>
      <c r="BS110" s="830"/>
      <c r="BT110" s="830"/>
      <c r="BU110" s="830"/>
      <c r="BV110" s="830">
        <v>22409644</v>
      </c>
      <c r="BW110" s="830"/>
      <c r="BX110" s="830"/>
      <c r="BY110" s="830"/>
      <c r="BZ110" s="830"/>
      <c r="CA110" s="830">
        <v>22273164</v>
      </c>
      <c r="CB110" s="830"/>
      <c r="CC110" s="830"/>
      <c r="CD110" s="830"/>
      <c r="CE110" s="830"/>
      <c r="CF110" s="891">
        <v>144.1</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403</v>
      </c>
      <c r="DH110" s="830"/>
      <c r="DI110" s="830"/>
      <c r="DJ110" s="830"/>
      <c r="DK110" s="830"/>
      <c r="DL110" s="830" t="s">
        <v>403</v>
      </c>
      <c r="DM110" s="830"/>
      <c r="DN110" s="830"/>
      <c r="DO110" s="830"/>
      <c r="DP110" s="830"/>
      <c r="DQ110" s="830" t="s">
        <v>403</v>
      </c>
      <c r="DR110" s="830"/>
      <c r="DS110" s="830"/>
      <c r="DT110" s="830"/>
      <c r="DU110" s="830"/>
      <c r="DV110" s="831" t="s">
        <v>403</v>
      </c>
      <c r="DW110" s="831"/>
      <c r="DX110" s="831"/>
      <c r="DY110" s="831"/>
      <c r="DZ110" s="832"/>
    </row>
    <row r="111" spans="1:131" s="197" customFormat="1" ht="26.25" customHeight="1">
      <c r="A111" s="808" t="s">
        <v>404</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v>347042</v>
      </c>
      <c r="BR111" s="801"/>
      <c r="BS111" s="801"/>
      <c r="BT111" s="801"/>
      <c r="BU111" s="801"/>
      <c r="BV111" s="801">
        <v>405792</v>
      </c>
      <c r="BW111" s="801"/>
      <c r="BX111" s="801"/>
      <c r="BY111" s="801"/>
      <c r="BZ111" s="801"/>
      <c r="CA111" s="801">
        <v>809641</v>
      </c>
      <c r="CB111" s="801"/>
      <c r="CC111" s="801"/>
      <c r="CD111" s="801"/>
      <c r="CE111" s="801"/>
      <c r="CF111" s="878">
        <v>5.2</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407</v>
      </c>
      <c r="DH111" s="801"/>
      <c r="DI111" s="801"/>
      <c r="DJ111" s="801"/>
      <c r="DK111" s="801"/>
      <c r="DL111" s="801" t="s">
        <v>407</v>
      </c>
      <c r="DM111" s="801"/>
      <c r="DN111" s="801"/>
      <c r="DO111" s="801"/>
      <c r="DP111" s="801"/>
      <c r="DQ111" s="801" t="s">
        <v>407</v>
      </c>
      <c r="DR111" s="801"/>
      <c r="DS111" s="801"/>
      <c r="DT111" s="801"/>
      <c r="DU111" s="801"/>
      <c r="DV111" s="853" t="s">
        <v>407</v>
      </c>
      <c r="DW111" s="853"/>
      <c r="DX111" s="853"/>
      <c r="DY111" s="853"/>
      <c r="DZ111" s="854"/>
    </row>
    <row r="112" spans="1:131" s="197" customFormat="1" ht="26.25" customHeight="1">
      <c r="A112" s="932" t="s">
        <v>408</v>
      </c>
      <c r="B112" s="933"/>
      <c r="C112" s="798" t="s">
        <v>409</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407</v>
      </c>
      <c r="AB112" s="814"/>
      <c r="AC112" s="814"/>
      <c r="AD112" s="814"/>
      <c r="AE112" s="815"/>
      <c r="AF112" s="816" t="s">
        <v>407</v>
      </c>
      <c r="AG112" s="814"/>
      <c r="AH112" s="814"/>
      <c r="AI112" s="814"/>
      <c r="AJ112" s="815"/>
      <c r="AK112" s="816" t="s">
        <v>407</v>
      </c>
      <c r="AL112" s="814"/>
      <c r="AM112" s="814"/>
      <c r="AN112" s="814"/>
      <c r="AO112" s="815"/>
      <c r="AP112" s="784" t="s">
        <v>407</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5339158</v>
      </c>
      <c r="BR112" s="801"/>
      <c r="BS112" s="801"/>
      <c r="BT112" s="801"/>
      <c r="BU112" s="801"/>
      <c r="BV112" s="801">
        <v>4441580</v>
      </c>
      <c r="BW112" s="801"/>
      <c r="BX112" s="801"/>
      <c r="BY112" s="801"/>
      <c r="BZ112" s="801"/>
      <c r="CA112" s="801">
        <v>4352305</v>
      </c>
      <c r="CB112" s="801"/>
      <c r="CC112" s="801"/>
      <c r="CD112" s="801"/>
      <c r="CE112" s="801"/>
      <c r="CF112" s="878">
        <v>28.2</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407</v>
      </c>
      <c r="DH112" s="801"/>
      <c r="DI112" s="801"/>
      <c r="DJ112" s="801"/>
      <c r="DK112" s="801"/>
      <c r="DL112" s="801" t="s">
        <v>407</v>
      </c>
      <c r="DM112" s="801"/>
      <c r="DN112" s="801"/>
      <c r="DO112" s="801"/>
      <c r="DP112" s="801"/>
      <c r="DQ112" s="801" t="s">
        <v>407</v>
      </c>
      <c r="DR112" s="801"/>
      <c r="DS112" s="801"/>
      <c r="DT112" s="801"/>
      <c r="DU112" s="801"/>
      <c r="DV112" s="853" t="s">
        <v>407</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548455</v>
      </c>
      <c r="AB113" s="939"/>
      <c r="AC113" s="939"/>
      <c r="AD113" s="939"/>
      <c r="AE113" s="940"/>
      <c r="AF113" s="941">
        <v>562091</v>
      </c>
      <c r="AG113" s="939"/>
      <c r="AH113" s="939"/>
      <c r="AI113" s="939"/>
      <c r="AJ113" s="940"/>
      <c r="AK113" s="941">
        <v>537410</v>
      </c>
      <c r="AL113" s="939"/>
      <c r="AM113" s="939"/>
      <c r="AN113" s="939"/>
      <c r="AO113" s="940"/>
      <c r="AP113" s="942">
        <v>3.5</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v>981260</v>
      </c>
      <c r="BR113" s="801"/>
      <c r="BS113" s="801"/>
      <c r="BT113" s="801"/>
      <c r="BU113" s="801"/>
      <c r="BV113" s="801">
        <v>2265165</v>
      </c>
      <c r="BW113" s="801"/>
      <c r="BX113" s="801"/>
      <c r="BY113" s="801"/>
      <c r="BZ113" s="801"/>
      <c r="CA113" s="801">
        <v>3548452</v>
      </c>
      <c r="CB113" s="801"/>
      <c r="CC113" s="801"/>
      <c r="CD113" s="801"/>
      <c r="CE113" s="801"/>
      <c r="CF113" s="878">
        <v>23</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407</v>
      </c>
      <c r="DH113" s="814"/>
      <c r="DI113" s="814"/>
      <c r="DJ113" s="814"/>
      <c r="DK113" s="815"/>
      <c r="DL113" s="816" t="s">
        <v>407</v>
      </c>
      <c r="DM113" s="814"/>
      <c r="DN113" s="814"/>
      <c r="DO113" s="814"/>
      <c r="DP113" s="815"/>
      <c r="DQ113" s="816" t="s">
        <v>407</v>
      </c>
      <c r="DR113" s="814"/>
      <c r="DS113" s="814"/>
      <c r="DT113" s="814"/>
      <c r="DU113" s="815"/>
      <c r="DV113" s="784" t="s">
        <v>407</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25609</v>
      </c>
      <c r="AB114" s="814"/>
      <c r="AC114" s="814"/>
      <c r="AD114" s="814"/>
      <c r="AE114" s="815"/>
      <c r="AF114" s="816">
        <v>27183</v>
      </c>
      <c r="AG114" s="814"/>
      <c r="AH114" s="814"/>
      <c r="AI114" s="814"/>
      <c r="AJ114" s="815"/>
      <c r="AK114" s="816">
        <v>31949</v>
      </c>
      <c r="AL114" s="814"/>
      <c r="AM114" s="814"/>
      <c r="AN114" s="814"/>
      <c r="AO114" s="815"/>
      <c r="AP114" s="784">
        <v>0.2</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2223862</v>
      </c>
      <c r="BR114" s="801"/>
      <c r="BS114" s="801"/>
      <c r="BT114" s="801"/>
      <c r="BU114" s="801"/>
      <c r="BV114" s="801">
        <v>1823139</v>
      </c>
      <c r="BW114" s="801"/>
      <c r="BX114" s="801"/>
      <c r="BY114" s="801"/>
      <c r="BZ114" s="801"/>
      <c r="CA114" s="801">
        <v>1724501</v>
      </c>
      <c r="CB114" s="801"/>
      <c r="CC114" s="801"/>
      <c r="CD114" s="801"/>
      <c r="CE114" s="801"/>
      <c r="CF114" s="878">
        <v>11.2</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407</v>
      </c>
      <c r="DH114" s="814"/>
      <c r="DI114" s="814"/>
      <c r="DJ114" s="814"/>
      <c r="DK114" s="815"/>
      <c r="DL114" s="816" t="s">
        <v>407</v>
      </c>
      <c r="DM114" s="814"/>
      <c r="DN114" s="814"/>
      <c r="DO114" s="814"/>
      <c r="DP114" s="815"/>
      <c r="DQ114" s="816" t="s">
        <v>407</v>
      </c>
      <c r="DR114" s="814"/>
      <c r="DS114" s="814"/>
      <c r="DT114" s="814"/>
      <c r="DU114" s="815"/>
      <c r="DV114" s="784" t="s">
        <v>407</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70255</v>
      </c>
      <c r="AB115" s="939"/>
      <c r="AC115" s="939"/>
      <c r="AD115" s="939"/>
      <c r="AE115" s="940"/>
      <c r="AF115" s="941">
        <v>72944</v>
      </c>
      <c r="AG115" s="939"/>
      <c r="AH115" s="939"/>
      <c r="AI115" s="939"/>
      <c r="AJ115" s="940"/>
      <c r="AK115" s="941">
        <v>88378</v>
      </c>
      <c r="AL115" s="939"/>
      <c r="AM115" s="939"/>
      <c r="AN115" s="939"/>
      <c r="AO115" s="940"/>
      <c r="AP115" s="942">
        <v>0.6</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407</v>
      </c>
      <c r="BR115" s="801"/>
      <c r="BS115" s="801"/>
      <c r="BT115" s="801"/>
      <c r="BU115" s="801"/>
      <c r="BV115" s="801" t="s">
        <v>407</v>
      </c>
      <c r="BW115" s="801"/>
      <c r="BX115" s="801"/>
      <c r="BY115" s="801"/>
      <c r="BZ115" s="801"/>
      <c r="CA115" s="801" t="s">
        <v>407</v>
      </c>
      <c r="CB115" s="801"/>
      <c r="CC115" s="801"/>
      <c r="CD115" s="801"/>
      <c r="CE115" s="801"/>
      <c r="CF115" s="878" t="s">
        <v>407</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347042</v>
      </c>
      <c r="DH115" s="814"/>
      <c r="DI115" s="814"/>
      <c r="DJ115" s="814"/>
      <c r="DK115" s="815"/>
      <c r="DL115" s="816">
        <v>405792</v>
      </c>
      <c r="DM115" s="814"/>
      <c r="DN115" s="814"/>
      <c r="DO115" s="814"/>
      <c r="DP115" s="815"/>
      <c r="DQ115" s="816">
        <v>809641</v>
      </c>
      <c r="DR115" s="814"/>
      <c r="DS115" s="814"/>
      <c r="DT115" s="814"/>
      <c r="DU115" s="815"/>
      <c r="DV115" s="784">
        <v>5.2</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407</v>
      </c>
      <c r="AB116" s="814"/>
      <c r="AC116" s="814"/>
      <c r="AD116" s="814"/>
      <c r="AE116" s="815"/>
      <c r="AF116" s="816" t="s">
        <v>407</v>
      </c>
      <c r="AG116" s="814"/>
      <c r="AH116" s="814"/>
      <c r="AI116" s="814"/>
      <c r="AJ116" s="815"/>
      <c r="AK116" s="816" t="s">
        <v>407</v>
      </c>
      <c r="AL116" s="814"/>
      <c r="AM116" s="814"/>
      <c r="AN116" s="814"/>
      <c r="AO116" s="815"/>
      <c r="AP116" s="784" t="s">
        <v>407</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407</v>
      </c>
      <c r="BR116" s="801"/>
      <c r="BS116" s="801"/>
      <c r="BT116" s="801"/>
      <c r="BU116" s="801"/>
      <c r="BV116" s="801" t="s">
        <v>407</v>
      </c>
      <c r="BW116" s="801"/>
      <c r="BX116" s="801"/>
      <c r="BY116" s="801"/>
      <c r="BZ116" s="801"/>
      <c r="CA116" s="801" t="s">
        <v>407</v>
      </c>
      <c r="CB116" s="801"/>
      <c r="CC116" s="801"/>
      <c r="CD116" s="801"/>
      <c r="CE116" s="801"/>
      <c r="CF116" s="878" t="s">
        <v>407</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407</v>
      </c>
      <c r="DH116" s="814"/>
      <c r="DI116" s="814"/>
      <c r="DJ116" s="814"/>
      <c r="DK116" s="815"/>
      <c r="DL116" s="816" t="s">
        <v>407</v>
      </c>
      <c r="DM116" s="814"/>
      <c r="DN116" s="814"/>
      <c r="DO116" s="814"/>
      <c r="DP116" s="815"/>
      <c r="DQ116" s="816" t="s">
        <v>407</v>
      </c>
      <c r="DR116" s="814"/>
      <c r="DS116" s="814"/>
      <c r="DT116" s="814"/>
      <c r="DU116" s="815"/>
      <c r="DV116" s="784" t="s">
        <v>407</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4877963</v>
      </c>
      <c r="AB117" s="925"/>
      <c r="AC117" s="925"/>
      <c r="AD117" s="925"/>
      <c r="AE117" s="926"/>
      <c r="AF117" s="928">
        <v>4202553</v>
      </c>
      <c r="AG117" s="925"/>
      <c r="AH117" s="925"/>
      <c r="AI117" s="925"/>
      <c r="AJ117" s="926"/>
      <c r="AK117" s="928">
        <v>3770902</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284</v>
      </c>
      <c r="AG118" s="918"/>
      <c r="AH118" s="918"/>
      <c r="AI118" s="918"/>
      <c r="AJ118" s="919"/>
      <c r="AK118" s="920" t="s">
        <v>283</v>
      </c>
      <c r="AL118" s="918"/>
      <c r="AM118" s="918"/>
      <c r="AN118" s="918"/>
      <c r="AO118" s="919"/>
      <c r="AP118" s="921" t="s">
        <v>397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427</v>
      </c>
      <c r="BP118" s="868"/>
      <c r="BQ118" s="887">
        <v>31941017</v>
      </c>
      <c r="BR118" s="888"/>
      <c r="BS118" s="888"/>
      <c r="BT118" s="888"/>
      <c r="BU118" s="888"/>
      <c r="BV118" s="888">
        <v>31345320</v>
      </c>
      <c r="BW118" s="888"/>
      <c r="BX118" s="888"/>
      <c r="BY118" s="888"/>
      <c r="BZ118" s="888"/>
      <c r="CA118" s="888">
        <v>32708063</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403</v>
      </c>
      <c r="DH118" s="814"/>
      <c r="DI118" s="814"/>
      <c r="DJ118" s="814"/>
      <c r="DK118" s="815"/>
      <c r="DL118" s="816" t="s">
        <v>403</v>
      </c>
      <c r="DM118" s="814"/>
      <c r="DN118" s="814"/>
      <c r="DO118" s="814"/>
      <c r="DP118" s="815"/>
      <c r="DQ118" s="816" t="s">
        <v>403</v>
      </c>
      <c r="DR118" s="814"/>
      <c r="DS118" s="814"/>
      <c r="DT118" s="814"/>
      <c r="DU118" s="815"/>
      <c r="DV118" s="784" t="s">
        <v>403</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403</v>
      </c>
      <c r="AB119" s="903"/>
      <c r="AC119" s="903"/>
      <c r="AD119" s="903"/>
      <c r="AE119" s="904"/>
      <c r="AF119" s="905" t="s">
        <v>403</v>
      </c>
      <c r="AG119" s="903"/>
      <c r="AH119" s="903"/>
      <c r="AI119" s="903"/>
      <c r="AJ119" s="904"/>
      <c r="AK119" s="905" t="s">
        <v>403</v>
      </c>
      <c r="AL119" s="903"/>
      <c r="AM119" s="903"/>
      <c r="AN119" s="903"/>
      <c r="AO119" s="904"/>
      <c r="AP119" s="906" t="s">
        <v>403</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15766895</v>
      </c>
      <c r="BR119" s="830"/>
      <c r="BS119" s="830"/>
      <c r="BT119" s="830"/>
      <c r="BU119" s="830"/>
      <c r="BV119" s="830">
        <v>15916346</v>
      </c>
      <c r="BW119" s="830"/>
      <c r="BX119" s="830"/>
      <c r="BY119" s="830"/>
      <c r="BZ119" s="830"/>
      <c r="CA119" s="830">
        <v>15793516</v>
      </c>
      <c r="CB119" s="830"/>
      <c r="CC119" s="830"/>
      <c r="CD119" s="830"/>
      <c r="CE119" s="830"/>
      <c r="CF119" s="891">
        <v>102.2</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403</v>
      </c>
      <c r="DH119" s="747"/>
      <c r="DI119" s="747"/>
      <c r="DJ119" s="747"/>
      <c r="DK119" s="748"/>
      <c r="DL119" s="749" t="s">
        <v>403</v>
      </c>
      <c r="DM119" s="747"/>
      <c r="DN119" s="747"/>
      <c r="DO119" s="747"/>
      <c r="DP119" s="748"/>
      <c r="DQ119" s="749" t="s">
        <v>403</v>
      </c>
      <c r="DR119" s="747"/>
      <c r="DS119" s="747"/>
      <c r="DT119" s="747"/>
      <c r="DU119" s="748"/>
      <c r="DV119" s="837" t="s">
        <v>403</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70255</v>
      </c>
      <c r="AB120" s="814"/>
      <c r="AC120" s="814"/>
      <c r="AD120" s="814"/>
      <c r="AE120" s="815"/>
      <c r="AF120" s="816">
        <v>72944</v>
      </c>
      <c r="AG120" s="814"/>
      <c r="AH120" s="814"/>
      <c r="AI120" s="814"/>
      <c r="AJ120" s="815"/>
      <c r="AK120" s="816">
        <v>88378</v>
      </c>
      <c r="AL120" s="814"/>
      <c r="AM120" s="814"/>
      <c r="AN120" s="814"/>
      <c r="AO120" s="815"/>
      <c r="AP120" s="784">
        <v>0.6</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v>7218023</v>
      </c>
      <c r="BR120" s="801"/>
      <c r="BS120" s="801"/>
      <c r="BT120" s="801"/>
      <c r="BU120" s="801"/>
      <c r="BV120" s="801">
        <v>6667813</v>
      </c>
      <c r="BW120" s="801"/>
      <c r="BX120" s="801"/>
      <c r="BY120" s="801"/>
      <c r="BZ120" s="801"/>
      <c r="CA120" s="801">
        <v>6488907</v>
      </c>
      <c r="CB120" s="801"/>
      <c r="CC120" s="801"/>
      <c r="CD120" s="801"/>
      <c r="CE120" s="801"/>
      <c r="CF120" s="878">
        <v>42</v>
      </c>
      <c r="CG120" s="879"/>
      <c r="CH120" s="879"/>
      <c r="CI120" s="879"/>
      <c r="CJ120" s="879"/>
      <c r="CK120" s="880" t="s">
        <v>433</v>
      </c>
      <c r="CL120" s="840"/>
      <c r="CM120" s="840"/>
      <c r="CN120" s="840"/>
      <c r="CO120" s="841"/>
      <c r="CP120" s="884" t="s">
        <v>434</v>
      </c>
      <c r="CQ120" s="885"/>
      <c r="CR120" s="885"/>
      <c r="CS120" s="885"/>
      <c r="CT120" s="885"/>
      <c r="CU120" s="885"/>
      <c r="CV120" s="885"/>
      <c r="CW120" s="885"/>
      <c r="CX120" s="885"/>
      <c r="CY120" s="885"/>
      <c r="CZ120" s="885"/>
      <c r="DA120" s="885"/>
      <c r="DB120" s="885"/>
      <c r="DC120" s="885"/>
      <c r="DD120" s="885"/>
      <c r="DE120" s="885"/>
      <c r="DF120" s="886"/>
      <c r="DG120" s="829">
        <v>5150894</v>
      </c>
      <c r="DH120" s="830"/>
      <c r="DI120" s="830"/>
      <c r="DJ120" s="830"/>
      <c r="DK120" s="830"/>
      <c r="DL120" s="830">
        <v>4187179</v>
      </c>
      <c r="DM120" s="830"/>
      <c r="DN120" s="830"/>
      <c r="DO120" s="830"/>
      <c r="DP120" s="830"/>
      <c r="DQ120" s="830">
        <v>4106912</v>
      </c>
      <c r="DR120" s="830"/>
      <c r="DS120" s="830"/>
      <c r="DT120" s="830"/>
      <c r="DU120" s="830"/>
      <c r="DV120" s="831">
        <v>26.6</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403</v>
      </c>
      <c r="AB121" s="814"/>
      <c r="AC121" s="814"/>
      <c r="AD121" s="814"/>
      <c r="AE121" s="815"/>
      <c r="AF121" s="816" t="s">
        <v>403</v>
      </c>
      <c r="AG121" s="814"/>
      <c r="AH121" s="814"/>
      <c r="AI121" s="814"/>
      <c r="AJ121" s="815"/>
      <c r="AK121" s="816" t="s">
        <v>403</v>
      </c>
      <c r="AL121" s="814"/>
      <c r="AM121" s="814"/>
      <c r="AN121" s="814"/>
      <c r="AO121" s="815"/>
      <c r="AP121" s="784" t="s">
        <v>403</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30843788</v>
      </c>
      <c r="BR121" s="888"/>
      <c r="BS121" s="888"/>
      <c r="BT121" s="888"/>
      <c r="BU121" s="888"/>
      <c r="BV121" s="888">
        <v>32787705</v>
      </c>
      <c r="BW121" s="888"/>
      <c r="BX121" s="888"/>
      <c r="BY121" s="888"/>
      <c r="BZ121" s="888"/>
      <c r="CA121" s="888">
        <v>31164344</v>
      </c>
      <c r="CB121" s="888"/>
      <c r="CC121" s="888"/>
      <c r="CD121" s="888"/>
      <c r="CE121" s="888"/>
      <c r="CF121" s="889">
        <v>201.7</v>
      </c>
      <c r="CG121" s="890"/>
      <c r="CH121" s="890"/>
      <c r="CI121" s="890"/>
      <c r="CJ121" s="890"/>
      <c r="CK121" s="881"/>
      <c r="CL121" s="842"/>
      <c r="CM121" s="842"/>
      <c r="CN121" s="842"/>
      <c r="CO121" s="843"/>
      <c r="CP121" s="858" t="s">
        <v>379</v>
      </c>
      <c r="CQ121" s="859"/>
      <c r="CR121" s="859"/>
      <c r="CS121" s="859"/>
      <c r="CT121" s="859"/>
      <c r="CU121" s="859"/>
      <c r="CV121" s="859"/>
      <c r="CW121" s="859"/>
      <c r="CX121" s="859"/>
      <c r="CY121" s="859"/>
      <c r="CZ121" s="859"/>
      <c r="DA121" s="859"/>
      <c r="DB121" s="859"/>
      <c r="DC121" s="859"/>
      <c r="DD121" s="859"/>
      <c r="DE121" s="859"/>
      <c r="DF121" s="860"/>
      <c r="DG121" s="800">
        <v>188264</v>
      </c>
      <c r="DH121" s="801"/>
      <c r="DI121" s="801"/>
      <c r="DJ121" s="801"/>
      <c r="DK121" s="801"/>
      <c r="DL121" s="801">
        <v>254401</v>
      </c>
      <c r="DM121" s="801"/>
      <c r="DN121" s="801"/>
      <c r="DO121" s="801"/>
      <c r="DP121" s="801"/>
      <c r="DQ121" s="801">
        <v>245393</v>
      </c>
      <c r="DR121" s="801"/>
      <c r="DS121" s="801"/>
      <c r="DT121" s="801"/>
      <c r="DU121" s="801"/>
      <c r="DV121" s="853">
        <v>1.6</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437</v>
      </c>
      <c r="BP122" s="868"/>
      <c r="BQ122" s="869">
        <v>53828706</v>
      </c>
      <c r="BR122" s="870"/>
      <c r="BS122" s="870"/>
      <c r="BT122" s="870"/>
      <c r="BU122" s="870"/>
      <c r="BV122" s="870">
        <v>55371864</v>
      </c>
      <c r="BW122" s="870"/>
      <c r="BX122" s="870"/>
      <c r="BY122" s="870"/>
      <c r="BZ122" s="870"/>
      <c r="CA122" s="870">
        <v>53446767</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438</v>
      </c>
      <c r="AB123" s="814"/>
      <c r="AC123" s="814"/>
      <c r="AD123" s="814"/>
      <c r="AE123" s="815"/>
      <c r="AF123" s="816" t="s">
        <v>438</v>
      </c>
      <c r="AG123" s="814"/>
      <c r="AH123" s="814"/>
      <c r="AI123" s="814"/>
      <c r="AJ123" s="815"/>
      <c r="AK123" s="816" t="s">
        <v>438</v>
      </c>
      <c r="AL123" s="814"/>
      <c r="AM123" s="814"/>
      <c r="AN123" s="814"/>
      <c r="AO123" s="815"/>
      <c r="AP123" s="784" t="s">
        <v>438</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438</v>
      </c>
      <c r="BR123" s="862"/>
      <c r="BS123" s="862"/>
      <c r="BT123" s="862"/>
      <c r="BU123" s="862"/>
      <c r="BV123" s="862" t="s">
        <v>438</v>
      </c>
      <c r="BW123" s="862"/>
      <c r="BX123" s="862"/>
      <c r="BY123" s="862"/>
      <c r="BZ123" s="862"/>
      <c r="CA123" s="862" t="s">
        <v>438</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438</v>
      </c>
      <c r="AB124" s="814"/>
      <c r="AC124" s="814"/>
      <c r="AD124" s="814"/>
      <c r="AE124" s="815"/>
      <c r="AF124" s="816" t="s">
        <v>438</v>
      </c>
      <c r="AG124" s="814"/>
      <c r="AH124" s="814"/>
      <c r="AI124" s="814"/>
      <c r="AJ124" s="815"/>
      <c r="AK124" s="816" t="s">
        <v>438</v>
      </c>
      <c r="AL124" s="814"/>
      <c r="AM124" s="814"/>
      <c r="AN124" s="814"/>
      <c r="AO124" s="815"/>
      <c r="AP124" s="784" t="s">
        <v>438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438</v>
      </c>
      <c r="DH124" s="747"/>
      <c r="DI124" s="747"/>
      <c r="DJ124" s="747"/>
      <c r="DK124" s="748"/>
      <c r="DL124" s="749" t="s">
        <v>438</v>
      </c>
      <c r="DM124" s="747"/>
      <c r="DN124" s="747"/>
      <c r="DO124" s="747"/>
      <c r="DP124" s="748"/>
      <c r="DQ124" s="749" t="s">
        <v>438</v>
      </c>
      <c r="DR124" s="747"/>
      <c r="DS124" s="747"/>
      <c r="DT124" s="747"/>
      <c r="DU124" s="748"/>
      <c r="DV124" s="837" t="s">
        <v>438</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438</v>
      </c>
      <c r="AB125" s="814"/>
      <c r="AC125" s="814"/>
      <c r="AD125" s="814"/>
      <c r="AE125" s="815"/>
      <c r="AF125" s="816" t="s">
        <v>438</v>
      </c>
      <c r="AG125" s="814"/>
      <c r="AH125" s="814"/>
      <c r="AI125" s="814"/>
      <c r="AJ125" s="815"/>
      <c r="AK125" s="816" t="s">
        <v>438</v>
      </c>
      <c r="AL125" s="814"/>
      <c r="AM125" s="814"/>
      <c r="AN125" s="814"/>
      <c r="AO125" s="815"/>
      <c r="AP125" s="784" t="s">
        <v>438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438</v>
      </c>
      <c r="DH125" s="830"/>
      <c r="DI125" s="830"/>
      <c r="DJ125" s="830"/>
      <c r="DK125" s="830"/>
      <c r="DL125" s="830" t="s">
        <v>438</v>
      </c>
      <c r="DM125" s="830"/>
      <c r="DN125" s="830"/>
      <c r="DO125" s="830"/>
      <c r="DP125" s="830"/>
      <c r="DQ125" s="830" t="s">
        <v>438</v>
      </c>
      <c r="DR125" s="830"/>
      <c r="DS125" s="830"/>
      <c r="DT125" s="830"/>
      <c r="DU125" s="830"/>
      <c r="DV125" s="831" t="s">
        <v>438</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438</v>
      </c>
      <c r="AB126" s="814"/>
      <c r="AC126" s="814"/>
      <c r="AD126" s="814"/>
      <c r="AE126" s="815"/>
      <c r="AF126" s="816" t="s">
        <v>438</v>
      </c>
      <c r="AG126" s="814"/>
      <c r="AH126" s="814"/>
      <c r="AI126" s="814"/>
      <c r="AJ126" s="815"/>
      <c r="AK126" s="816" t="s">
        <v>438</v>
      </c>
      <c r="AL126" s="814"/>
      <c r="AM126" s="814"/>
      <c r="AN126" s="814"/>
      <c r="AO126" s="815"/>
      <c r="AP126" s="784" t="s">
        <v>438</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438</v>
      </c>
      <c r="DH126" s="801"/>
      <c r="DI126" s="801"/>
      <c r="DJ126" s="801"/>
      <c r="DK126" s="801"/>
      <c r="DL126" s="801" t="s">
        <v>438</v>
      </c>
      <c r="DM126" s="801"/>
      <c r="DN126" s="801"/>
      <c r="DO126" s="801"/>
      <c r="DP126" s="801"/>
      <c r="DQ126" s="801" t="s">
        <v>438</v>
      </c>
      <c r="DR126" s="801"/>
      <c r="DS126" s="801"/>
      <c r="DT126" s="801"/>
      <c r="DU126" s="801"/>
      <c r="DV126" s="853" t="s">
        <v>438</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438</v>
      </c>
      <c r="AB127" s="814"/>
      <c r="AC127" s="814"/>
      <c r="AD127" s="814"/>
      <c r="AE127" s="815"/>
      <c r="AF127" s="816" t="s">
        <v>438</v>
      </c>
      <c r="AG127" s="814"/>
      <c r="AH127" s="814"/>
      <c r="AI127" s="814"/>
      <c r="AJ127" s="815"/>
      <c r="AK127" s="816" t="s">
        <v>438</v>
      </c>
      <c r="AL127" s="814"/>
      <c r="AM127" s="814"/>
      <c r="AN127" s="814"/>
      <c r="AO127" s="815"/>
      <c r="AP127" s="784" t="s">
        <v>438</v>
      </c>
      <c r="AQ127" s="785"/>
      <c r="AR127" s="785"/>
      <c r="AS127" s="785"/>
      <c r="AT127" s="786"/>
      <c r="AU127" s="233"/>
      <c r="AV127" s="233"/>
      <c r="AW127" s="233"/>
      <c r="AX127" s="787" t="s">
        <v>449</v>
      </c>
      <c r="AY127" s="788"/>
      <c r="AZ127" s="788"/>
      <c r="BA127" s="788"/>
      <c r="BB127" s="788"/>
      <c r="BC127" s="788"/>
      <c r="BD127" s="788"/>
      <c r="BE127" s="789"/>
      <c r="BF127" s="790" t="s">
        <v>438</v>
      </c>
      <c r="BG127" s="791"/>
      <c r="BH127" s="791"/>
      <c r="BI127" s="791"/>
      <c r="BJ127" s="791"/>
      <c r="BK127" s="791"/>
      <c r="BL127" s="792"/>
      <c r="BM127" s="790">
        <v>12.58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451</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453</v>
      </c>
      <c r="X128" s="827"/>
      <c r="Y128" s="827"/>
      <c r="Z128" s="828"/>
      <c r="AA128" s="753">
        <v>1028077</v>
      </c>
      <c r="AB128" s="754"/>
      <c r="AC128" s="754"/>
      <c r="AD128" s="754"/>
      <c r="AE128" s="755"/>
      <c r="AF128" s="756">
        <v>779719</v>
      </c>
      <c r="AG128" s="754"/>
      <c r="AH128" s="754"/>
      <c r="AI128" s="754"/>
      <c r="AJ128" s="755"/>
      <c r="AK128" s="756">
        <v>740300</v>
      </c>
      <c r="AL128" s="754"/>
      <c r="AM128" s="754"/>
      <c r="AN128" s="754"/>
      <c r="AO128" s="755"/>
      <c r="AP128" s="757"/>
      <c r="AQ128" s="758"/>
      <c r="AR128" s="758"/>
      <c r="AS128" s="758"/>
      <c r="AT128" s="759"/>
      <c r="AU128" s="235"/>
      <c r="AV128" s="235"/>
      <c r="AW128" s="235"/>
      <c r="AX128" s="802" t="s">
        <v>454</v>
      </c>
      <c r="AY128" s="798"/>
      <c r="AZ128" s="798"/>
      <c r="BA128" s="798"/>
      <c r="BB128" s="798"/>
      <c r="BC128" s="798"/>
      <c r="BD128" s="798"/>
      <c r="BE128" s="799"/>
      <c r="BF128" s="820" t="s">
        <v>455</v>
      </c>
      <c r="BG128" s="821"/>
      <c r="BH128" s="821"/>
      <c r="BI128" s="821"/>
      <c r="BJ128" s="821"/>
      <c r="BK128" s="821"/>
      <c r="BL128" s="822"/>
      <c r="BM128" s="820">
        <v>17.579999999999998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456</v>
      </c>
      <c r="X129" s="811"/>
      <c r="Y129" s="811"/>
      <c r="Z129" s="812"/>
      <c r="AA129" s="813">
        <v>18002137</v>
      </c>
      <c r="AB129" s="814"/>
      <c r="AC129" s="814"/>
      <c r="AD129" s="814"/>
      <c r="AE129" s="815"/>
      <c r="AF129" s="816">
        <v>17957687</v>
      </c>
      <c r="AG129" s="814"/>
      <c r="AH129" s="814"/>
      <c r="AI129" s="814"/>
      <c r="AJ129" s="815"/>
      <c r="AK129" s="816">
        <v>18186061</v>
      </c>
      <c r="AL129" s="814"/>
      <c r="AM129" s="814"/>
      <c r="AN129" s="814"/>
      <c r="AO129" s="815"/>
      <c r="AP129" s="817"/>
      <c r="AQ129" s="818"/>
      <c r="AR129" s="818"/>
      <c r="AS129" s="818"/>
      <c r="AT129" s="819"/>
      <c r="AU129" s="235"/>
      <c r="AV129" s="235"/>
      <c r="AW129" s="235"/>
      <c r="AX129" s="802" t="s">
        <v>457</v>
      </c>
      <c r="AY129" s="798"/>
      <c r="AZ129" s="798"/>
      <c r="BA129" s="798"/>
      <c r="BB129" s="798"/>
      <c r="BC129" s="798"/>
      <c r="BD129" s="798"/>
      <c r="BE129" s="799"/>
      <c r="BF129" s="803">
        <v>4.0999999999999996</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458</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459</v>
      </c>
      <c r="X130" s="811"/>
      <c r="Y130" s="811"/>
      <c r="Z130" s="812"/>
      <c r="AA130" s="813">
        <v>2804279</v>
      </c>
      <c r="AB130" s="814"/>
      <c r="AC130" s="814"/>
      <c r="AD130" s="814"/>
      <c r="AE130" s="815"/>
      <c r="AF130" s="816">
        <v>2877918</v>
      </c>
      <c r="AG130" s="814"/>
      <c r="AH130" s="814"/>
      <c r="AI130" s="814"/>
      <c r="AJ130" s="815"/>
      <c r="AK130" s="816">
        <v>2734520</v>
      </c>
      <c r="AL130" s="814"/>
      <c r="AM130" s="814"/>
      <c r="AN130" s="814"/>
      <c r="AO130" s="815"/>
      <c r="AP130" s="817"/>
      <c r="AQ130" s="818"/>
      <c r="AR130" s="818"/>
      <c r="AS130" s="818"/>
      <c r="AT130" s="819"/>
      <c r="AU130" s="235"/>
      <c r="AV130" s="235"/>
      <c r="AW130" s="235"/>
      <c r="AX130" s="781" t="s">
        <v>460</v>
      </c>
      <c r="AY130" s="782"/>
      <c r="AZ130" s="782"/>
      <c r="BA130" s="782"/>
      <c r="BB130" s="782"/>
      <c r="BC130" s="782"/>
      <c r="BD130" s="782"/>
      <c r="BE130" s="783"/>
      <c r="BF130" s="735" t="s">
        <v>403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461</v>
      </c>
      <c r="X131" s="744"/>
      <c r="Y131" s="744"/>
      <c r="Z131" s="745"/>
      <c r="AA131" s="746">
        <v>15197858</v>
      </c>
      <c r="AB131" s="747"/>
      <c r="AC131" s="747"/>
      <c r="AD131" s="747"/>
      <c r="AE131" s="748"/>
      <c r="AF131" s="749">
        <v>15079769</v>
      </c>
      <c r="AG131" s="747"/>
      <c r="AH131" s="747"/>
      <c r="AI131" s="747"/>
      <c r="AJ131" s="748"/>
      <c r="AK131" s="749">
        <v>15451541</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462</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463</v>
      </c>
      <c r="W132" s="767"/>
      <c r="X132" s="767"/>
      <c r="Y132" s="767"/>
      <c r="Z132" s="768"/>
      <c r="AA132" s="769">
        <v>6.8799629529999997</v>
      </c>
      <c r="AB132" s="770"/>
      <c r="AC132" s="770"/>
      <c r="AD132" s="770"/>
      <c r="AE132" s="771"/>
      <c r="AF132" s="772">
        <v>3.6135566799999999</v>
      </c>
      <c r="AG132" s="770"/>
      <c r="AH132" s="770"/>
      <c r="AI132" s="770"/>
      <c r="AJ132" s="771"/>
      <c r="AK132" s="772">
        <v>1.916197226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464</v>
      </c>
      <c r="W133" s="776"/>
      <c r="X133" s="776"/>
      <c r="Y133" s="776"/>
      <c r="Z133" s="777"/>
      <c r="AA133" s="778">
        <v>8</v>
      </c>
      <c r="AB133" s="779"/>
      <c r="AC133" s="779"/>
      <c r="AD133" s="779"/>
      <c r="AE133" s="780"/>
      <c r="AF133" s="778">
        <v>6.1</v>
      </c>
      <c r="AG133" s="779"/>
      <c r="AH133" s="779"/>
      <c r="AI133" s="779"/>
      <c r="AJ133" s="780"/>
      <c r="AK133" s="778">
        <v>4.0999999999999996</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9" t="s">
        <v>467</v>
      </c>
      <c r="L7" s="254"/>
      <c r="M7" s="255" t="s">
        <v>468</v>
      </c>
      <c r="N7" s="256"/>
    </row>
    <row r="8" spans="1:16">
      <c r="A8" s="248"/>
      <c r="B8" s="244"/>
      <c r="C8" s="244"/>
      <c r="D8" s="244"/>
      <c r="E8" s="244"/>
      <c r="F8" s="244"/>
      <c r="G8" s="257"/>
      <c r="H8" s="258"/>
      <c r="I8" s="258"/>
      <c r="J8" s="259"/>
      <c r="K8" s="1150"/>
      <c r="L8" s="260" t="s">
        <v>469</v>
      </c>
      <c r="M8" s="261" t="s">
        <v>470</v>
      </c>
      <c r="N8" s="262" t="s">
        <v>471</v>
      </c>
    </row>
    <row r="9" spans="1:16">
      <c r="A9" s="248"/>
      <c r="B9" s="244"/>
      <c r="C9" s="244"/>
      <c r="D9" s="244"/>
      <c r="E9" s="244"/>
      <c r="F9" s="244"/>
      <c r="G9" s="1163" t="s">
        <v>472</v>
      </c>
      <c r="H9" s="1164"/>
      <c r="I9" s="1164"/>
      <c r="J9" s="1165"/>
      <c r="K9" s="263">
        <v>3691097</v>
      </c>
      <c r="L9" s="264">
        <v>37035</v>
      </c>
      <c r="M9" s="265">
        <v>58112</v>
      </c>
      <c r="N9" s="266">
        <v>-36.299999999999997</v>
      </c>
    </row>
    <row r="10" spans="1:16">
      <c r="A10" s="248"/>
      <c r="B10" s="244"/>
      <c r="C10" s="244"/>
      <c r="D10" s="244"/>
      <c r="E10" s="244"/>
      <c r="F10" s="244"/>
      <c r="G10" s="1163" t="s">
        <v>473</v>
      </c>
      <c r="H10" s="1164"/>
      <c r="I10" s="1164"/>
      <c r="J10" s="1165"/>
      <c r="K10" s="267">
        <v>405250</v>
      </c>
      <c r="L10" s="268">
        <v>4066</v>
      </c>
      <c r="M10" s="269">
        <v>3510</v>
      </c>
      <c r="N10" s="270">
        <v>15.8</v>
      </c>
    </row>
    <row r="11" spans="1:16" ht="13.5" customHeight="1">
      <c r="A11" s="248"/>
      <c r="B11" s="244"/>
      <c r="C11" s="244"/>
      <c r="D11" s="244"/>
      <c r="E11" s="244"/>
      <c r="F11" s="244"/>
      <c r="G11" s="1163" t="s">
        <v>474</v>
      </c>
      <c r="H11" s="1164"/>
      <c r="I11" s="1164"/>
      <c r="J11" s="1165"/>
      <c r="K11" s="267">
        <v>697969</v>
      </c>
      <c r="L11" s="268">
        <v>7003</v>
      </c>
      <c r="M11" s="269">
        <v>6281</v>
      </c>
      <c r="N11" s="270">
        <v>11.5</v>
      </c>
    </row>
    <row r="12" spans="1:16" ht="13.5" customHeight="1">
      <c r="A12" s="248"/>
      <c r="B12" s="244"/>
      <c r="C12" s="244"/>
      <c r="D12" s="244"/>
      <c r="E12" s="244"/>
      <c r="F12" s="244"/>
      <c r="G12" s="1163" t="s">
        <v>475</v>
      </c>
      <c r="H12" s="1164"/>
      <c r="I12" s="1164"/>
      <c r="J12" s="1165"/>
      <c r="K12" s="267" t="s">
        <v>476</v>
      </c>
      <c r="L12" s="268" t="s">
        <v>476</v>
      </c>
      <c r="M12" s="269">
        <v>744</v>
      </c>
      <c r="N12" s="270" t="s">
        <v>476</v>
      </c>
    </row>
    <row r="13" spans="1:16" ht="13.5" customHeight="1">
      <c r="A13" s="248"/>
      <c r="B13" s="244"/>
      <c r="C13" s="244"/>
      <c r="D13" s="244"/>
      <c r="E13" s="244"/>
      <c r="F13" s="244"/>
      <c r="G13" s="1163" t="s">
        <v>477</v>
      </c>
      <c r="H13" s="1164"/>
      <c r="I13" s="1164"/>
      <c r="J13" s="1165"/>
      <c r="K13" s="267" t="s">
        <v>476</v>
      </c>
      <c r="L13" s="268" t="s">
        <v>476</v>
      </c>
      <c r="M13" s="269">
        <v>1</v>
      </c>
      <c r="N13" s="270" t="s">
        <v>476</v>
      </c>
    </row>
    <row r="14" spans="1:16" ht="13.5" customHeight="1">
      <c r="A14" s="248"/>
      <c r="B14" s="244"/>
      <c r="C14" s="244"/>
      <c r="D14" s="244"/>
      <c r="E14" s="244"/>
      <c r="F14" s="244"/>
      <c r="G14" s="1163" t="s">
        <v>478</v>
      </c>
      <c r="H14" s="1164"/>
      <c r="I14" s="1164"/>
      <c r="J14" s="1165"/>
      <c r="K14" s="267">
        <v>220115</v>
      </c>
      <c r="L14" s="268">
        <v>2209</v>
      </c>
      <c r="M14" s="269">
        <v>2803</v>
      </c>
      <c r="N14" s="270">
        <v>-21.2</v>
      </c>
    </row>
    <row r="15" spans="1:16" ht="13.5" customHeight="1">
      <c r="A15" s="248"/>
      <c r="B15" s="244"/>
      <c r="C15" s="244"/>
      <c r="D15" s="244"/>
      <c r="E15" s="244"/>
      <c r="F15" s="244"/>
      <c r="G15" s="1163" t="s">
        <v>479</v>
      </c>
      <c r="H15" s="1164"/>
      <c r="I15" s="1164"/>
      <c r="J15" s="1165"/>
      <c r="K15" s="267">
        <v>37428</v>
      </c>
      <c r="L15" s="268">
        <v>376</v>
      </c>
      <c r="M15" s="269">
        <v>1119</v>
      </c>
      <c r="N15" s="270">
        <v>-66.400000000000006</v>
      </c>
    </row>
    <row r="16" spans="1:16">
      <c r="A16" s="248"/>
      <c r="B16" s="244"/>
      <c r="C16" s="244"/>
      <c r="D16" s="244"/>
      <c r="E16" s="244"/>
      <c r="F16" s="244"/>
      <c r="G16" s="1166" t="s">
        <v>480</v>
      </c>
      <c r="H16" s="1167"/>
      <c r="I16" s="1167"/>
      <c r="J16" s="1168"/>
      <c r="K16" s="268">
        <v>-347775</v>
      </c>
      <c r="L16" s="268">
        <v>-3489</v>
      </c>
      <c r="M16" s="269">
        <v>-5386</v>
      </c>
      <c r="N16" s="270">
        <v>-35.200000000000003</v>
      </c>
    </row>
    <row r="17" spans="1:16">
      <c r="A17" s="248"/>
      <c r="B17" s="244"/>
      <c r="C17" s="244"/>
      <c r="D17" s="244"/>
      <c r="E17" s="244"/>
      <c r="F17" s="244"/>
      <c r="G17" s="1166" t="s">
        <v>167</v>
      </c>
      <c r="H17" s="1167"/>
      <c r="I17" s="1167"/>
      <c r="J17" s="1168"/>
      <c r="K17" s="268">
        <v>4704084</v>
      </c>
      <c r="L17" s="268">
        <v>47198</v>
      </c>
      <c r="M17" s="269">
        <v>67183</v>
      </c>
      <c r="N17" s="270">
        <v>-29.7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60" t="s">
        <v>485</v>
      </c>
      <c r="H21" s="1161"/>
      <c r="I21" s="1161"/>
      <c r="J21" s="1162"/>
      <c r="K21" s="280">
        <v>3.98</v>
      </c>
      <c r="L21" s="281">
        <v>6.12</v>
      </c>
      <c r="M21" s="282">
        <v>-2.14</v>
      </c>
      <c r="N21" s="249"/>
      <c r="O21" s="283"/>
      <c r="P21" s="279"/>
    </row>
    <row r="22" spans="1:16" s="284" customFormat="1">
      <c r="A22" s="279"/>
      <c r="B22" s="249"/>
      <c r="C22" s="249"/>
      <c r="D22" s="249"/>
      <c r="E22" s="249"/>
      <c r="F22" s="249"/>
      <c r="G22" s="1160" t="s">
        <v>486</v>
      </c>
      <c r="H22" s="1161"/>
      <c r="I22" s="1161"/>
      <c r="J22" s="1162"/>
      <c r="K22" s="285">
        <v>101.8</v>
      </c>
      <c r="L22" s="286">
        <v>98.7</v>
      </c>
      <c r="M22" s="287">
        <v>3.1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9" t="s">
        <v>467</v>
      </c>
      <c r="L30" s="254"/>
      <c r="M30" s="255" t="s">
        <v>468</v>
      </c>
      <c r="N30" s="256"/>
    </row>
    <row r="31" spans="1:16">
      <c r="A31" s="248"/>
      <c r="B31" s="244"/>
      <c r="C31" s="244"/>
      <c r="D31" s="244"/>
      <c r="E31" s="244"/>
      <c r="F31" s="244"/>
      <c r="G31" s="257"/>
      <c r="H31" s="258"/>
      <c r="I31" s="258"/>
      <c r="J31" s="259"/>
      <c r="K31" s="1150"/>
      <c r="L31" s="260" t="s">
        <v>469</v>
      </c>
      <c r="M31" s="261" t="s">
        <v>470</v>
      </c>
      <c r="N31" s="262" t="s">
        <v>471</v>
      </c>
    </row>
    <row r="32" spans="1:16" ht="27" customHeight="1">
      <c r="A32" s="248"/>
      <c r="B32" s="244"/>
      <c r="C32" s="244"/>
      <c r="D32" s="244"/>
      <c r="E32" s="244"/>
      <c r="F32" s="244"/>
      <c r="G32" s="1151" t="s">
        <v>490</v>
      </c>
      <c r="H32" s="1152"/>
      <c r="I32" s="1152"/>
      <c r="J32" s="1153"/>
      <c r="K32" s="294">
        <v>3113165</v>
      </c>
      <c r="L32" s="294">
        <v>31236</v>
      </c>
      <c r="M32" s="295">
        <v>33998</v>
      </c>
      <c r="N32" s="296">
        <v>-8.1</v>
      </c>
    </row>
    <row r="33" spans="1:16" ht="13.5" customHeight="1">
      <c r="A33" s="248"/>
      <c r="B33" s="244"/>
      <c r="C33" s="244"/>
      <c r="D33" s="244"/>
      <c r="E33" s="244"/>
      <c r="F33" s="244"/>
      <c r="G33" s="1151" t="s">
        <v>491</v>
      </c>
      <c r="H33" s="1152"/>
      <c r="I33" s="1152"/>
      <c r="J33" s="1153"/>
      <c r="K33" s="294" t="s">
        <v>476</v>
      </c>
      <c r="L33" s="294" t="s">
        <v>476</v>
      </c>
      <c r="M33" s="295">
        <v>1</v>
      </c>
      <c r="N33" s="296" t="s">
        <v>476</v>
      </c>
    </row>
    <row r="34" spans="1:16" ht="27" customHeight="1">
      <c r="A34" s="248"/>
      <c r="B34" s="244"/>
      <c r="C34" s="244"/>
      <c r="D34" s="244"/>
      <c r="E34" s="244"/>
      <c r="F34" s="244"/>
      <c r="G34" s="1151" t="s">
        <v>492</v>
      </c>
      <c r="H34" s="1152"/>
      <c r="I34" s="1152"/>
      <c r="J34" s="1153"/>
      <c r="K34" s="294" t="s">
        <v>476</v>
      </c>
      <c r="L34" s="294" t="s">
        <v>476</v>
      </c>
      <c r="M34" s="295">
        <v>39</v>
      </c>
      <c r="N34" s="296" t="s">
        <v>476</v>
      </c>
    </row>
    <row r="35" spans="1:16" ht="27" customHeight="1">
      <c r="A35" s="248"/>
      <c r="B35" s="244"/>
      <c r="C35" s="244"/>
      <c r="D35" s="244"/>
      <c r="E35" s="244"/>
      <c r="F35" s="244"/>
      <c r="G35" s="1151" t="s">
        <v>493</v>
      </c>
      <c r="H35" s="1152"/>
      <c r="I35" s="1152"/>
      <c r="J35" s="1153"/>
      <c r="K35" s="294">
        <v>537410</v>
      </c>
      <c r="L35" s="294">
        <v>5392</v>
      </c>
      <c r="M35" s="295">
        <v>9007</v>
      </c>
      <c r="N35" s="296">
        <v>-40.1</v>
      </c>
    </row>
    <row r="36" spans="1:16" ht="27" customHeight="1">
      <c r="A36" s="248"/>
      <c r="B36" s="244"/>
      <c r="C36" s="244"/>
      <c r="D36" s="244"/>
      <c r="E36" s="244"/>
      <c r="F36" s="244"/>
      <c r="G36" s="1151" t="s">
        <v>494</v>
      </c>
      <c r="H36" s="1152"/>
      <c r="I36" s="1152"/>
      <c r="J36" s="1153"/>
      <c r="K36" s="294">
        <v>31949</v>
      </c>
      <c r="L36" s="294">
        <v>321</v>
      </c>
      <c r="M36" s="295">
        <v>2239</v>
      </c>
      <c r="N36" s="296">
        <v>-85.7</v>
      </c>
    </row>
    <row r="37" spans="1:16" ht="13.5" customHeight="1">
      <c r="A37" s="248"/>
      <c r="B37" s="244"/>
      <c r="C37" s="244"/>
      <c r="D37" s="244"/>
      <c r="E37" s="244"/>
      <c r="F37" s="244"/>
      <c r="G37" s="1151" t="s">
        <v>495</v>
      </c>
      <c r="H37" s="1152"/>
      <c r="I37" s="1152"/>
      <c r="J37" s="1153"/>
      <c r="K37" s="294">
        <v>88378</v>
      </c>
      <c r="L37" s="294">
        <v>887</v>
      </c>
      <c r="M37" s="295">
        <v>951</v>
      </c>
      <c r="N37" s="296">
        <v>-6.7</v>
      </c>
    </row>
    <row r="38" spans="1:16" ht="27" customHeight="1">
      <c r="A38" s="248"/>
      <c r="B38" s="244"/>
      <c r="C38" s="244"/>
      <c r="D38" s="244"/>
      <c r="E38" s="244"/>
      <c r="F38" s="244"/>
      <c r="G38" s="1154" t="s">
        <v>496</v>
      </c>
      <c r="H38" s="1155"/>
      <c r="I38" s="1155"/>
      <c r="J38" s="1156"/>
      <c r="K38" s="297" t="s">
        <v>476</v>
      </c>
      <c r="L38" s="297" t="s">
        <v>476</v>
      </c>
      <c r="M38" s="298">
        <v>6</v>
      </c>
      <c r="N38" s="299" t="s">
        <v>476</v>
      </c>
      <c r="O38" s="293"/>
    </row>
    <row r="39" spans="1:16">
      <c r="A39" s="248"/>
      <c r="B39" s="244"/>
      <c r="C39" s="244"/>
      <c r="D39" s="244"/>
      <c r="E39" s="244"/>
      <c r="F39" s="244"/>
      <c r="G39" s="1154" t="s">
        <v>497</v>
      </c>
      <c r="H39" s="1155"/>
      <c r="I39" s="1155"/>
      <c r="J39" s="1156"/>
      <c r="K39" s="300">
        <v>-740300</v>
      </c>
      <c r="L39" s="300">
        <v>-7428</v>
      </c>
      <c r="M39" s="301">
        <v>-6589</v>
      </c>
      <c r="N39" s="302">
        <v>12.7</v>
      </c>
      <c r="O39" s="293"/>
    </row>
    <row r="40" spans="1:16" ht="27" customHeight="1">
      <c r="A40" s="248"/>
      <c r="B40" s="244"/>
      <c r="C40" s="244"/>
      <c r="D40" s="244"/>
      <c r="E40" s="244"/>
      <c r="F40" s="244"/>
      <c r="G40" s="1151" t="s">
        <v>498</v>
      </c>
      <c r="H40" s="1152"/>
      <c r="I40" s="1152"/>
      <c r="J40" s="1153"/>
      <c r="K40" s="300">
        <v>-2734520</v>
      </c>
      <c r="L40" s="300">
        <v>-27437</v>
      </c>
      <c r="M40" s="301">
        <v>-27524</v>
      </c>
      <c r="N40" s="302">
        <v>-0.3</v>
      </c>
      <c r="O40" s="293"/>
    </row>
    <row r="41" spans="1:16">
      <c r="A41" s="248"/>
      <c r="B41" s="244"/>
      <c r="C41" s="244"/>
      <c r="D41" s="244"/>
      <c r="E41" s="244"/>
      <c r="F41" s="244"/>
      <c r="G41" s="1157" t="s">
        <v>278</v>
      </c>
      <c r="H41" s="1158"/>
      <c r="I41" s="1158"/>
      <c r="J41" s="1159"/>
      <c r="K41" s="294">
        <v>296082</v>
      </c>
      <c r="L41" s="300">
        <v>2971</v>
      </c>
      <c r="M41" s="301">
        <v>12127</v>
      </c>
      <c r="N41" s="302">
        <v>-75.5</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44" t="s">
        <v>467</v>
      </c>
      <c r="J49" s="1146" t="s">
        <v>502</v>
      </c>
      <c r="K49" s="1147"/>
      <c r="L49" s="1147"/>
      <c r="M49" s="1147"/>
      <c r="N49" s="1148"/>
    </row>
    <row r="50" spans="1:14">
      <c r="A50" s="248"/>
      <c r="B50" s="244"/>
      <c r="C50" s="244"/>
      <c r="D50" s="244"/>
      <c r="E50" s="244"/>
      <c r="F50" s="244"/>
      <c r="G50" s="312"/>
      <c r="H50" s="313"/>
      <c r="I50" s="1145"/>
      <c r="J50" s="314" t="s">
        <v>503</v>
      </c>
      <c r="K50" s="315" t="s">
        <v>504</v>
      </c>
      <c r="L50" s="316" t="s">
        <v>505</v>
      </c>
      <c r="M50" s="317" t="s">
        <v>506</v>
      </c>
      <c r="N50" s="318" t="s">
        <v>507</v>
      </c>
    </row>
    <row r="51" spans="1:14">
      <c r="A51" s="248"/>
      <c r="B51" s="244"/>
      <c r="C51" s="244"/>
      <c r="D51" s="244"/>
      <c r="E51" s="244"/>
      <c r="F51" s="244"/>
      <c r="G51" s="310" t="s">
        <v>508</v>
      </c>
      <c r="H51" s="311"/>
      <c r="I51" s="319">
        <v>2981109</v>
      </c>
      <c r="J51" s="320">
        <v>30965</v>
      </c>
      <c r="K51" s="321">
        <v>-13.8</v>
      </c>
      <c r="L51" s="322">
        <v>47569</v>
      </c>
      <c r="M51" s="323">
        <v>18.3</v>
      </c>
      <c r="N51" s="324">
        <v>-32.1</v>
      </c>
    </row>
    <row r="52" spans="1:14">
      <c r="A52" s="248"/>
      <c r="B52" s="244"/>
      <c r="C52" s="244"/>
      <c r="D52" s="244"/>
      <c r="E52" s="244"/>
      <c r="F52" s="244"/>
      <c r="G52" s="325"/>
      <c r="H52" s="326" t="s">
        <v>509</v>
      </c>
      <c r="I52" s="327">
        <v>1058897</v>
      </c>
      <c r="J52" s="328">
        <v>10999</v>
      </c>
      <c r="K52" s="329">
        <v>-42.5</v>
      </c>
      <c r="L52" s="330">
        <v>26255</v>
      </c>
      <c r="M52" s="331">
        <v>12.4</v>
      </c>
      <c r="N52" s="332">
        <v>-54.9</v>
      </c>
    </row>
    <row r="53" spans="1:14">
      <c r="A53" s="248"/>
      <c r="B53" s="244"/>
      <c r="C53" s="244"/>
      <c r="D53" s="244"/>
      <c r="E53" s="244"/>
      <c r="F53" s="244"/>
      <c r="G53" s="310" t="s">
        <v>510</v>
      </c>
      <c r="H53" s="311"/>
      <c r="I53" s="319">
        <v>3351602</v>
      </c>
      <c r="J53" s="320">
        <v>34118</v>
      </c>
      <c r="K53" s="321">
        <v>10.199999999999999</v>
      </c>
      <c r="L53" s="322">
        <v>50880</v>
      </c>
      <c r="M53" s="323">
        <v>7</v>
      </c>
      <c r="N53" s="324">
        <v>3.2</v>
      </c>
    </row>
    <row r="54" spans="1:14">
      <c r="A54" s="248"/>
      <c r="B54" s="244"/>
      <c r="C54" s="244"/>
      <c r="D54" s="244"/>
      <c r="E54" s="244"/>
      <c r="F54" s="244"/>
      <c r="G54" s="325"/>
      <c r="H54" s="326" t="s">
        <v>509</v>
      </c>
      <c r="I54" s="327">
        <v>1359970</v>
      </c>
      <c r="J54" s="328">
        <v>13844</v>
      </c>
      <c r="K54" s="329">
        <v>25.9</v>
      </c>
      <c r="L54" s="330">
        <v>26879</v>
      </c>
      <c r="M54" s="331">
        <v>2.4</v>
      </c>
      <c r="N54" s="332">
        <v>23.5</v>
      </c>
    </row>
    <row r="55" spans="1:14">
      <c r="A55" s="248"/>
      <c r="B55" s="244"/>
      <c r="C55" s="244"/>
      <c r="D55" s="244"/>
      <c r="E55" s="244"/>
      <c r="F55" s="244"/>
      <c r="G55" s="310" t="s">
        <v>511</v>
      </c>
      <c r="H55" s="311"/>
      <c r="I55" s="319">
        <v>3900881</v>
      </c>
      <c r="J55" s="320">
        <v>39494</v>
      </c>
      <c r="K55" s="321">
        <v>15.8</v>
      </c>
      <c r="L55" s="322">
        <v>63956</v>
      </c>
      <c r="M55" s="323">
        <v>25.7</v>
      </c>
      <c r="N55" s="324">
        <v>-9.9</v>
      </c>
    </row>
    <row r="56" spans="1:14">
      <c r="A56" s="248"/>
      <c r="B56" s="244"/>
      <c r="C56" s="244"/>
      <c r="D56" s="244"/>
      <c r="E56" s="244"/>
      <c r="F56" s="244"/>
      <c r="G56" s="325"/>
      <c r="H56" s="326" t="s">
        <v>509</v>
      </c>
      <c r="I56" s="327">
        <v>1895818</v>
      </c>
      <c r="J56" s="328">
        <v>19194</v>
      </c>
      <c r="K56" s="329">
        <v>38.6</v>
      </c>
      <c r="L56" s="330">
        <v>29239</v>
      </c>
      <c r="M56" s="331">
        <v>8.8000000000000007</v>
      </c>
      <c r="N56" s="332">
        <v>29.8</v>
      </c>
    </row>
    <row r="57" spans="1:14">
      <c r="A57" s="248"/>
      <c r="B57" s="244"/>
      <c r="C57" s="244"/>
      <c r="D57" s="244"/>
      <c r="E57" s="244"/>
      <c r="F57" s="244"/>
      <c r="G57" s="310" t="s">
        <v>512</v>
      </c>
      <c r="H57" s="311"/>
      <c r="I57" s="319">
        <v>2755860</v>
      </c>
      <c r="J57" s="320">
        <v>27738</v>
      </c>
      <c r="K57" s="321">
        <v>-29.8</v>
      </c>
      <c r="L57" s="322">
        <v>66255</v>
      </c>
      <c r="M57" s="323">
        <v>3.6</v>
      </c>
      <c r="N57" s="324">
        <v>-33.4</v>
      </c>
    </row>
    <row r="58" spans="1:14">
      <c r="A58" s="248"/>
      <c r="B58" s="244"/>
      <c r="C58" s="244"/>
      <c r="D58" s="244"/>
      <c r="E58" s="244"/>
      <c r="F58" s="244"/>
      <c r="G58" s="325"/>
      <c r="H58" s="326" t="s">
        <v>509</v>
      </c>
      <c r="I58" s="327">
        <v>770701</v>
      </c>
      <c r="J58" s="328">
        <v>7757</v>
      </c>
      <c r="K58" s="329">
        <v>-59.6</v>
      </c>
      <c r="L58" s="330">
        <v>31822</v>
      </c>
      <c r="M58" s="331">
        <v>8.8000000000000007</v>
      </c>
      <c r="N58" s="332">
        <v>-68.400000000000006</v>
      </c>
    </row>
    <row r="59" spans="1:14">
      <c r="A59" s="248"/>
      <c r="B59" s="244"/>
      <c r="C59" s="244"/>
      <c r="D59" s="244"/>
      <c r="E59" s="244"/>
      <c r="F59" s="244"/>
      <c r="G59" s="310" t="s">
        <v>513</v>
      </c>
      <c r="H59" s="311"/>
      <c r="I59" s="319">
        <v>3416535</v>
      </c>
      <c r="J59" s="320">
        <v>34280</v>
      </c>
      <c r="K59" s="321">
        <v>23.6</v>
      </c>
      <c r="L59" s="322">
        <v>47278</v>
      </c>
      <c r="M59" s="323">
        <v>-28.6</v>
      </c>
      <c r="N59" s="324">
        <v>52.2</v>
      </c>
    </row>
    <row r="60" spans="1:14">
      <c r="A60" s="248"/>
      <c r="B60" s="244"/>
      <c r="C60" s="244"/>
      <c r="D60" s="244"/>
      <c r="E60" s="244"/>
      <c r="F60" s="244"/>
      <c r="G60" s="325"/>
      <c r="H60" s="326" t="s">
        <v>509</v>
      </c>
      <c r="I60" s="333">
        <v>1181280</v>
      </c>
      <c r="J60" s="328">
        <v>11852</v>
      </c>
      <c r="K60" s="329">
        <v>52.8</v>
      </c>
      <c r="L60" s="330">
        <v>24096</v>
      </c>
      <c r="M60" s="331">
        <v>-24.3</v>
      </c>
      <c r="N60" s="332">
        <v>77.099999999999994</v>
      </c>
    </row>
    <row r="61" spans="1:14">
      <c r="A61" s="248"/>
      <c r="B61" s="244"/>
      <c r="C61" s="244"/>
      <c r="D61" s="244"/>
      <c r="E61" s="244"/>
      <c r="F61" s="244"/>
      <c r="G61" s="310" t="s">
        <v>514</v>
      </c>
      <c r="H61" s="334"/>
      <c r="I61" s="335">
        <v>3281197</v>
      </c>
      <c r="J61" s="336">
        <v>33319</v>
      </c>
      <c r="K61" s="337">
        <v>1.2</v>
      </c>
      <c r="L61" s="338">
        <v>55188</v>
      </c>
      <c r="M61" s="339">
        <v>5.2</v>
      </c>
      <c r="N61" s="324">
        <v>-4</v>
      </c>
    </row>
    <row r="62" spans="1:14">
      <c r="A62" s="248"/>
      <c r="B62" s="244"/>
      <c r="C62" s="244"/>
      <c r="D62" s="244"/>
      <c r="E62" s="244"/>
      <c r="F62" s="244"/>
      <c r="G62" s="325"/>
      <c r="H62" s="326" t="s">
        <v>509</v>
      </c>
      <c r="I62" s="327">
        <v>1253333</v>
      </c>
      <c r="J62" s="328">
        <v>12729</v>
      </c>
      <c r="K62" s="329">
        <v>3</v>
      </c>
      <c r="L62" s="330">
        <v>27658</v>
      </c>
      <c r="M62" s="331">
        <v>1.6</v>
      </c>
      <c r="N62" s="332">
        <v>1.4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27.65</v>
      </c>
      <c r="G47" s="12">
        <v>29.32</v>
      </c>
      <c r="H47" s="12">
        <v>30.04</v>
      </c>
      <c r="I47" s="12">
        <v>31.06</v>
      </c>
      <c r="J47" s="13">
        <v>30.85</v>
      </c>
    </row>
    <row r="48" spans="2:10" ht="57.75" customHeight="1">
      <c r="B48" s="14"/>
      <c r="C48" s="1171" t="s">
        <v>4</v>
      </c>
      <c r="D48" s="1171"/>
      <c r="E48" s="1172"/>
      <c r="F48" s="15">
        <v>3.33</v>
      </c>
      <c r="G48" s="16">
        <v>3.55</v>
      </c>
      <c r="H48" s="16">
        <v>3.13</v>
      </c>
      <c r="I48" s="16">
        <v>3.77</v>
      </c>
      <c r="J48" s="17">
        <v>3.9</v>
      </c>
    </row>
    <row r="49" spans="2:10" ht="57.75" customHeight="1" thickBot="1">
      <c r="B49" s="18"/>
      <c r="C49" s="1173" t="s">
        <v>5</v>
      </c>
      <c r="D49" s="1173"/>
      <c r="E49" s="1174"/>
      <c r="F49" s="19">
        <v>1.67</v>
      </c>
      <c r="G49" s="20">
        <v>1.29</v>
      </c>
      <c r="H49" s="20" t="s">
        <v>521</v>
      </c>
      <c r="I49" s="20">
        <v>0.81</v>
      </c>
      <c r="J49" s="21">
        <v>2.25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2017-05-11T05:42:56Z</cp:lastPrinted>
  <dcterms:created xsi:type="dcterms:W3CDTF">2017-02-15T22:29:12Z</dcterms:created>
  <dcterms:modified xsi:type="dcterms:W3CDTF">2017-05-16T00:54:10Z</dcterms:modified>
</cp:coreProperties>
</file>