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workbook>
</file>

<file path=xl/calcChain.xml><?xml version="1.0" encoding="utf-8"?>
<calcChain xmlns="http://schemas.openxmlformats.org/spreadsheetml/2006/main">
  <c r="AU88" i="11"/>
  <c r="AP88"/>
  <c r="AF88"/>
  <c r="BG34" i="9" l="1"/>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O36"/>
  <c r="BE36"/>
  <c r="AM36"/>
  <c r="BE35"/>
  <c r="CO34"/>
  <c r="CO35" s="1"/>
  <c r="BW34"/>
  <c r="BW35" s="1"/>
  <c r="BW36" s="1"/>
  <c r="BW37" s="1"/>
  <c r="BW38" s="1"/>
  <c r="BW39" s="1"/>
  <c r="BW40" s="1"/>
  <c r="BW41" s="1"/>
  <c r="BW42" s="1"/>
  <c r="BW43" s="1"/>
  <c r="C34"/>
  <c r="C35" s="1"/>
  <c r="C36" l="1"/>
  <c r="C37" s="1"/>
  <c r="U34"/>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alcChain>
</file>

<file path=xl/sharedStrings.xml><?xml version="1.0" encoding="utf-8"?>
<sst xmlns="http://schemas.openxmlformats.org/spreadsheetml/2006/main" count="1070" uniqueCount="576">
  <si>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</si>
  <si>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</si>
  <si>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</si>
  <si>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</si>
  <si>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</si>
  <si>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</si>
  <si>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</si>
  <si>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</si>
  <si>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</si>
  <si>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</si>
  <si>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</si>
  <si>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</si>
  <si>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</si>
  <si>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</si>
  <si>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</si>
  <si>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</si>
  <si>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</si>
  <si>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</si>
  <si>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</si>
  <si>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</si>
  <si>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</si>
  <si>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</si>
  <si>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</si>
  <si>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</si>
  <si>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</si>
  <si>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</si>
  <si>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</si>
  <si>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</si>
  <si>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</si>
  <si>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</si>
  <si>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</si>
  <si>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</si>
  <si>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</si>
  <si>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</si>
  <si>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</si>
  <si>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</si>
  <si>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</si>
  <si>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</si>
  <si>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</si>
  <si>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</si>
  <si>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</si>
  <si>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</si>
  <si>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</si>
  <si>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</si>
  <si>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</si>
  <si>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</si>
  <si>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</si>
  <si>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</si>
  <si>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</si>
  <si>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</si>
  <si>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</si>
  <si>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</si>
  <si>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</si>
  <si>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</si>
  <si>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</si>
  <si>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</si>
  <si>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</si>
  <si>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</si>
  <si>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</si>
  <si>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</si>
  <si>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</si>
  <si>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</si>
  <si>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</si>
  <si>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</si>
  <si>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</si>
  <si>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</si>
  <si>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</si>
  <si>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</si>
  <si>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</si>
  <si>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</si>
  <si>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</si>
  <si>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</si>
  <si>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</si>
  <si>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</si>
  <si>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</si>
  <si>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</si>
  <si>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</si>
  <si>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</si>
  <si>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</si>
  <si>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</si>
  <si>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</si>
  <si>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</si>
  <si>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</si>
  <si>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</si>
  <si>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</si>
  <si>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</si>
  <si>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</si>
  <si>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</si>
  <si>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</si>
  <si>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</si>
  <si>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</si>
  <si>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</si>
  <si>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</si>
  <si>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</si>
  <si>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</si>
  <si>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</si>
  <si>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</si>
  <si>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</si>
  <si>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</si>
  <si>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</si>
  <si>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</si>
  <si>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</si>
  <si>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</si>
  <si>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</si>
  <si>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</si>
  <si>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</si>
  <si>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</si>
  <si>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</si>
  <si>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</si>
  <si>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</si>
  <si>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</si>
  <si>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</si>
  <si>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</si>
  <si>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</si>
  <si>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</si>
  <si>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</si>
  <si>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</si>
  <si>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</si>
  <si>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</si>
  <si>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</si>
  <si>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</si>
  <si>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</si>
  <si>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</si>
  <si>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</si>
  <si>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</si>
  <si>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</si>
  <si>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</si>
  <si>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</si>
  <si>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</si>
  <si>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</si>
  <si>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</si>
  <si>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</si>
  <si>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</si>
  <si>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</si>
  <si>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</si>
  <si>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</si>
  <si>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</si>
  <si>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</si>
  <si>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</si>
  <si>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</si>
  <si>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</si>
  <si>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</si>
  <si>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</si>
  <si>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</si>
  <si>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</si>
  <si>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</si>
  <si>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</si>
  <si>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</si>
  <si>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</si>
  <si>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</si>
  <si>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</si>
  <si>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</si>
  <si>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</si>
  <si>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</si>
  <si>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</si>
  <si>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</si>
  <si>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</si>
  <si>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</si>
  <si>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</si>
  <si>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</si>
  <si>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</si>
  <si>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</si>
  <si>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</si>
  <si>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</si>
  <si>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</si>
  <si>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</si>
  <si>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</si>
  <si>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</si>
  <si>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</si>
  <si>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</si>
  <si>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</si>
  <si>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</si>
  <si>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</si>
  <si>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</si>
  <si>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</si>
  <si>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</si>
  <si>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</si>
  <si>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</si>
  <si>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</si>
  <si>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</si>
  <si>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</si>
  <si>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</si>
  <si>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</si>
  <si>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</si>
  <si>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</si>
  <si>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</si>
  <si>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</si>
  <si>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</si>
  <si>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</si>
  <si>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</si>
  <si>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</si>
  <si>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</si>
  <si>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</si>
  <si>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</si>
  <si>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</si>
  <si>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</si>
  <si>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福岡県筑紫野市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</si>
  <si>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</si>
  <si>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</si>
  <si>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</si>
  <si>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</si>
  <si>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</si>
  <si>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</si>
  <si>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</si>
  <si>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</si>
  <si>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</si>
  <si>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</si>
  <si>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</si>
  <si>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</si>
  <si>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</si>
  <si>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</si>
  <si>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</si>
  <si>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</si>
  <si>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</si>
  <si>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</si>
  <si>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</si>
  <si>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</si>
  <si>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</si>
  <si>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</si>
  <si>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</si>
  <si>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</si>
  <si>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</si>
  <si>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</si>
  <si>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</si>
  <si>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</si>
  <si>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</si>
  <si>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</si>
  <si>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</si>
  <si>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</si>
  <si>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</si>
  <si>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</si>
  <si>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</si>
  <si>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</si>
  <si>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</si>
  <si>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</si>
  <si>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</si>
  <si>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</si>
  <si>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</si>
  <si>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</si>
  <si>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</si>
  <si>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</si>
  <si>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</si>
  <si>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</si>
  <si>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</si>
  <si>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</si>
  <si>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</si>
  <si>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</si>
  <si>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</si>
  <si>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</si>
  <si>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</si>
  <si>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</si>
  <si>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</si>
  <si>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</si>
  <si>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</si>
  <si>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</si>
  <si>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</si>
  <si>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</si>
  <si>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</si>
  <si>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</si>
  <si>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</si>
  <si>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</si>
  <si>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</si>
  <si>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</si>
  <si>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</si>
  <si>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</si>
  <si>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</si>
  <si>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</si>
  <si>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</si>
  <si>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</si>
  <si>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</si>
  <si>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</si>
  <si>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</si>
  <si>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</si>
  <si>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</si>
  <si>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</si>
  <si>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</si>
  <si>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</si>
  <si>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</si>
  <si>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</si>
  <si>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</si>
  <si>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</si>
  <si>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</si>
  <si>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</si>
  <si>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</si>
  <si>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</si>
  <si>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</si>
  <si>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</si>
  <si>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</si>
  <si>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</si>
  <si>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</si>
  <si>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</si>
  <si>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</si>
  <si>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</si>
  <si>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</si>
  <si>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</si>
  <si>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</si>
  <si>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</si>
  <si>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</si>
  <si>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</si>
  <si>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</si>
  <si>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</si>
  <si>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</si>
  <si>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</si>
  <si>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</si>
  <si>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</si>
  <si>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</si>
  <si>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</si>
  <si>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</si>
  <si>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</si>
  <si>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</si>
  <si>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</si>
  <si>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</si>
  <si>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</si>
  <si>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</si>
  <si>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</si>
  <si>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</si>
  <si>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</si>
  <si>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</si>
  <si>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</si>
  <si>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</si>
  <si>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</si>
  <si>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</si>
  <si>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</si>
  <si>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</si>
  <si>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</si>
  <si>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</si>
  <si>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</si>
  <si>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</si>
  <si>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</si>
  <si>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</si>
  <si>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</si>
  <si>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</si>
  <si>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</si>
  <si>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</si>
  <si>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</si>
  <si>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</si>
  <si>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</si>
  <si>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</si>
  <si>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</si>
  <si>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</si>
  <si>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</si>
  <si>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</si>
  <si>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</si>
  <si>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</si>
  <si>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</si>
  <si>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</si>
  <si>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福岡県筑紫野市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</si>
  <si>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</si>
  <si>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</si>
  <si>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</si>
  <si>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</si>
  <si>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</si>
  <si>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</si>
  <si>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</si>
  <si>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</si>
  <si>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</si>
  <si>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</si>
  <si>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</si>
  <si>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</si>
  <si>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</si>
  <si>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</si>
  <si>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</si>
  <si>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</si>
  <si>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</si>
  <si>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</si>
  <si>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</si>
  <si>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</si>
  <si>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</si>
  <si>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</si>
  <si>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</si>
  <si>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</si>
  <si>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</si>
  <si>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</si>
  <si>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</si>
  <si>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</si>
  <si>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</si>
  <si>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</si>
  <si>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</si>
  <si>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</si>
  <si>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</si>
  <si>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</si>
  <si>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</si>
  <si>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</si>
  <si>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</si>
  <si>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</si>
  <si>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</si>
  <si>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</si>
  <si>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</si>
  <si>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</si>
  <si>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</si>
  <si>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</si>
  <si>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</si>
  <si>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</si>
  <si>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</si>
  <si>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</si>
  <si>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</si>
  <si>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</si>
  <si>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</si>
  <si>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</si>
  <si>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</si>
  <si>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</si>
  <si>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</si>
  <si>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</si>
  <si>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</si>
  <si>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</si>
  <si>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</si>
  <si>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</si>
  <si>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</si>
  <si>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</si>
  <si>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</si>
  <si>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</si>
  <si>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</si>
  <si>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</si>
  <si>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</si>
  <si>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</si>
  <si>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</si>
  <si>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</si>
  <si>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</si>
  <si>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</si>
  <si>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</si>
  <si>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</si>
  <si>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</si>
  <si>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</si>
  <si>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</si>
  <si>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</si>
  <si>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</si>
  <si>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</si>
  <si>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</si>
  <si>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</si>
  <si>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</si>
  <si>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</si>
  <si>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</si>
  <si>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</si>
  <si>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</si>
  <si>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</si>
  <si>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</si>
  <si>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</si>
  <si>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</si>
  <si>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</si>
  <si>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</si>
  <si>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</si>
  <si>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</si>
  <si>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</si>
  <si>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</si>
  <si>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</si>
  <si>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</si>
  <si>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</si>
  <si>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</si>
  <si>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</si>
  <si>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</si>
  <si>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</si>
  <si>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</si>
  <si>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</si>
  <si>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</si>
  <si>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</si>
  <si>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</si>
  <si>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</si>
  <si>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</si>
  <si>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</si>
  <si>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</si>
  <si>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</si>
  <si>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</si>
  <si>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</si>
  <si>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</si>
  <si>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</si>
  <si>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</si>
  <si>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</si>
  <si>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</si>
  <si>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</si>
  <si>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</si>
  <si>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</si>
  <si>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</si>
  <si>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</si>
  <si>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</si>
  <si>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</si>
  <si>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</si>
  <si>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</si>
  <si>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</si>
  <si>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</si>
  <si>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</si>
  <si>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</si>
  <si>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</si>
  <si>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</si>
  <si>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</si>
  <si>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</si>
  <si>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</si>
  <si>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</si>
  <si>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</si>
  <si>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</si>
  <si>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</si>
  <si>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</si>
  <si>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</si>
  <si>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</si>
  <si>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</si>
  <si>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</si>
  <si>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</si>
  <si>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</si>
  <si>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</si>
  <si>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</si>
  <si>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</si>
  <si>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</si>
  <si>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</si>
  <si>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</si>
  <si>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</si>
  <si>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</si>
  <si>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</si>
  <si>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</si>
  <si>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</si>
  <si>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</si>
  <si>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</si>
  <si>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</si>
  <si>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</si>
  <si>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</si>
  <si>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</si>
  <si>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</si>
  <si>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</si>
  <si>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</si>
  <si>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</si>
  <si>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</si>
  <si>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</si>
  <si>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</si>
  <si>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</si>
  <si>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</si>
  <si>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</si>
  <si>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</si>
  <si>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</si>
  <si>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下水道事業会計</t>
  </si>
  <si>
    <t>介護保険事業特別会計</t>
  </si>
  <si>
    <t>後期高齢者医療事業特別会計</t>
  </si>
  <si>
    <t>国民健康保険事業特別会計</t>
  </si>
  <si>
    <t>住宅新築資金等貸付事業特別会計</t>
  </si>
  <si>
    <t>奨学資金貸与事業特別会計</t>
  </si>
  <si>
    <t>その他会計（赤字）</t>
  </si>
  <si>
    <t>その他会計（黒字）</t>
  </si>
  <si>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</si>
  <si>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</si>
  <si>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</si>
  <si>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</si>
  <si>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</si>
  <si>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</si>
  <si>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</si>
  <si>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</si>
  <si>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</si>
  <si>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</si>
  <si>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</si>
  <si>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</si>
  <si>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</si>
  <si>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</si>
  <si>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</si>
  <si>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</si>
  <si>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t>
    <phoneticPr fontId="2"/>
  </si>
  <si>
    <t>-</t>
    <phoneticPr fontId="2"/>
  </si>
  <si>
    <t>-</t>
    <phoneticPr fontId="2"/>
  </si>
  <si>
    <t>○</t>
    <phoneticPr fontId="2"/>
  </si>
  <si>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</si>
  <si>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8">
      <t>シンコウ</t>
    </rPh>
    <rPh sb="8" eb="10">
      <t>ザイダン</t>
    </rPh>
    <phoneticPr fontId="2"/>
  </si>
  <si>
    <t>-</t>
    <phoneticPr fontId="2"/>
  </si>
  <si>
    <t>-</t>
    <phoneticPr fontId="2"/>
  </si>
  <si>
    <t>-</t>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</si>
  <si>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</si>
  <si>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</si>
  <si>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</si>
  <si>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</si>
  <si>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</si>
  <si>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</si>
  <si>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</si>
  <si>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</si>
  <si>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</si>
  <si>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</si>
  <si>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</si>
  <si>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</si>
  <si>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</si>
  <si>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</si>
  <si>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</si>
  <si>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</si>
  <si>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は、地方債現在高の減少、基金残高の増加及び元利償還金の減少等により、平成２３年度から毎年改善しており、平成２７年度は前年度に比べて将来負担比率が９．９ポイント、実質公債費比率が１．６ポイント改善している。また、類似団体に比べて、実質公債費比率は２．５ポイント上回っているものの、将来負担比率は１５．３ポイント下回っている。
　今後も財政計画（平成２８年度～３１年度）に基づき、健全財政の維持に努めていく。</t>
    <rPh sb="1" eb="3">
      <t>ショウライ</t>
    </rPh>
    <rPh sb="3" eb="5">
      <t>フタン</t>
    </rPh>
    <rPh sb="5" eb="7">
      <t>ヒリツ</t>
    </rPh>
    <rPh sb="7" eb="8">
      <t>オヨ</t>
    </rPh>
    <rPh sb="9" eb="11">
      <t>ジッシツ</t>
    </rPh>
    <rPh sb="11" eb="14">
      <t>コウサイヒ</t>
    </rPh>
    <rPh sb="14" eb="16">
      <t>ヒリツ</t>
    </rPh>
    <rPh sb="18" eb="20">
      <t>チホウ</t>
    </rPh>
    <rPh sb="20" eb="21">
      <t>サイ</t>
    </rPh>
    <rPh sb="21" eb="23">
      <t>ゲンザイ</t>
    </rPh>
    <rPh sb="23" eb="24">
      <t>タカ</t>
    </rPh>
    <rPh sb="25" eb="27">
      <t>ゲンショウ</t>
    </rPh>
    <rPh sb="28" eb="30">
      <t>キキン</t>
    </rPh>
    <rPh sb="30" eb="32">
      <t>ザンダカ</t>
    </rPh>
    <rPh sb="33" eb="35">
      <t>ゾウカ</t>
    </rPh>
    <rPh sb="35" eb="36">
      <t>オヨ</t>
    </rPh>
    <rPh sb="37" eb="39">
      <t>ガンリ</t>
    </rPh>
    <rPh sb="39" eb="42">
      <t>ショウカンキン</t>
    </rPh>
    <rPh sb="43" eb="45">
      <t>ゲンショウ</t>
    </rPh>
    <rPh sb="45" eb="46">
      <t>ナド</t>
    </rPh>
    <rPh sb="50" eb="52">
      <t>ヘイセイ</t>
    </rPh>
    <rPh sb="54" eb="56">
      <t>ネンド</t>
    </rPh>
    <rPh sb="58" eb="60">
      <t>マイトシ</t>
    </rPh>
    <rPh sb="60" eb="62">
      <t>カイゼン</t>
    </rPh>
    <rPh sb="67" eb="69">
      <t>ヘイセイ</t>
    </rPh>
    <rPh sb="71" eb="73">
      <t>ネンド</t>
    </rPh>
    <rPh sb="74" eb="77">
      <t>ゼンネンド</t>
    </rPh>
    <rPh sb="78" eb="79">
      <t>クラ</t>
    </rPh>
    <rPh sb="81" eb="83">
      <t>ショウライ</t>
    </rPh>
    <rPh sb="83" eb="85">
      <t>フタン</t>
    </rPh>
    <rPh sb="85" eb="87">
      <t>ヒリツ</t>
    </rPh>
    <rPh sb="96" eb="98">
      <t>ジッシツ</t>
    </rPh>
    <rPh sb="98" eb="101">
      <t>コウサイヒ</t>
    </rPh>
    <rPh sb="101" eb="103">
      <t>ヒリツ</t>
    </rPh>
    <rPh sb="111" eb="113">
      <t>カイゼン</t>
    </rPh>
    <rPh sb="121" eb="123">
      <t>ルイジ</t>
    </rPh>
    <rPh sb="123" eb="125">
      <t>ダンタイ</t>
    </rPh>
    <rPh sb="126" eb="127">
      <t>クラ</t>
    </rPh>
    <rPh sb="130" eb="132">
      <t>ジッシツ</t>
    </rPh>
    <rPh sb="132" eb="135">
      <t>コウサイヒ</t>
    </rPh>
    <rPh sb="135" eb="137">
      <t>ヒリツ</t>
    </rPh>
    <rPh sb="145" eb="147">
      <t>ウワマワ</t>
    </rPh>
    <rPh sb="155" eb="157">
      <t>ショウライ</t>
    </rPh>
    <rPh sb="157" eb="159">
      <t>フタン</t>
    </rPh>
    <rPh sb="159" eb="161">
      <t>ヒリツ</t>
    </rPh>
    <rPh sb="170" eb="172">
      <t>シタマワ</t>
    </rPh>
    <rPh sb="179" eb="181">
      <t>コンゴ</t>
    </rPh>
    <rPh sb="182" eb="184">
      <t>ザイセイ</t>
    </rPh>
    <rPh sb="184" eb="186">
      <t>ケイカク</t>
    </rPh>
    <rPh sb="187" eb="189">
      <t>ヘイセイ</t>
    </rPh>
    <rPh sb="191" eb="193">
      <t>ネンド</t>
    </rPh>
    <rPh sb="196" eb="198">
      <t>ネンド</t>
    </rPh>
    <rPh sb="200" eb="201">
      <t>モト</t>
    </rPh>
    <rPh sb="204" eb="206">
      <t>ケンゼン</t>
    </rPh>
    <rPh sb="206" eb="208">
      <t>ザイセイ</t>
    </rPh>
    <rPh sb="209" eb="211">
      <t>イジ</t>
    </rPh>
    <rPh sb="212" eb="213">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</si>
</sst>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34640</c:v>
                </c:pt>
                <c:pt idx="1">
                  <c:v>38992</c:v>
                </c:pt>
                <c:pt idx="2">
                  <c:v>43057</c:v>
                </c:pt>
                <c:pt idx="3">
                  <c:v>44996</c:v>
                </c:pt>
                <c:pt idx="4">
                  <c:v>29230</c:v>
                </c:pt>
              </c:numCache>
            </c:numRef>
          </c:val>
        </c:ser>
        <c:dLbls/>
        <c:marker val="1"/>
        <c:axId val="122011648"/>
        <c:axId val="122013184"/>
      </c:lineChart>
      <c:catAx>
        <c:axId val="1220116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013184"/>
        <c:crosses val="autoZero"/>
        <c:auto val="1"/>
        <c:lblAlgn val="ctr"/>
        <c:lblOffset val="100"/>
        <c:tickLblSkip val="1"/>
        <c:tickMarkSkip val="1"/>
      </c:catAx>
      <c:valAx>
        <c:axId val="12201318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0116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2.36</c:v>
                </c:pt>
                <c:pt idx="1">
                  <c:v>4.5999999999999996</c:v>
                </c:pt>
                <c:pt idx="2">
                  <c:v>3.42</c:v>
                </c:pt>
                <c:pt idx="3">
                  <c:v>3.5</c:v>
                </c:pt>
                <c:pt idx="4">
                  <c:v>9.34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15.06</c:v>
                </c:pt>
                <c:pt idx="1">
                  <c:v>15.42</c:v>
                </c:pt>
                <c:pt idx="2">
                  <c:v>15.22</c:v>
                </c:pt>
                <c:pt idx="3">
                  <c:v>15.23</c:v>
                </c:pt>
                <c:pt idx="4">
                  <c:v>15.13</c:v>
                </c:pt>
              </c:numCache>
            </c:numRef>
          </c:val>
        </c:ser>
        <c:dLbls/>
        <c:gapWidth val="250"/>
        <c:overlap val="100"/>
        <c:axId val="133731456"/>
        <c:axId val="13373299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1.49</c:v>
                </c:pt>
                <c:pt idx="1">
                  <c:v>2.89</c:v>
                </c:pt>
                <c:pt idx="2">
                  <c:v>2.09</c:v>
                </c:pt>
                <c:pt idx="3">
                  <c:v>0.09</c:v>
                </c:pt>
                <c:pt idx="4">
                  <c:v>5.87</c:v>
                </c:pt>
              </c:numCache>
            </c:numRef>
          </c:val>
        </c:ser>
        <c:dLbls/>
        <c:marker val="1"/>
        <c:axId val="133731456"/>
        <c:axId val="133732992"/>
      </c:lineChart>
      <c:catAx>
        <c:axId val="13373145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732992"/>
        <c:crosses val="autoZero"/>
        <c:auto val="1"/>
        <c:lblAlgn val="ctr"/>
        <c:lblOffset val="100"/>
        <c:tickLblSkip val="1"/>
        <c:tickMarkSkip val="1"/>
      </c:catAx>
      <c:valAx>
        <c:axId val="1337329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314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c:v>
                </c:pt>
                <c:pt idx="4">
                  <c:v>#N/A</c:v>
                </c:pt>
                <c:pt idx="5">
                  <c:v>7.0000000000000007E-2</c:v>
                </c:pt>
                <c:pt idx="6">
                  <c:v>#N/A</c:v>
                </c:pt>
                <c:pt idx="7">
                  <c:v>0.02</c:v>
                </c:pt>
                <c:pt idx="8">
                  <c:v>#N/A</c:v>
                </c:pt>
                <c:pt idx="9">
                  <c:v>7.0000000000000007E-2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0.81</c:v>
                </c:pt>
                <c:pt idx="2">
                  <c:v>#N/A</c:v>
                </c:pt>
                <c:pt idx="3">
                  <c:v>1.25</c:v>
                </c:pt>
                <c:pt idx="4">
                  <c:v>#N/A</c:v>
                </c:pt>
                <c:pt idx="5">
                  <c:v>0.68</c:v>
                </c:pt>
                <c:pt idx="6">
                  <c:v>#N/A</c:v>
                </c:pt>
                <c:pt idx="7">
                  <c:v>1.08</c:v>
                </c:pt>
                <c:pt idx="8">
                  <c:v>#N/A</c:v>
                </c:pt>
                <c:pt idx="9">
                  <c:v>0.1</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0.2</c:v>
                </c:pt>
                <c:pt idx="4">
                  <c:v>#N/A</c:v>
                </c:pt>
                <c:pt idx="5">
                  <c:v>0.19</c:v>
                </c:pt>
                <c:pt idx="6">
                  <c:v>#N/A</c:v>
                </c:pt>
                <c:pt idx="7">
                  <c:v>0.22</c:v>
                </c:pt>
                <c:pt idx="8">
                  <c:v>#N/A</c:v>
                </c:pt>
                <c:pt idx="9">
                  <c:v>0.21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0.28000000000000003</c:v>
                </c:pt>
                <c:pt idx="2">
                  <c:v>#N/A</c:v>
                </c:pt>
                <c:pt idx="3">
                  <c:v>0.44</c:v>
                </c:pt>
                <c:pt idx="4">
                  <c:v>#N/A</c:v>
                </c:pt>
                <c:pt idx="5">
                  <c:v>0.61</c:v>
                </c:pt>
                <c:pt idx="6">
                  <c:v>#N/A</c:v>
                </c:pt>
                <c:pt idx="7">
                  <c:v>0.62</c:v>
                </c:pt>
                <c:pt idx="8">
                  <c:v>#N/A</c:v>
                </c:pt>
                <c:pt idx="9">
                  <c:v>0.49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7.63</c:v>
                </c:pt>
                <c:pt idx="2">
                  <c:v>#N/A</c:v>
                </c:pt>
                <c:pt idx="3">
                  <c:v>7.92</c:v>
                </c:pt>
                <c:pt idx="4">
                  <c:v>#N/A</c:v>
                </c:pt>
                <c:pt idx="5">
                  <c:v>7.14</c:v>
                </c:pt>
                <c:pt idx="6">
                  <c:v>#N/A</c:v>
                </c:pt>
                <c:pt idx="7">
                  <c:v>6.74</c:v>
                </c:pt>
                <c:pt idx="8">
                  <c:v>#N/A</c:v>
                </c:pt>
                <c:pt idx="9">
                  <c:v>5.75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2.3199999999999998</c:v>
                </c:pt>
                <c:pt idx="2">
                  <c:v>#N/A</c:v>
                </c:pt>
                <c:pt idx="3">
                  <c:v>4.59</c:v>
                </c:pt>
                <c:pt idx="4">
                  <c:v>#N/A</c:v>
                </c:pt>
                <c:pt idx="5">
                  <c:v>3.33</c:v>
                </c:pt>
                <c:pt idx="6">
                  <c:v>#N/A</c:v>
                </c:pt>
                <c:pt idx="7">
                  <c:v>3.47</c:v>
                </c:pt>
                <c:pt idx="8">
                  <c:v>#N/A</c:v>
                </c:pt>
                <c:pt idx="9">
                  <c:v>9.27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11.6</c:v>
                </c:pt>
                <c:pt idx="2">
                  <c:v>#N/A</c:v>
                </c:pt>
                <c:pt idx="3">
                  <c:v>11.64</c:v>
                </c:pt>
                <c:pt idx="4">
                  <c:v>#N/A</c:v>
                </c:pt>
                <c:pt idx="5">
                  <c:v>11.35</c:v>
                </c:pt>
                <c:pt idx="6">
                  <c:v>#N/A</c:v>
                </c:pt>
                <c:pt idx="7">
                  <c:v>10.8</c:v>
                </c:pt>
                <c:pt idx="8">
                  <c:v>#N/A</c:v>
                </c:pt>
                <c:pt idx="9">
                  <c:v>10.76</c:v>
                </c:pt>
              </c:numCache>
            </c:numRef>
          </c:val>
        </c:ser>
        <c:dLbls/>
        <c:overlap val="100"/>
        <c:axId val="135442432"/>
        <c:axId val="135443968"/>
      </c:barChart>
      <c:catAx>
        <c:axId val="135442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43968"/>
        <c:crosses val="autoZero"/>
        <c:auto val="1"/>
        <c:lblAlgn val="ctr"/>
        <c:lblOffset val="100"/>
        <c:tickLblSkip val="1"/>
        <c:tickMarkSkip val="1"/>
      </c:catAx>
      <c:valAx>
        <c:axId val="1354439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424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3385</c:v>
                </c:pt>
                <c:pt idx="5">
                  <c:v>3425</c:v>
                </c:pt>
                <c:pt idx="8">
                  <c:v>3484</c:v>
                </c:pt>
                <c:pt idx="11">
                  <c:v>3536</c:v>
                </c:pt>
                <c:pt idx="14">
                  <c:v>3408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474</c:v>
                </c:pt>
                <c:pt idx="3">
                  <c:v>480</c:v>
                </c:pt>
                <c:pt idx="6">
                  <c:v>500</c:v>
                </c:pt>
                <c:pt idx="9">
                  <c:v>500</c:v>
                </c:pt>
                <c:pt idx="12">
                  <c:v>494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1</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653</c:v>
                </c:pt>
                <c:pt idx="3">
                  <c:v>673</c:v>
                </c:pt>
                <c:pt idx="6">
                  <c:v>717</c:v>
                </c:pt>
                <c:pt idx="9">
                  <c:v>743</c:v>
                </c:pt>
                <c:pt idx="12">
                  <c:v>668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4281</c:v>
                </c:pt>
                <c:pt idx="3">
                  <c:v>3967</c:v>
                </c:pt>
                <c:pt idx="6">
                  <c:v>3844</c:v>
                </c:pt>
                <c:pt idx="9">
                  <c:v>3469</c:v>
                </c:pt>
                <c:pt idx="12">
                  <c:v>3217</c:v>
                </c:pt>
              </c:numCache>
            </c:numRef>
          </c:val>
        </c:ser>
        <c:dLbls/>
        <c:gapWidth val="100"/>
        <c:overlap val="100"/>
        <c:axId val="131562112"/>
        <c:axId val="1315884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2024</c:v>
                </c:pt>
                <c:pt idx="2">
                  <c:v>#N/A</c:v>
                </c:pt>
                <c:pt idx="3">
                  <c:v>#N/A</c:v>
                </c:pt>
                <c:pt idx="4">
                  <c:v>1696</c:v>
                </c:pt>
                <c:pt idx="5">
                  <c:v>#N/A</c:v>
                </c:pt>
                <c:pt idx="6">
                  <c:v>#N/A</c:v>
                </c:pt>
                <c:pt idx="7">
                  <c:v>1577</c:v>
                </c:pt>
                <c:pt idx="8">
                  <c:v>#N/A</c:v>
                </c:pt>
                <c:pt idx="9">
                  <c:v>#N/A</c:v>
                </c:pt>
                <c:pt idx="10">
                  <c:v>1176</c:v>
                </c:pt>
                <c:pt idx="11">
                  <c:v>#N/A</c:v>
                </c:pt>
                <c:pt idx="12">
                  <c:v>#N/A</c:v>
                </c:pt>
                <c:pt idx="13">
                  <c:v>971</c:v>
                </c:pt>
                <c:pt idx="14">
                  <c:v>#N/A</c:v>
                </c:pt>
              </c:numCache>
            </c:numRef>
          </c:val>
        </c:ser>
        <c:dLbls/>
        <c:marker val="1"/>
        <c:axId val="131562112"/>
        <c:axId val="131588480"/>
      </c:lineChart>
      <c:catAx>
        <c:axId val="1315621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588480"/>
        <c:crosses val="autoZero"/>
        <c:auto val="1"/>
        <c:lblAlgn val="ctr"/>
        <c:lblOffset val="100"/>
        <c:tickLblSkip val="1"/>
        <c:tickMarkSkip val="1"/>
      </c:catAx>
      <c:valAx>
        <c:axId val="1315884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621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29977</c:v>
                </c:pt>
                <c:pt idx="5">
                  <c:v>30328</c:v>
                </c:pt>
                <c:pt idx="8">
                  <c:v>30301</c:v>
                </c:pt>
                <c:pt idx="11">
                  <c:v>29930</c:v>
                </c:pt>
                <c:pt idx="14">
                  <c:v>29499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3618</c:v>
                </c:pt>
                <c:pt idx="5">
                  <c:v>3841</c:v>
                </c:pt>
                <c:pt idx="8">
                  <c:v>4059</c:v>
                </c:pt>
                <c:pt idx="11">
                  <c:v>3839</c:v>
                </c:pt>
                <c:pt idx="14">
                  <c:v>3520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7262</c:v>
                </c:pt>
                <c:pt idx="5">
                  <c:v>7462</c:v>
                </c:pt>
                <c:pt idx="8">
                  <c:v>7737</c:v>
                </c:pt>
                <c:pt idx="11">
                  <c:v>8330</c:v>
                </c:pt>
                <c:pt idx="14">
                  <c:v>8799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1933</c:v>
                </c:pt>
                <c:pt idx="3">
                  <c:v>2080</c:v>
                </c:pt>
                <c:pt idx="6">
                  <c:v>2330</c:v>
                </c:pt>
                <c:pt idx="9">
                  <c:v>2104</c:v>
                </c:pt>
                <c:pt idx="12">
                  <c:v>1827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4618</c:v>
                </c:pt>
                <c:pt idx="3">
                  <c:v>4235</c:v>
                </c:pt>
                <c:pt idx="6">
                  <c:v>4106</c:v>
                </c:pt>
                <c:pt idx="9">
                  <c:v>4116</c:v>
                </c:pt>
                <c:pt idx="12">
                  <c:v>4013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7918</c:v>
                </c:pt>
                <c:pt idx="3">
                  <c:v>7450</c:v>
                </c:pt>
                <c:pt idx="6">
                  <c:v>7052</c:v>
                </c:pt>
                <c:pt idx="9">
                  <c:v>6752</c:v>
                </c:pt>
                <c:pt idx="12">
                  <c:v>6208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1352</c:v>
                </c:pt>
                <c:pt idx="3">
                  <c:v>2350</c:v>
                </c:pt>
                <c:pt idx="6">
                  <c:v>2333</c:v>
                </c:pt>
                <c:pt idx="9">
                  <c:v>2312</c:v>
                </c:pt>
                <c:pt idx="12">
                  <c:v>2114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31134</c:v>
                </c:pt>
                <c:pt idx="3">
                  <c:v>30612</c:v>
                </c:pt>
                <c:pt idx="6">
                  <c:v>29411</c:v>
                </c:pt>
                <c:pt idx="9">
                  <c:v>28767</c:v>
                </c:pt>
                <c:pt idx="12">
                  <c:v>28061</c:v>
                </c:pt>
              </c:numCache>
            </c:numRef>
          </c:val>
        </c:ser>
        <c:dLbls/>
        <c:gapWidth val="100"/>
        <c:overlap val="100"/>
        <c:axId val="136342144"/>
        <c:axId val="1363521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6098</c:v>
                </c:pt>
                <c:pt idx="2">
                  <c:v>#N/A</c:v>
                </c:pt>
                <c:pt idx="3">
                  <c:v>#N/A</c:v>
                </c:pt>
                <c:pt idx="4">
                  <c:v>5097</c:v>
                </c:pt>
                <c:pt idx="5">
                  <c:v>#N/A</c:v>
                </c:pt>
                <c:pt idx="6">
                  <c:v>#N/A</c:v>
                </c:pt>
                <c:pt idx="7">
                  <c:v>3136</c:v>
                </c:pt>
                <c:pt idx="8">
                  <c:v>#N/A</c:v>
                </c:pt>
                <c:pt idx="9">
                  <c:v>#N/A</c:v>
                </c:pt>
                <c:pt idx="10">
                  <c:v>1953</c:v>
                </c:pt>
                <c:pt idx="11">
                  <c:v>#N/A</c:v>
                </c:pt>
                <c:pt idx="12">
                  <c:v>#N/A</c:v>
                </c:pt>
                <c:pt idx="13">
                  <c:v>406</c:v>
                </c:pt>
                <c:pt idx="14">
                  <c:v>#N/A</c:v>
                </c:pt>
              </c:numCache>
            </c:numRef>
          </c:val>
        </c:ser>
        <c:dLbls/>
        <c:marker val="1"/>
        <c:axId val="136342144"/>
        <c:axId val="136352128"/>
      </c:lineChart>
      <c:catAx>
        <c:axId val="1363421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352128"/>
        <c:crosses val="autoZero"/>
        <c:auto val="1"/>
        <c:lblAlgn val="ctr"/>
        <c:lblOffset val="100"/>
        <c:tickLblSkip val="1"/>
        <c:tickMarkSkip val="1"/>
      </c:catAx>
      <c:valAx>
        <c:axId val="1363521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34214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{57B1E99A-0804-4D58-836F-3FCEEA9AC309}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{E1F09362-38C0-473D-BCEA-03893173D671}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{90842427-34A1-4922-8F63-04D94DB4CB2C}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{ED121BFA-94C0-4349-B047-997E0EDA6D74}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{EB6C7546-E7E0-417E-A684-14E5B38C68F9}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{C476E899-81F7-46C5-AA6E-DD3ED71205DF}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{3FA604E4-1F21-4BB9-BDAA-26FBB17B9B22}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{D7FE242D-1E0F-4021-8496-84FB0BDA0624}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{C1F7345F-7E92-4601-B72D-881E95EAC32F}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{1D5CF9DE-1565-4E75-80DB-066FBBF54250}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36745728"/>
        <c:axId val="136747648"/>
      </c:scatterChart>
      <c:valAx>
        <c:axId val="13674572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747648"/>
        <c:crosses val="autoZero"/>
        <c:crossBetween val="midCat"/>
      </c:valAx>
      <c:valAx>
        <c:axId val="13674764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74572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{0C3176B0-C250-4F49-8BAE-32203C059485}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{9E995222-D111-4842-AA69-D965603823BC}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{39B7FA00-1E4F-4F66-BFB5-5C256ACB94F8}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{DE487703-85C6-4E98-9A97-8DA55CD457D9}</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{0C67ACD4-783C-49C6-8D73-936CF19F6946}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12.3</c:v>
                </c:pt>
                <c:pt idx="2">
                  <c:v>11.3</c:v>
                </c:pt>
                <c:pt idx="3">
                  <c:v>9.4</c:v>
                </c:pt>
                <c:pt idx="4">
                  <c:v>7.8</c:v>
                </c:pt>
              </c:numCache>
            </c:numRef>
          </c:xVal>
          <c:yVal>
            <c:numRef>
              <c:f>公会計指標分析・財政指標組合せ分析表!$K$73:$O$73</c:f>
              <c:numCache>
                <c:formatCode>#,##0.0;"▲ "#,##0.0</c:formatCode>
                <c:ptCount val="5"/>
                <c:pt idx="0">
                  <c:v>39.5</c:v>
                </c:pt>
                <c:pt idx="1">
                  <c:v>32.5</c:v>
                </c:pt>
                <c:pt idx="2">
                  <c:v>19.8</c:v>
                </c:pt>
                <c:pt idx="3">
                  <c:v>12.4</c:v>
                </c:pt>
                <c:pt idx="4">
                  <c:v>2.5</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{04DADD46-33AD-4B71-8A05-607B50EEFD7C}</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{A37112F1-C23D-4F9F-A0C5-7B7CC9E440BA}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{C7C2AF9C-FC10-4459-A88A-CABD3F2797E8}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{6837E4A7-8AE6-4B59-BA84-BF755AABD85D}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{2BAF2248-8AC5-4C97-A9A8-29EDCF7591F9}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er>
        <c:dLbls/>
        <c:axId val="136777088"/>
        <c:axId val="136812032"/>
      </c:scatterChart>
      <c:valAx>
        <c:axId val="136777088"/>
        <c:scaling>
          <c:orientation val="minMax"/>
          <c:max val="13.7"/>
          <c:min val="4.8"/>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812032"/>
        <c:crosses val="autoZero"/>
        <c:crossBetween val="midCat"/>
      </c:valAx>
      <c:valAx>
        <c:axId val="136812032"/>
        <c:scaling>
          <c:orientation val="minMax"/>
          <c:max val="65"/>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777088"/>
        <c:crosses val="autoZero"/>
        <c:crossBetween val="midCat"/>
        <c:majorUnit val="8.125"/>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実質公債費比率は、平成２３年度、平成２５年度に実施した繰上償還や市債発行の抑制により元利償還金が減少したため、前年度から１．６ポイント改善し、７．８％である。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今後も財政計画（平成２８年度～３１年度）に基づき、健全財政の維持のため計画的な償還に努めていく。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７年度は、一般会計等に係る地方債現在高が前年度比で約７．１億円減となったこと、公営企業債残高が減となったこと、退職手当負担見込額が減となったこと、基金残高が増となったことが主な要因となり、将来負担比率の分子は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今後も財政計画（平成２８年度～３１年度）に基づき、計画的な財政運営を行っていく。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財政力指数は平成２３年度から平成２５年度までは微減していたが、平成２６年度以降は改善している。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主な要因としては、地方消費税交付金の増等により基準財政需要額の伸びよりも基準財政収入額の伸びの方が大きいことが挙げられる。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現在の水準を維持するために、今後とも税収の確保に努めていく。</a:t>
          </a:r>
        </a:p>
        <a:p>
          <a:r>
            <a:rPr kumimoji="1" lang="en-US" altLang="ja-JP" sz="1300">
              <a:latin typeface="ＭＳ Ｐゴシック"/>
            </a:rPr>
            <a:t>	</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76200</xdr:rowOff>
    </xdr:to>
    <xdr:cxnSp macro="">
      <xdr:nvCxnSpPr>
        <xdr:cNvPr id="68" name="直線コネクタ 67"/>
        <xdr:cNvCxnSpPr/>
      </xdr:nvCxnSpPr>
      <xdr:spPr>
        <a:xfrm flipV="1">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96308</xdr:rowOff>
    </xdr:to>
    <xdr:cxnSp macro="">
      <xdr:nvCxnSpPr>
        <xdr:cNvPr id="71" name="直線コネクタ 70"/>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96308</xdr:rowOff>
    </xdr:to>
    <xdr:cxnSp macro="">
      <xdr:nvCxnSpPr>
        <xdr:cNvPr id="74" name="直線コネクタ 73"/>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76200</xdr:rowOff>
    </xdr:to>
    <xdr:cxnSp macro="">
      <xdr:nvCxnSpPr>
        <xdr:cNvPr id="77" name="直線コネクタ 76"/>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148819</xdr:rowOff>
    </xdr:from>
    <xdr:ext cx="762000" cy="259045"/>
    <xdr:sp macro="" textlink="">
      <xdr:nvSpPr>
        <xdr:cNvPr id="88" name="財政力該当値テキスト"/>
        <xdr:cNvSpPr txBox="1"/>
      </xdr:nvSpPr>
      <xdr:spPr>
        <a:xfrm>
          <a:off x="5041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90" name="テキスト ボックス 89"/>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45508</xdr:rowOff>
    </xdr:from>
    <xdr:to>
      <xdr:col>4</xdr:col>
      <xdr:colOff>533400</xdr:colOff>
      <xdr:row>41</xdr:row>
      <xdr:rowOff>147108</xdr:rowOff>
    </xdr:to>
    <xdr:sp macro="" textlink="">
      <xdr:nvSpPr>
        <xdr:cNvPr id="91" name="円/楕円 90"/>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131885</xdr:rowOff>
    </xdr:from>
    <xdr:ext cx="762000" cy="259045"/>
    <xdr:sp macro="" textlink="">
      <xdr:nvSpPr>
        <xdr:cNvPr id="92" name="テキスト ボックス 91"/>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4" name="テキスト ボックス 93"/>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5292</xdr:rowOff>
    </xdr:from>
    <xdr:to>
      <xdr:col>2</xdr:col>
      <xdr:colOff>127000</xdr:colOff>
      <xdr:row>41</xdr:row>
      <xdr:rowOff>106892</xdr:rowOff>
    </xdr:to>
    <xdr:sp macro="" textlink="">
      <xdr:nvSpPr>
        <xdr:cNvPr id="95" name="円/楕円 94"/>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91669</xdr:rowOff>
    </xdr:from>
    <xdr:ext cx="762000" cy="259045"/>
    <xdr:sp macro="" textlink="">
      <xdr:nvSpPr>
        <xdr:cNvPr id="96" name="テキスト ボックス 95"/>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経常収支比率は、類似団体平均と比較すると５．１ポイント下回っている。</a:t>
          </a:r>
        </a:p>
        <a:p>
          <a:r>
            <a:rPr kumimoji="1" lang="ja-JP" altLang="en-US" sz="1300">
              <a:latin typeface="ＭＳ Ｐゴシック"/>
            </a:rPr>
            <a:t>　また、本市前年度比較では主に物件費や公債費の減により前年度比で１．６ポイント下回った。</a:t>
          </a:r>
        </a:p>
        <a:p>
          <a:r>
            <a:rPr kumimoji="1" lang="ja-JP" altLang="en-US" sz="1300">
              <a:latin typeface="ＭＳ Ｐゴシック"/>
            </a:rPr>
            <a:t>　歳出については扶助費が増加しており、臨時財政対策債を除いた経常収支比率は依然９０％以上となっている。今後も引き続き経常経費の見直しを進めていく。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83312</xdr:rowOff>
    </xdr:from>
    <xdr:to>
      <xdr:col>7</xdr:col>
      <xdr:colOff>152400</xdr:colOff>
      <xdr:row>60</xdr:row>
      <xdr:rowOff>160528</xdr:rowOff>
    </xdr:to>
    <xdr:cxnSp macro="">
      <xdr:nvCxnSpPr>
        <xdr:cNvPr id="129" name="直線コネクタ 128"/>
        <xdr:cNvCxnSpPr/>
      </xdr:nvCxnSpPr>
      <xdr:spPr>
        <a:xfrm flipV="1">
          <a:off x="4114800" y="1037031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112268</xdr:rowOff>
    </xdr:from>
    <xdr:to>
      <xdr:col>6</xdr:col>
      <xdr:colOff>0</xdr:colOff>
      <xdr:row>60</xdr:row>
      <xdr:rowOff>160528</xdr:rowOff>
    </xdr:to>
    <xdr:cxnSp macro="">
      <xdr:nvCxnSpPr>
        <xdr:cNvPr id="132" name="直線コネクタ 131"/>
        <xdr:cNvCxnSpPr/>
      </xdr:nvCxnSpPr>
      <xdr:spPr>
        <a:xfrm>
          <a:off x="3225800" y="103992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169435</xdr:rowOff>
    </xdr:from>
    <xdr:ext cx="736600" cy="259045"/>
    <xdr:sp macro="" textlink="">
      <xdr:nvSpPr>
        <xdr:cNvPr id="134" name="テキスト ボックス 133"/>
        <xdr:cNvSpPr txBox="1"/>
      </xdr:nvSpPr>
      <xdr:spPr>
        <a:xfrm>
          <a:off x="3733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112268</xdr:rowOff>
    </xdr:from>
    <xdr:to>
      <xdr:col>4</xdr:col>
      <xdr:colOff>482600</xdr:colOff>
      <xdr:row>61</xdr:row>
      <xdr:rowOff>18034</xdr:rowOff>
    </xdr:to>
    <xdr:cxnSp macro="">
      <xdr:nvCxnSpPr>
        <xdr:cNvPr id="135" name="直線コネクタ 134"/>
        <xdr:cNvCxnSpPr/>
      </xdr:nvCxnSpPr>
      <xdr:spPr>
        <a:xfrm flipV="1">
          <a:off x="2336800" y="103992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106697</xdr:rowOff>
    </xdr:from>
    <xdr:ext cx="762000" cy="259045"/>
    <xdr:sp macro="" textlink="">
      <xdr:nvSpPr>
        <xdr:cNvPr id="137" name="テキスト ボックス 136"/>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18034</xdr:rowOff>
    </xdr:from>
    <xdr:to>
      <xdr:col>3</xdr:col>
      <xdr:colOff>279400</xdr:colOff>
      <xdr:row>61</xdr:row>
      <xdr:rowOff>95250</xdr:rowOff>
    </xdr:to>
    <xdr:cxnSp macro="">
      <xdr:nvCxnSpPr>
        <xdr:cNvPr id="138" name="直線コネクタ 137"/>
        <xdr:cNvCxnSpPr/>
      </xdr:nvCxnSpPr>
      <xdr:spPr>
        <a:xfrm flipV="1">
          <a:off x="1447800" y="104764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145305</xdr:rowOff>
    </xdr:from>
    <xdr:ext cx="762000" cy="259045"/>
    <xdr:sp macro="" textlink="">
      <xdr:nvSpPr>
        <xdr:cNvPr id="140" name="テキスト ボックス 139"/>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32512</xdr:rowOff>
    </xdr:from>
    <xdr:to>
      <xdr:col>7</xdr:col>
      <xdr:colOff>203200</xdr:colOff>
      <xdr:row>60</xdr:row>
      <xdr:rowOff>134112</xdr:rowOff>
    </xdr:to>
    <xdr:sp macro="" textlink="">
      <xdr:nvSpPr>
        <xdr:cNvPr id="148" name="円/楕円 147"/>
        <xdr:cNvSpPr/>
      </xdr:nvSpPr>
      <xdr:spPr>
        <a:xfrm>
          <a:off x="49022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49039</xdr:rowOff>
    </xdr:from>
    <xdr:ext cx="762000" cy="259045"/>
    <xdr:sp macro="" textlink="">
      <xdr:nvSpPr>
        <xdr:cNvPr id="149" name="財政構造の弾力性該当値テキスト"/>
        <xdr:cNvSpPr txBox="1"/>
      </xdr:nvSpPr>
      <xdr:spPr>
        <a:xfrm>
          <a:off x="50419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109728</xdr:rowOff>
    </xdr:from>
    <xdr:to>
      <xdr:col>6</xdr:col>
      <xdr:colOff>50800</xdr:colOff>
      <xdr:row>61</xdr:row>
      <xdr:rowOff>39878</xdr:rowOff>
    </xdr:to>
    <xdr:sp macro="" textlink="">
      <xdr:nvSpPr>
        <xdr:cNvPr id="150" name="円/楕円 149"/>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50055</xdr:rowOff>
    </xdr:from>
    <xdr:ext cx="736600" cy="259045"/>
    <xdr:sp macro="" textlink="">
      <xdr:nvSpPr>
        <xdr:cNvPr id="151" name="テキスト ボックス 150"/>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61468</xdr:rowOff>
    </xdr:from>
    <xdr:to>
      <xdr:col>4</xdr:col>
      <xdr:colOff>533400</xdr:colOff>
      <xdr:row>60</xdr:row>
      <xdr:rowOff>163068</xdr:rowOff>
    </xdr:to>
    <xdr:sp macro="" textlink="">
      <xdr:nvSpPr>
        <xdr:cNvPr id="152" name="円/楕円 151"/>
        <xdr:cNvSpPr/>
      </xdr:nvSpPr>
      <xdr:spPr>
        <a:xfrm>
          <a:off x="3175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1795</xdr:rowOff>
    </xdr:from>
    <xdr:ext cx="762000" cy="259045"/>
    <xdr:sp macro="" textlink="">
      <xdr:nvSpPr>
        <xdr:cNvPr id="153" name="テキスト ボックス 152"/>
        <xdr:cNvSpPr txBox="1"/>
      </xdr:nvSpPr>
      <xdr:spPr>
        <a:xfrm>
          <a:off x="2844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138684</xdr:rowOff>
    </xdr:from>
    <xdr:to>
      <xdr:col>3</xdr:col>
      <xdr:colOff>330200</xdr:colOff>
      <xdr:row>61</xdr:row>
      <xdr:rowOff>68834</xdr:rowOff>
    </xdr:to>
    <xdr:sp macro="" textlink="">
      <xdr:nvSpPr>
        <xdr:cNvPr id="154" name="円/楕円 153"/>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79011</xdr:rowOff>
    </xdr:from>
    <xdr:ext cx="762000" cy="259045"/>
    <xdr:sp macro="" textlink="">
      <xdr:nvSpPr>
        <xdr:cNvPr id="155" name="テキスト ボックス 154"/>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56" name="円/楕円 155"/>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130827</xdr:rowOff>
    </xdr:from>
    <xdr:ext cx="762000" cy="259045"/>
    <xdr:sp macro="" textlink="">
      <xdr:nvSpPr>
        <xdr:cNvPr id="157" name="テキスト ボックス 156"/>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[77,390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人口１人当たりの人件費・物件費等の決算額は類似団体中</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番目に少なく、これは人口千人当たりの職員数が４．１</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人と、類似団体平均と比較して</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９４</a:t>
          </a:r>
          <a:r>
            <a:rPr kumimoji="1" lang="ja-JP" altLang="ja-JP" sz="1300">
              <a:solidFill>
                <a:schemeClr val="dk1"/>
              </a:solidFill>
              <a:effectLst/>
              <a:latin typeface="+mn-lt"/>
              <a:ea typeface="+mn-ea"/>
              <a:cs typeface="+mn-cs"/>
            </a:rPr>
            <a:t>人下回っているため人件費が低く抑えられていることが主な要因であると考えられる。今後も、引き続き</a:t>
          </a:r>
          <a:r>
            <a:rPr kumimoji="1" lang="ja-JP" altLang="en-US" sz="1300">
              <a:solidFill>
                <a:schemeClr val="dk1"/>
              </a:solidFill>
              <a:effectLst/>
              <a:latin typeface="+mn-lt"/>
              <a:ea typeface="+mn-ea"/>
              <a:cs typeface="+mn-cs"/>
            </a:rPr>
            <a:t>事務事業</a:t>
          </a:r>
          <a:r>
            <a:rPr kumimoji="1" lang="ja-JP" altLang="ja-JP" sz="1300">
              <a:solidFill>
                <a:schemeClr val="dk1"/>
              </a:solidFill>
              <a:effectLst/>
              <a:latin typeface="+mn-lt"/>
              <a:ea typeface="+mn-ea"/>
              <a:cs typeface="+mn-cs"/>
            </a:rPr>
            <a:t>の見直しを進めていく。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65049</xdr:rowOff>
    </xdr:from>
    <xdr:to>
      <xdr:col>7</xdr:col>
      <xdr:colOff>152400</xdr:colOff>
      <xdr:row>82</xdr:row>
      <xdr:rowOff>91450</xdr:rowOff>
    </xdr:to>
    <xdr:cxnSp macro="">
      <xdr:nvCxnSpPr>
        <xdr:cNvPr id="192" name="直線コネクタ 191"/>
        <xdr:cNvCxnSpPr/>
      </xdr:nvCxnSpPr>
      <xdr:spPr>
        <a:xfrm>
          <a:off x="4114800" y="14123949"/>
          <a:ext cx="838200" cy="2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167546</xdr:rowOff>
    </xdr:from>
    <xdr:to>
      <xdr:col>6</xdr:col>
      <xdr:colOff>0</xdr:colOff>
      <xdr:row>82</xdr:row>
      <xdr:rowOff>65049</xdr:rowOff>
    </xdr:to>
    <xdr:cxnSp macro="">
      <xdr:nvCxnSpPr>
        <xdr:cNvPr id="195" name="直線コネクタ 194"/>
        <xdr:cNvCxnSpPr/>
      </xdr:nvCxnSpPr>
      <xdr:spPr>
        <a:xfrm>
          <a:off x="3225800" y="14054996"/>
          <a:ext cx="889000" cy="6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68065</xdr:rowOff>
    </xdr:from>
    <xdr:ext cx="736600" cy="259045"/>
    <xdr:sp macro="" textlink="">
      <xdr:nvSpPr>
        <xdr:cNvPr id="197" name="テキスト ボックス 196"/>
        <xdr:cNvSpPr txBox="1"/>
      </xdr:nvSpPr>
      <xdr:spPr>
        <a:xfrm>
          <a:off x="3733800" y="1481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167546</xdr:rowOff>
    </xdr:from>
    <xdr:to>
      <xdr:col>4</xdr:col>
      <xdr:colOff>482600</xdr:colOff>
      <xdr:row>82</xdr:row>
      <xdr:rowOff>31307</xdr:rowOff>
    </xdr:to>
    <xdr:cxnSp macro="">
      <xdr:nvCxnSpPr>
        <xdr:cNvPr id="198" name="直線コネクタ 197"/>
        <xdr:cNvCxnSpPr/>
      </xdr:nvCxnSpPr>
      <xdr:spPr>
        <a:xfrm flipV="1">
          <a:off x="2336800" y="14054996"/>
          <a:ext cx="889000" cy="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156387</xdr:rowOff>
    </xdr:from>
    <xdr:ext cx="762000" cy="259045"/>
    <xdr:sp macro="" textlink="">
      <xdr:nvSpPr>
        <xdr:cNvPr id="200" name="テキスト ボックス 199"/>
        <xdr:cNvSpPr txBox="1"/>
      </xdr:nvSpPr>
      <xdr:spPr>
        <a:xfrm>
          <a:off x="2844800" y="147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31307</xdr:rowOff>
    </xdr:from>
    <xdr:to>
      <xdr:col>3</xdr:col>
      <xdr:colOff>279400</xdr:colOff>
      <xdr:row>82</xdr:row>
      <xdr:rowOff>73533</xdr:rowOff>
    </xdr:to>
    <xdr:cxnSp macro="">
      <xdr:nvCxnSpPr>
        <xdr:cNvPr id="201" name="直線コネクタ 200"/>
        <xdr:cNvCxnSpPr/>
      </xdr:nvCxnSpPr>
      <xdr:spPr>
        <a:xfrm flipV="1">
          <a:off x="1447800" y="14090207"/>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40650</xdr:rowOff>
    </xdr:from>
    <xdr:to>
      <xdr:col>7</xdr:col>
      <xdr:colOff>203200</xdr:colOff>
      <xdr:row>82</xdr:row>
      <xdr:rowOff>142250</xdr:rowOff>
    </xdr:to>
    <xdr:sp macro="" textlink="">
      <xdr:nvSpPr>
        <xdr:cNvPr id="211" name="円/楕円 210"/>
        <xdr:cNvSpPr/>
      </xdr:nvSpPr>
      <xdr:spPr>
        <a:xfrm>
          <a:off x="4902200" y="14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133377</xdr:rowOff>
    </xdr:from>
    <xdr:ext cx="762000" cy="259045"/>
    <xdr:sp macro="" textlink="">
      <xdr:nvSpPr>
        <xdr:cNvPr id="212" name="人件費・物件費等の状況該当値テキスト"/>
        <xdr:cNvSpPr txBox="1"/>
      </xdr:nvSpPr>
      <xdr:spPr>
        <a:xfrm>
          <a:off x="5041900" y="1402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77,390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14249</xdr:rowOff>
    </xdr:from>
    <xdr:to>
      <xdr:col>6</xdr:col>
      <xdr:colOff>50800</xdr:colOff>
      <xdr:row>82</xdr:row>
      <xdr:rowOff>115849</xdr:rowOff>
    </xdr:to>
    <xdr:sp macro="" textlink="">
      <xdr:nvSpPr>
        <xdr:cNvPr id="213" name="円/楕円 212"/>
        <xdr:cNvSpPr/>
      </xdr:nvSpPr>
      <xdr:spPr>
        <a:xfrm>
          <a:off x="4064000" y="140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126026</xdr:rowOff>
    </xdr:from>
    <xdr:ext cx="736600" cy="259045"/>
    <xdr:sp macro="" textlink="">
      <xdr:nvSpPr>
        <xdr:cNvPr id="214" name="テキスト ボックス 213"/>
        <xdr:cNvSpPr txBox="1"/>
      </xdr:nvSpPr>
      <xdr:spPr>
        <a:xfrm>
          <a:off x="3733800" y="1384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76,077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116746</xdr:rowOff>
    </xdr:from>
    <xdr:to>
      <xdr:col>4</xdr:col>
      <xdr:colOff>533400</xdr:colOff>
      <xdr:row>82</xdr:row>
      <xdr:rowOff>46896</xdr:rowOff>
    </xdr:to>
    <xdr:sp macro="" textlink="">
      <xdr:nvSpPr>
        <xdr:cNvPr id="215" name="円/楕円 214"/>
        <xdr:cNvSpPr/>
      </xdr:nvSpPr>
      <xdr:spPr>
        <a:xfrm>
          <a:off x="3175000" y="14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57073</xdr:rowOff>
    </xdr:from>
    <xdr:ext cx="762000" cy="259045"/>
    <xdr:sp macro="" textlink="">
      <xdr:nvSpPr>
        <xdr:cNvPr id="216" name="テキスト ボックス 215"/>
        <xdr:cNvSpPr txBox="1"/>
      </xdr:nvSpPr>
      <xdr:spPr>
        <a:xfrm>
          <a:off x="2844800" y="1377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72,648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151957</xdr:rowOff>
    </xdr:from>
    <xdr:to>
      <xdr:col>3</xdr:col>
      <xdr:colOff>330200</xdr:colOff>
      <xdr:row>82</xdr:row>
      <xdr:rowOff>82107</xdr:rowOff>
    </xdr:to>
    <xdr:sp macro="" textlink="">
      <xdr:nvSpPr>
        <xdr:cNvPr id="217" name="円/楕円 216"/>
        <xdr:cNvSpPr/>
      </xdr:nvSpPr>
      <xdr:spPr>
        <a:xfrm>
          <a:off x="2286000" y="140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92284</xdr:rowOff>
    </xdr:from>
    <xdr:ext cx="762000" cy="259045"/>
    <xdr:sp macro="" textlink="">
      <xdr:nvSpPr>
        <xdr:cNvPr id="218" name="テキスト ボックス 217"/>
        <xdr:cNvSpPr txBox="1"/>
      </xdr:nvSpPr>
      <xdr:spPr>
        <a:xfrm>
          <a:off x="1955800" y="1380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74,399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22733</xdr:rowOff>
    </xdr:from>
    <xdr:to>
      <xdr:col>2</xdr:col>
      <xdr:colOff>127000</xdr:colOff>
      <xdr:row>82</xdr:row>
      <xdr:rowOff>124333</xdr:rowOff>
    </xdr:to>
    <xdr:sp macro="" textlink="">
      <xdr:nvSpPr>
        <xdr:cNvPr id="219" name="円/楕円 218"/>
        <xdr:cNvSpPr/>
      </xdr:nvSpPr>
      <xdr:spPr>
        <a:xfrm>
          <a:off x="1397000" y="140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134510</xdr:rowOff>
    </xdr:from>
    <xdr:ext cx="762000" cy="259045"/>
    <xdr:sp macro="" textlink="">
      <xdr:nvSpPr>
        <xdr:cNvPr id="220" name="テキスト ボックス 219"/>
        <xdr:cNvSpPr txBox="1"/>
      </xdr:nvSpPr>
      <xdr:spPr>
        <a:xfrm>
          <a:off x="1066800" y="1385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ラスパイレス指数は、類似団体平均を１．３ポイント上回っている。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主に異動等による職員構成の変動により、昨年度から０．３ポイント改善した。　　　　</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今後も給与の適正化に努めていく。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136313</xdr:rowOff>
    </xdr:to>
    <xdr:cxnSp macro="">
      <xdr:nvCxnSpPr>
        <xdr:cNvPr id="254" name="直線コネクタ 253"/>
        <xdr:cNvCxnSpPr/>
      </xdr:nvCxnSpPr>
      <xdr:spPr>
        <a:xfrm flipV="1">
          <a:off x="16179800" y="1468543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136313</xdr:rowOff>
    </xdr:to>
    <xdr:cxnSp macro="">
      <xdr:nvCxnSpPr>
        <xdr:cNvPr id="257" name="直線コネクタ 256"/>
        <xdr:cNvCxnSpPr/>
      </xdr:nvCxnSpPr>
      <xdr:spPr>
        <a:xfrm>
          <a:off x="15290800" y="1465326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29634</xdr:rowOff>
    </xdr:to>
    <xdr:cxnSp macro="">
      <xdr:nvCxnSpPr>
        <xdr:cNvPr id="260" name="直線コネクタ 259"/>
        <xdr:cNvCxnSpPr/>
      </xdr:nvCxnSpPr>
      <xdr:spPr>
        <a:xfrm flipV="1">
          <a:off x="14401800" y="14653261"/>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45720</xdr:rowOff>
    </xdr:to>
    <xdr:cxnSp macro="">
      <xdr:nvCxnSpPr>
        <xdr:cNvPr id="263" name="直線コネクタ 262"/>
        <xdr:cNvCxnSpPr/>
      </xdr:nvCxnSpPr>
      <xdr:spPr>
        <a:xfrm flipV="1">
          <a:off x="13512800" y="1528868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61384</xdr:rowOff>
    </xdr:from>
    <xdr:to>
      <xdr:col>24</xdr:col>
      <xdr:colOff>609600</xdr:colOff>
      <xdr:row>85</xdr:row>
      <xdr:rowOff>162984</xdr:rowOff>
    </xdr:to>
    <xdr:sp macro="" textlink="">
      <xdr:nvSpPr>
        <xdr:cNvPr id="273" name="円/楕円 272"/>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33461</xdr:rowOff>
    </xdr:from>
    <xdr:ext cx="762000" cy="259045"/>
    <xdr:sp macro="" textlink="">
      <xdr:nvSpPr>
        <xdr:cNvPr id="274"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85513</xdr:rowOff>
    </xdr:from>
    <xdr:to>
      <xdr:col>23</xdr:col>
      <xdr:colOff>457200</xdr:colOff>
      <xdr:row>86</xdr:row>
      <xdr:rowOff>15663</xdr:rowOff>
    </xdr:to>
    <xdr:sp macro="" textlink="">
      <xdr:nvSpPr>
        <xdr:cNvPr id="275" name="円/楕円 274"/>
        <xdr:cNvSpPr/>
      </xdr:nvSpPr>
      <xdr:spPr>
        <a:xfrm>
          <a:off x="16129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76" name="テキスト ボックス 275"/>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7" name="円/楕円 276"/>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8" name="テキスト ボックス 277"/>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79" name="円/楕円 278"/>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65211</xdr:rowOff>
    </xdr:from>
    <xdr:ext cx="762000" cy="259045"/>
    <xdr:sp macro="" textlink="">
      <xdr:nvSpPr>
        <xdr:cNvPr id="280" name="テキスト ボックス 279"/>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1" name="円/楕円 280"/>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2" name="テキスト ボックス 281"/>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人口千人当たりの職員数は、類似団体平均が６．０６人のところ、本市４．１２人と１．９４人下回り、類似団体内順位２位である。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今後も適正な定員管理を行っていく。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124206</xdr:rowOff>
    </xdr:from>
    <xdr:to>
      <xdr:col>24</xdr:col>
      <xdr:colOff>558800</xdr:colOff>
      <xdr:row>61</xdr:row>
      <xdr:rowOff>126619</xdr:rowOff>
    </xdr:to>
    <xdr:cxnSp macro="">
      <xdr:nvCxnSpPr>
        <xdr:cNvPr id="315" name="直線コネクタ 314"/>
        <xdr:cNvCxnSpPr/>
      </xdr:nvCxnSpPr>
      <xdr:spPr>
        <a:xfrm flipV="1">
          <a:off x="16179800" y="1058265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126619</xdr:rowOff>
    </xdr:from>
    <xdr:to>
      <xdr:col>23</xdr:col>
      <xdr:colOff>406400</xdr:colOff>
      <xdr:row>61</xdr:row>
      <xdr:rowOff>129032</xdr:rowOff>
    </xdr:to>
    <xdr:cxnSp macro="">
      <xdr:nvCxnSpPr>
        <xdr:cNvPr id="318" name="直線コネクタ 317"/>
        <xdr:cNvCxnSpPr/>
      </xdr:nvCxnSpPr>
      <xdr:spPr>
        <a:xfrm flipV="1">
          <a:off x="15290800" y="1058506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0" name="テキスト ボックス 319"/>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126619</xdr:rowOff>
    </xdr:from>
    <xdr:to>
      <xdr:col>22</xdr:col>
      <xdr:colOff>203200</xdr:colOff>
      <xdr:row>61</xdr:row>
      <xdr:rowOff>129032</xdr:rowOff>
    </xdr:to>
    <xdr:cxnSp macro="">
      <xdr:nvCxnSpPr>
        <xdr:cNvPr id="321" name="直線コネクタ 320"/>
        <xdr:cNvCxnSpPr/>
      </xdr:nvCxnSpPr>
      <xdr:spPr>
        <a:xfrm>
          <a:off x="14401800" y="1058506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3" name="テキスト ボックス 322"/>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126619</xdr:rowOff>
    </xdr:from>
    <xdr:to>
      <xdr:col>21</xdr:col>
      <xdr:colOff>0</xdr:colOff>
      <xdr:row>61</xdr:row>
      <xdr:rowOff>129032</xdr:rowOff>
    </xdr:to>
    <xdr:cxnSp macro="">
      <xdr:nvCxnSpPr>
        <xdr:cNvPr id="324" name="直線コネクタ 323"/>
        <xdr:cNvCxnSpPr/>
      </xdr:nvCxnSpPr>
      <xdr:spPr>
        <a:xfrm flipV="1">
          <a:off x="13512800" y="1058506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31386</xdr:rowOff>
    </xdr:from>
    <xdr:ext cx="762000" cy="259045"/>
    <xdr:sp macro="" textlink="">
      <xdr:nvSpPr>
        <xdr:cNvPr id="326" name="テキスト ボックス 325"/>
        <xdr:cNvSpPr txBox="1"/>
      </xdr:nvSpPr>
      <xdr:spPr>
        <a:xfrm>
          <a:off x="14020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28" name="テキスト ボックス 327"/>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73406</xdr:rowOff>
    </xdr:from>
    <xdr:to>
      <xdr:col>24</xdr:col>
      <xdr:colOff>609600</xdr:colOff>
      <xdr:row>62</xdr:row>
      <xdr:rowOff>3556</xdr:rowOff>
    </xdr:to>
    <xdr:sp macro="" textlink="">
      <xdr:nvSpPr>
        <xdr:cNvPr id="334" name="円/楕円 333"/>
        <xdr:cNvSpPr/>
      </xdr:nvSpPr>
      <xdr:spPr>
        <a:xfrm>
          <a:off x="16967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89933</xdr:rowOff>
    </xdr:from>
    <xdr:ext cx="762000" cy="259045"/>
    <xdr:sp macro="" textlink="">
      <xdr:nvSpPr>
        <xdr:cNvPr id="335" name="定員管理の状況該当値テキスト"/>
        <xdr:cNvSpPr txBox="1"/>
      </xdr:nvSpPr>
      <xdr:spPr>
        <a:xfrm>
          <a:off x="17106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75819</xdr:rowOff>
    </xdr:from>
    <xdr:to>
      <xdr:col>23</xdr:col>
      <xdr:colOff>457200</xdr:colOff>
      <xdr:row>62</xdr:row>
      <xdr:rowOff>5969</xdr:rowOff>
    </xdr:to>
    <xdr:sp macro="" textlink="">
      <xdr:nvSpPr>
        <xdr:cNvPr id="336" name="円/楕円 335"/>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16146</xdr:rowOff>
    </xdr:from>
    <xdr:ext cx="736600" cy="259045"/>
    <xdr:sp macro="" textlink="">
      <xdr:nvSpPr>
        <xdr:cNvPr id="337" name="テキスト ボックス 336"/>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78232</xdr:rowOff>
    </xdr:from>
    <xdr:to>
      <xdr:col>22</xdr:col>
      <xdr:colOff>254000</xdr:colOff>
      <xdr:row>62</xdr:row>
      <xdr:rowOff>8382</xdr:rowOff>
    </xdr:to>
    <xdr:sp macro="" textlink="">
      <xdr:nvSpPr>
        <xdr:cNvPr id="338" name="円/楕円 337"/>
        <xdr:cNvSpPr/>
      </xdr:nvSpPr>
      <xdr:spPr>
        <a:xfrm>
          <a:off x="15240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18559</xdr:rowOff>
    </xdr:from>
    <xdr:ext cx="762000" cy="259045"/>
    <xdr:sp macro="" textlink="">
      <xdr:nvSpPr>
        <xdr:cNvPr id="339" name="テキスト ボックス 338"/>
        <xdr:cNvSpPr txBox="1"/>
      </xdr:nvSpPr>
      <xdr:spPr>
        <a:xfrm>
          <a:off x="14909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75819</xdr:rowOff>
    </xdr:from>
    <xdr:to>
      <xdr:col>21</xdr:col>
      <xdr:colOff>50800</xdr:colOff>
      <xdr:row>62</xdr:row>
      <xdr:rowOff>5969</xdr:rowOff>
    </xdr:to>
    <xdr:sp macro="" textlink="">
      <xdr:nvSpPr>
        <xdr:cNvPr id="340" name="円/楕円 339"/>
        <xdr:cNvSpPr/>
      </xdr:nvSpPr>
      <xdr:spPr>
        <a:xfrm>
          <a:off x="14351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16146</xdr:rowOff>
    </xdr:from>
    <xdr:ext cx="762000" cy="259045"/>
    <xdr:sp macro="" textlink="">
      <xdr:nvSpPr>
        <xdr:cNvPr id="341" name="テキスト ボックス 340"/>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78232</xdr:rowOff>
    </xdr:from>
    <xdr:to>
      <xdr:col>19</xdr:col>
      <xdr:colOff>533400</xdr:colOff>
      <xdr:row>62</xdr:row>
      <xdr:rowOff>8382</xdr:rowOff>
    </xdr:to>
    <xdr:sp macro="" textlink="">
      <xdr:nvSpPr>
        <xdr:cNvPr id="342" name="円/楕円 341"/>
        <xdr:cNvSpPr/>
      </xdr:nvSpPr>
      <xdr:spPr>
        <a:xfrm>
          <a:off x="13462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18559</xdr:rowOff>
    </xdr:from>
    <xdr:ext cx="762000" cy="259045"/>
    <xdr:sp macro="" textlink="">
      <xdr:nvSpPr>
        <xdr:cNvPr id="343" name="テキスト ボックス 342"/>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実質公債費比率は、平成８年度～１３年度に行った大型建設事業に伴う公債費負担や、一部事務組合の起こした地方債に関する負担額が大きなものとなっているため、類似団体と比較すると２．</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　本市前年度比較では、平成２３年度、平成２５年度に実施した繰上償還</a:t>
          </a:r>
          <a:r>
            <a:rPr kumimoji="1" lang="ja-JP" altLang="en-US" sz="1300">
              <a:solidFill>
                <a:schemeClr val="dk1"/>
              </a:solidFill>
              <a:effectLst/>
              <a:latin typeface="+mn-lt"/>
              <a:ea typeface="+mn-ea"/>
              <a:cs typeface="+mn-cs"/>
            </a:rPr>
            <a:t>や市債発行の抑制により</a:t>
          </a:r>
          <a:r>
            <a:rPr kumimoji="1" lang="ja-JP" altLang="ja-JP" sz="1300">
              <a:solidFill>
                <a:schemeClr val="dk1"/>
              </a:solidFill>
              <a:effectLst/>
              <a:latin typeface="+mn-lt"/>
              <a:ea typeface="+mn-ea"/>
              <a:cs typeface="+mn-cs"/>
            </a:rPr>
            <a:t>元利償還金が減少したため１．</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ポイント改善したが、今後も財政計画（平成２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３１</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基づき、実質公債費比率を１２．５％以内とすること等を目標に健全な</a:t>
          </a:r>
          <a:r>
            <a:rPr kumimoji="1" lang="ja-JP" altLang="ja-JP" sz="1300">
              <a:solidFill>
                <a:schemeClr val="dk1"/>
              </a:solidFill>
              <a:effectLst/>
              <a:latin typeface="+mn-lt"/>
              <a:ea typeface="+mn-ea"/>
              <a:cs typeface="+mn-cs"/>
            </a:rPr>
            <a:t>財政運営を行っていく。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165735</xdr:rowOff>
    </xdr:from>
    <xdr:to>
      <xdr:col>24</xdr:col>
      <xdr:colOff>558800</xdr:colOff>
      <xdr:row>40</xdr:row>
      <xdr:rowOff>90805</xdr:rowOff>
    </xdr:to>
    <xdr:cxnSp macro="">
      <xdr:nvCxnSpPr>
        <xdr:cNvPr id="373" name="直線コネクタ 372"/>
        <xdr:cNvCxnSpPr/>
      </xdr:nvCxnSpPr>
      <xdr:spPr>
        <a:xfrm flipV="1">
          <a:off x="16179800" y="685228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90805</xdr:rowOff>
    </xdr:from>
    <xdr:to>
      <xdr:col>23</xdr:col>
      <xdr:colOff>406400</xdr:colOff>
      <xdr:row>41</xdr:row>
      <xdr:rowOff>33972</xdr:rowOff>
    </xdr:to>
    <xdr:cxnSp macro="">
      <xdr:nvCxnSpPr>
        <xdr:cNvPr id="376" name="直線コネクタ 375"/>
        <xdr:cNvCxnSpPr/>
      </xdr:nvCxnSpPr>
      <xdr:spPr>
        <a:xfrm flipV="1">
          <a:off x="15290800" y="694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378" name="テキスト ボックス 377"/>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33972</xdr:rowOff>
    </xdr:from>
    <xdr:to>
      <xdr:col>22</xdr:col>
      <xdr:colOff>203200</xdr:colOff>
      <xdr:row>41</xdr:row>
      <xdr:rowOff>94297</xdr:rowOff>
    </xdr:to>
    <xdr:cxnSp macro="">
      <xdr:nvCxnSpPr>
        <xdr:cNvPr id="379" name="直線コネクタ 378"/>
        <xdr:cNvCxnSpPr/>
      </xdr:nvCxnSpPr>
      <xdr:spPr>
        <a:xfrm flipV="1">
          <a:off x="14401800" y="706342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81" name="テキスト ボックス 380"/>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94297</xdr:rowOff>
    </xdr:from>
    <xdr:to>
      <xdr:col>21</xdr:col>
      <xdr:colOff>0</xdr:colOff>
      <xdr:row>41</xdr:row>
      <xdr:rowOff>136525</xdr:rowOff>
    </xdr:to>
    <xdr:cxnSp macro="">
      <xdr:nvCxnSpPr>
        <xdr:cNvPr id="382" name="直線コネクタ 381"/>
        <xdr:cNvCxnSpPr/>
      </xdr:nvCxnSpPr>
      <xdr:spPr>
        <a:xfrm flipV="1">
          <a:off x="13512800" y="712374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4" name="テキスト ボックス 383"/>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6" name="テキスト ボックス 385"/>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92" name="円/楕円 391"/>
        <xdr:cNvSpPr/>
      </xdr:nvSpPr>
      <xdr:spPr>
        <a:xfrm>
          <a:off x="169672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87012</xdr:rowOff>
    </xdr:from>
    <xdr:ext cx="762000" cy="259045"/>
    <xdr:sp macro="" textlink="">
      <xdr:nvSpPr>
        <xdr:cNvPr id="393" name="公債費負担の状況該当値テキスト"/>
        <xdr:cNvSpPr txBox="1"/>
      </xdr:nvSpPr>
      <xdr:spPr>
        <a:xfrm>
          <a:off x="17106900" y="677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40005</xdr:rowOff>
    </xdr:from>
    <xdr:to>
      <xdr:col>23</xdr:col>
      <xdr:colOff>457200</xdr:colOff>
      <xdr:row>40</xdr:row>
      <xdr:rowOff>141605</xdr:rowOff>
    </xdr:to>
    <xdr:sp macro="" textlink="">
      <xdr:nvSpPr>
        <xdr:cNvPr id="394" name="円/楕円 393"/>
        <xdr:cNvSpPr/>
      </xdr:nvSpPr>
      <xdr:spPr>
        <a:xfrm>
          <a:off x="16129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126382</xdr:rowOff>
    </xdr:from>
    <xdr:ext cx="736600" cy="259045"/>
    <xdr:sp macro="" textlink="">
      <xdr:nvSpPr>
        <xdr:cNvPr id="395" name="テキスト ボックス 394"/>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154622</xdr:rowOff>
    </xdr:from>
    <xdr:to>
      <xdr:col>22</xdr:col>
      <xdr:colOff>254000</xdr:colOff>
      <xdr:row>41</xdr:row>
      <xdr:rowOff>84772</xdr:rowOff>
    </xdr:to>
    <xdr:sp macro="" textlink="">
      <xdr:nvSpPr>
        <xdr:cNvPr id="396" name="円/楕円 395"/>
        <xdr:cNvSpPr/>
      </xdr:nvSpPr>
      <xdr:spPr>
        <a:xfrm>
          <a:off x="15240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69549</xdr:rowOff>
    </xdr:from>
    <xdr:ext cx="762000" cy="259045"/>
    <xdr:sp macro="" textlink="">
      <xdr:nvSpPr>
        <xdr:cNvPr id="397" name="テキスト ボックス 396"/>
        <xdr:cNvSpPr txBox="1"/>
      </xdr:nvSpPr>
      <xdr:spPr>
        <a:xfrm>
          <a:off x="14909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43497</xdr:rowOff>
    </xdr:from>
    <xdr:to>
      <xdr:col>21</xdr:col>
      <xdr:colOff>50800</xdr:colOff>
      <xdr:row>41</xdr:row>
      <xdr:rowOff>145097</xdr:rowOff>
    </xdr:to>
    <xdr:sp macro="" textlink="">
      <xdr:nvSpPr>
        <xdr:cNvPr id="398" name="円/楕円 397"/>
        <xdr:cNvSpPr/>
      </xdr:nvSpPr>
      <xdr:spPr>
        <a:xfrm>
          <a:off x="14351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129874</xdr:rowOff>
    </xdr:from>
    <xdr:ext cx="762000" cy="259045"/>
    <xdr:sp macro="" textlink="">
      <xdr:nvSpPr>
        <xdr:cNvPr id="399" name="テキスト ボックス 398"/>
        <xdr:cNvSpPr txBox="1"/>
      </xdr:nvSpPr>
      <xdr:spPr>
        <a:xfrm>
          <a:off x="14020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85725</xdr:rowOff>
    </xdr:from>
    <xdr:to>
      <xdr:col>19</xdr:col>
      <xdr:colOff>533400</xdr:colOff>
      <xdr:row>42</xdr:row>
      <xdr:rowOff>15875</xdr:rowOff>
    </xdr:to>
    <xdr:sp macro="" textlink="">
      <xdr:nvSpPr>
        <xdr:cNvPr id="400" name="円/楕円 399"/>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xdr:rowOff>
    </xdr:from>
    <xdr:ext cx="762000" cy="259045"/>
    <xdr:sp macro="" textlink="">
      <xdr:nvSpPr>
        <xdr:cNvPr id="401" name="テキスト ボックス 400"/>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将来負担比率は、地方債現在高が減少したことや基金残高が増加したことなどから、前年度に比べて９．９ポイント改善し、類似団体と比較して１５．３ポイント下回っている。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今後、市庁舎建設を進めていくが、健全財政を維持できるよう、財政計画（平成２８年度～３１年度）に基づき、歳入確保と歳出の適正化に努めていく。</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161925</xdr:rowOff>
    </xdr:from>
    <xdr:to>
      <xdr:col>24</xdr:col>
      <xdr:colOff>558800</xdr:colOff>
      <xdr:row>14</xdr:row>
      <xdr:rowOff>70104</xdr:rowOff>
    </xdr:to>
    <xdr:cxnSp macro="">
      <xdr:nvCxnSpPr>
        <xdr:cNvPr id="435" name="直線コネクタ 434"/>
        <xdr:cNvCxnSpPr/>
      </xdr:nvCxnSpPr>
      <xdr:spPr>
        <a:xfrm flipV="1">
          <a:off x="16179800" y="2390775"/>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6"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70104</xdr:rowOff>
    </xdr:from>
    <xdr:to>
      <xdr:col>23</xdr:col>
      <xdr:colOff>406400</xdr:colOff>
      <xdr:row>14</xdr:row>
      <xdr:rowOff>129625</xdr:rowOff>
    </xdr:to>
    <xdr:cxnSp macro="">
      <xdr:nvCxnSpPr>
        <xdr:cNvPr id="438" name="直線コネクタ 437"/>
        <xdr:cNvCxnSpPr/>
      </xdr:nvCxnSpPr>
      <xdr:spPr>
        <a:xfrm flipV="1">
          <a:off x="15290800" y="2470404"/>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106358</xdr:rowOff>
    </xdr:from>
    <xdr:ext cx="736600" cy="259045"/>
    <xdr:sp macro="" textlink="">
      <xdr:nvSpPr>
        <xdr:cNvPr id="440" name="テキスト ボックス 439"/>
        <xdr:cNvSpPr txBox="1"/>
      </xdr:nvSpPr>
      <xdr:spPr>
        <a:xfrm>
          <a:off x="15798800" y="267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129625</xdr:rowOff>
    </xdr:from>
    <xdr:to>
      <xdr:col>22</xdr:col>
      <xdr:colOff>203200</xdr:colOff>
      <xdr:row>15</xdr:row>
      <xdr:rowOff>60325</xdr:rowOff>
    </xdr:to>
    <xdr:cxnSp macro="">
      <xdr:nvCxnSpPr>
        <xdr:cNvPr id="441" name="直線コネクタ 440"/>
        <xdr:cNvCxnSpPr/>
      </xdr:nvCxnSpPr>
      <xdr:spPr>
        <a:xfrm flipV="1">
          <a:off x="14401800" y="2529925"/>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136923</xdr:rowOff>
    </xdr:from>
    <xdr:ext cx="762000" cy="259045"/>
    <xdr:sp macro="" textlink="">
      <xdr:nvSpPr>
        <xdr:cNvPr id="443" name="テキスト ボックス 442"/>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60325</xdr:rowOff>
    </xdr:from>
    <xdr:to>
      <xdr:col>21</xdr:col>
      <xdr:colOff>0</xdr:colOff>
      <xdr:row>15</xdr:row>
      <xdr:rowOff>116628</xdr:rowOff>
    </xdr:to>
    <xdr:cxnSp macro="">
      <xdr:nvCxnSpPr>
        <xdr:cNvPr id="444" name="直線コネクタ 443"/>
        <xdr:cNvCxnSpPr/>
      </xdr:nvCxnSpPr>
      <xdr:spPr>
        <a:xfrm flipV="1">
          <a:off x="13512800" y="263207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46" name="テキスト ボックス 445"/>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8" name="テキスト ボックス 447"/>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111125</xdr:rowOff>
    </xdr:from>
    <xdr:to>
      <xdr:col>24</xdr:col>
      <xdr:colOff>609600</xdr:colOff>
      <xdr:row>14</xdr:row>
      <xdr:rowOff>41275</xdr:rowOff>
    </xdr:to>
    <xdr:sp macro="" textlink="">
      <xdr:nvSpPr>
        <xdr:cNvPr id="454" name="円/楕円 453"/>
        <xdr:cNvSpPr/>
      </xdr:nvSpPr>
      <xdr:spPr>
        <a:xfrm>
          <a:off x="169672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32402</xdr:rowOff>
    </xdr:from>
    <xdr:ext cx="762000" cy="259045"/>
    <xdr:sp macro="" textlink="">
      <xdr:nvSpPr>
        <xdr:cNvPr id="455" name="将来負担の状況該当値テキスト"/>
        <xdr:cNvSpPr txBox="1"/>
      </xdr:nvSpPr>
      <xdr:spPr>
        <a:xfrm>
          <a:off x="17106900" y="22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19304</xdr:rowOff>
    </xdr:from>
    <xdr:to>
      <xdr:col>23</xdr:col>
      <xdr:colOff>457200</xdr:colOff>
      <xdr:row>14</xdr:row>
      <xdr:rowOff>120904</xdr:rowOff>
    </xdr:to>
    <xdr:sp macro="" textlink="">
      <xdr:nvSpPr>
        <xdr:cNvPr id="456" name="円/楕円 455"/>
        <xdr:cNvSpPr/>
      </xdr:nvSpPr>
      <xdr:spPr>
        <a:xfrm>
          <a:off x="16129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131081</xdr:rowOff>
    </xdr:from>
    <xdr:ext cx="736600" cy="259045"/>
    <xdr:sp macro="" textlink="">
      <xdr:nvSpPr>
        <xdr:cNvPr id="457" name="テキスト ボックス 456"/>
        <xdr:cNvSpPr txBox="1"/>
      </xdr:nvSpPr>
      <xdr:spPr>
        <a:xfrm>
          <a:off x="15798800" y="218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78825</xdr:rowOff>
    </xdr:from>
    <xdr:to>
      <xdr:col>22</xdr:col>
      <xdr:colOff>254000</xdr:colOff>
      <xdr:row>15</xdr:row>
      <xdr:rowOff>8975</xdr:rowOff>
    </xdr:to>
    <xdr:sp macro="" textlink="">
      <xdr:nvSpPr>
        <xdr:cNvPr id="458" name="円/楕円 457"/>
        <xdr:cNvSpPr/>
      </xdr:nvSpPr>
      <xdr:spPr>
        <a:xfrm>
          <a:off x="15240000" y="24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19152</xdr:rowOff>
    </xdr:from>
    <xdr:ext cx="762000" cy="259045"/>
    <xdr:sp macro="" textlink="">
      <xdr:nvSpPr>
        <xdr:cNvPr id="459" name="テキスト ボックス 458"/>
        <xdr:cNvSpPr txBox="1"/>
      </xdr:nvSpPr>
      <xdr:spPr>
        <a:xfrm>
          <a:off x="14909800" y="22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9525</xdr:rowOff>
    </xdr:from>
    <xdr:to>
      <xdr:col>21</xdr:col>
      <xdr:colOff>50800</xdr:colOff>
      <xdr:row>15</xdr:row>
      <xdr:rowOff>111125</xdr:rowOff>
    </xdr:to>
    <xdr:sp macro="" textlink="">
      <xdr:nvSpPr>
        <xdr:cNvPr id="460" name="円/楕円 459"/>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121302</xdr:rowOff>
    </xdr:from>
    <xdr:ext cx="762000" cy="259045"/>
    <xdr:sp macro="" textlink="">
      <xdr:nvSpPr>
        <xdr:cNvPr id="461" name="テキスト ボックス 460"/>
        <xdr:cNvSpPr txBox="1"/>
      </xdr:nvSpPr>
      <xdr:spPr>
        <a:xfrm>
          <a:off x="14020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65828</xdr:rowOff>
    </xdr:from>
    <xdr:to>
      <xdr:col>19</xdr:col>
      <xdr:colOff>533400</xdr:colOff>
      <xdr:row>15</xdr:row>
      <xdr:rowOff>167428</xdr:rowOff>
    </xdr:to>
    <xdr:sp macro="" textlink="">
      <xdr:nvSpPr>
        <xdr:cNvPr id="462" name="円/楕円 461"/>
        <xdr:cNvSpPr/>
      </xdr:nvSpPr>
      <xdr:spPr>
        <a:xfrm>
          <a:off x="13462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6155</xdr:rowOff>
    </xdr:from>
    <xdr:ext cx="762000" cy="259045"/>
    <xdr:sp macro="" textlink="">
      <xdr:nvSpPr>
        <xdr:cNvPr id="463" name="テキスト ボックス 462"/>
        <xdr:cNvSpPr txBox="1"/>
      </xdr:nvSpPr>
      <xdr:spPr>
        <a:xfrm>
          <a:off x="13131800" y="24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件費に係る経常収支比率は、類似団体平均２４．８％のところ、本市１８．６％と６．２ポイント下回っている。これは、人口千人当たり職員数が４．１２人と類似団体平均と比較して、１．９４人下回っていること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今後も適正な定員管理を継続し、人件費の抑制に努めていく。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66040</xdr:rowOff>
    </xdr:from>
    <xdr:to>
      <xdr:col>7</xdr:col>
      <xdr:colOff>15875</xdr:colOff>
      <xdr:row>34</xdr:row>
      <xdr:rowOff>96520</xdr:rowOff>
    </xdr:to>
    <xdr:cxnSp macro="">
      <xdr:nvCxnSpPr>
        <xdr:cNvPr id="66" name="直線コネクタ 65"/>
        <xdr:cNvCxnSpPr/>
      </xdr:nvCxnSpPr>
      <xdr:spPr>
        <a:xfrm>
          <a:off x="3987800" y="5895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43180</xdr:rowOff>
    </xdr:from>
    <xdr:to>
      <xdr:col>5</xdr:col>
      <xdr:colOff>549275</xdr:colOff>
      <xdr:row>34</xdr:row>
      <xdr:rowOff>66040</xdr:rowOff>
    </xdr:to>
    <xdr:cxnSp macro="">
      <xdr:nvCxnSpPr>
        <xdr:cNvPr id="69" name="直線コネクタ 68"/>
        <xdr:cNvCxnSpPr/>
      </xdr:nvCxnSpPr>
      <xdr:spPr>
        <a:xfrm>
          <a:off x="3098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43180</xdr:rowOff>
    </xdr:from>
    <xdr:to>
      <xdr:col>4</xdr:col>
      <xdr:colOff>346075</xdr:colOff>
      <xdr:row>34</xdr:row>
      <xdr:rowOff>88900</xdr:rowOff>
    </xdr:to>
    <xdr:cxnSp macro="">
      <xdr:nvCxnSpPr>
        <xdr:cNvPr id="72" name="直線コネクタ 71"/>
        <xdr:cNvCxnSpPr/>
      </xdr:nvCxnSpPr>
      <xdr:spPr>
        <a:xfrm flipV="1">
          <a:off x="2209800" y="587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88900</xdr:rowOff>
    </xdr:from>
    <xdr:to>
      <xdr:col>3</xdr:col>
      <xdr:colOff>142875</xdr:colOff>
      <xdr:row>34</xdr:row>
      <xdr:rowOff>119380</xdr:rowOff>
    </xdr:to>
    <xdr:cxnSp macro="">
      <xdr:nvCxnSpPr>
        <xdr:cNvPr id="75" name="直線コネクタ 74"/>
        <xdr:cNvCxnSpPr/>
      </xdr:nvCxnSpPr>
      <xdr:spPr>
        <a:xfrm flipV="1">
          <a:off x="1320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77" name="テキスト ボックス 76"/>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45720</xdr:rowOff>
    </xdr:from>
    <xdr:to>
      <xdr:col>7</xdr:col>
      <xdr:colOff>66675</xdr:colOff>
      <xdr:row>34</xdr:row>
      <xdr:rowOff>147320</xdr:rowOff>
    </xdr:to>
    <xdr:sp macro="" textlink="">
      <xdr:nvSpPr>
        <xdr:cNvPr id="85" name="円/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62247</xdr:rowOff>
    </xdr:from>
    <xdr:ext cx="762000" cy="259045"/>
    <xdr:sp macro="" textlink="">
      <xdr:nvSpPr>
        <xdr:cNvPr id="86" name="人件費該当値テキスト"/>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xdr:rowOff>
    </xdr:from>
    <xdr:to>
      <xdr:col>5</xdr:col>
      <xdr:colOff>600075</xdr:colOff>
      <xdr:row>34</xdr:row>
      <xdr:rowOff>116840</xdr:rowOff>
    </xdr:to>
    <xdr:sp macro="" textlink="">
      <xdr:nvSpPr>
        <xdr:cNvPr id="87" name="円/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163830</xdr:rowOff>
    </xdr:from>
    <xdr:to>
      <xdr:col>4</xdr:col>
      <xdr:colOff>396875</xdr:colOff>
      <xdr:row>34</xdr:row>
      <xdr:rowOff>93980</xdr:rowOff>
    </xdr:to>
    <xdr:sp macro="" textlink="">
      <xdr:nvSpPr>
        <xdr:cNvPr id="89" name="円/楕円 88"/>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104157</xdr:rowOff>
    </xdr:from>
    <xdr:ext cx="762000" cy="259045"/>
    <xdr:sp macro="" textlink="">
      <xdr:nvSpPr>
        <xdr:cNvPr id="90" name="テキスト ボックス 89"/>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38100</xdr:rowOff>
    </xdr:from>
    <xdr:to>
      <xdr:col>3</xdr:col>
      <xdr:colOff>193675</xdr:colOff>
      <xdr:row>34</xdr:row>
      <xdr:rowOff>139700</xdr:rowOff>
    </xdr:to>
    <xdr:sp macro="" textlink="">
      <xdr:nvSpPr>
        <xdr:cNvPr id="91" name="円/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68580</xdr:rowOff>
    </xdr:from>
    <xdr:to>
      <xdr:col>1</xdr:col>
      <xdr:colOff>676275</xdr:colOff>
      <xdr:row>34</xdr:row>
      <xdr:rowOff>170180</xdr:rowOff>
    </xdr:to>
    <xdr:sp macro="" textlink="">
      <xdr:nvSpPr>
        <xdr:cNvPr id="93" name="円/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8907</xdr:rowOff>
    </xdr:from>
    <xdr:ext cx="762000" cy="259045"/>
    <xdr:sp macro="" textlink="">
      <xdr:nvSpPr>
        <xdr:cNvPr id="94" name="テキスト ボックス 93"/>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本市前年度比較では、賃金、予防接種業務委託料及び電気料・ガス代などが減少したことなどから、物件費に係る経常収支比率は前年度比０．８ポイント下回った。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類似団体平均は１６．２％のところ、本市１４．５％と１．７ポイント下回っていることから、一定の効率化は図られていると考えられるが、今後も見直しを進めていく。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23586</xdr:rowOff>
    </xdr:from>
    <xdr:to>
      <xdr:col>24</xdr:col>
      <xdr:colOff>31750</xdr:colOff>
      <xdr:row>16</xdr:row>
      <xdr:rowOff>110671</xdr:rowOff>
    </xdr:to>
    <xdr:cxnSp macro="">
      <xdr:nvCxnSpPr>
        <xdr:cNvPr id="129" name="直線コネクタ 128"/>
        <xdr:cNvCxnSpPr/>
      </xdr:nvCxnSpPr>
      <xdr:spPr>
        <a:xfrm flipV="1">
          <a:off x="15671800" y="27667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1814</xdr:rowOff>
    </xdr:from>
    <xdr:to>
      <xdr:col>22</xdr:col>
      <xdr:colOff>565150</xdr:colOff>
      <xdr:row>16</xdr:row>
      <xdr:rowOff>110671</xdr:rowOff>
    </xdr:to>
    <xdr:cxnSp macro="">
      <xdr:nvCxnSpPr>
        <xdr:cNvPr id="132" name="直線コネクタ 131"/>
        <xdr:cNvCxnSpPr/>
      </xdr:nvCxnSpPr>
      <xdr:spPr>
        <a:xfrm>
          <a:off x="14782800" y="27450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129721</xdr:rowOff>
    </xdr:from>
    <xdr:to>
      <xdr:col>21</xdr:col>
      <xdr:colOff>361950</xdr:colOff>
      <xdr:row>16</xdr:row>
      <xdr:rowOff>1814</xdr:rowOff>
    </xdr:to>
    <xdr:cxnSp macro="">
      <xdr:nvCxnSpPr>
        <xdr:cNvPr id="135" name="直線コネクタ 134"/>
        <xdr:cNvCxnSpPr/>
      </xdr:nvCxnSpPr>
      <xdr:spPr>
        <a:xfrm>
          <a:off x="13893800" y="2701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107950</xdr:rowOff>
    </xdr:from>
    <xdr:to>
      <xdr:col>20</xdr:col>
      <xdr:colOff>158750</xdr:colOff>
      <xdr:row>15</xdr:row>
      <xdr:rowOff>129721</xdr:rowOff>
    </xdr:to>
    <xdr:cxnSp macro="">
      <xdr:nvCxnSpPr>
        <xdr:cNvPr id="138" name="直線コネクタ 137"/>
        <xdr:cNvCxnSpPr/>
      </xdr:nvCxnSpPr>
      <xdr:spPr>
        <a:xfrm>
          <a:off x="13004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144236</xdr:rowOff>
    </xdr:from>
    <xdr:to>
      <xdr:col>24</xdr:col>
      <xdr:colOff>82550</xdr:colOff>
      <xdr:row>16</xdr:row>
      <xdr:rowOff>74386</xdr:rowOff>
    </xdr:to>
    <xdr:sp macro="" textlink="">
      <xdr:nvSpPr>
        <xdr:cNvPr id="148" name="円/楕円 147"/>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160763</xdr:rowOff>
    </xdr:from>
    <xdr:ext cx="762000" cy="259045"/>
    <xdr:sp macro="" textlink="">
      <xdr:nvSpPr>
        <xdr:cNvPr id="149" name="物件費該当値テキスト"/>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51" name="テキスト ボックス 150"/>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122464</xdr:rowOff>
    </xdr:from>
    <xdr:to>
      <xdr:col>21</xdr:col>
      <xdr:colOff>412750</xdr:colOff>
      <xdr:row>16</xdr:row>
      <xdr:rowOff>52614</xdr:rowOff>
    </xdr:to>
    <xdr:sp macro="" textlink="">
      <xdr:nvSpPr>
        <xdr:cNvPr id="152" name="円/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78921</xdr:rowOff>
    </xdr:from>
    <xdr:to>
      <xdr:col>20</xdr:col>
      <xdr:colOff>209550</xdr:colOff>
      <xdr:row>16</xdr:row>
      <xdr:rowOff>9071</xdr:rowOff>
    </xdr:to>
    <xdr:sp macro="" textlink="">
      <xdr:nvSpPr>
        <xdr:cNvPr id="154" name="円/楕円 153"/>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19248</xdr:rowOff>
    </xdr:from>
    <xdr:ext cx="762000" cy="259045"/>
    <xdr:sp macro="" textlink="">
      <xdr:nvSpPr>
        <xdr:cNvPr id="155" name="テキスト ボックス 154"/>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56" name="円/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扶助費に係る経常収支比率は類似団体平均１２．６％に対し、本市は１１．９％と０．７ポイント下回っている。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また、本市前年度比較では障害福祉サービスに係る給付や生活保護費の増加などにより、前年度比で０．５ポイント上回った。　</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今後も扶助費の増加は見込まれるため、経常経費全体の見直しを進めていく。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61685</xdr:rowOff>
    </xdr:to>
    <xdr:cxnSp macro="">
      <xdr:nvCxnSpPr>
        <xdr:cNvPr id="192" name="直線コネクタ 191"/>
        <xdr:cNvCxnSpPr/>
      </xdr:nvCxnSpPr>
      <xdr:spPr>
        <a:xfrm>
          <a:off x="3987800" y="95812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151493</xdr:rowOff>
    </xdr:to>
    <xdr:cxnSp macro="">
      <xdr:nvCxnSpPr>
        <xdr:cNvPr id="195" name="直線コネクタ 194"/>
        <xdr:cNvCxnSpPr/>
      </xdr:nvCxnSpPr>
      <xdr:spPr>
        <a:xfrm>
          <a:off x="3098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37193</xdr:rowOff>
    </xdr:from>
    <xdr:to>
      <xdr:col>4</xdr:col>
      <xdr:colOff>346075</xdr:colOff>
      <xdr:row>55</xdr:row>
      <xdr:rowOff>53522</xdr:rowOff>
    </xdr:to>
    <xdr:cxnSp macro="">
      <xdr:nvCxnSpPr>
        <xdr:cNvPr id="198" name="直線コネクタ 197"/>
        <xdr:cNvCxnSpPr/>
      </xdr:nvCxnSpPr>
      <xdr:spPr>
        <a:xfrm>
          <a:off x="2209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37193</xdr:rowOff>
    </xdr:to>
    <xdr:cxnSp macro="">
      <xdr:nvCxnSpPr>
        <xdr:cNvPr id="201" name="直線コネクタ 200"/>
        <xdr:cNvCxnSpPr/>
      </xdr:nvCxnSpPr>
      <xdr:spPr>
        <a:xfrm>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xdr:rowOff>
    </xdr:from>
    <xdr:to>
      <xdr:col>7</xdr:col>
      <xdr:colOff>66675</xdr:colOff>
      <xdr:row>56</xdr:row>
      <xdr:rowOff>112485</xdr:rowOff>
    </xdr:to>
    <xdr:sp macro="" textlink="">
      <xdr:nvSpPr>
        <xdr:cNvPr id="211" name="円/楕円 210"/>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27412</xdr:rowOff>
    </xdr:from>
    <xdr:ext cx="762000" cy="259045"/>
    <xdr:sp macro="" textlink="">
      <xdr:nvSpPr>
        <xdr:cNvPr id="212" name="扶助費該当値テキスト"/>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3" name="円/楕円 212"/>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214" name="テキスト ボックス 213"/>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5" name="円/楕円 214"/>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6" name="テキスト ボックス 21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157843</xdr:rowOff>
    </xdr:from>
    <xdr:to>
      <xdr:col>3</xdr:col>
      <xdr:colOff>193675</xdr:colOff>
      <xdr:row>55</xdr:row>
      <xdr:rowOff>87993</xdr:rowOff>
    </xdr:to>
    <xdr:sp macro="" textlink="">
      <xdr:nvSpPr>
        <xdr:cNvPr id="217" name="円/楕円 216"/>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18" name="テキスト ボックス 217"/>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9" name="円/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23784</xdr:rowOff>
    </xdr:from>
    <xdr:ext cx="762000" cy="259045"/>
    <xdr:sp macro="" textlink="">
      <xdr:nvSpPr>
        <xdr:cNvPr id="220" name="テキスト ボックス 219"/>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その他（維持補修費、繰出金）に係る経常収支比率は、類似団体平均１４．３％のところ、本市１１．７％と２．６ポイント下回っている。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維持補修費については今後も施設等の維持管理を適切に行い、繰出金についても今後とも適切な執行に努めていく。</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xdr:rowOff>
    </xdr:from>
    <xdr:to>
      <xdr:col>24</xdr:col>
      <xdr:colOff>31750</xdr:colOff>
      <xdr:row>54</xdr:row>
      <xdr:rowOff>45357</xdr:rowOff>
    </xdr:to>
    <xdr:cxnSp macro="">
      <xdr:nvCxnSpPr>
        <xdr:cNvPr id="255" name="直線コネクタ 254"/>
        <xdr:cNvCxnSpPr/>
      </xdr:nvCxnSpPr>
      <xdr:spPr>
        <a:xfrm>
          <a:off x="15671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69850</xdr:rowOff>
    </xdr:from>
    <xdr:to>
      <xdr:col>22</xdr:col>
      <xdr:colOff>565150</xdr:colOff>
      <xdr:row>54</xdr:row>
      <xdr:rowOff>12700</xdr:rowOff>
    </xdr:to>
    <xdr:cxnSp macro="">
      <xdr:nvCxnSpPr>
        <xdr:cNvPr id="258" name="直線コネクタ 257"/>
        <xdr:cNvCxnSpPr/>
      </xdr:nvCxnSpPr>
      <xdr:spPr>
        <a:xfrm>
          <a:off x="14782800" y="915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69850</xdr:rowOff>
    </xdr:from>
    <xdr:to>
      <xdr:col>21</xdr:col>
      <xdr:colOff>361950</xdr:colOff>
      <xdr:row>53</xdr:row>
      <xdr:rowOff>69850</xdr:rowOff>
    </xdr:to>
    <xdr:cxnSp macro="">
      <xdr:nvCxnSpPr>
        <xdr:cNvPr id="261" name="直線コネクタ 260"/>
        <xdr:cNvCxnSpPr/>
      </xdr:nvCxnSpPr>
      <xdr:spPr>
        <a:xfrm>
          <a:off x="13893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64605</xdr:rowOff>
    </xdr:from>
    <xdr:ext cx="762000" cy="259045"/>
    <xdr:sp macro="" textlink="">
      <xdr:nvSpPr>
        <xdr:cNvPr id="263" name="テキスト ボックス 262"/>
        <xdr:cNvSpPr txBox="1"/>
      </xdr:nvSpPr>
      <xdr:spPr>
        <a:xfrm>
          <a:off x="14401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20865</xdr:rowOff>
    </xdr:from>
    <xdr:to>
      <xdr:col>20</xdr:col>
      <xdr:colOff>158750</xdr:colOff>
      <xdr:row>53</xdr:row>
      <xdr:rowOff>69850</xdr:rowOff>
    </xdr:to>
    <xdr:cxnSp macro="">
      <xdr:nvCxnSpPr>
        <xdr:cNvPr id="264" name="直線コネクタ 263"/>
        <xdr:cNvCxnSpPr/>
      </xdr:nvCxnSpPr>
      <xdr:spPr>
        <a:xfrm>
          <a:off x="13004800" y="9107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166007</xdr:rowOff>
    </xdr:from>
    <xdr:to>
      <xdr:col>24</xdr:col>
      <xdr:colOff>82550</xdr:colOff>
      <xdr:row>54</xdr:row>
      <xdr:rowOff>96157</xdr:rowOff>
    </xdr:to>
    <xdr:sp macro="" textlink="">
      <xdr:nvSpPr>
        <xdr:cNvPr id="274" name="円/楕円 273"/>
        <xdr:cNvSpPr/>
      </xdr:nvSpPr>
      <xdr:spPr>
        <a:xfrm>
          <a:off x="16459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11084</xdr:rowOff>
    </xdr:from>
    <xdr:ext cx="762000" cy="259045"/>
    <xdr:sp macro="" textlink="">
      <xdr:nvSpPr>
        <xdr:cNvPr id="275" name="その他該当値テキスト"/>
        <xdr:cNvSpPr txBox="1"/>
      </xdr:nvSpPr>
      <xdr:spPr>
        <a:xfrm>
          <a:off x="16598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133350</xdr:rowOff>
    </xdr:from>
    <xdr:to>
      <xdr:col>22</xdr:col>
      <xdr:colOff>615950</xdr:colOff>
      <xdr:row>54</xdr:row>
      <xdr:rowOff>63500</xdr:rowOff>
    </xdr:to>
    <xdr:sp macro="" textlink="">
      <xdr:nvSpPr>
        <xdr:cNvPr id="276" name="円/楕円 275"/>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73677</xdr:rowOff>
    </xdr:from>
    <xdr:ext cx="736600" cy="259045"/>
    <xdr:sp macro="" textlink="">
      <xdr:nvSpPr>
        <xdr:cNvPr id="277" name="テキスト ボックス 276"/>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19050</xdr:rowOff>
    </xdr:from>
    <xdr:to>
      <xdr:col>21</xdr:col>
      <xdr:colOff>412750</xdr:colOff>
      <xdr:row>53</xdr:row>
      <xdr:rowOff>120650</xdr:rowOff>
    </xdr:to>
    <xdr:sp macro="" textlink="">
      <xdr:nvSpPr>
        <xdr:cNvPr id="278" name="円/楕円 277"/>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130827</xdr:rowOff>
    </xdr:from>
    <xdr:ext cx="762000" cy="259045"/>
    <xdr:sp macro="" textlink="">
      <xdr:nvSpPr>
        <xdr:cNvPr id="279" name="テキスト ボックス 278"/>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19050</xdr:rowOff>
    </xdr:from>
    <xdr:to>
      <xdr:col>20</xdr:col>
      <xdr:colOff>209550</xdr:colOff>
      <xdr:row>53</xdr:row>
      <xdr:rowOff>120650</xdr:rowOff>
    </xdr:to>
    <xdr:sp macro="" textlink="">
      <xdr:nvSpPr>
        <xdr:cNvPr id="280" name="円/楕円 279"/>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130827</xdr:rowOff>
    </xdr:from>
    <xdr:ext cx="762000" cy="259045"/>
    <xdr:sp macro="" textlink="">
      <xdr:nvSpPr>
        <xdr:cNvPr id="281" name="テキスト ボックス 280"/>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141515</xdr:rowOff>
    </xdr:from>
    <xdr:to>
      <xdr:col>19</xdr:col>
      <xdr:colOff>6350</xdr:colOff>
      <xdr:row>53</xdr:row>
      <xdr:rowOff>71665</xdr:rowOff>
    </xdr:to>
    <xdr:sp macro="" textlink="">
      <xdr:nvSpPr>
        <xdr:cNvPr id="282" name="円/楕円 281"/>
        <xdr:cNvSpPr/>
      </xdr:nvSpPr>
      <xdr:spPr>
        <a:xfrm>
          <a:off x="12954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81842</xdr:rowOff>
    </xdr:from>
    <xdr:ext cx="762000" cy="259045"/>
    <xdr:sp macro="" textlink="">
      <xdr:nvSpPr>
        <xdr:cNvPr id="283" name="テキスト ボックス 282"/>
        <xdr:cNvSpPr txBox="1"/>
      </xdr:nvSpPr>
      <xdr:spPr>
        <a:xfrm>
          <a:off x="12623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補助費等にかかる経常収支比率は類似団体平均８．９％に対し、本市１３．３％と４．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ポイント上回っている。これは、ごみ処理事業や消防事業を一部事務組合で行っており、その負担金が大きいためと考えられる。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今後は一部事務組合に対しても経費の見直しを求めるなど、負担金の抑制を図りたい。</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101600</xdr:rowOff>
    </xdr:from>
    <xdr:to>
      <xdr:col>24</xdr:col>
      <xdr:colOff>31750</xdr:colOff>
      <xdr:row>40</xdr:row>
      <xdr:rowOff>127000</xdr:rowOff>
    </xdr:to>
    <xdr:cxnSp macro="">
      <xdr:nvCxnSpPr>
        <xdr:cNvPr id="316" name="直線コネクタ 315"/>
        <xdr:cNvCxnSpPr/>
      </xdr:nvCxnSpPr>
      <xdr:spPr>
        <a:xfrm flipV="1">
          <a:off x="15671800" y="695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114300</xdr:rowOff>
    </xdr:from>
    <xdr:to>
      <xdr:col>22</xdr:col>
      <xdr:colOff>565150</xdr:colOff>
      <xdr:row>40</xdr:row>
      <xdr:rowOff>127000</xdr:rowOff>
    </xdr:to>
    <xdr:cxnSp macro="">
      <xdr:nvCxnSpPr>
        <xdr:cNvPr id="319" name="直線コネクタ 318"/>
        <xdr:cNvCxnSpPr/>
      </xdr:nvCxnSpPr>
      <xdr:spPr>
        <a:xfrm>
          <a:off x="14782800" y="697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21" name="テキスト ボックス 32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114300</xdr:rowOff>
    </xdr:from>
    <xdr:to>
      <xdr:col>21</xdr:col>
      <xdr:colOff>361950</xdr:colOff>
      <xdr:row>40</xdr:row>
      <xdr:rowOff>152400</xdr:rowOff>
    </xdr:to>
    <xdr:cxnSp macro="">
      <xdr:nvCxnSpPr>
        <xdr:cNvPr id="322" name="直線コネクタ 321"/>
        <xdr:cNvCxnSpPr/>
      </xdr:nvCxnSpPr>
      <xdr:spPr>
        <a:xfrm flipV="1">
          <a:off x="138938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152400</xdr:rowOff>
    </xdr:from>
    <xdr:to>
      <xdr:col>20</xdr:col>
      <xdr:colOff>158750</xdr:colOff>
      <xdr:row>41</xdr:row>
      <xdr:rowOff>6350</xdr:rowOff>
    </xdr:to>
    <xdr:cxnSp macro="">
      <xdr:nvCxnSpPr>
        <xdr:cNvPr id="325" name="直線コネクタ 324"/>
        <xdr:cNvCxnSpPr/>
      </xdr:nvCxnSpPr>
      <xdr:spPr>
        <a:xfrm flipV="1">
          <a:off x="13004800" y="701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7" name="テキスト ボックス 326"/>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9" name="テキスト ボックス 328"/>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50800</xdr:rowOff>
    </xdr:from>
    <xdr:to>
      <xdr:col>24</xdr:col>
      <xdr:colOff>82550</xdr:colOff>
      <xdr:row>40</xdr:row>
      <xdr:rowOff>152400</xdr:rowOff>
    </xdr:to>
    <xdr:sp macro="" textlink="">
      <xdr:nvSpPr>
        <xdr:cNvPr id="335" name="円/楕円 334"/>
        <xdr:cNvSpPr/>
      </xdr:nvSpPr>
      <xdr:spPr>
        <a:xfrm>
          <a:off x="164592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22877</xdr:rowOff>
    </xdr:from>
    <xdr:ext cx="762000" cy="259045"/>
    <xdr:sp macro="" textlink="">
      <xdr:nvSpPr>
        <xdr:cNvPr id="336" name="補助費等該当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76200</xdr:rowOff>
    </xdr:from>
    <xdr:to>
      <xdr:col>22</xdr:col>
      <xdr:colOff>615950</xdr:colOff>
      <xdr:row>41</xdr:row>
      <xdr:rowOff>6350</xdr:rowOff>
    </xdr:to>
    <xdr:sp macro="" textlink="">
      <xdr:nvSpPr>
        <xdr:cNvPr id="337" name="円/楕円 336"/>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162577</xdr:rowOff>
    </xdr:from>
    <xdr:ext cx="736600" cy="259045"/>
    <xdr:sp macro="" textlink="">
      <xdr:nvSpPr>
        <xdr:cNvPr id="338" name="テキスト ボックス 337"/>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63500</xdr:rowOff>
    </xdr:from>
    <xdr:to>
      <xdr:col>21</xdr:col>
      <xdr:colOff>412750</xdr:colOff>
      <xdr:row>40</xdr:row>
      <xdr:rowOff>165100</xdr:rowOff>
    </xdr:to>
    <xdr:sp macro="" textlink="">
      <xdr:nvSpPr>
        <xdr:cNvPr id="339" name="円/楕円 338"/>
        <xdr:cNvSpPr/>
      </xdr:nvSpPr>
      <xdr:spPr>
        <a:xfrm>
          <a:off x="14732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149877</xdr:rowOff>
    </xdr:from>
    <xdr:ext cx="762000" cy="259045"/>
    <xdr:sp macro="" textlink="">
      <xdr:nvSpPr>
        <xdr:cNvPr id="340" name="テキスト ボックス 339"/>
        <xdr:cNvSpPr txBox="1"/>
      </xdr:nvSpPr>
      <xdr:spPr>
        <a:xfrm>
          <a:off x="14401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101600</xdr:rowOff>
    </xdr:from>
    <xdr:to>
      <xdr:col>20</xdr:col>
      <xdr:colOff>209550</xdr:colOff>
      <xdr:row>41</xdr:row>
      <xdr:rowOff>31750</xdr:rowOff>
    </xdr:to>
    <xdr:sp macro="" textlink="">
      <xdr:nvSpPr>
        <xdr:cNvPr id="341" name="円/楕円 340"/>
        <xdr:cNvSpPr/>
      </xdr:nvSpPr>
      <xdr:spPr>
        <a:xfrm>
          <a:off x="13843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16527</xdr:rowOff>
    </xdr:from>
    <xdr:ext cx="762000" cy="259045"/>
    <xdr:sp macro="" textlink="">
      <xdr:nvSpPr>
        <xdr:cNvPr id="342" name="テキスト ボックス 341"/>
        <xdr:cNvSpPr txBox="1"/>
      </xdr:nvSpPr>
      <xdr:spPr>
        <a:xfrm>
          <a:off x="13512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127000</xdr:rowOff>
    </xdr:from>
    <xdr:to>
      <xdr:col>19</xdr:col>
      <xdr:colOff>6350</xdr:colOff>
      <xdr:row>41</xdr:row>
      <xdr:rowOff>57150</xdr:rowOff>
    </xdr:to>
    <xdr:sp macro="" textlink="">
      <xdr:nvSpPr>
        <xdr:cNvPr id="343" name="円/楕円 342"/>
        <xdr:cNvSpPr/>
      </xdr:nvSpPr>
      <xdr:spPr>
        <a:xfrm>
          <a:off x="12954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41927</xdr:rowOff>
    </xdr:from>
    <xdr:ext cx="762000" cy="259045"/>
    <xdr:sp macro="" textlink="">
      <xdr:nvSpPr>
        <xdr:cNvPr id="344" name="テキスト ボックス 343"/>
        <xdr:cNvSpPr txBox="1"/>
      </xdr:nvSpPr>
      <xdr:spPr>
        <a:xfrm>
          <a:off x="12623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これまで市債発行の抑制と計画的な償還に努めてきた結果、公債費に係る経常収支比率は低下傾向にある。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今後、市庁舎建設事業に伴う市債発行の増加が見込まれるが、財政計画（平成２８年度～３１年度）に基づき、</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健全財政の維持のため計画的な償還に努めていく。</a:t>
          </a: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30987</xdr:rowOff>
    </xdr:to>
    <xdr:cxnSp macro="">
      <xdr:nvCxnSpPr>
        <xdr:cNvPr id="374" name="直線コネクタ 373"/>
        <xdr:cNvCxnSpPr/>
      </xdr:nvCxnSpPr>
      <xdr:spPr>
        <a:xfrm flipV="1">
          <a:off x="3987800" y="1332636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30987</xdr:rowOff>
    </xdr:from>
    <xdr:to>
      <xdr:col>5</xdr:col>
      <xdr:colOff>549275</xdr:colOff>
      <xdr:row>78</xdr:row>
      <xdr:rowOff>108713</xdr:rowOff>
    </xdr:to>
    <xdr:cxnSp macro="">
      <xdr:nvCxnSpPr>
        <xdr:cNvPr id="377" name="直線コネクタ 376"/>
        <xdr:cNvCxnSpPr/>
      </xdr:nvCxnSpPr>
      <xdr:spPr>
        <a:xfrm flipV="1">
          <a:off x="3098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9" name="テキスト ボックス 37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108713</xdr:rowOff>
    </xdr:from>
    <xdr:to>
      <xdr:col>4</xdr:col>
      <xdr:colOff>346075</xdr:colOff>
      <xdr:row>78</xdr:row>
      <xdr:rowOff>163576</xdr:rowOff>
    </xdr:to>
    <xdr:cxnSp macro="">
      <xdr:nvCxnSpPr>
        <xdr:cNvPr id="380" name="直線コネクタ 379"/>
        <xdr:cNvCxnSpPr/>
      </xdr:nvCxnSpPr>
      <xdr:spPr>
        <a:xfrm flipV="1">
          <a:off x="2209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82" name="テキスト ボックス 381"/>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163576</xdr:rowOff>
    </xdr:from>
    <xdr:to>
      <xdr:col>3</xdr:col>
      <xdr:colOff>142875</xdr:colOff>
      <xdr:row>79</xdr:row>
      <xdr:rowOff>74422</xdr:rowOff>
    </xdr:to>
    <xdr:cxnSp macro="">
      <xdr:nvCxnSpPr>
        <xdr:cNvPr id="383" name="直線コネクタ 382"/>
        <xdr:cNvCxnSpPr/>
      </xdr:nvCxnSpPr>
      <xdr:spPr>
        <a:xfrm flipV="1">
          <a:off x="1320800" y="135366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5" name="テキスト ボックス 38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7" name="テキスト ボックス 38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93" name="円/楕円 392"/>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45990</xdr:rowOff>
    </xdr:from>
    <xdr:ext cx="762000" cy="259045"/>
    <xdr:sp macro="" textlink="">
      <xdr:nvSpPr>
        <xdr:cNvPr id="394"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95" name="円/楕円 394"/>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96" name="テキスト ボックス 395"/>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57913</xdr:rowOff>
    </xdr:from>
    <xdr:to>
      <xdr:col>4</xdr:col>
      <xdr:colOff>396875</xdr:colOff>
      <xdr:row>78</xdr:row>
      <xdr:rowOff>159513</xdr:rowOff>
    </xdr:to>
    <xdr:sp macro="" textlink="">
      <xdr:nvSpPr>
        <xdr:cNvPr id="397" name="円/楕円 396"/>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144290</xdr:rowOff>
    </xdr:from>
    <xdr:ext cx="762000" cy="259045"/>
    <xdr:sp macro="" textlink="">
      <xdr:nvSpPr>
        <xdr:cNvPr id="398" name="テキスト ボックス 397"/>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112776</xdr:rowOff>
    </xdr:from>
    <xdr:to>
      <xdr:col>3</xdr:col>
      <xdr:colOff>193675</xdr:colOff>
      <xdr:row>79</xdr:row>
      <xdr:rowOff>42926</xdr:rowOff>
    </xdr:to>
    <xdr:sp macro="" textlink="">
      <xdr:nvSpPr>
        <xdr:cNvPr id="399" name="円/楕円 398"/>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27703</xdr:rowOff>
    </xdr:from>
    <xdr:ext cx="762000" cy="259045"/>
    <xdr:sp macro="" textlink="">
      <xdr:nvSpPr>
        <xdr:cNvPr id="400" name="テキスト ボックス 399"/>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23622</xdr:rowOff>
    </xdr:from>
    <xdr:to>
      <xdr:col>1</xdr:col>
      <xdr:colOff>676275</xdr:colOff>
      <xdr:row>79</xdr:row>
      <xdr:rowOff>125222</xdr:rowOff>
    </xdr:to>
    <xdr:sp macro="" textlink="">
      <xdr:nvSpPr>
        <xdr:cNvPr id="401" name="円/楕円 400"/>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109999</xdr:rowOff>
    </xdr:from>
    <xdr:ext cx="762000" cy="259045"/>
    <xdr:sp macro="" textlink="">
      <xdr:nvSpPr>
        <xdr:cNvPr id="402" name="テキスト ボックス 401"/>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公債費以外に係る経常収支比率は、類似団体平均７６．８％のところ、本市７０．０％と６．８ポイント下回っている。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事務事業評価による事業の見直しや財政計画（平成２８年度～３１年度）に基づき、各費目経常経費の見直しを進め、経常収支比率の抑制に努めていく。</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xdr:rowOff>
    </xdr:from>
    <xdr:to>
      <xdr:col>24</xdr:col>
      <xdr:colOff>31750</xdr:colOff>
      <xdr:row>76</xdr:row>
      <xdr:rowOff>12700</xdr:rowOff>
    </xdr:to>
    <xdr:cxnSp macro="">
      <xdr:nvCxnSpPr>
        <xdr:cNvPr id="433" name="直線コネクタ 432"/>
        <xdr:cNvCxnSpPr/>
      </xdr:nvCxnSpPr>
      <xdr:spPr>
        <a:xfrm>
          <a:off x="15671800" y="13038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56134</xdr:rowOff>
    </xdr:from>
    <xdr:to>
      <xdr:col>22</xdr:col>
      <xdr:colOff>565150</xdr:colOff>
      <xdr:row>76</xdr:row>
      <xdr:rowOff>8128</xdr:rowOff>
    </xdr:to>
    <xdr:cxnSp macro="">
      <xdr:nvCxnSpPr>
        <xdr:cNvPr id="436" name="直線コネクタ 435"/>
        <xdr:cNvCxnSpPr/>
      </xdr:nvCxnSpPr>
      <xdr:spPr>
        <a:xfrm>
          <a:off x="14782800" y="129148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8" name="テキスト ボックス 437"/>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56134</xdr:rowOff>
    </xdr:from>
    <xdr:to>
      <xdr:col>21</xdr:col>
      <xdr:colOff>361950</xdr:colOff>
      <xdr:row>75</xdr:row>
      <xdr:rowOff>74422</xdr:rowOff>
    </xdr:to>
    <xdr:cxnSp macro="">
      <xdr:nvCxnSpPr>
        <xdr:cNvPr id="439" name="直線コネクタ 438"/>
        <xdr:cNvCxnSpPr/>
      </xdr:nvCxnSpPr>
      <xdr:spPr>
        <a:xfrm flipV="1">
          <a:off x="13893800" y="12914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41" name="テキスト ボックス 440"/>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65278</xdr:rowOff>
    </xdr:from>
    <xdr:to>
      <xdr:col>20</xdr:col>
      <xdr:colOff>158750</xdr:colOff>
      <xdr:row>75</xdr:row>
      <xdr:rowOff>74422</xdr:rowOff>
    </xdr:to>
    <xdr:cxnSp macro="">
      <xdr:nvCxnSpPr>
        <xdr:cNvPr id="442" name="直線コネクタ 441"/>
        <xdr:cNvCxnSpPr/>
      </xdr:nvCxnSpPr>
      <xdr:spPr>
        <a:xfrm>
          <a:off x="13004800" y="12924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4" name="テキスト ボックス 443"/>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6" name="テキスト ボックス 445"/>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52" name="円/楕円 451"/>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53"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128778</xdr:rowOff>
    </xdr:from>
    <xdr:to>
      <xdr:col>22</xdr:col>
      <xdr:colOff>615950</xdr:colOff>
      <xdr:row>76</xdr:row>
      <xdr:rowOff>58928</xdr:rowOff>
    </xdr:to>
    <xdr:sp macro="" textlink="">
      <xdr:nvSpPr>
        <xdr:cNvPr id="454" name="円/楕円 453"/>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69105</xdr:rowOff>
    </xdr:from>
    <xdr:ext cx="736600" cy="259045"/>
    <xdr:sp macro="" textlink="">
      <xdr:nvSpPr>
        <xdr:cNvPr id="455" name="テキスト ボックス 454"/>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5334</xdr:rowOff>
    </xdr:from>
    <xdr:to>
      <xdr:col>21</xdr:col>
      <xdr:colOff>412750</xdr:colOff>
      <xdr:row>75</xdr:row>
      <xdr:rowOff>106934</xdr:rowOff>
    </xdr:to>
    <xdr:sp macro="" textlink="">
      <xdr:nvSpPr>
        <xdr:cNvPr id="456" name="円/楕円 455"/>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117111</xdr:rowOff>
    </xdr:from>
    <xdr:ext cx="762000" cy="259045"/>
    <xdr:sp macro="" textlink="">
      <xdr:nvSpPr>
        <xdr:cNvPr id="457" name="テキスト ボックス 456"/>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8" name="円/楕円 457"/>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135399</xdr:rowOff>
    </xdr:from>
    <xdr:ext cx="762000" cy="259045"/>
    <xdr:sp macro="" textlink="">
      <xdr:nvSpPr>
        <xdr:cNvPr id="459" name="テキスト ボックス 458"/>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14478</xdr:rowOff>
    </xdr:from>
    <xdr:to>
      <xdr:col>19</xdr:col>
      <xdr:colOff>6350</xdr:colOff>
      <xdr:row>75</xdr:row>
      <xdr:rowOff>116078</xdr:rowOff>
    </xdr:to>
    <xdr:sp macro="" textlink="">
      <xdr:nvSpPr>
        <xdr:cNvPr id="460" name="円/楕円 459"/>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126255</xdr:rowOff>
    </xdr:from>
    <xdr:ext cx="762000" cy="259045"/>
    <xdr:sp macro="" textlink="">
      <xdr:nvSpPr>
        <xdr:cNvPr id="461" name="テキスト ボックス 460"/>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福岡県筑紫野市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37922</xdr:rowOff>
    </xdr:from>
    <xdr:to>
      <xdr:col>4</xdr:col>
      <xdr:colOff>1117600</xdr:colOff>
      <xdr:row>19</xdr:row>
      <xdr:rowOff>86320</xdr:rowOff>
    </xdr:to>
    <xdr:cxnSp macro="">
      <xdr:nvCxnSpPr>
        <xdr:cNvPr id="52" name="直線コネクタ 51"/>
        <xdr:cNvCxnSpPr/>
      </xdr:nvCxnSpPr>
      <xdr:spPr bwMode="auto">
        <a:xfrm flipV="1">
          <a:off x="5003800" y="3343097"/>
          <a:ext cx="647700" cy="4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86320</xdr:rowOff>
    </xdr:from>
    <xdr:to>
      <xdr:col>4</xdr:col>
      <xdr:colOff>469900</xdr:colOff>
      <xdr:row>19</xdr:row>
      <xdr:rowOff>121100</xdr:rowOff>
    </xdr:to>
    <xdr:cxnSp macro="">
      <xdr:nvCxnSpPr>
        <xdr:cNvPr id="55" name="直線コネクタ 54"/>
        <xdr:cNvCxnSpPr/>
      </xdr:nvCxnSpPr>
      <xdr:spPr bwMode="auto">
        <a:xfrm flipV="1">
          <a:off x="4305300" y="3391495"/>
          <a:ext cx="698500" cy="3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59025</xdr:rowOff>
    </xdr:from>
    <xdr:ext cx="736600" cy="259045"/>
    <xdr:sp macro="" textlink="">
      <xdr:nvSpPr>
        <xdr:cNvPr id="57" name="テキスト ボックス 56"/>
        <xdr:cNvSpPr txBox="1"/>
      </xdr:nvSpPr>
      <xdr:spPr>
        <a:xfrm>
          <a:off x="4622800" y="250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43311</xdr:rowOff>
    </xdr:from>
    <xdr:to>
      <xdr:col>3</xdr:col>
      <xdr:colOff>904875</xdr:colOff>
      <xdr:row>19</xdr:row>
      <xdr:rowOff>121100</xdr:rowOff>
    </xdr:to>
    <xdr:cxnSp macro="">
      <xdr:nvCxnSpPr>
        <xdr:cNvPr id="58" name="直線コネクタ 57"/>
        <xdr:cNvCxnSpPr/>
      </xdr:nvCxnSpPr>
      <xdr:spPr bwMode="auto">
        <a:xfrm>
          <a:off x="3606800" y="3348486"/>
          <a:ext cx="698500" cy="7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146540</xdr:rowOff>
    </xdr:from>
    <xdr:to>
      <xdr:col>3</xdr:col>
      <xdr:colOff>206375</xdr:colOff>
      <xdr:row>19</xdr:row>
      <xdr:rowOff>43311</xdr:rowOff>
    </xdr:to>
    <xdr:cxnSp macro="">
      <xdr:nvCxnSpPr>
        <xdr:cNvPr id="61" name="直線コネクタ 60"/>
        <xdr:cNvCxnSpPr/>
      </xdr:nvCxnSpPr>
      <xdr:spPr bwMode="auto">
        <a:xfrm>
          <a:off x="2908300" y="3280265"/>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125058</xdr:rowOff>
    </xdr:from>
    <xdr:ext cx="762000" cy="259045"/>
    <xdr:sp macro="" textlink="">
      <xdr:nvSpPr>
        <xdr:cNvPr id="65" name="テキスト ボックス 64"/>
        <xdr:cNvSpPr txBox="1"/>
      </xdr:nvSpPr>
      <xdr:spPr>
        <a:xfrm>
          <a:off x="2527300" y="240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158572</xdr:rowOff>
    </xdr:from>
    <xdr:to>
      <xdr:col>5</xdr:col>
      <xdr:colOff>34925</xdr:colOff>
      <xdr:row>19</xdr:row>
      <xdr:rowOff>88722</xdr:rowOff>
    </xdr:to>
    <xdr:sp macro="" textlink="">
      <xdr:nvSpPr>
        <xdr:cNvPr id="71" name="円/楕円 70"/>
        <xdr:cNvSpPr/>
      </xdr:nvSpPr>
      <xdr:spPr bwMode="auto">
        <a:xfrm>
          <a:off x="5600700" y="3292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130649</xdr:rowOff>
    </xdr:from>
    <xdr:ext cx="762000" cy="259045"/>
    <xdr:sp macro="" textlink="">
      <xdr:nvSpPr>
        <xdr:cNvPr id="72" name="人口1人当たり決算額の推移該当値テキスト130"/>
        <xdr:cNvSpPr txBox="1"/>
      </xdr:nvSpPr>
      <xdr:spPr>
        <a:xfrm>
          <a:off x="5740400" y="326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48,186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35520</xdr:rowOff>
    </xdr:from>
    <xdr:to>
      <xdr:col>4</xdr:col>
      <xdr:colOff>520700</xdr:colOff>
      <xdr:row>19</xdr:row>
      <xdr:rowOff>137120</xdr:rowOff>
    </xdr:to>
    <xdr:sp macro="" textlink="">
      <xdr:nvSpPr>
        <xdr:cNvPr id="73" name="円/楕円 72"/>
        <xdr:cNvSpPr/>
      </xdr:nvSpPr>
      <xdr:spPr bwMode="auto">
        <a:xfrm>
          <a:off x="4953000" y="334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121897</xdr:rowOff>
    </xdr:from>
    <xdr:ext cx="736600" cy="259045"/>
    <xdr:sp macro="" textlink="">
      <xdr:nvSpPr>
        <xdr:cNvPr id="74" name="テキスト ボックス 73"/>
        <xdr:cNvSpPr txBox="1"/>
      </xdr:nvSpPr>
      <xdr:spPr>
        <a:xfrm>
          <a:off x="4622800" y="342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46,704</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70300</xdr:rowOff>
    </xdr:from>
    <xdr:to>
      <xdr:col>3</xdr:col>
      <xdr:colOff>955675</xdr:colOff>
      <xdr:row>20</xdr:row>
      <xdr:rowOff>450</xdr:rowOff>
    </xdr:to>
    <xdr:sp macro="" textlink="">
      <xdr:nvSpPr>
        <xdr:cNvPr id="75" name="円/楕円 74"/>
        <xdr:cNvSpPr/>
      </xdr:nvSpPr>
      <xdr:spPr bwMode="auto">
        <a:xfrm>
          <a:off x="4254500" y="337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156677</xdr:rowOff>
    </xdr:from>
    <xdr:ext cx="762000" cy="259045"/>
    <xdr:sp macro="" textlink="">
      <xdr:nvSpPr>
        <xdr:cNvPr id="76" name="テキスト ボックス 75"/>
        <xdr:cNvSpPr txBox="1"/>
      </xdr:nvSpPr>
      <xdr:spPr>
        <a:xfrm>
          <a:off x="3924300" y="34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45,639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163961</xdr:rowOff>
    </xdr:from>
    <xdr:to>
      <xdr:col>3</xdr:col>
      <xdr:colOff>257175</xdr:colOff>
      <xdr:row>19</xdr:row>
      <xdr:rowOff>94111</xdr:rowOff>
    </xdr:to>
    <xdr:sp macro="" textlink="">
      <xdr:nvSpPr>
        <xdr:cNvPr id="77" name="円/楕円 76"/>
        <xdr:cNvSpPr/>
      </xdr:nvSpPr>
      <xdr:spPr bwMode="auto">
        <a:xfrm>
          <a:off x="3556000" y="329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78888</xdr:rowOff>
    </xdr:from>
    <xdr:ext cx="762000" cy="259045"/>
    <xdr:sp macro="" textlink="">
      <xdr:nvSpPr>
        <xdr:cNvPr id="78" name="テキスト ボックス 77"/>
        <xdr:cNvSpPr txBox="1"/>
      </xdr:nvSpPr>
      <xdr:spPr>
        <a:xfrm>
          <a:off x="3225800" y="338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48,021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95740</xdr:rowOff>
    </xdr:from>
    <xdr:to>
      <xdr:col>2</xdr:col>
      <xdr:colOff>692150</xdr:colOff>
      <xdr:row>19</xdr:row>
      <xdr:rowOff>25890</xdr:rowOff>
    </xdr:to>
    <xdr:sp macro="" textlink="">
      <xdr:nvSpPr>
        <xdr:cNvPr id="79" name="円/楕円 78"/>
        <xdr:cNvSpPr/>
      </xdr:nvSpPr>
      <xdr:spPr bwMode="auto">
        <a:xfrm>
          <a:off x="2857500" y="322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10667</xdr:rowOff>
    </xdr:from>
    <xdr:ext cx="762000" cy="259045"/>
    <xdr:sp macro="" textlink="">
      <xdr:nvSpPr>
        <xdr:cNvPr id="80" name="テキスト ボックス 79"/>
        <xdr:cNvSpPr txBox="1"/>
      </xdr:nvSpPr>
      <xdr:spPr>
        <a:xfrm>
          <a:off x="2527300" y="331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50,110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166395</xdr:rowOff>
    </xdr:from>
    <xdr:to>
      <xdr:col>4</xdr:col>
      <xdr:colOff>1117600</xdr:colOff>
      <xdr:row>37</xdr:row>
      <xdr:rowOff>70726</xdr:rowOff>
    </xdr:to>
    <xdr:cxnSp macro="">
      <xdr:nvCxnSpPr>
        <xdr:cNvPr id="114" name="直線コネクタ 113"/>
        <xdr:cNvCxnSpPr/>
      </xdr:nvCxnSpPr>
      <xdr:spPr bwMode="auto">
        <a:xfrm>
          <a:off x="5003800" y="7119645"/>
          <a:ext cx="647700" cy="7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55504</xdr:rowOff>
    </xdr:from>
    <xdr:ext cx="762000" cy="259045"/>
    <xdr:sp macro="" textlink="">
      <xdr:nvSpPr>
        <xdr:cNvPr id="115" name="人口1人当たり決算額の推移平均値テキスト445"/>
        <xdr:cNvSpPr txBox="1"/>
      </xdr:nvSpPr>
      <xdr:spPr>
        <a:xfrm>
          <a:off x="5740400" y="7180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15177</xdr:rowOff>
    </xdr:from>
    <xdr:to>
      <xdr:col>4</xdr:col>
      <xdr:colOff>469900</xdr:colOff>
      <xdr:row>36</xdr:row>
      <xdr:rowOff>166395</xdr:rowOff>
    </xdr:to>
    <xdr:cxnSp macro="">
      <xdr:nvCxnSpPr>
        <xdr:cNvPr id="117" name="直線コネクタ 116"/>
        <xdr:cNvCxnSpPr/>
      </xdr:nvCxnSpPr>
      <xdr:spPr bwMode="auto">
        <a:xfrm>
          <a:off x="4305300" y="6968427"/>
          <a:ext cx="698500" cy="15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312890</xdr:rowOff>
    </xdr:from>
    <xdr:to>
      <xdr:col>3</xdr:col>
      <xdr:colOff>904875</xdr:colOff>
      <xdr:row>36</xdr:row>
      <xdr:rowOff>15177</xdr:rowOff>
    </xdr:to>
    <xdr:cxnSp macro="">
      <xdr:nvCxnSpPr>
        <xdr:cNvPr id="120" name="直線コネクタ 119"/>
        <xdr:cNvCxnSpPr/>
      </xdr:nvCxnSpPr>
      <xdr:spPr bwMode="auto">
        <a:xfrm>
          <a:off x="3606800" y="6923240"/>
          <a:ext cx="698500" cy="45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119981</xdr:rowOff>
    </xdr:from>
    <xdr:ext cx="762000" cy="259045"/>
    <xdr:sp macro="" textlink="">
      <xdr:nvSpPr>
        <xdr:cNvPr id="122" name="テキスト ボックス 121"/>
        <xdr:cNvSpPr txBox="1"/>
      </xdr:nvSpPr>
      <xdr:spPr>
        <a:xfrm>
          <a:off x="3924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182511</xdr:rowOff>
    </xdr:from>
    <xdr:to>
      <xdr:col>3</xdr:col>
      <xdr:colOff>206375</xdr:colOff>
      <xdr:row>35</xdr:row>
      <xdr:rowOff>312890</xdr:rowOff>
    </xdr:to>
    <xdr:cxnSp macro="">
      <xdr:nvCxnSpPr>
        <xdr:cNvPr id="123" name="直線コネクタ 122"/>
        <xdr:cNvCxnSpPr/>
      </xdr:nvCxnSpPr>
      <xdr:spPr bwMode="auto">
        <a:xfrm>
          <a:off x="2908300" y="6792861"/>
          <a:ext cx="698500" cy="13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85120</xdr:rowOff>
    </xdr:from>
    <xdr:ext cx="762000" cy="259045"/>
    <xdr:sp macro="" textlink="">
      <xdr:nvSpPr>
        <xdr:cNvPr id="125" name="テキスト ボックス 124"/>
        <xdr:cNvSpPr txBox="1"/>
      </xdr:nvSpPr>
      <xdr:spPr>
        <a:xfrm>
          <a:off x="32258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32199</xdr:rowOff>
    </xdr:from>
    <xdr:ext cx="762000" cy="259045"/>
    <xdr:sp macro="" textlink="">
      <xdr:nvSpPr>
        <xdr:cNvPr id="127" name="テキスト ボックス 126"/>
        <xdr:cNvSpPr txBox="1"/>
      </xdr:nvSpPr>
      <xdr:spPr>
        <a:xfrm>
          <a:off x="2527300" y="69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19926</xdr:rowOff>
    </xdr:from>
    <xdr:to>
      <xdr:col>5</xdr:col>
      <xdr:colOff>34925</xdr:colOff>
      <xdr:row>37</xdr:row>
      <xdr:rowOff>121526</xdr:rowOff>
    </xdr:to>
    <xdr:sp macro="" textlink="">
      <xdr:nvSpPr>
        <xdr:cNvPr id="133" name="円/楕円 132"/>
        <xdr:cNvSpPr/>
      </xdr:nvSpPr>
      <xdr:spPr bwMode="auto">
        <a:xfrm>
          <a:off x="5600700" y="7144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36453</xdr:rowOff>
    </xdr:from>
    <xdr:ext cx="762000" cy="259045"/>
    <xdr:sp macro="" textlink="">
      <xdr:nvSpPr>
        <xdr:cNvPr id="134" name="人口1人当たり決算額の推移該当値テキスト445"/>
        <xdr:cNvSpPr txBox="1"/>
      </xdr:nvSpPr>
      <xdr:spPr>
        <a:xfrm>
          <a:off x="5740400" y="698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115595</xdr:rowOff>
    </xdr:from>
    <xdr:to>
      <xdr:col>4</xdr:col>
      <xdr:colOff>520700</xdr:colOff>
      <xdr:row>37</xdr:row>
      <xdr:rowOff>45745</xdr:rowOff>
    </xdr:to>
    <xdr:sp macro="" textlink="">
      <xdr:nvSpPr>
        <xdr:cNvPr id="135" name="円/楕円 134"/>
        <xdr:cNvSpPr/>
      </xdr:nvSpPr>
      <xdr:spPr bwMode="auto">
        <a:xfrm>
          <a:off x="4953000" y="70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30522</xdr:rowOff>
    </xdr:from>
    <xdr:ext cx="736600" cy="259045"/>
    <xdr:sp macro="" textlink="">
      <xdr:nvSpPr>
        <xdr:cNvPr id="136" name="テキスト ボックス 135"/>
        <xdr:cNvSpPr txBox="1"/>
      </xdr:nvSpPr>
      <xdr:spPr>
        <a:xfrm>
          <a:off x="4622800" y="71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307277</xdr:rowOff>
    </xdr:from>
    <xdr:to>
      <xdr:col>3</xdr:col>
      <xdr:colOff>955675</xdr:colOff>
      <xdr:row>36</xdr:row>
      <xdr:rowOff>65977</xdr:rowOff>
    </xdr:to>
    <xdr:sp macro="" textlink="">
      <xdr:nvSpPr>
        <xdr:cNvPr id="137" name="円/楕円 136"/>
        <xdr:cNvSpPr/>
      </xdr:nvSpPr>
      <xdr:spPr bwMode="auto">
        <a:xfrm>
          <a:off x="4254500" y="691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76154</xdr:rowOff>
    </xdr:from>
    <xdr:ext cx="762000" cy="259045"/>
    <xdr:sp macro="" textlink="">
      <xdr:nvSpPr>
        <xdr:cNvPr id="138" name="テキスト ボックス 137"/>
        <xdr:cNvSpPr txBox="1"/>
      </xdr:nvSpPr>
      <xdr:spPr>
        <a:xfrm>
          <a:off x="3924300" y="668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262090</xdr:rowOff>
    </xdr:from>
    <xdr:to>
      <xdr:col>3</xdr:col>
      <xdr:colOff>257175</xdr:colOff>
      <xdr:row>36</xdr:row>
      <xdr:rowOff>20790</xdr:rowOff>
    </xdr:to>
    <xdr:sp macro="" textlink="">
      <xdr:nvSpPr>
        <xdr:cNvPr id="139" name="円/楕円 138"/>
        <xdr:cNvSpPr/>
      </xdr:nvSpPr>
      <xdr:spPr bwMode="auto">
        <a:xfrm>
          <a:off x="3556000" y="687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30967</xdr:rowOff>
    </xdr:from>
    <xdr:ext cx="762000" cy="259045"/>
    <xdr:sp macro="" textlink="">
      <xdr:nvSpPr>
        <xdr:cNvPr id="140" name="テキスト ボックス 139"/>
        <xdr:cNvSpPr txBox="1"/>
      </xdr:nvSpPr>
      <xdr:spPr>
        <a:xfrm>
          <a:off x="3225800" y="664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131711</xdr:rowOff>
    </xdr:from>
    <xdr:to>
      <xdr:col>2</xdr:col>
      <xdr:colOff>692150</xdr:colOff>
      <xdr:row>35</xdr:row>
      <xdr:rowOff>233311</xdr:rowOff>
    </xdr:to>
    <xdr:sp macro="" textlink="">
      <xdr:nvSpPr>
        <xdr:cNvPr id="141" name="円/楕円 140"/>
        <xdr:cNvSpPr/>
      </xdr:nvSpPr>
      <xdr:spPr bwMode="auto">
        <a:xfrm>
          <a:off x="2857500" y="674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243488</xdr:rowOff>
    </xdr:from>
    <xdr:ext cx="762000" cy="259045"/>
    <xdr:sp macro="" textlink="">
      <xdr:nvSpPr>
        <xdr:cNvPr id="142" name="テキスト ボックス 141"/>
        <xdr:cNvSpPr txBox="1"/>
      </xdr:nvSpPr>
      <xdr:spPr>
        <a:xfrm>
          <a:off x="2527300" y="65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90029</xdr:rowOff>
    </xdr:from>
    <xdr:to>
      <xdr:col>6</xdr:col>
      <xdr:colOff>511175</xdr:colOff>
      <xdr:row>37</xdr:row>
      <xdr:rowOff>145709</xdr:rowOff>
    </xdr:to>
    <xdr:cxnSp macro="">
      <xdr:nvCxnSpPr>
        <xdr:cNvPr id="63" name="直線コネクタ 62"/>
        <xdr:cNvCxnSpPr/>
      </xdr:nvCxnSpPr>
      <xdr:spPr>
        <a:xfrm flipV="1">
          <a:off x="3797300" y="6433679"/>
          <a:ext cx="8382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145709</xdr:rowOff>
    </xdr:from>
    <xdr:to>
      <xdr:col>5</xdr:col>
      <xdr:colOff>358775</xdr:colOff>
      <xdr:row>37</xdr:row>
      <xdr:rowOff>164846</xdr:rowOff>
    </xdr:to>
    <xdr:cxnSp macro="">
      <xdr:nvCxnSpPr>
        <xdr:cNvPr id="66" name="直線コネクタ 65"/>
        <xdr:cNvCxnSpPr/>
      </xdr:nvCxnSpPr>
      <xdr:spPr>
        <a:xfrm flipV="1">
          <a:off x="2908300" y="6489359"/>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77672</xdr:rowOff>
    </xdr:from>
    <xdr:ext cx="534377" cy="259045"/>
    <xdr:sp macro="" textlink="">
      <xdr:nvSpPr>
        <xdr:cNvPr id="68" name="テキスト ボックス 67"/>
        <xdr:cNvSpPr txBox="1"/>
      </xdr:nvSpPr>
      <xdr:spPr>
        <a:xfrm>
          <a:off x="3530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149073</xdr:rowOff>
    </xdr:from>
    <xdr:to>
      <xdr:col>4</xdr:col>
      <xdr:colOff>155575</xdr:colOff>
      <xdr:row>37</xdr:row>
      <xdr:rowOff>164846</xdr:rowOff>
    </xdr:to>
    <xdr:cxnSp macro="">
      <xdr:nvCxnSpPr>
        <xdr:cNvPr id="69" name="直線コネクタ 68"/>
        <xdr:cNvCxnSpPr/>
      </xdr:nvCxnSpPr>
      <xdr:spPr>
        <a:xfrm>
          <a:off x="2019300" y="6492723"/>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95928</xdr:rowOff>
    </xdr:from>
    <xdr:ext cx="534377" cy="259045"/>
    <xdr:sp macro="" textlink="">
      <xdr:nvSpPr>
        <xdr:cNvPr id="71" name="テキスト ボックス 70"/>
        <xdr:cNvSpPr txBox="1"/>
      </xdr:nvSpPr>
      <xdr:spPr>
        <a:xfrm>
          <a:off x="2641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105051</xdr:rowOff>
    </xdr:from>
    <xdr:to>
      <xdr:col>2</xdr:col>
      <xdr:colOff>638175</xdr:colOff>
      <xdr:row>37</xdr:row>
      <xdr:rowOff>149073</xdr:rowOff>
    </xdr:to>
    <xdr:cxnSp macro="">
      <xdr:nvCxnSpPr>
        <xdr:cNvPr id="72" name="直線コネクタ 71"/>
        <xdr:cNvCxnSpPr/>
      </xdr:nvCxnSpPr>
      <xdr:spPr>
        <a:xfrm>
          <a:off x="1130300" y="6448701"/>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209</xdr:rowOff>
    </xdr:from>
    <xdr:ext cx="534377" cy="259045"/>
    <xdr:sp macro="" textlink="">
      <xdr:nvSpPr>
        <xdr:cNvPr id="74" name="テキスト ボックス 73"/>
        <xdr:cNvSpPr txBox="1"/>
      </xdr:nvSpPr>
      <xdr:spPr>
        <a:xfrm>
          <a:off x="1752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86457</xdr:rowOff>
    </xdr:from>
    <xdr:ext cx="534377" cy="259045"/>
    <xdr:sp macro="" textlink="">
      <xdr:nvSpPr>
        <xdr:cNvPr id="76" name="テキスト ボックス 75"/>
        <xdr:cNvSpPr txBox="1"/>
      </xdr:nvSpPr>
      <xdr:spPr>
        <a:xfrm>
          <a:off x="863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39229</xdr:rowOff>
    </xdr:from>
    <xdr:to>
      <xdr:col>6</xdr:col>
      <xdr:colOff>561975</xdr:colOff>
      <xdr:row>37</xdr:row>
      <xdr:rowOff>140829</xdr:rowOff>
    </xdr:to>
    <xdr:sp macro="" textlink="">
      <xdr:nvSpPr>
        <xdr:cNvPr id="82" name="円/楕円 81"/>
        <xdr:cNvSpPr/>
      </xdr:nvSpPr>
      <xdr:spPr>
        <a:xfrm>
          <a:off x="4584700" y="63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17656</xdr:rowOff>
    </xdr:from>
    <xdr:ext cx="534377" cy="259045"/>
    <xdr:sp macro="" textlink="">
      <xdr:nvSpPr>
        <xdr:cNvPr id="83" name="人件費該当値テキスト"/>
        <xdr:cNvSpPr txBox="1"/>
      </xdr:nvSpPr>
      <xdr:spPr>
        <a:xfrm>
          <a:off x="4686300" y="63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40,771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94909</xdr:rowOff>
    </xdr:from>
    <xdr:to>
      <xdr:col>5</xdr:col>
      <xdr:colOff>409575</xdr:colOff>
      <xdr:row>38</xdr:row>
      <xdr:rowOff>25059</xdr:rowOff>
    </xdr:to>
    <xdr:sp macro="" textlink="">
      <xdr:nvSpPr>
        <xdr:cNvPr id="84" name="円/楕円 83"/>
        <xdr:cNvSpPr/>
      </xdr:nvSpPr>
      <xdr:spPr>
        <a:xfrm>
          <a:off x="3746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16186</xdr:rowOff>
    </xdr:from>
    <xdr:ext cx="534377" cy="259045"/>
    <xdr:sp macro="" textlink="">
      <xdr:nvSpPr>
        <xdr:cNvPr id="85" name="テキスト ボックス 84"/>
        <xdr:cNvSpPr txBox="1"/>
      </xdr:nvSpPr>
      <xdr:spPr>
        <a:xfrm>
          <a:off x="3530111" y="65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114046</xdr:rowOff>
    </xdr:from>
    <xdr:to>
      <xdr:col>4</xdr:col>
      <xdr:colOff>206375</xdr:colOff>
      <xdr:row>38</xdr:row>
      <xdr:rowOff>44196</xdr:rowOff>
    </xdr:to>
    <xdr:sp macro="" textlink="">
      <xdr:nvSpPr>
        <xdr:cNvPr id="86" name="円/楕円 85"/>
        <xdr:cNvSpPr/>
      </xdr:nvSpPr>
      <xdr:spPr>
        <a:xfrm>
          <a:off x="2857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35323</xdr:rowOff>
    </xdr:from>
    <xdr:ext cx="534377" cy="259045"/>
    <xdr:sp macro="" textlink="">
      <xdr:nvSpPr>
        <xdr:cNvPr id="87" name="テキスト ボックス 86"/>
        <xdr:cNvSpPr txBox="1"/>
      </xdr:nvSpPr>
      <xdr:spPr>
        <a:xfrm>
          <a:off x="2641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98273</xdr:rowOff>
    </xdr:from>
    <xdr:to>
      <xdr:col>3</xdr:col>
      <xdr:colOff>3175</xdr:colOff>
      <xdr:row>38</xdr:row>
      <xdr:rowOff>28423</xdr:rowOff>
    </xdr:to>
    <xdr:sp macro="" textlink="">
      <xdr:nvSpPr>
        <xdr:cNvPr id="88" name="円/楕円 87"/>
        <xdr:cNvSpPr/>
      </xdr:nvSpPr>
      <xdr:spPr>
        <a:xfrm>
          <a:off x="1968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19549</xdr:rowOff>
    </xdr:from>
    <xdr:ext cx="534377" cy="259045"/>
    <xdr:sp macro="" textlink="">
      <xdr:nvSpPr>
        <xdr:cNvPr id="89" name="テキスト ボックス 88"/>
        <xdr:cNvSpPr txBox="1"/>
      </xdr:nvSpPr>
      <xdr:spPr>
        <a:xfrm>
          <a:off x="1752111" y="65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54251</xdr:rowOff>
    </xdr:from>
    <xdr:to>
      <xdr:col>1</xdr:col>
      <xdr:colOff>485775</xdr:colOff>
      <xdr:row>37</xdr:row>
      <xdr:rowOff>155851</xdr:rowOff>
    </xdr:to>
    <xdr:sp macro="" textlink="">
      <xdr:nvSpPr>
        <xdr:cNvPr id="90" name="円/楕円 89"/>
        <xdr:cNvSpPr/>
      </xdr:nvSpPr>
      <xdr:spPr>
        <a:xfrm>
          <a:off x="1079500" y="63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146978</xdr:rowOff>
    </xdr:from>
    <xdr:ext cx="534377" cy="259045"/>
    <xdr:sp macro="" textlink="">
      <xdr:nvSpPr>
        <xdr:cNvPr id="91" name="テキスト ボックス 90"/>
        <xdr:cNvSpPr txBox="1"/>
      </xdr:nvSpPr>
      <xdr:spPr>
        <a:xfrm>
          <a:off x="863111" y="64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81788</xdr:rowOff>
    </xdr:from>
    <xdr:to>
      <xdr:col>6</xdr:col>
      <xdr:colOff>511175</xdr:colOff>
      <xdr:row>57</xdr:row>
      <xdr:rowOff>83045</xdr:rowOff>
    </xdr:to>
    <xdr:cxnSp macro="">
      <xdr:nvCxnSpPr>
        <xdr:cNvPr id="121" name="直線コネクタ 120"/>
        <xdr:cNvCxnSpPr/>
      </xdr:nvCxnSpPr>
      <xdr:spPr>
        <a:xfrm flipV="1">
          <a:off x="3797300" y="9854438"/>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83045</xdr:rowOff>
    </xdr:from>
    <xdr:to>
      <xdr:col>5</xdr:col>
      <xdr:colOff>358775</xdr:colOff>
      <xdr:row>58</xdr:row>
      <xdr:rowOff>5207</xdr:rowOff>
    </xdr:to>
    <xdr:cxnSp macro="">
      <xdr:nvCxnSpPr>
        <xdr:cNvPr id="124" name="直線コネクタ 123"/>
        <xdr:cNvCxnSpPr/>
      </xdr:nvCxnSpPr>
      <xdr:spPr>
        <a:xfrm flipV="1">
          <a:off x="2908300" y="9855695"/>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147892</xdr:rowOff>
    </xdr:from>
    <xdr:to>
      <xdr:col>4</xdr:col>
      <xdr:colOff>155575</xdr:colOff>
      <xdr:row>58</xdr:row>
      <xdr:rowOff>5207</xdr:rowOff>
    </xdr:to>
    <xdr:cxnSp macro="">
      <xdr:nvCxnSpPr>
        <xdr:cNvPr id="127" name="直線コネクタ 126"/>
        <xdr:cNvCxnSpPr/>
      </xdr:nvCxnSpPr>
      <xdr:spPr>
        <a:xfrm>
          <a:off x="2019300" y="9920542"/>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110363</xdr:rowOff>
    </xdr:from>
    <xdr:to>
      <xdr:col>2</xdr:col>
      <xdr:colOff>638175</xdr:colOff>
      <xdr:row>57</xdr:row>
      <xdr:rowOff>147892</xdr:rowOff>
    </xdr:to>
    <xdr:cxnSp macro="">
      <xdr:nvCxnSpPr>
        <xdr:cNvPr id="130" name="直線コネクタ 129"/>
        <xdr:cNvCxnSpPr/>
      </xdr:nvCxnSpPr>
      <xdr:spPr>
        <a:xfrm>
          <a:off x="1130300" y="9883013"/>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30988</xdr:rowOff>
    </xdr:from>
    <xdr:to>
      <xdr:col>6</xdr:col>
      <xdr:colOff>561975</xdr:colOff>
      <xdr:row>57</xdr:row>
      <xdr:rowOff>132588</xdr:rowOff>
    </xdr:to>
    <xdr:sp macro="" textlink="">
      <xdr:nvSpPr>
        <xdr:cNvPr id="140" name="円/楕円 139"/>
        <xdr:cNvSpPr/>
      </xdr:nvSpPr>
      <xdr:spPr>
        <a:xfrm>
          <a:off x="4584700" y="98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117365</xdr:rowOff>
    </xdr:from>
    <xdr:ext cx="534377" cy="259045"/>
    <xdr:sp macro="" textlink="">
      <xdr:nvSpPr>
        <xdr:cNvPr id="141" name="物件費該当値テキスト"/>
        <xdr:cNvSpPr txBox="1"/>
      </xdr:nvSpPr>
      <xdr:spPr>
        <a:xfrm>
          <a:off x="4686300" y="97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32245</xdr:rowOff>
    </xdr:from>
    <xdr:to>
      <xdr:col>5</xdr:col>
      <xdr:colOff>409575</xdr:colOff>
      <xdr:row>57</xdr:row>
      <xdr:rowOff>133845</xdr:rowOff>
    </xdr:to>
    <xdr:sp macro="" textlink="">
      <xdr:nvSpPr>
        <xdr:cNvPr id="142" name="円/楕円 141"/>
        <xdr:cNvSpPr/>
      </xdr:nvSpPr>
      <xdr:spPr>
        <a:xfrm>
          <a:off x="3746500" y="98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124972</xdr:rowOff>
    </xdr:from>
    <xdr:ext cx="534377" cy="259045"/>
    <xdr:sp macro="" textlink="">
      <xdr:nvSpPr>
        <xdr:cNvPr id="143" name="テキスト ボックス 142"/>
        <xdr:cNvSpPr txBox="1"/>
      </xdr:nvSpPr>
      <xdr:spPr>
        <a:xfrm>
          <a:off x="3530111" y="98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125857</xdr:rowOff>
    </xdr:from>
    <xdr:to>
      <xdr:col>4</xdr:col>
      <xdr:colOff>206375</xdr:colOff>
      <xdr:row>58</xdr:row>
      <xdr:rowOff>56007</xdr:rowOff>
    </xdr:to>
    <xdr:sp macro="" textlink="">
      <xdr:nvSpPr>
        <xdr:cNvPr id="144" name="円/楕円 143"/>
        <xdr:cNvSpPr/>
      </xdr:nvSpPr>
      <xdr:spPr>
        <a:xfrm>
          <a:off x="2857500" y="989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47134</xdr:rowOff>
    </xdr:from>
    <xdr:ext cx="534377" cy="259045"/>
    <xdr:sp macro="" textlink="">
      <xdr:nvSpPr>
        <xdr:cNvPr id="145" name="テキスト ボックス 144"/>
        <xdr:cNvSpPr txBox="1"/>
      </xdr:nvSpPr>
      <xdr:spPr>
        <a:xfrm>
          <a:off x="2641111" y="999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97092</xdr:rowOff>
    </xdr:from>
    <xdr:to>
      <xdr:col>3</xdr:col>
      <xdr:colOff>3175</xdr:colOff>
      <xdr:row>58</xdr:row>
      <xdr:rowOff>27242</xdr:rowOff>
    </xdr:to>
    <xdr:sp macro="" textlink="">
      <xdr:nvSpPr>
        <xdr:cNvPr id="146" name="円/楕円 145"/>
        <xdr:cNvSpPr/>
      </xdr:nvSpPr>
      <xdr:spPr>
        <a:xfrm>
          <a:off x="1968500" y="98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18369</xdr:rowOff>
    </xdr:from>
    <xdr:ext cx="534377" cy="259045"/>
    <xdr:sp macro="" textlink="">
      <xdr:nvSpPr>
        <xdr:cNvPr id="147" name="テキスト ボックス 146"/>
        <xdr:cNvSpPr txBox="1"/>
      </xdr:nvSpPr>
      <xdr:spPr>
        <a:xfrm>
          <a:off x="1752111" y="99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59563</xdr:rowOff>
    </xdr:from>
    <xdr:to>
      <xdr:col>1</xdr:col>
      <xdr:colOff>485775</xdr:colOff>
      <xdr:row>57</xdr:row>
      <xdr:rowOff>161163</xdr:rowOff>
    </xdr:to>
    <xdr:sp macro="" textlink="">
      <xdr:nvSpPr>
        <xdr:cNvPr id="148" name="円/楕円 147"/>
        <xdr:cNvSpPr/>
      </xdr:nvSpPr>
      <xdr:spPr>
        <a:xfrm>
          <a:off x="1079500" y="98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152290</xdr:rowOff>
    </xdr:from>
    <xdr:ext cx="534377" cy="259045"/>
    <xdr:sp macro="" textlink="">
      <xdr:nvSpPr>
        <xdr:cNvPr id="149" name="テキスト ボックス 148"/>
        <xdr:cNvSpPr txBox="1"/>
      </xdr:nvSpPr>
      <xdr:spPr>
        <a:xfrm>
          <a:off x="863111" y="99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70140</xdr:rowOff>
    </xdr:from>
    <xdr:to>
      <xdr:col>6</xdr:col>
      <xdr:colOff>511175</xdr:colOff>
      <xdr:row>78</xdr:row>
      <xdr:rowOff>79773</xdr:rowOff>
    </xdr:to>
    <xdr:cxnSp macro="">
      <xdr:nvCxnSpPr>
        <xdr:cNvPr id="180" name="直線コネクタ 179"/>
        <xdr:cNvCxnSpPr/>
      </xdr:nvCxnSpPr>
      <xdr:spPr>
        <a:xfrm>
          <a:off x="3797300" y="13443240"/>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70140</xdr:rowOff>
    </xdr:from>
    <xdr:to>
      <xdr:col>5</xdr:col>
      <xdr:colOff>358775</xdr:colOff>
      <xdr:row>78</xdr:row>
      <xdr:rowOff>76181</xdr:rowOff>
    </xdr:to>
    <xdr:cxnSp macro="">
      <xdr:nvCxnSpPr>
        <xdr:cNvPr id="183" name="直線コネクタ 182"/>
        <xdr:cNvCxnSpPr/>
      </xdr:nvCxnSpPr>
      <xdr:spPr>
        <a:xfrm flipV="1">
          <a:off x="2908300" y="13443240"/>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76181</xdr:rowOff>
    </xdr:from>
    <xdr:to>
      <xdr:col>4</xdr:col>
      <xdr:colOff>155575</xdr:colOff>
      <xdr:row>78</xdr:row>
      <xdr:rowOff>78631</xdr:rowOff>
    </xdr:to>
    <xdr:cxnSp macro="">
      <xdr:nvCxnSpPr>
        <xdr:cNvPr id="186" name="直線コネクタ 185"/>
        <xdr:cNvCxnSpPr/>
      </xdr:nvCxnSpPr>
      <xdr:spPr>
        <a:xfrm flipV="1">
          <a:off x="2019300" y="1344928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78631</xdr:rowOff>
    </xdr:from>
    <xdr:to>
      <xdr:col>2</xdr:col>
      <xdr:colOff>638175</xdr:colOff>
      <xdr:row>78</xdr:row>
      <xdr:rowOff>80101</xdr:rowOff>
    </xdr:to>
    <xdr:cxnSp macro="">
      <xdr:nvCxnSpPr>
        <xdr:cNvPr id="189" name="直線コネクタ 188"/>
        <xdr:cNvCxnSpPr/>
      </xdr:nvCxnSpPr>
      <xdr:spPr>
        <a:xfrm flipV="1">
          <a:off x="1130300" y="1345173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28973</xdr:rowOff>
    </xdr:from>
    <xdr:to>
      <xdr:col>6</xdr:col>
      <xdr:colOff>561975</xdr:colOff>
      <xdr:row>78</xdr:row>
      <xdr:rowOff>130573</xdr:rowOff>
    </xdr:to>
    <xdr:sp macro="" textlink="">
      <xdr:nvSpPr>
        <xdr:cNvPr id="199" name="円/楕円 198"/>
        <xdr:cNvSpPr/>
      </xdr:nvSpPr>
      <xdr:spPr>
        <a:xfrm>
          <a:off x="4584700" y="1340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115350</xdr:rowOff>
    </xdr:from>
    <xdr:ext cx="469744" cy="259045"/>
    <xdr:sp macro="" textlink="">
      <xdr:nvSpPr>
        <xdr:cNvPr id="200" name="維持補修費該当値テキスト"/>
        <xdr:cNvSpPr txBox="1"/>
      </xdr:nvSpPr>
      <xdr:spPr>
        <a:xfrm>
          <a:off x="4686300" y="1331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19340</xdr:rowOff>
    </xdr:from>
    <xdr:to>
      <xdr:col>5</xdr:col>
      <xdr:colOff>409575</xdr:colOff>
      <xdr:row>78</xdr:row>
      <xdr:rowOff>120940</xdr:rowOff>
    </xdr:to>
    <xdr:sp macro="" textlink="">
      <xdr:nvSpPr>
        <xdr:cNvPr id="201" name="円/楕円 200"/>
        <xdr:cNvSpPr/>
      </xdr:nvSpPr>
      <xdr:spPr>
        <a:xfrm>
          <a:off x="3746500" y="133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112067</xdr:rowOff>
    </xdr:from>
    <xdr:ext cx="469744" cy="259045"/>
    <xdr:sp macro="" textlink="">
      <xdr:nvSpPr>
        <xdr:cNvPr id="202" name="テキスト ボックス 201"/>
        <xdr:cNvSpPr txBox="1"/>
      </xdr:nvSpPr>
      <xdr:spPr>
        <a:xfrm>
          <a:off x="3562427" y="1348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25381</xdr:rowOff>
    </xdr:from>
    <xdr:to>
      <xdr:col>4</xdr:col>
      <xdr:colOff>206375</xdr:colOff>
      <xdr:row>78</xdr:row>
      <xdr:rowOff>126981</xdr:rowOff>
    </xdr:to>
    <xdr:sp macro="" textlink="">
      <xdr:nvSpPr>
        <xdr:cNvPr id="203" name="円/楕円 202"/>
        <xdr:cNvSpPr/>
      </xdr:nvSpPr>
      <xdr:spPr>
        <a:xfrm>
          <a:off x="2857500" y="133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118108</xdr:rowOff>
    </xdr:from>
    <xdr:ext cx="469744" cy="259045"/>
    <xdr:sp macro="" textlink="">
      <xdr:nvSpPr>
        <xdr:cNvPr id="204" name="テキスト ボックス 203"/>
        <xdr:cNvSpPr txBox="1"/>
      </xdr:nvSpPr>
      <xdr:spPr>
        <a:xfrm>
          <a:off x="2673427" y="134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27831</xdr:rowOff>
    </xdr:from>
    <xdr:to>
      <xdr:col>3</xdr:col>
      <xdr:colOff>3175</xdr:colOff>
      <xdr:row>78</xdr:row>
      <xdr:rowOff>129431</xdr:rowOff>
    </xdr:to>
    <xdr:sp macro="" textlink="">
      <xdr:nvSpPr>
        <xdr:cNvPr id="205" name="円/楕円 204"/>
        <xdr:cNvSpPr/>
      </xdr:nvSpPr>
      <xdr:spPr>
        <a:xfrm>
          <a:off x="1968500" y="134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120558</xdr:rowOff>
    </xdr:from>
    <xdr:ext cx="469744" cy="259045"/>
    <xdr:sp macro="" textlink="">
      <xdr:nvSpPr>
        <xdr:cNvPr id="206" name="テキスト ボックス 205"/>
        <xdr:cNvSpPr txBox="1"/>
      </xdr:nvSpPr>
      <xdr:spPr>
        <a:xfrm>
          <a:off x="1784427" y="134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29301</xdr:rowOff>
    </xdr:from>
    <xdr:to>
      <xdr:col>1</xdr:col>
      <xdr:colOff>485775</xdr:colOff>
      <xdr:row>78</xdr:row>
      <xdr:rowOff>130901</xdr:rowOff>
    </xdr:to>
    <xdr:sp macro="" textlink="">
      <xdr:nvSpPr>
        <xdr:cNvPr id="207" name="円/楕円 206"/>
        <xdr:cNvSpPr/>
      </xdr:nvSpPr>
      <xdr:spPr>
        <a:xfrm>
          <a:off x="1079500" y="134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122028</xdr:rowOff>
    </xdr:from>
    <xdr:ext cx="469744" cy="259045"/>
    <xdr:sp macro="" textlink="">
      <xdr:nvSpPr>
        <xdr:cNvPr id="208" name="テキスト ボックス 207"/>
        <xdr:cNvSpPr txBox="1"/>
      </xdr:nvSpPr>
      <xdr:spPr>
        <a:xfrm>
          <a:off x="895427" y="134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130572</xdr:rowOff>
    </xdr:from>
    <xdr:to>
      <xdr:col>6</xdr:col>
      <xdr:colOff>511175</xdr:colOff>
      <xdr:row>96</xdr:row>
      <xdr:rowOff>149149</xdr:rowOff>
    </xdr:to>
    <xdr:cxnSp macro="">
      <xdr:nvCxnSpPr>
        <xdr:cNvPr id="236" name="直線コネクタ 235"/>
        <xdr:cNvCxnSpPr/>
      </xdr:nvCxnSpPr>
      <xdr:spPr>
        <a:xfrm flipV="1">
          <a:off x="3797300" y="16589772"/>
          <a:ext cx="838200" cy="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149149</xdr:rowOff>
    </xdr:from>
    <xdr:to>
      <xdr:col>5</xdr:col>
      <xdr:colOff>358775</xdr:colOff>
      <xdr:row>97</xdr:row>
      <xdr:rowOff>58288</xdr:rowOff>
    </xdr:to>
    <xdr:cxnSp macro="">
      <xdr:nvCxnSpPr>
        <xdr:cNvPr id="239" name="直線コネクタ 238"/>
        <xdr:cNvCxnSpPr/>
      </xdr:nvCxnSpPr>
      <xdr:spPr>
        <a:xfrm flipV="1">
          <a:off x="2908300" y="16608349"/>
          <a:ext cx="889000" cy="8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58288</xdr:rowOff>
    </xdr:from>
    <xdr:to>
      <xdr:col>4</xdr:col>
      <xdr:colOff>155575</xdr:colOff>
      <xdr:row>97</xdr:row>
      <xdr:rowOff>67554</xdr:rowOff>
    </xdr:to>
    <xdr:cxnSp macro="">
      <xdr:nvCxnSpPr>
        <xdr:cNvPr id="242" name="直線コネクタ 241"/>
        <xdr:cNvCxnSpPr/>
      </xdr:nvCxnSpPr>
      <xdr:spPr>
        <a:xfrm flipV="1">
          <a:off x="2019300" y="16688938"/>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67554</xdr:rowOff>
    </xdr:from>
    <xdr:to>
      <xdr:col>2</xdr:col>
      <xdr:colOff>638175</xdr:colOff>
      <xdr:row>97</xdr:row>
      <xdr:rowOff>84455</xdr:rowOff>
    </xdr:to>
    <xdr:cxnSp macro="">
      <xdr:nvCxnSpPr>
        <xdr:cNvPr id="245" name="直線コネクタ 244"/>
        <xdr:cNvCxnSpPr/>
      </xdr:nvCxnSpPr>
      <xdr:spPr>
        <a:xfrm flipV="1">
          <a:off x="1130300" y="16698204"/>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79772</xdr:rowOff>
    </xdr:from>
    <xdr:to>
      <xdr:col>6</xdr:col>
      <xdr:colOff>561975</xdr:colOff>
      <xdr:row>97</xdr:row>
      <xdr:rowOff>9922</xdr:rowOff>
    </xdr:to>
    <xdr:sp macro="" textlink="">
      <xdr:nvSpPr>
        <xdr:cNvPr id="255" name="円/楕円 254"/>
        <xdr:cNvSpPr/>
      </xdr:nvSpPr>
      <xdr:spPr>
        <a:xfrm>
          <a:off x="4584700" y="165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58199</xdr:rowOff>
    </xdr:from>
    <xdr:ext cx="534377" cy="259045"/>
    <xdr:sp macro="" textlink="">
      <xdr:nvSpPr>
        <xdr:cNvPr id="256" name="扶助費該当値テキスト"/>
        <xdr:cNvSpPr txBox="1"/>
      </xdr:nvSpPr>
      <xdr:spPr>
        <a:xfrm>
          <a:off x="4686300" y="165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98349</xdr:rowOff>
    </xdr:from>
    <xdr:to>
      <xdr:col>5</xdr:col>
      <xdr:colOff>409575</xdr:colOff>
      <xdr:row>97</xdr:row>
      <xdr:rowOff>28499</xdr:rowOff>
    </xdr:to>
    <xdr:sp macro="" textlink="">
      <xdr:nvSpPr>
        <xdr:cNvPr id="257" name="円/楕円 256"/>
        <xdr:cNvSpPr/>
      </xdr:nvSpPr>
      <xdr:spPr>
        <a:xfrm>
          <a:off x="3746500" y="165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19626</xdr:rowOff>
    </xdr:from>
    <xdr:ext cx="534377" cy="259045"/>
    <xdr:sp macro="" textlink="">
      <xdr:nvSpPr>
        <xdr:cNvPr id="258" name="テキスト ボックス 257"/>
        <xdr:cNvSpPr txBox="1"/>
      </xdr:nvSpPr>
      <xdr:spPr>
        <a:xfrm>
          <a:off x="3530111" y="166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81,880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7488</xdr:rowOff>
    </xdr:from>
    <xdr:to>
      <xdr:col>4</xdr:col>
      <xdr:colOff>206375</xdr:colOff>
      <xdr:row>97</xdr:row>
      <xdr:rowOff>109088</xdr:rowOff>
    </xdr:to>
    <xdr:sp macro="" textlink="">
      <xdr:nvSpPr>
        <xdr:cNvPr id="259" name="円/楕円 258"/>
        <xdr:cNvSpPr/>
      </xdr:nvSpPr>
      <xdr:spPr>
        <a:xfrm>
          <a:off x="2857500" y="166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100215</xdr:rowOff>
    </xdr:from>
    <xdr:ext cx="534377" cy="259045"/>
    <xdr:sp macro="" textlink="">
      <xdr:nvSpPr>
        <xdr:cNvPr id="260" name="テキスト ボックス 259"/>
        <xdr:cNvSpPr txBox="1"/>
      </xdr:nvSpPr>
      <xdr:spPr>
        <a:xfrm>
          <a:off x="2641111" y="167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16754</xdr:rowOff>
    </xdr:from>
    <xdr:to>
      <xdr:col>3</xdr:col>
      <xdr:colOff>3175</xdr:colOff>
      <xdr:row>97</xdr:row>
      <xdr:rowOff>118354</xdr:rowOff>
    </xdr:to>
    <xdr:sp macro="" textlink="">
      <xdr:nvSpPr>
        <xdr:cNvPr id="261" name="円/楕円 260"/>
        <xdr:cNvSpPr/>
      </xdr:nvSpPr>
      <xdr:spPr>
        <a:xfrm>
          <a:off x="1968500" y="166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109481</xdr:rowOff>
    </xdr:from>
    <xdr:ext cx="534377" cy="259045"/>
    <xdr:sp macro="" textlink="">
      <xdr:nvSpPr>
        <xdr:cNvPr id="262" name="テキスト ボックス 261"/>
        <xdr:cNvSpPr txBox="1"/>
      </xdr:nvSpPr>
      <xdr:spPr>
        <a:xfrm>
          <a:off x="1752111" y="167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33655</xdr:rowOff>
    </xdr:from>
    <xdr:to>
      <xdr:col>1</xdr:col>
      <xdr:colOff>485775</xdr:colOff>
      <xdr:row>97</xdr:row>
      <xdr:rowOff>135255</xdr:rowOff>
    </xdr:to>
    <xdr:sp macro="" textlink="">
      <xdr:nvSpPr>
        <xdr:cNvPr id="263" name="円/楕円 262"/>
        <xdr:cNvSpPr/>
      </xdr:nvSpPr>
      <xdr:spPr>
        <a:xfrm>
          <a:off x="1079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126382</xdr:rowOff>
    </xdr:from>
    <xdr:ext cx="534377" cy="259045"/>
    <xdr:sp macro="" textlink="">
      <xdr:nvSpPr>
        <xdr:cNvPr id="264" name="テキスト ボックス 263"/>
        <xdr:cNvSpPr txBox="1"/>
      </xdr:nvSpPr>
      <xdr:spPr>
        <a:xfrm>
          <a:off x="863111" y="167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56522</xdr:rowOff>
    </xdr:from>
    <xdr:to>
      <xdr:col>15</xdr:col>
      <xdr:colOff>180975</xdr:colOff>
      <xdr:row>34</xdr:row>
      <xdr:rowOff>89212</xdr:rowOff>
    </xdr:to>
    <xdr:cxnSp macro="">
      <xdr:nvCxnSpPr>
        <xdr:cNvPr id="296" name="直線コネクタ 295"/>
        <xdr:cNvCxnSpPr/>
      </xdr:nvCxnSpPr>
      <xdr:spPr>
        <a:xfrm>
          <a:off x="9639300" y="5885822"/>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24257</xdr:rowOff>
    </xdr:from>
    <xdr:to>
      <xdr:col>14</xdr:col>
      <xdr:colOff>28575</xdr:colOff>
      <xdr:row>34</xdr:row>
      <xdr:rowOff>56522</xdr:rowOff>
    </xdr:to>
    <xdr:cxnSp macro="">
      <xdr:nvCxnSpPr>
        <xdr:cNvPr id="299" name="直線コネクタ 298"/>
        <xdr:cNvCxnSpPr/>
      </xdr:nvCxnSpPr>
      <xdr:spPr>
        <a:xfrm>
          <a:off x="8750300" y="5853557"/>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105209</xdr:rowOff>
    </xdr:from>
    <xdr:ext cx="534377" cy="259045"/>
    <xdr:sp macro="" textlink="">
      <xdr:nvSpPr>
        <xdr:cNvPr id="301" name="テキスト ボックス 300"/>
        <xdr:cNvSpPr txBox="1"/>
      </xdr:nvSpPr>
      <xdr:spPr>
        <a:xfrm>
          <a:off x="9372111" y="61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24257</xdr:rowOff>
    </xdr:from>
    <xdr:to>
      <xdr:col>12</xdr:col>
      <xdr:colOff>511175</xdr:colOff>
      <xdr:row>34</xdr:row>
      <xdr:rowOff>156192</xdr:rowOff>
    </xdr:to>
    <xdr:cxnSp macro="">
      <xdr:nvCxnSpPr>
        <xdr:cNvPr id="302" name="直線コネクタ 301"/>
        <xdr:cNvCxnSpPr/>
      </xdr:nvCxnSpPr>
      <xdr:spPr>
        <a:xfrm flipV="1">
          <a:off x="7861300" y="5853557"/>
          <a:ext cx="8890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101748</xdr:rowOff>
    </xdr:from>
    <xdr:ext cx="534377" cy="259045"/>
    <xdr:sp macro="" textlink="">
      <xdr:nvSpPr>
        <xdr:cNvPr id="304" name="テキスト ボックス 303"/>
        <xdr:cNvSpPr txBox="1"/>
      </xdr:nvSpPr>
      <xdr:spPr>
        <a:xfrm>
          <a:off x="8483111" y="6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118244</xdr:rowOff>
    </xdr:from>
    <xdr:to>
      <xdr:col>11</xdr:col>
      <xdr:colOff>307975</xdr:colOff>
      <xdr:row>34</xdr:row>
      <xdr:rowOff>156192</xdr:rowOff>
    </xdr:to>
    <xdr:cxnSp macro="">
      <xdr:nvCxnSpPr>
        <xdr:cNvPr id="305" name="直線コネクタ 304"/>
        <xdr:cNvCxnSpPr/>
      </xdr:nvCxnSpPr>
      <xdr:spPr>
        <a:xfrm>
          <a:off x="6972300" y="594754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12855</xdr:rowOff>
    </xdr:from>
    <xdr:ext cx="534377" cy="259045"/>
    <xdr:sp macro="" textlink="">
      <xdr:nvSpPr>
        <xdr:cNvPr id="307" name="テキスト ボックス 306"/>
        <xdr:cNvSpPr txBox="1"/>
      </xdr:nvSpPr>
      <xdr:spPr>
        <a:xfrm>
          <a:off x="7594111" y="61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26800</xdr:rowOff>
    </xdr:from>
    <xdr:ext cx="534377" cy="259045"/>
    <xdr:sp macro="" textlink="">
      <xdr:nvSpPr>
        <xdr:cNvPr id="309" name="テキスト ボックス 308"/>
        <xdr:cNvSpPr txBox="1"/>
      </xdr:nvSpPr>
      <xdr:spPr>
        <a:xfrm>
          <a:off x="6705111" y="6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38412</xdr:rowOff>
    </xdr:from>
    <xdr:to>
      <xdr:col>15</xdr:col>
      <xdr:colOff>231775</xdr:colOff>
      <xdr:row>34</xdr:row>
      <xdr:rowOff>140012</xdr:rowOff>
    </xdr:to>
    <xdr:sp macro="" textlink="">
      <xdr:nvSpPr>
        <xdr:cNvPr id="315" name="円/楕円 314"/>
        <xdr:cNvSpPr/>
      </xdr:nvSpPr>
      <xdr:spPr>
        <a:xfrm>
          <a:off x="10426700" y="58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61289</xdr:rowOff>
    </xdr:from>
    <xdr:ext cx="534377" cy="259045"/>
    <xdr:sp macro="" textlink="">
      <xdr:nvSpPr>
        <xdr:cNvPr id="316" name="補助費等該当値テキスト"/>
        <xdr:cNvSpPr txBox="1"/>
      </xdr:nvSpPr>
      <xdr:spPr>
        <a:xfrm>
          <a:off x="10528300" y="57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36,546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5722</xdr:rowOff>
    </xdr:from>
    <xdr:to>
      <xdr:col>14</xdr:col>
      <xdr:colOff>79375</xdr:colOff>
      <xdr:row>34</xdr:row>
      <xdr:rowOff>107322</xdr:rowOff>
    </xdr:to>
    <xdr:sp macro="" textlink="">
      <xdr:nvSpPr>
        <xdr:cNvPr id="317" name="円/楕円 316"/>
        <xdr:cNvSpPr/>
      </xdr:nvSpPr>
      <xdr:spPr>
        <a:xfrm>
          <a:off x="9588500" y="58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123849</xdr:rowOff>
    </xdr:from>
    <xdr:ext cx="534377" cy="259045"/>
    <xdr:sp macro="" textlink="">
      <xdr:nvSpPr>
        <xdr:cNvPr id="318" name="テキスト ボックス 317"/>
        <xdr:cNvSpPr txBox="1"/>
      </xdr:nvSpPr>
      <xdr:spPr>
        <a:xfrm>
          <a:off x="9372111" y="561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144907</xdr:rowOff>
    </xdr:from>
    <xdr:to>
      <xdr:col>12</xdr:col>
      <xdr:colOff>561975</xdr:colOff>
      <xdr:row>34</xdr:row>
      <xdr:rowOff>75057</xdr:rowOff>
    </xdr:to>
    <xdr:sp macro="" textlink="">
      <xdr:nvSpPr>
        <xdr:cNvPr id="319" name="円/楕円 318"/>
        <xdr:cNvSpPr/>
      </xdr:nvSpPr>
      <xdr:spPr>
        <a:xfrm>
          <a:off x="8699500" y="5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91584</xdr:rowOff>
    </xdr:from>
    <xdr:ext cx="534377" cy="259045"/>
    <xdr:sp macro="" textlink="">
      <xdr:nvSpPr>
        <xdr:cNvPr id="320" name="テキスト ボックス 319"/>
        <xdr:cNvSpPr txBox="1"/>
      </xdr:nvSpPr>
      <xdr:spPr>
        <a:xfrm>
          <a:off x="8483111" y="557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105392</xdr:rowOff>
    </xdr:from>
    <xdr:to>
      <xdr:col>11</xdr:col>
      <xdr:colOff>358775</xdr:colOff>
      <xdr:row>35</xdr:row>
      <xdr:rowOff>35542</xdr:rowOff>
    </xdr:to>
    <xdr:sp macro="" textlink="">
      <xdr:nvSpPr>
        <xdr:cNvPr id="321" name="円/楕円 320"/>
        <xdr:cNvSpPr/>
      </xdr:nvSpPr>
      <xdr:spPr>
        <a:xfrm>
          <a:off x="7810500" y="59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52069</xdr:rowOff>
    </xdr:from>
    <xdr:ext cx="534377" cy="259045"/>
    <xdr:sp macro="" textlink="">
      <xdr:nvSpPr>
        <xdr:cNvPr id="322" name="テキスト ボックス 321"/>
        <xdr:cNvSpPr txBox="1"/>
      </xdr:nvSpPr>
      <xdr:spPr>
        <a:xfrm>
          <a:off x="7594111" y="57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67444</xdr:rowOff>
    </xdr:from>
    <xdr:to>
      <xdr:col>10</xdr:col>
      <xdr:colOff>155575</xdr:colOff>
      <xdr:row>34</xdr:row>
      <xdr:rowOff>169044</xdr:rowOff>
    </xdr:to>
    <xdr:sp macro="" textlink="">
      <xdr:nvSpPr>
        <xdr:cNvPr id="323" name="円/楕円 322"/>
        <xdr:cNvSpPr/>
      </xdr:nvSpPr>
      <xdr:spPr>
        <a:xfrm>
          <a:off x="6921500" y="589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14121</xdr:rowOff>
    </xdr:from>
    <xdr:ext cx="534377" cy="259045"/>
    <xdr:sp macro="" textlink="">
      <xdr:nvSpPr>
        <xdr:cNvPr id="324" name="テキスト ボックス 323"/>
        <xdr:cNvSpPr txBox="1"/>
      </xdr:nvSpPr>
      <xdr:spPr>
        <a:xfrm>
          <a:off x="6705111" y="56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158801</xdr:rowOff>
    </xdr:from>
    <xdr:to>
      <xdr:col>15</xdr:col>
      <xdr:colOff>180975</xdr:colOff>
      <xdr:row>57</xdr:row>
      <xdr:rowOff>16129</xdr:rowOff>
    </xdr:to>
    <xdr:cxnSp macro="">
      <xdr:nvCxnSpPr>
        <xdr:cNvPr id="353" name="直線コネクタ 352"/>
        <xdr:cNvCxnSpPr/>
      </xdr:nvCxnSpPr>
      <xdr:spPr>
        <a:xfrm>
          <a:off x="9639300" y="9588551"/>
          <a:ext cx="838200" cy="2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158801</xdr:rowOff>
    </xdr:from>
    <xdr:to>
      <xdr:col>14</xdr:col>
      <xdr:colOff>28575</xdr:colOff>
      <xdr:row>56</xdr:row>
      <xdr:rowOff>11976</xdr:rowOff>
    </xdr:to>
    <xdr:cxnSp macro="">
      <xdr:nvCxnSpPr>
        <xdr:cNvPr id="356" name="直線コネクタ 355"/>
        <xdr:cNvCxnSpPr/>
      </xdr:nvCxnSpPr>
      <xdr:spPr>
        <a:xfrm flipV="1">
          <a:off x="8750300" y="9588551"/>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11976</xdr:rowOff>
    </xdr:from>
    <xdr:to>
      <xdr:col>12</xdr:col>
      <xdr:colOff>511175</xdr:colOff>
      <xdr:row>56</xdr:row>
      <xdr:rowOff>63602</xdr:rowOff>
    </xdr:to>
    <xdr:cxnSp macro="">
      <xdr:nvCxnSpPr>
        <xdr:cNvPr id="359" name="直線コネクタ 358"/>
        <xdr:cNvCxnSpPr/>
      </xdr:nvCxnSpPr>
      <xdr:spPr>
        <a:xfrm flipV="1">
          <a:off x="7861300" y="9613176"/>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63602</xdr:rowOff>
    </xdr:from>
    <xdr:to>
      <xdr:col>11</xdr:col>
      <xdr:colOff>307975</xdr:colOff>
      <xdr:row>56</xdr:row>
      <xdr:rowOff>118872</xdr:rowOff>
    </xdr:to>
    <xdr:cxnSp macro="">
      <xdr:nvCxnSpPr>
        <xdr:cNvPr id="362" name="直線コネクタ 361"/>
        <xdr:cNvCxnSpPr/>
      </xdr:nvCxnSpPr>
      <xdr:spPr>
        <a:xfrm flipV="1">
          <a:off x="6972300" y="9664802"/>
          <a:ext cx="8890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136779</xdr:rowOff>
    </xdr:from>
    <xdr:to>
      <xdr:col>15</xdr:col>
      <xdr:colOff>231775</xdr:colOff>
      <xdr:row>57</xdr:row>
      <xdr:rowOff>66929</xdr:rowOff>
    </xdr:to>
    <xdr:sp macro="" textlink="">
      <xdr:nvSpPr>
        <xdr:cNvPr id="372" name="円/楕円 371"/>
        <xdr:cNvSpPr/>
      </xdr:nvSpPr>
      <xdr:spPr>
        <a:xfrm>
          <a:off x="10426700" y="97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115206</xdr:rowOff>
    </xdr:from>
    <xdr:ext cx="534377" cy="259045"/>
    <xdr:sp macro="" textlink="">
      <xdr:nvSpPr>
        <xdr:cNvPr id="373" name="普通建設事業費該当値テキスト"/>
        <xdr:cNvSpPr txBox="1"/>
      </xdr:nvSpPr>
      <xdr:spPr>
        <a:xfrm>
          <a:off x="10528300" y="97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108001</xdr:rowOff>
    </xdr:from>
    <xdr:to>
      <xdr:col>14</xdr:col>
      <xdr:colOff>79375</xdr:colOff>
      <xdr:row>56</xdr:row>
      <xdr:rowOff>38151</xdr:rowOff>
    </xdr:to>
    <xdr:sp macro="" textlink="">
      <xdr:nvSpPr>
        <xdr:cNvPr id="374" name="円/楕円 373"/>
        <xdr:cNvSpPr/>
      </xdr:nvSpPr>
      <xdr:spPr>
        <a:xfrm>
          <a:off x="9588500" y="95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29278</xdr:rowOff>
    </xdr:from>
    <xdr:ext cx="534377" cy="259045"/>
    <xdr:sp macro="" textlink="">
      <xdr:nvSpPr>
        <xdr:cNvPr id="375" name="テキスト ボックス 374"/>
        <xdr:cNvSpPr txBox="1"/>
      </xdr:nvSpPr>
      <xdr:spPr>
        <a:xfrm>
          <a:off x="9372111" y="963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132626</xdr:rowOff>
    </xdr:from>
    <xdr:to>
      <xdr:col>12</xdr:col>
      <xdr:colOff>561975</xdr:colOff>
      <xdr:row>56</xdr:row>
      <xdr:rowOff>62776</xdr:rowOff>
    </xdr:to>
    <xdr:sp macro="" textlink="">
      <xdr:nvSpPr>
        <xdr:cNvPr id="376" name="円/楕円 375"/>
        <xdr:cNvSpPr/>
      </xdr:nvSpPr>
      <xdr:spPr>
        <a:xfrm>
          <a:off x="8699500" y="95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53903</xdr:rowOff>
    </xdr:from>
    <xdr:ext cx="534377" cy="259045"/>
    <xdr:sp macro="" textlink="">
      <xdr:nvSpPr>
        <xdr:cNvPr id="377" name="テキスト ボックス 376"/>
        <xdr:cNvSpPr txBox="1"/>
      </xdr:nvSpPr>
      <xdr:spPr>
        <a:xfrm>
          <a:off x="8483111" y="965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12802</xdr:rowOff>
    </xdr:from>
    <xdr:to>
      <xdr:col>11</xdr:col>
      <xdr:colOff>358775</xdr:colOff>
      <xdr:row>56</xdr:row>
      <xdr:rowOff>114402</xdr:rowOff>
    </xdr:to>
    <xdr:sp macro="" textlink="">
      <xdr:nvSpPr>
        <xdr:cNvPr id="378" name="円/楕円 377"/>
        <xdr:cNvSpPr/>
      </xdr:nvSpPr>
      <xdr:spPr>
        <a:xfrm>
          <a:off x="7810500" y="96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105529</xdr:rowOff>
    </xdr:from>
    <xdr:ext cx="534377" cy="259045"/>
    <xdr:sp macro="" textlink="">
      <xdr:nvSpPr>
        <xdr:cNvPr id="379" name="テキスト ボックス 378"/>
        <xdr:cNvSpPr txBox="1"/>
      </xdr:nvSpPr>
      <xdr:spPr>
        <a:xfrm>
          <a:off x="7594111" y="97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68072</xdr:rowOff>
    </xdr:from>
    <xdr:to>
      <xdr:col>10</xdr:col>
      <xdr:colOff>155575</xdr:colOff>
      <xdr:row>56</xdr:row>
      <xdr:rowOff>169672</xdr:rowOff>
    </xdr:to>
    <xdr:sp macro="" textlink="">
      <xdr:nvSpPr>
        <xdr:cNvPr id="380" name="円/楕円 379"/>
        <xdr:cNvSpPr/>
      </xdr:nvSpPr>
      <xdr:spPr>
        <a:xfrm>
          <a:off x="6921500" y="9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160799</xdr:rowOff>
    </xdr:from>
    <xdr:ext cx="534377" cy="259045"/>
    <xdr:sp macro="" textlink="">
      <xdr:nvSpPr>
        <xdr:cNvPr id="381" name="テキスト ボックス 380"/>
        <xdr:cNvSpPr txBox="1"/>
      </xdr:nvSpPr>
      <xdr:spPr>
        <a:xfrm>
          <a:off x="6705111" y="97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165533</xdr:rowOff>
    </xdr:from>
    <xdr:to>
      <xdr:col>15</xdr:col>
      <xdr:colOff>180975</xdr:colOff>
      <xdr:row>77</xdr:row>
      <xdr:rowOff>121546</xdr:rowOff>
    </xdr:to>
    <xdr:cxnSp macro="">
      <xdr:nvCxnSpPr>
        <xdr:cNvPr id="410" name="直線コネクタ 409"/>
        <xdr:cNvCxnSpPr/>
      </xdr:nvCxnSpPr>
      <xdr:spPr>
        <a:xfrm>
          <a:off x="9639300" y="13195733"/>
          <a:ext cx="838200" cy="1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70746</xdr:rowOff>
    </xdr:from>
    <xdr:to>
      <xdr:col>15</xdr:col>
      <xdr:colOff>231775</xdr:colOff>
      <xdr:row>78</xdr:row>
      <xdr:rowOff>896</xdr:rowOff>
    </xdr:to>
    <xdr:sp macro="" textlink="">
      <xdr:nvSpPr>
        <xdr:cNvPr id="420" name="円/楕円 419"/>
        <xdr:cNvSpPr/>
      </xdr:nvSpPr>
      <xdr:spPr>
        <a:xfrm>
          <a:off x="10426700" y="132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49173</xdr:rowOff>
    </xdr:from>
    <xdr:ext cx="534377" cy="259045"/>
    <xdr:sp macro="" textlink="">
      <xdr:nvSpPr>
        <xdr:cNvPr id="421" name="普通建設事業費 （ うち新規整備　）該当値テキスト"/>
        <xdr:cNvSpPr txBox="1"/>
      </xdr:nvSpPr>
      <xdr:spPr>
        <a:xfrm>
          <a:off x="10528300" y="132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114733</xdr:rowOff>
    </xdr:from>
    <xdr:to>
      <xdr:col>14</xdr:col>
      <xdr:colOff>79375</xdr:colOff>
      <xdr:row>77</xdr:row>
      <xdr:rowOff>44883</xdr:rowOff>
    </xdr:to>
    <xdr:sp macro="" textlink="">
      <xdr:nvSpPr>
        <xdr:cNvPr id="422" name="円/楕円 421"/>
        <xdr:cNvSpPr/>
      </xdr:nvSpPr>
      <xdr:spPr>
        <a:xfrm>
          <a:off x="95885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36010</xdr:rowOff>
    </xdr:from>
    <xdr:ext cx="534377" cy="259045"/>
    <xdr:sp macro="" textlink="">
      <xdr:nvSpPr>
        <xdr:cNvPr id="423" name="テキスト ボックス 422"/>
        <xdr:cNvSpPr txBox="1"/>
      </xdr:nvSpPr>
      <xdr:spPr>
        <a:xfrm>
          <a:off x="9372111" y="132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151724</xdr:rowOff>
    </xdr:from>
    <xdr:to>
      <xdr:col>15</xdr:col>
      <xdr:colOff>180975</xdr:colOff>
      <xdr:row>98</xdr:row>
      <xdr:rowOff>8575</xdr:rowOff>
    </xdr:to>
    <xdr:cxnSp macro="">
      <xdr:nvCxnSpPr>
        <xdr:cNvPr id="450" name="直線コネクタ 449"/>
        <xdr:cNvCxnSpPr/>
      </xdr:nvCxnSpPr>
      <xdr:spPr>
        <a:xfrm>
          <a:off x="9639300" y="16610924"/>
          <a:ext cx="838200" cy="1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129225</xdr:rowOff>
    </xdr:from>
    <xdr:to>
      <xdr:col>15</xdr:col>
      <xdr:colOff>231775</xdr:colOff>
      <xdr:row>98</xdr:row>
      <xdr:rowOff>59375</xdr:rowOff>
    </xdr:to>
    <xdr:sp macro="" textlink="">
      <xdr:nvSpPr>
        <xdr:cNvPr id="460" name="円/楕円 459"/>
        <xdr:cNvSpPr/>
      </xdr:nvSpPr>
      <xdr:spPr>
        <a:xfrm>
          <a:off x="10426700" y="167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44152</xdr:rowOff>
    </xdr:from>
    <xdr:ext cx="469744" cy="259045"/>
    <xdr:sp macro="" textlink="">
      <xdr:nvSpPr>
        <xdr:cNvPr id="461" name="普通建設事業費 （ うち更新整備　）該当値テキスト"/>
        <xdr:cNvSpPr txBox="1"/>
      </xdr:nvSpPr>
      <xdr:spPr>
        <a:xfrm>
          <a:off x="10528300" y="1667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100924</xdr:rowOff>
    </xdr:from>
    <xdr:to>
      <xdr:col>14</xdr:col>
      <xdr:colOff>79375</xdr:colOff>
      <xdr:row>97</xdr:row>
      <xdr:rowOff>31074</xdr:rowOff>
    </xdr:to>
    <xdr:sp macro="" textlink="">
      <xdr:nvSpPr>
        <xdr:cNvPr id="462" name="円/楕円 461"/>
        <xdr:cNvSpPr/>
      </xdr:nvSpPr>
      <xdr:spPr>
        <a:xfrm>
          <a:off x="9588500" y="165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22201</xdr:rowOff>
    </xdr:from>
    <xdr:ext cx="534377" cy="259045"/>
    <xdr:sp macro="" textlink="">
      <xdr:nvSpPr>
        <xdr:cNvPr id="463" name="テキスト ボックス 462"/>
        <xdr:cNvSpPr txBox="1"/>
      </xdr:nvSpPr>
      <xdr:spPr>
        <a:xfrm>
          <a:off x="9372111" y="166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93980</xdr:rowOff>
    </xdr:from>
    <xdr:to>
      <xdr:col>23</xdr:col>
      <xdr:colOff>517525</xdr:colOff>
      <xdr:row>39</xdr:row>
      <xdr:rowOff>4635</xdr:rowOff>
    </xdr:to>
    <xdr:cxnSp macro="">
      <xdr:nvCxnSpPr>
        <xdr:cNvPr id="492" name="直線コネクタ 491"/>
        <xdr:cNvCxnSpPr/>
      </xdr:nvCxnSpPr>
      <xdr:spPr>
        <a:xfrm>
          <a:off x="15481300" y="6609080"/>
          <a:ext cx="8382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93980</xdr:rowOff>
    </xdr:from>
    <xdr:to>
      <xdr:col>22</xdr:col>
      <xdr:colOff>365125</xdr:colOff>
      <xdr:row>39</xdr:row>
      <xdr:rowOff>3302</xdr:rowOff>
    </xdr:to>
    <xdr:cxnSp macro="">
      <xdr:nvCxnSpPr>
        <xdr:cNvPr id="495" name="直線コネクタ 494"/>
        <xdr:cNvCxnSpPr/>
      </xdr:nvCxnSpPr>
      <xdr:spPr>
        <a:xfrm flipV="1">
          <a:off x="14592300" y="660908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103315</xdr:rowOff>
    </xdr:from>
    <xdr:to>
      <xdr:col>21</xdr:col>
      <xdr:colOff>161925</xdr:colOff>
      <xdr:row>39</xdr:row>
      <xdr:rowOff>3302</xdr:rowOff>
    </xdr:to>
    <xdr:cxnSp macro="">
      <xdr:nvCxnSpPr>
        <xdr:cNvPr id="498" name="直線コネクタ 497"/>
        <xdr:cNvCxnSpPr/>
      </xdr:nvCxnSpPr>
      <xdr:spPr>
        <a:xfrm>
          <a:off x="13703300" y="6618415"/>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62167</xdr:rowOff>
    </xdr:from>
    <xdr:to>
      <xdr:col>19</xdr:col>
      <xdr:colOff>644525</xdr:colOff>
      <xdr:row>38</xdr:row>
      <xdr:rowOff>103315</xdr:rowOff>
    </xdr:to>
    <xdr:cxnSp macro="">
      <xdr:nvCxnSpPr>
        <xdr:cNvPr id="501" name="直線コネクタ 500"/>
        <xdr:cNvCxnSpPr/>
      </xdr:nvCxnSpPr>
      <xdr:spPr>
        <a:xfrm>
          <a:off x="12814300" y="657726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125285</xdr:rowOff>
    </xdr:from>
    <xdr:to>
      <xdr:col>23</xdr:col>
      <xdr:colOff>568325</xdr:colOff>
      <xdr:row>39</xdr:row>
      <xdr:rowOff>55435</xdr:rowOff>
    </xdr:to>
    <xdr:sp macro="" textlink="">
      <xdr:nvSpPr>
        <xdr:cNvPr id="511" name="円/楕円 510"/>
        <xdr:cNvSpPr/>
      </xdr:nvSpPr>
      <xdr:spPr>
        <a:xfrm>
          <a:off x="162687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52658</xdr:rowOff>
    </xdr:from>
    <xdr:ext cx="378565" cy="259045"/>
    <xdr:sp macro="" textlink="">
      <xdr:nvSpPr>
        <xdr:cNvPr id="512" name="災害復旧事業費該当値テキスト"/>
        <xdr:cNvSpPr txBox="1"/>
      </xdr:nvSpPr>
      <xdr:spPr>
        <a:xfrm>
          <a:off x="16370300" y="656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43180</xdr:rowOff>
    </xdr:from>
    <xdr:to>
      <xdr:col>22</xdr:col>
      <xdr:colOff>415925</xdr:colOff>
      <xdr:row>38</xdr:row>
      <xdr:rowOff>144780</xdr:rowOff>
    </xdr:to>
    <xdr:sp macro="" textlink="">
      <xdr:nvSpPr>
        <xdr:cNvPr id="513" name="円/楕円 512"/>
        <xdr:cNvSpPr/>
      </xdr:nvSpPr>
      <xdr:spPr>
        <a:xfrm>
          <a:off x="15430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135907</xdr:rowOff>
    </xdr:from>
    <xdr:ext cx="378565" cy="259045"/>
    <xdr:sp macro="" textlink="">
      <xdr:nvSpPr>
        <xdr:cNvPr id="514" name="テキスト ボックス 513"/>
        <xdr:cNvSpPr txBox="1"/>
      </xdr:nvSpPr>
      <xdr:spPr>
        <a:xfrm>
          <a:off x="1529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123952</xdr:rowOff>
    </xdr:from>
    <xdr:to>
      <xdr:col>21</xdr:col>
      <xdr:colOff>212725</xdr:colOff>
      <xdr:row>39</xdr:row>
      <xdr:rowOff>54102</xdr:rowOff>
    </xdr:to>
    <xdr:sp macro="" textlink="">
      <xdr:nvSpPr>
        <xdr:cNvPr id="515" name="円/楕円 514"/>
        <xdr:cNvSpPr/>
      </xdr:nvSpPr>
      <xdr:spPr>
        <a:xfrm>
          <a:off x="14541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45229</xdr:rowOff>
    </xdr:from>
    <xdr:ext cx="378565" cy="259045"/>
    <xdr:sp macro="" textlink="">
      <xdr:nvSpPr>
        <xdr:cNvPr id="516" name="テキスト ボックス 515"/>
        <xdr:cNvSpPr txBox="1"/>
      </xdr:nvSpPr>
      <xdr:spPr>
        <a:xfrm>
          <a:off x="14403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52515</xdr:rowOff>
    </xdr:from>
    <xdr:to>
      <xdr:col>20</xdr:col>
      <xdr:colOff>9525</xdr:colOff>
      <xdr:row>38</xdr:row>
      <xdr:rowOff>154115</xdr:rowOff>
    </xdr:to>
    <xdr:sp macro="" textlink="">
      <xdr:nvSpPr>
        <xdr:cNvPr id="517" name="円/楕円 516"/>
        <xdr:cNvSpPr/>
      </xdr:nvSpPr>
      <xdr:spPr>
        <a:xfrm>
          <a:off x="13652500" y="65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145242</xdr:rowOff>
    </xdr:from>
    <xdr:ext cx="378565" cy="259045"/>
    <xdr:sp macro="" textlink="">
      <xdr:nvSpPr>
        <xdr:cNvPr id="518" name="テキスト ボックス 517"/>
        <xdr:cNvSpPr txBox="1"/>
      </xdr:nvSpPr>
      <xdr:spPr>
        <a:xfrm>
          <a:off x="13514017" y="666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11367</xdr:rowOff>
    </xdr:from>
    <xdr:to>
      <xdr:col>18</xdr:col>
      <xdr:colOff>492125</xdr:colOff>
      <xdr:row>38</xdr:row>
      <xdr:rowOff>112967</xdr:rowOff>
    </xdr:to>
    <xdr:sp macro="" textlink="">
      <xdr:nvSpPr>
        <xdr:cNvPr id="519" name="円/楕円 518"/>
        <xdr:cNvSpPr/>
      </xdr:nvSpPr>
      <xdr:spPr>
        <a:xfrm>
          <a:off x="12763500" y="65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104094</xdr:rowOff>
    </xdr:from>
    <xdr:ext cx="378565" cy="259045"/>
    <xdr:sp macro="" textlink="">
      <xdr:nvSpPr>
        <xdr:cNvPr id="520" name="テキスト ボックス 519"/>
        <xdr:cNvSpPr txBox="1"/>
      </xdr:nvSpPr>
      <xdr:spPr>
        <a:xfrm>
          <a:off x="12625017" y="661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60179</xdr:rowOff>
    </xdr:from>
    <xdr:to>
      <xdr:col>23</xdr:col>
      <xdr:colOff>517525</xdr:colOff>
      <xdr:row>76</xdr:row>
      <xdr:rowOff>100430</xdr:rowOff>
    </xdr:to>
    <xdr:cxnSp macro="">
      <xdr:nvCxnSpPr>
        <xdr:cNvPr id="600" name="直線コネクタ 599"/>
        <xdr:cNvCxnSpPr/>
      </xdr:nvCxnSpPr>
      <xdr:spPr>
        <a:xfrm>
          <a:off x="15481300" y="13090379"/>
          <a:ext cx="8382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74843</xdr:rowOff>
    </xdr:from>
    <xdr:to>
      <xdr:col>22</xdr:col>
      <xdr:colOff>365125</xdr:colOff>
      <xdr:row>76</xdr:row>
      <xdr:rowOff>60179</xdr:rowOff>
    </xdr:to>
    <xdr:cxnSp macro="">
      <xdr:nvCxnSpPr>
        <xdr:cNvPr id="603" name="直線コネクタ 602"/>
        <xdr:cNvCxnSpPr/>
      </xdr:nvCxnSpPr>
      <xdr:spPr>
        <a:xfrm>
          <a:off x="14592300" y="12933593"/>
          <a:ext cx="889000" cy="15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74843</xdr:rowOff>
    </xdr:from>
    <xdr:to>
      <xdr:col>21</xdr:col>
      <xdr:colOff>161925</xdr:colOff>
      <xdr:row>75</xdr:row>
      <xdr:rowOff>150133</xdr:rowOff>
    </xdr:to>
    <xdr:cxnSp macro="">
      <xdr:nvCxnSpPr>
        <xdr:cNvPr id="606" name="直線コネクタ 605"/>
        <xdr:cNvCxnSpPr/>
      </xdr:nvCxnSpPr>
      <xdr:spPr>
        <a:xfrm flipV="1">
          <a:off x="13703300" y="12933593"/>
          <a:ext cx="889000" cy="7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08" name="テキスト ボックス 607"/>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12157</xdr:rowOff>
    </xdr:from>
    <xdr:to>
      <xdr:col>19</xdr:col>
      <xdr:colOff>644525</xdr:colOff>
      <xdr:row>75</xdr:row>
      <xdr:rowOff>150133</xdr:rowOff>
    </xdr:to>
    <xdr:cxnSp macro="">
      <xdr:nvCxnSpPr>
        <xdr:cNvPr id="609" name="直線コネクタ 608"/>
        <xdr:cNvCxnSpPr/>
      </xdr:nvCxnSpPr>
      <xdr:spPr>
        <a:xfrm>
          <a:off x="12814300" y="12870907"/>
          <a:ext cx="8890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13" name="テキスト ボックス 612"/>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49630</xdr:rowOff>
    </xdr:from>
    <xdr:to>
      <xdr:col>23</xdr:col>
      <xdr:colOff>568325</xdr:colOff>
      <xdr:row>76</xdr:row>
      <xdr:rowOff>151230</xdr:rowOff>
    </xdr:to>
    <xdr:sp macro="" textlink="">
      <xdr:nvSpPr>
        <xdr:cNvPr id="619" name="円/楕円 618"/>
        <xdr:cNvSpPr/>
      </xdr:nvSpPr>
      <xdr:spPr>
        <a:xfrm>
          <a:off x="16268700" y="130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28057</xdr:rowOff>
    </xdr:from>
    <xdr:ext cx="534377" cy="259045"/>
    <xdr:sp macro="" textlink="">
      <xdr:nvSpPr>
        <xdr:cNvPr id="620" name="公債費該当値テキスト"/>
        <xdr:cNvSpPr txBox="1"/>
      </xdr:nvSpPr>
      <xdr:spPr>
        <a:xfrm>
          <a:off x="16370300" y="130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9379</xdr:rowOff>
    </xdr:from>
    <xdr:to>
      <xdr:col>22</xdr:col>
      <xdr:colOff>415925</xdr:colOff>
      <xdr:row>76</xdr:row>
      <xdr:rowOff>110979</xdr:rowOff>
    </xdr:to>
    <xdr:sp macro="" textlink="">
      <xdr:nvSpPr>
        <xdr:cNvPr id="621" name="円/楕円 620"/>
        <xdr:cNvSpPr/>
      </xdr:nvSpPr>
      <xdr:spPr>
        <a:xfrm>
          <a:off x="15430500" y="130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102106</xdr:rowOff>
    </xdr:from>
    <xdr:ext cx="534377" cy="259045"/>
    <xdr:sp macro="" textlink="">
      <xdr:nvSpPr>
        <xdr:cNvPr id="622" name="テキスト ボックス 621"/>
        <xdr:cNvSpPr txBox="1"/>
      </xdr:nvSpPr>
      <xdr:spPr>
        <a:xfrm>
          <a:off x="15214111" y="1313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24043</xdr:rowOff>
    </xdr:from>
    <xdr:to>
      <xdr:col>21</xdr:col>
      <xdr:colOff>212725</xdr:colOff>
      <xdr:row>75</xdr:row>
      <xdr:rowOff>125643</xdr:rowOff>
    </xdr:to>
    <xdr:sp macro="" textlink="">
      <xdr:nvSpPr>
        <xdr:cNvPr id="623" name="円/楕円 622"/>
        <xdr:cNvSpPr/>
      </xdr:nvSpPr>
      <xdr:spPr>
        <a:xfrm>
          <a:off x="14541500" y="128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142170</xdr:rowOff>
    </xdr:from>
    <xdr:ext cx="534377" cy="259045"/>
    <xdr:sp macro="" textlink="">
      <xdr:nvSpPr>
        <xdr:cNvPr id="624" name="テキスト ボックス 623"/>
        <xdr:cNvSpPr txBox="1"/>
      </xdr:nvSpPr>
      <xdr:spPr>
        <a:xfrm>
          <a:off x="14325111" y="126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99334</xdr:rowOff>
    </xdr:from>
    <xdr:to>
      <xdr:col>20</xdr:col>
      <xdr:colOff>9525</xdr:colOff>
      <xdr:row>76</xdr:row>
      <xdr:rowOff>29483</xdr:rowOff>
    </xdr:to>
    <xdr:sp macro="" textlink="">
      <xdr:nvSpPr>
        <xdr:cNvPr id="625" name="円/楕円 624"/>
        <xdr:cNvSpPr/>
      </xdr:nvSpPr>
      <xdr:spPr>
        <a:xfrm>
          <a:off x="13652500" y="12958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20610</xdr:rowOff>
    </xdr:from>
    <xdr:ext cx="534377" cy="259045"/>
    <xdr:sp macro="" textlink="">
      <xdr:nvSpPr>
        <xdr:cNvPr id="626" name="テキスト ボックス 625"/>
        <xdr:cNvSpPr txBox="1"/>
      </xdr:nvSpPr>
      <xdr:spPr>
        <a:xfrm>
          <a:off x="13436111" y="130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132807</xdr:rowOff>
    </xdr:from>
    <xdr:to>
      <xdr:col>18</xdr:col>
      <xdr:colOff>492125</xdr:colOff>
      <xdr:row>75</xdr:row>
      <xdr:rowOff>62957</xdr:rowOff>
    </xdr:to>
    <xdr:sp macro="" textlink="">
      <xdr:nvSpPr>
        <xdr:cNvPr id="627" name="円/楕円 626"/>
        <xdr:cNvSpPr/>
      </xdr:nvSpPr>
      <xdr:spPr>
        <a:xfrm>
          <a:off x="12763500" y="128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79484</xdr:rowOff>
    </xdr:from>
    <xdr:ext cx="534377" cy="259045"/>
    <xdr:sp macro="" textlink="">
      <xdr:nvSpPr>
        <xdr:cNvPr id="628" name="テキスト ボックス 627"/>
        <xdr:cNvSpPr txBox="1"/>
      </xdr:nvSpPr>
      <xdr:spPr>
        <a:xfrm>
          <a:off x="12547111" y="125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1794</xdr:rowOff>
    </xdr:from>
    <xdr:to>
      <xdr:col>23</xdr:col>
      <xdr:colOff>517525</xdr:colOff>
      <xdr:row>99</xdr:row>
      <xdr:rowOff>14137</xdr:rowOff>
    </xdr:to>
    <xdr:cxnSp macro="">
      <xdr:nvCxnSpPr>
        <xdr:cNvPr id="657" name="直線コネクタ 656"/>
        <xdr:cNvCxnSpPr/>
      </xdr:nvCxnSpPr>
      <xdr:spPr>
        <a:xfrm>
          <a:off x="15481300" y="16975344"/>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1794</xdr:rowOff>
    </xdr:from>
    <xdr:to>
      <xdr:col>22</xdr:col>
      <xdr:colOff>365125</xdr:colOff>
      <xdr:row>99</xdr:row>
      <xdr:rowOff>4330</xdr:rowOff>
    </xdr:to>
    <xdr:cxnSp macro="">
      <xdr:nvCxnSpPr>
        <xdr:cNvPr id="660" name="直線コネクタ 659"/>
        <xdr:cNvCxnSpPr/>
      </xdr:nvCxnSpPr>
      <xdr:spPr>
        <a:xfrm flipV="1">
          <a:off x="14592300" y="16975344"/>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4330</xdr:rowOff>
    </xdr:from>
    <xdr:to>
      <xdr:col>21</xdr:col>
      <xdr:colOff>161925</xdr:colOff>
      <xdr:row>99</xdr:row>
      <xdr:rowOff>15380</xdr:rowOff>
    </xdr:to>
    <xdr:cxnSp macro="">
      <xdr:nvCxnSpPr>
        <xdr:cNvPr id="663" name="直線コネクタ 662"/>
        <xdr:cNvCxnSpPr/>
      </xdr:nvCxnSpPr>
      <xdr:spPr>
        <a:xfrm flipV="1">
          <a:off x="13703300" y="16977880"/>
          <a:ext cx="88900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7555</xdr:rowOff>
    </xdr:from>
    <xdr:to>
      <xdr:col>19</xdr:col>
      <xdr:colOff>644525</xdr:colOff>
      <xdr:row>99</xdr:row>
      <xdr:rowOff>15380</xdr:rowOff>
    </xdr:to>
    <xdr:cxnSp macro="">
      <xdr:nvCxnSpPr>
        <xdr:cNvPr id="666" name="直線コネクタ 665"/>
        <xdr:cNvCxnSpPr/>
      </xdr:nvCxnSpPr>
      <xdr:spPr>
        <a:xfrm>
          <a:off x="12814300" y="16981105"/>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134787</xdr:rowOff>
    </xdr:from>
    <xdr:to>
      <xdr:col>23</xdr:col>
      <xdr:colOff>568325</xdr:colOff>
      <xdr:row>99</xdr:row>
      <xdr:rowOff>64937</xdr:rowOff>
    </xdr:to>
    <xdr:sp macro="" textlink="">
      <xdr:nvSpPr>
        <xdr:cNvPr id="676" name="円/楕円 675"/>
        <xdr:cNvSpPr/>
      </xdr:nvSpPr>
      <xdr:spPr>
        <a:xfrm>
          <a:off x="16268700" y="169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54174</xdr:rowOff>
    </xdr:from>
    <xdr:ext cx="469744" cy="259045"/>
    <xdr:sp macro="" textlink="">
      <xdr:nvSpPr>
        <xdr:cNvPr id="677" name="積立金該当値テキスト"/>
        <xdr:cNvSpPr txBox="1"/>
      </xdr:nvSpPr>
      <xdr:spPr>
        <a:xfrm>
          <a:off x="16370300" y="1685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122444</xdr:rowOff>
    </xdr:from>
    <xdr:to>
      <xdr:col>22</xdr:col>
      <xdr:colOff>415925</xdr:colOff>
      <xdr:row>99</xdr:row>
      <xdr:rowOff>52594</xdr:rowOff>
    </xdr:to>
    <xdr:sp macro="" textlink="">
      <xdr:nvSpPr>
        <xdr:cNvPr id="678" name="円/楕円 677"/>
        <xdr:cNvSpPr/>
      </xdr:nvSpPr>
      <xdr:spPr>
        <a:xfrm>
          <a:off x="15430500" y="169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43721</xdr:rowOff>
    </xdr:from>
    <xdr:ext cx="469744" cy="259045"/>
    <xdr:sp macro="" textlink="">
      <xdr:nvSpPr>
        <xdr:cNvPr id="679" name="テキスト ボックス 678"/>
        <xdr:cNvSpPr txBox="1"/>
      </xdr:nvSpPr>
      <xdr:spPr>
        <a:xfrm>
          <a:off x="15246427" y="1701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124980</xdr:rowOff>
    </xdr:from>
    <xdr:to>
      <xdr:col>21</xdr:col>
      <xdr:colOff>212725</xdr:colOff>
      <xdr:row>99</xdr:row>
      <xdr:rowOff>55130</xdr:rowOff>
    </xdr:to>
    <xdr:sp macro="" textlink="">
      <xdr:nvSpPr>
        <xdr:cNvPr id="680" name="円/楕円 679"/>
        <xdr:cNvSpPr/>
      </xdr:nvSpPr>
      <xdr:spPr>
        <a:xfrm>
          <a:off x="14541500" y="16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46257</xdr:rowOff>
    </xdr:from>
    <xdr:ext cx="469744" cy="259045"/>
    <xdr:sp macro="" textlink="">
      <xdr:nvSpPr>
        <xdr:cNvPr id="681" name="テキスト ボックス 680"/>
        <xdr:cNvSpPr txBox="1"/>
      </xdr:nvSpPr>
      <xdr:spPr>
        <a:xfrm>
          <a:off x="14357427" y="17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136030</xdr:rowOff>
    </xdr:from>
    <xdr:to>
      <xdr:col>20</xdr:col>
      <xdr:colOff>9525</xdr:colOff>
      <xdr:row>99</xdr:row>
      <xdr:rowOff>66180</xdr:rowOff>
    </xdr:to>
    <xdr:sp macro="" textlink="">
      <xdr:nvSpPr>
        <xdr:cNvPr id="682" name="円/楕円 681"/>
        <xdr:cNvSpPr/>
      </xdr:nvSpPr>
      <xdr:spPr>
        <a:xfrm>
          <a:off x="13652500" y="169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57307</xdr:rowOff>
    </xdr:from>
    <xdr:ext cx="469744" cy="259045"/>
    <xdr:sp macro="" textlink="">
      <xdr:nvSpPr>
        <xdr:cNvPr id="683" name="テキスト ボックス 682"/>
        <xdr:cNvSpPr txBox="1"/>
      </xdr:nvSpPr>
      <xdr:spPr>
        <a:xfrm>
          <a:off x="13468427" y="170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128205</xdr:rowOff>
    </xdr:from>
    <xdr:to>
      <xdr:col>18</xdr:col>
      <xdr:colOff>492125</xdr:colOff>
      <xdr:row>99</xdr:row>
      <xdr:rowOff>58355</xdr:rowOff>
    </xdr:to>
    <xdr:sp macro="" textlink="">
      <xdr:nvSpPr>
        <xdr:cNvPr id="684" name="円/楕円 683"/>
        <xdr:cNvSpPr/>
      </xdr:nvSpPr>
      <xdr:spPr>
        <a:xfrm>
          <a:off x="12763500" y="169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49482</xdr:rowOff>
    </xdr:from>
    <xdr:ext cx="469744" cy="259045"/>
    <xdr:sp macro="" textlink="">
      <xdr:nvSpPr>
        <xdr:cNvPr id="685" name="テキスト ボックス 684"/>
        <xdr:cNvSpPr txBox="1"/>
      </xdr:nvSpPr>
      <xdr:spPr>
        <a:xfrm>
          <a:off x="12579427" y="1702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3911</xdr:rowOff>
    </xdr:from>
    <xdr:to>
      <xdr:col>32</xdr:col>
      <xdr:colOff>187325</xdr:colOff>
      <xdr:row>38</xdr:row>
      <xdr:rowOff>8484</xdr:rowOff>
    </xdr:to>
    <xdr:cxnSp macro="">
      <xdr:nvCxnSpPr>
        <xdr:cNvPr id="712" name="直線コネクタ 711"/>
        <xdr:cNvCxnSpPr/>
      </xdr:nvCxnSpPr>
      <xdr:spPr>
        <a:xfrm>
          <a:off x="21323300" y="651901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154559</xdr:rowOff>
    </xdr:from>
    <xdr:to>
      <xdr:col>31</xdr:col>
      <xdr:colOff>34925</xdr:colOff>
      <xdr:row>38</xdr:row>
      <xdr:rowOff>3911</xdr:rowOff>
    </xdr:to>
    <xdr:cxnSp macro="">
      <xdr:nvCxnSpPr>
        <xdr:cNvPr id="715" name="直線コネクタ 714"/>
        <xdr:cNvCxnSpPr/>
      </xdr:nvCxnSpPr>
      <xdr:spPr>
        <a:xfrm>
          <a:off x="20434300" y="6498209"/>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154559</xdr:rowOff>
    </xdr:from>
    <xdr:to>
      <xdr:col>29</xdr:col>
      <xdr:colOff>517525</xdr:colOff>
      <xdr:row>37</xdr:row>
      <xdr:rowOff>156159</xdr:rowOff>
    </xdr:to>
    <xdr:cxnSp macro="">
      <xdr:nvCxnSpPr>
        <xdr:cNvPr id="718" name="直線コネクタ 717"/>
        <xdr:cNvCxnSpPr/>
      </xdr:nvCxnSpPr>
      <xdr:spPr>
        <a:xfrm flipV="1">
          <a:off x="19545300" y="649820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156159</xdr:rowOff>
    </xdr:from>
    <xdr:to>
      <xdr:col>28</xdr:col>
      <xdr:colOff>314325</xdr:colOff>
      <xdr:row>37</xdr:row>
      <xdr:rowOff>170561</xdr:rowOff>
    </xdr:to>
    <xdr:cxnSp macro="">
      <xdr:nvCxnSpPr>
        <xdr:cNvPr id="721" name="直線コネクタ 720"/>
        <xdr:cNvCxnSpPr/>
      </xdr:nvCxnSpPr>
      <xdr:spPr>
        <a:xfrm flipV="1">
          <a:off x="18656300" y="64998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129134</xdr:rowOff>
    </xdr:from>
    <xdr:to>
      <xdr:col>32</xdr:col>
      <xdr:colOff>238125</xdr:colOff>
      <xdr:row>38</xdr:row>
      <xdr:rowOff>59283</xdr:rowOff>
    </xdr:to>
    <xdr:sp macro="" textlink="">
      <xdr:nvSpPr>
        <xdr:cNvPr id="731" name="円/楕円 730"/>
        <xdr:cNvSpPr/>
      </xdr:nvSpPr>
      <xdr:spPr>
        <a:xfrm>
          <a:off x="221107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107561</xdr:rowOff>
    </xdr:from>
    <xdr:ext cx="378565" cy="259045"/>
    <xdr:sp macro="" textlink="">
      <xdr:nvSpPr>
        <xdr:cNvPr id="732" name="投資及び出資金該当値テキスト"/>
        <xdr:cNvSpPr txBox="1"/>
      </xdr:nvSpPr>
      <xdr:spPr>
        <a:xfrm>
          <a:off x="22212300" y="64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124562</xdr:rowOff>
    </xdr:from>
    <xdr:to>
      <xdr:col>31</xdr:col>
      <xdr:colOff>85725</xdr:colOff>
      <xdr:row>38</xdr:row>
      <xdr:rowOff>54711</xdr:rowOff>
    </xdr:to>
    <xdr:sp macro="" textlink="">
      <xdr:nvSpPr>
        <xdr:cNvPr id="733" name="円/楕円 732"/>
        <xdr:cNvSpPr/>
      </xdr:nvSpPr>
      <xdr:spPr>
        <a:xfrm>
          <a:off x="21272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45838</xdr:rowOff>
    </xdr:from>
    <xdr:ext cx="378565" cy="259045"/>
    <xdr:sp macro="" textlink="">
      <xdr:nvSpPr>
        <xdr:cNvPr id="734" name="テキスト ボックス 733"/>
        <xdr:cNvSpPr txBox="1"/>
      </xdr:nvSpPr>
      <xdr:spPr>
        <a:xfrm>
          <a:off x="21134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103759</xdr:rowOff>
    </xdr:from>
    <xdr:to>
      <xdr:col>29</xdr:col>
      <xdr:colOff>568325</xdr:colOff>
      <xdr:row>38</xdr:row>
      <xdr:rowOff>33910</xdr:rowOff>
    </xdr:to>
    <xdr:sp macro="" textlink="">
      <xdr:nvSpPr>
        <xdr:cNvPr id="735" name="円/楕円 734"/>
        <xdr:cNvSpPr/>
      </xdr:nvSpPr>
      <xdr:spPr>
        <a:xfrm>
          <a:off x="20383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25036</xdr:rowOff>
    </xdr:from>
    <xdr:ext cx="378565" cy="259045"/>
    <xdr:sp macro="" textlink="">
      <xdr:nvSpPr>
        <xdr:cNvPr id="736" name="テキスト ボックス 735"/>
        <xdr:cNvSpPr txBox="1"/>
      </xdr:nvSpPr>
      <xdr:spPr>
        <a:xfrm>
          <a:off x="20245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105359</xdr:rowOff>
    </xdr:from>
    <xdr:to>
      <xdr:col>28</xdr:col>
      <xdr:colOff>365125</xdr:colOff>
      <xdr:row>38</xdr:row>
      <xdr:rowOff>35509</xdr:rowOff>
    </xdr:to>
    <xdr:sp macro="" textlink="">
      <xdr:nvSpPr>
        <xdr:cNvPr id="737" name="円/楕円 736"/>
        <xdr:cNvSpPr/>
      </xdr:nvSpPr>
      <xdr:spPr>
        <a:xfrm>
          <a:off x="19494500" y="6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26636</xdr:rowOff>
    </xdr:from>
    <xdr:ext cx="378565" cy="259045"/>
    <xdr:sp macro="" textlink="">
      <xdr:nvSpPr>
        <xdr:cNvPr id="738" name="テキスト ボックス 737"/>
        <xdr:cNvSpPr txBox="1"/>
      </xdr:nvSpPr>
      <xdr:spPr>
        <a:xfrm>
          <a:off x="19356017" y="6541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119761</xdr:rowOff>
    </xdr:from>
    <xdr:to>
      <xdr:col>27</xdr:col>
      <xdr:colOff>161925</xdr:colOff>
      <xdr:row>38</xdr:row>
      <xdr:rowOff>49911</xdr:rowOff>
    </xdr:to>
    <xdr:sp macro="" textlink="">
      <xdr:nvSpPr>
        <xdr:cNvPr id="739" name="円/楕円 738"/>
        <xdr:cNvSpPr/>
      </xdr:nvSpPr>
      <xdr:spPr>
        <a:xfrm>
          <a:off x="18605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41038</xdr:rowOff>
    </xdr:from>
    <xdr:ext cx="378565" cy="259045"/>
    <xdr:sp macro="" textlink="">
      <xdr:nvSpPr>
        <xdr:cNvPr id="740" name="テキスト ボックス 739"/>
        <xdr:cNvSpPr txBox="1"/>
      </xdr:nvSpPr>
      <xdr:spPr>
        <a:xfrm>
          <a:off x="18467017" y="65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157379</xdr:rowOff>
    </xdr:from>
    <xdr:to>
      <xdr:col>32</xdr:col>
      <xdr:colOff>187325</xdr:colOff>
      <xdr:row>57</xdr:row>
      <xdr:rowOff>158217</xdr:rowOff>
    </xdr:to>
    <xdr:cxnSp macro="">
      <xdr:nvCxnSpPr>
        <xdr:cNvPr id="769" name="直線コネクタ 768"/>
        <xdr:cNvCxnSpPr/>
      </xdr:nvCxnSpPr>
      <xdr:spPr>
        <a:xfrm>
          <a:off x="21323300" y="9930029"/>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155778</xdr:rowOff>
    </xdr:from>
    <xdr:to>
      <xdr:col>31</xdr:col>
      <xdr:colOff>34925</xdr:colOff>
      <xdr:row>57</xdr:row>
      <xdr:rowOff>157379</xdr:rowOff>
    </xdr:to>
    <xdr:cxnSp macro="">
      <xdr:nvCxnSpPr>
        <xdr:cNvPr id="772" name="直線コネクタ 771"/>
        <xdr:cNvCxnSpPr/>
      </xdr:nvCxnSpPr>
      <xdr:spPr>
        <a:xfrm>
          <a:off x="20434300" y="9928428"/>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153721</xdr:rowOff>
    </xdr:from>
    <xdr:to>
      <xdr:col>29</xdr:col>
      <xdr:colOff>517525</xdr:colOff>
      <xdr:row>57</xdr:row>
      <xdr:rowOff>155778</xdr:rowOff>
    </xdr:to>
    <xdr:cxnSp macro="">
      <xdr:nvCxnSpPr>
        <xdr:cNvPr id="775" name="直線コネクタ 774"/>
        <xdr:cNvCxnSpPr/>
      </xdr:nvCxnSpPr>
      <xdr:spPr>
        <a:xfrm>
          <a:off x="19545300" y="992637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81255</xdr:rowOff>
    </xdr:from>
    <xdr:to>
      <xdr:col>28</xdr:col>
      <xdr:colOff>314325</xdr:colOff>
      <xdr:row>57</xdr:row>
      <xdr:rowOff>153721</xdr:rowOff>
    </xdr:to>
    <xdr:cxnSp macro="">
      <xdr:nvCxnSpPr>
        <xdr:cNvPr id="778" name="直線コネクタ 777"/>
        <xdr:cNvCxnSpPr/>
      </xdr:nvCxnSpPr>
      <xdr:spPr>
        <a:xfrm>
          <a:off x="18656300" y="9511005"/>
          <a:ext cx="889000" cy="4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44848</xdr:rowOff>
    </xdr:from>
    <xdr:ext cx="469744" cy="259045"/>
    <xdr:sp macro="" textlink="">
      <xdr:nvSpPr>
        <xdr:cNvPr id="782" name="テキスト ボックス 781"/>
        <xdr:cNvSpPr txBox="1"/>
      </xdr:nvSpPr>
      <xdr:spPr>
        <a:xfrm>
          <a:off x="18421427" y="96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107417</xdr:rowOff>
    </xdr:from>
    <xdr:to>
      <xdr:col>32</xdr:col>
      <xdr:colOff>238125</xdr:colOff>
      <xdr:row>58</xdr:row>
      <xdr:rowOff>37567</xdr:rowOff>
    </xdr:to>
    <xdr:sp macro="" textlink="">
      <xdr:nvSpPr>
        <xdr:cNvPr id="788" name="円/楕円 787"/>
        <xdr:cNvSpPr/>
      </xdr:nvSpPr>
      <xdr:spPr>
        <a:xfrm>
          <a:off x="22110700" y="98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85844</xdr:rowOff>
    </xdr:from>
    <xdr:ext cx="469744" cy="259045"/>
    <xdr:sp macro="" textlink="">
      <xdr:nvSpPr>
        <xdr:cNvPr id="789" name="貸付金該当値テキスト"/>
        <xdr:cNvSpPr txBox="1"/>
      </xdr:nvSpPr>
      <xdr:spPr>
        <a:xfrm>
          <a:off x="22212300" y="985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106579</xdr:rowOff>
    </xdr:from>
    <xdr:to>
      <xdr:col>31</xdr:col>
      <xdr:colOff>85725</xdr:colOff>
      <xdr:row>58</xdr:row>
      <xdr:rowOff>36729</xdr:rowOff>
    </xdr:to>
    <xdr:sp macro="" textlink="">
      <xdr:nvSpPr>
        <xdr:cNvPr id="790" name="円/楕円 789"/>
        <xdr:cNvSpPr/>
      </xdr:nvSpPr>
      <xdr:spPr>
        <a:xfrm>
          <a:off x="21272500" y="98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27856</xdr:rowOff>
    </xdr:from>
    <xdr:ext cx="469744" cy="259045"/>
    <xdr:sp macro="" textlink="">
      <xdr:nvSpPr>
        <xdr:cNvPr id="791" name="テキスト ボックス 790"/>
        <xdr:cNvSpPr txBox="1"/>
      </xdr:nvSpPr>
      <xdr:spPr>
        <a:xfrm>
          <a:off x="21088427" y="99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104978</xdr:rowOff>
    </xdr:from>
    <xdr:to>
      <xdr:col>29</xdr:col>
      <xdr:colOff>568325</xdr:colOff>
      <xdr:row>58</xdr:row>
      <xdr:rowOff>35128</xdr:rowOff>
    </xdr:to>
    <xdr:sp macro="" textlink="">
      <xdr:nvSpPr>
        <xdr:cNvPr id="792" name="円/楕円 791"/>
        <xdr:cNvSpPr/>
      </xdr:nvSpPr>
      <xdr:spPr>
        <a:xfrm>
          <a:off x="20383500" y="98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26255</xdr:rowOff>
    </xdr:from>
    <xdr:ext cx="469744" cy="259045"/>
    <xdr:sp macro="" textlink="">
      <xdr:nvSpPr>
        <xdr:cNvPr id="793" name="テキスト ボックス 792"/>
        <xdr:cNvSpPr txBox="1"/>
      </xdr:nvSpPr>
      <xdr:spPr>
        <a:xfrm>
          <a:off x="20199427" y="997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102921</xdr:rowOff>
    </xdr:from>
    <xdr:to>
      <xdr:col>28</xdr:col>
      <xdr:colOff>365125</xdr:colOff>
      <xdr:row>58</xdr:row>
      <xdr:rowOff>33071</xdr:rowOff>
    </xdr:to>
    <xdr:sp macro="" textlink="">
      <xdr:nvSpPr>
        <xdr:cNvPr id="794" name="円/楕円 793"/>
        <xdr:cNvSpPr/>
      </xdr:nvSpPr>
      <xdr:spPr>
        <a:xfrm>
          <a:off x="19494500" y="98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24198</xdr:rowOff>
    </xdr:from>
    <xdr:ext cx="469744" cy="259045"/>
    <xdr:sp macro="" textlink="">
      <xdr:nvSpPr>
        <xdr:cNvPr id="795" name="テキスト ボックス 794"/>
        <xdr:cNvSpPr txBox="1"/>
      </xdr:nvSpPr>
      <xdr:spPr>
        <a:xfrm>
          <a:off x="19310427" y="996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30455</xdr:rowOff>
    </xdr:from>
    <xdr:to>
      <xdr:col>27</xdr:col>
      <xdr:colOff>161925</xdr:colOff>
      <xdr:row>55</xdr:row>
      <xdr:rowOff>132055</xdr:rowOff>
    </xdr:to>
    <xdr:sp macro="" textlink="">
      <xdr:nvSpPr>
        <xdr:cNvPr id="796" name="円/楕円 795"/>
        <xdr:cNvSpPr/>
      </xdr:nvSpPr>
      <xdr:spPr>
        <a:xfrm>
          <a:off x="18605500" y="94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148582</xdr:rowOff>
    </xdr:from>
    <xdr:ext cx="469744" cy="259045"/>
    <xdr:sp macro="" textlink="">
      <xdr:nvSpPr>
        <xdr:cNvPr id="797" name="テキスト ボックス 796"/>
        <xdr:cNvSpPr txBox="1"/>
      </xdr:nvSpPr>
      <xdr:spPr>
        <a:xfrm>
          <a:off x="18421427" y="923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45425</xdr:rowOff>
    </xdr:from>
    <xdr:to>
      <xdr:col>32</xdr:col>
      <xdr:colOff>187325</xdr:colOff>
      <xdr:row>76</xdr:row>
      <xdr:rowOff>135860</xdr:rowOff>
    </xdr:to>
    <xdr:cxnSp macro="">
      <xdr:nvCxnSpPr>
        <xdr:cNvPr id="825" name="直線コネクタ 824"/>
        <xdr:cNvCxnSpPr/>
      </xdr:nvCxnSpPr>
      <xdr:spPr>
        <a:xfrm flipV="1">
          <a:off x="21323300" y="13075625"/>
          <a:ext cx="838200" cy="9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6"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134624</xdr:rowOff>
    </xdr:from>
    <xdr:to>
      <xdr:col>31</xdr:col>
      <xdr:colOff>34925</xdr:colOff>
      <xdr:row>76</xdr:row>
      <xdr:rowOff>135860</xdr:rowOff>
    </xdr:to>
    <xdr:cxnSp macro="">
      <xdr:nvCxnSpPr>
        <xdr:cNvPr id="828" name="直線コネクタ 827"/>
        <xdr:cNvCxnSpPr/>
      </xdr:nvCxnSpPr>
      <xdr:spPr>
        <a:xfrm>
          <a:off x="20434300" y="13164824"/>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30" name="テキスト ボックス 829"/>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134624</xdr:rowOff>
    </xdr:from>
    <xdr:to>
      <xdr:col>29</xdr:col>
      <xdr:colOff>517525</xdr:colOff>
      <xdr:row>77</xdr:row>
      <xdr:rowOff>21879</xdr:rowOff>
    </xdr:to>
    <xdr:cxnSp macro="">
      <xdr:nvCxnSpPr>
        <xdr:cNvPr id="831" name="直線コネクタ 830"/>
        <xdr:cNvCxnSpPr/>
      </xdr:nvCxnSpPr>
      <xdr:spPr>
        <a:xfrm flipV="1">
          <a:off x="19545300" y="13164824"/>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33" name="テキスト ボックス 832"/>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171430</xdr:rowOff>
    </xdr:from>
    <xdr:to>
      <xdr:col>28</xdr:col>
      <xdr:colOff>314325</xdr:colOff>
      <xdr:row>77</xdr:row>
      <xdr:rowOff>21879</xdr:rowOff>
    </xdr:to>
    <xdr:cxnSp macro="">
      <xdr:nvCxnSpPr>
        <xdr:cNvPr id="834" name="直線コネクタ 833"/>
        <xdr:cNvCxnSpPr/>
      </xdr:nvCxnSpPr>
      <xdr:spPr>
        <a:xfrm>
          <a:off x="18656300" y="13201630"/>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6" name="テキスト ボックス 835"/>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93459</xdr:rowOff>
    </xdr:from>
    <xdr:ext cx="534377" cy="259045"/>
    <xdr:sp macro="" textlink="">
      <xdr:nvSpPr>
        <xdr:cNvPr id="838" name="テキスト ボックス 837"/>
        <xdr:cNvSpPr txBox="1"/>
      </xdr:nvSpPr>
      <xdr:spPr>
        <a:xfrm>
          <a:off x="18389111" y="124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166075</xdr:rowOff>
    </xdr:from>
    <xdr:to>
      <xdr:col>32</xdr:col>
      <xdr:colOff>238125</xdr:colOff>
      <xdr:row>76</xdr:row>
      <xdr:rowOff>96225</xdr:rowOff>
    </xdr:to>
    <xdr:sp macro="" textlink="">
      <xdr:nvSpPr>
        <xdr:cNvPr id="844" name="円/楕円 843"/>
        <xdr:cNvSpPr/>
      </xdr:nvSpPr>
      <xdr:spPr>
        <a:xfrm>
          <a:off x="22110700" y="13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144502</xdr:rowOff>
    </xdr:from>
    <xdr:ext cx="534377" cy="259045"/>
    <xdr:sp macro="" textlink="">
      <xdr:nvSpPr>
        <xdr:cNvPr id="845" name="繰出金該当値テキスト"/>
        <xdr:cNvSpPr txBox="1"/>
      </xdr:nvSpPr>
      <xdr:spPr>
        <a:xfrm>
          <a:off x="22212300" y="1300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29,562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85060</xdr:rowOff>
    </xdr:from>
    <xdr:to>
      <xdr:col>31</xdr:col>
      <xdr:colOff>85725</xdr:colOff>
      <xdr:row>77</xdr:row>
      <xdr:rowOff>15210</xdr:rowOff>
    </xdr:to>
    <xdr:sp macro="" textlink="">
      <xdr:nvSpPr>
        <xdr:cNvPr id="846" name="円/楕円 845"/>
        <xdr:cNvSpPr/>
      </xdr:nvSpPr>
      <xdr:spPr>
        <a:xfrm>
          <a:off x="21272500" y="131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6337</xdr:rowOff>
    </xdr:from>
    <xdr:ext cx="534377" cy="259045"/>
    <xdr:sp macro="" textlink="">
      <xdr:nvSpPr>
        <xdr:cNvPr id="847" name="テキスト ボックス 846"/>
        <xdr:cNvSpPr txBox="1"/>
      </xdr:nvSpPr>
      <xdr:spPr>
        <a:xfrm>
          <a:off x="21056111" y="132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83824</xdr:rowOff>
    </xdr:from>
    <xdr:to>
      <xdr:col>29</xdr:col>
      <xdr:colOff>568325</xdr:colOff>
      <xdr:row>77</xdr:row>
      <xdr:rowOff>13974</xdr:rowOff>
    </xdr:to>
    <xdr:sp macro="" textlink="">
      <xdr:nvSpPr>
        <xdr:cNvPr id="848" name="円/楕円 847"/>
        <xdr:cNvSpPr/>
      </xdr:nvSpPr>
      <xdr:spPr>
        <a:xfrm>
          <a:off x="20383500" y="1311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5101</xdr:rowOff>
    </xdr:from>
    <xdr:ext cx="534377" cy="259045"/>
    <xdr:sp macro="" textlink="">
      <xdr:nvSpPr>
        <xdr:cNvPr id="849" name="テキスト ボックス 848"/>
        <xdr:cNvSpPr txBox="1"/>
      </xdr:nvSpPr>
      <xdr:spPr>
        <a:xfrm>
          <a:off x="20167111" y="132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142529</xdr:rowOff>
    </xdr:from>
    <xdr:to>
      <xdr:col>28</xdr:col>
      <xdr:colOff>365125</xdr:colOff>
      <xdr:row>77</xdr:row>
      <xdr:rowOff>72679</xdr:rowOff>
    </xdr:to>
    <xdr:sp macro="" textlink="">
      <xdr:nvSpPr>
        <xdr:cNvPr id="850" name="円/楕円 849"/>
        <xdr:cNvSpPr/>
      </xdr:nvSpPr>
      <xdr:spPr>
        <a:xfrm>
          <a:off x="19494500" y="131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63806</xdr:rowOff>
    </xdr:from>
    <xdr:ext cx="534377" cy="259045"/>
    <xdr:sp macro="" textlink="">
      <xdr:nvSpPr>
        <xdr:cNvPr id="851" name="テキスト ボックス 850"/>
        <xdr:cNvSpPr txBox="1"/>
      </xdr:nvSpPr>
      <xdr:spPr>
        <a:xfrm>
          <a:off x="19278111" y="132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120630</xdr:rowOff>
    </xdr:from>
    <xdr:to>
      <xdr:col>27</xdr:col>
      <xdr:colOff>161925</xdr:colOff>
      <xdr:row>77</xdr:row>
      <xdr:rowOff>50780</xdr:rowOff>
    </xdr:to>
    <xdr:sp macro="" textlink="">
      <xdr:nvSpPr>
        <xdr:cNvPr id="852" name="円/楕円 851"/>
        <xdr:cNvSpPr/>
      </xdr:nvSpPr>
      <xdr:spPr>
        <a:xfrm>
          <a:off x="18605500" y="131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41907</xdr:rowOff>
    </xdr:from>
    <xdr:ext cx="534377" cy="259045"/>
    <xdr:sp macro="" textlink="">
      <xdr:nvSpPr>
        <xdr:cNvPr id="853" name="テキスト ボックス 852"/>
        <xdr:cNvSpPr txBox="1"/>
      </xdr:nvSpPr>
      <xdr:spPr>
        <a:xfrm>
          <a:off x="18389111" y="132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歳出決算総額は、住民一人当たり２９７，５６８円となっている。類似団体平均と比較して、平成２７年度における性質別にみた住民一人当たりのコストは、補助費等のみ高く、その他は低い状況となっている。</a:t>
          </a:r>
        </a:p>
        <a:p>
          <a:r>
            <a:rPr kumimoji="1" lang="ja-JP" altLang="en-US" sz="1400">
              <a:latin typeface="ＭＳ Ｐゴシック"/>
            </a:rPr>
            <a:t>・補助費等は、住民一人当たり３６，５４６円となっており、類似団体平均と比較して一人当たりコストが６，７５４円高い状況となっているが、これは、ごみ処理事業や消防事業を一部事務組合で行っており、その負担金が大きいためと考えられる。今後は一部事務組合に対しても経費の見直しを求めるなど、負担金の抑制を図りたい。</a:t>
          </a:r>
        </a:p>
        <a:p>
          <a:r>
            <a:rPr kumimoji="1" lang="ja-JP" altLang="en-US" sz="1400">
              <a:latin typeface="ＭＳ Ｐゴシック"/>
            </a:rPr>
            <a:t>・その他については、総じて低い水準で推移しており、人件費が類似団体平均と比較して住民一人当たりのコストが１６，９８１円低いなど、効率的な財政運営がなされていると考えられる。今後、高齢化の進展に伴う扶助費の増加や、市内公共施設等の老朽化に伴う維持補修費の増加、市庁舎建設事業に伴う普通建設事業費及び公債費の増加が見込まれるが、財政計画（平成２８年度～３１年度）に基づき、健全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福岡県筑紫野市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102,459
101,955
87.73
32,619,007
30,488,565
1,763,118
18,869,573
28,060,913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135128</xdr:rowOff>
    </xdr:from>
    <xdr:to>
      <xdr:col>6</xdr:col>
      <xdr:colOff>511175</xdr:colOff>
      <xdr:row>35</xdr:row>
      <xdr:rowOff>51689</xdr:rowOff>
    </xdr:to>
    <xdr:cxnSp macro="">
      <xdr:nvCxnSpPr>
        <xdr:cNvPr id="57" name="直線コネクタ 56"/>
        <xdr:cNvCxnSpPr/>
      </xdr:nvCxnSpPr>
      <xdr:spPr>
        <a:xfrm flipV="1">
          <a:off x="3797300" y="5964428"/>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51689</xdr:rowOff>
    </xdr:from>
    <xdr:to>
      <xdr:col>5</xdr:col>
      <xdr:colOff>358775</xdr:colOff>
      <xdr:row>35</xdr:row>
      <xdr:rowOff>113983</xdr:rowOff>
    </xdr:to>
    <xdr:cxnSp macro="">
      <xdr:nvCxnSpPr>
        <xdr:cNvPr id="60" name="直線コネクタ 59"/>
        <xdr:cNvCxnSpPr/>
      </xdr:nvCxnSpPr>
      <xdr:spPr>
        <a:xfrm flipV="1">
          <a:off x="2908300" y="6052439"/>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159703</xdr:rowOff>
    </xdr:from>
    <xdr:to>
      <xdr:col>4</xdr:col>
      <xdr:colOff>155575</xdr:colOff>
      <xdr:row>35</xdr:row>
      <xdr:rowOff>113983</xdr:rowOff>
    </xdr:to>
    <xdr:cxnSp macro="">
      <xdr:nvCxnSpPr>
        <xdr:cNvPr id="63" name="直線コネクタ 62"/>
        <xdr:cNvCxnSpPr/>
      </xdr:nvCxnSpPr>
      <xdr:spPr>
        <a:xfrm>
          <a:off x="2019300" y="598900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20828</xdr:rowOff>
    </xdr:from>
    <xdr:to>
      <xdr:col>2</xdr:col>
      <xdr:colOff>638175</xdr:colOff>
      <xdr:row>34</xdr:row>
      <xdr:rowOff>159703</xdr:rowOff>
    </xdr:to>
    <xdr:cxnSp macro="">
      <xdr:nvCxnSpPr>
        <xdr:cNvPr id="66" name="直線コネクタ 65"/>
        <xdr:cNvCxnSpPr/>
      </xdr:nvCxnSpPr>
      <xdr:spPr>
        <a:xfrm>
          <a:off x="1130300" y="5850128"/>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84328</xdr:rowOff>
    </xdr:from>
    <xdr:to>
      <xdr:col>6</xdr:col>
      <xdr:colOff>561975</xdr:colOff>
      <xdr:row>35</xdr:row>
      <xdr:rowOff>14478</xdr:rowOff>
    </xdr:to>
    <xdr:sp macro="" textlink="">
      <xdr:nvSpPr>
        <xdr:cNvPr id="76" name="円/楕円 75"/>
        <xdr:cNvSpPr/>
      </xdr:nvSpPr>
      <xdr:spPr>
        <a:xfrm>
          <a:off x="45847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107205</xdr:rowOff>
    </xdr:from>
    <xdr:ext cx="469744" cy="259045"/>
    <xdr:sp macro="" textlink="">
      <xdr:nvSpPr>
        <xdr:cNvPr id="77" name="議会費該当値テキスト"/>
        <xdr:cNvSpPr txBox="1"/>
      </xdr:nvSpPr>
      <xdr:spPr>
        <a:xfrm>
          <a:off x="4686300"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889</xdr:rowOff>
    </xdr:from>
    <xdr:to>
      <xdr:col>5</xdr:col>
      <xdr:colOff>409575</xdr:colOff>
      <xdr:row>35</xdr:row>
      <xdr:rowOff>102489</xdr:rowOff>
    </xdr:to>
    <xdr:sp macro="" textlink="">
      <xdr:nvSpPr>
        <xdr:cNvPr id="78" name="円/楕円 77"/>
        <xdr:cNvSpPr/>
      </xdr:nvSpPr>
      <xdr:spPr>
        <a:xfrm>
          <a:off x="3746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119016</xdr:rowOff>
    </xdr:from>
    <xdr:ext cx="469744" cy="259045"/>
    <xdr:sp macro="" textlink="">
      <xdr:nvSpPr>
        <xdr:cNvPr id="79" name="テキスト ボックス 78"/>
        <xdr:cNvSpPr txBox="1"/>
      </xdr:nvSpPr>
      <xdr:spPr>
        <a:xfrm>
          <a:off x="3562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63183</xdr:rowOff>
    </xdr:from>
    <xdr:to>
      <xdr:col>4</xdr:col>
      <xdr:colOff>206375</xdr:colOff>
      <xdr:row>35</xdr:row>
      <xdr:rowOff>164783</xdr:rowOff>
    </xdr:to>
    <xdr:sp macro="" textlink="">
      <xdr:nvSpPr>
        <xdr:cNvPr id="80" name="円/楕円 79"/>
        <xdr:cNvSpPr/>
      </xdr:nvSpPr>
      <xdr:spPr>
        <a:xfrm>
          <a:off x="2857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155910</xdr:rowOff>
    </xdr:from>
    <xdr:ext cx="469744" cy="259045"/>
    <xdr:sp macro="" textlink="">
      <xdr:nvSpPr>
        <xdr:cNvPr id="81" name="テキスト ボックス 80"/>
        <xdr:cNvSpPr txBox="1"/>
      </xdr:nvSpPr>
      <xdr:spPr>
        <a:xfrm>
          <a:off x="2673427" y="6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108903</xdr:rowOff>
    </xdr:from>
    <xdr:to>
      <xdr:col>3</xdr:col>
      <xdr:colOff>3175</xdr:colOff>
      <xdr:row>35</xdr:row>
      <xdr:rowOff>39053</xdr:rowOff>
    </xdr:to>
    <xdr:sp macro="" textlink="">
      <xdr:nvSpPr>
        <xdr:cNvPr id="82" name="円/楕円 81"/>
        <xdr:cNvSpPr/>
      </xdr:nvSpPr>
      <xdr:spPr>
        <a:xfrm>
          <a:off x="1968500" y="59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55580</xdr:rowOff>
    </xdr:from>
    <xdr:ext cx="469744" cy="259045"/>
    <xdr:sp macro="" textlink="">
      <xdr:nvSpPr>
        <xdr:cNvPr id="83" name="テキスト ボックス 82"/>
        <xdr:cNvSpPr txBox="1"/>
      </xdr:nvSpPr>
      <xdr:spPr>
        <a:xfrm>
          <a:off x="1784427" y="571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141478</xdr:rowOff>
    </xdr:from>
    <xdr:to>
      <xdr:col>1</xdr:col>
      <xdr:colOff>485775</xdr:colOff>
      <xdr:row>34</xdr:row>
      <xdr:rowOff>71628</xdr:rowOff>
    </xdr:to>
    <xdr:sp macro="" textlink="">
      <xdr:nvSpPr>
        <xdr:cNvPr id="84" name="円/楕円 83"/>
        <xdr:cNvSpPr/>
      </xdr:nvSpPr>
      <xdr:spPr>
        <a:xfrm>
          <a:off x="1079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62755</xdr:rowOff>
    </xdr:from>
    <xdr:ext cx="469744" cy="259045"/>
    <xdr:sp macro="" textlink="">
      <xdr:nvSpPr>
        <xdr:cNvPr id="85" name="テキスト ボックス 84"/>
        <xdr:cNvSpPr txBox="1"/>
      </xdr:nvSpPr>
      <xdr:spPr>
        <a:xfrm>
          <a:off x="895427" y="58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61199</xdr:rowOff>
    </xdr:from>
    <xdr:to>
      <xdr:col>6</xdr:col>
      <xdr:colOff>511175</xdr:colOff>
      <xdr:row>58</xdr:row>
      <xdr:rowOff>83438</xdr:rowOff>
    </xdr:to>
    <xdr:cxnSp macro="">
      <xdr:nvCxnSpPr>
        <xdr:cNvPr id="116" name="直線コネクタ 115"/>
        <xdr:cNvCxnSpPr/>
      </xdr:nvCxnSpPr>
      <xdr:spPr>
        <a:xfrm flipV="1">
          <a:off x="3797300" y="10005299"/>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56894</xdr:rowOff>
    </xdr:from>
    <xdr:to>
      <xdr:col>5</xdr:col>
      <xdr:colOff>358775</xdr:colOff>
      <xdr:row>58</xdr:row>
      <xdr:rowOff>83438</xdr:rowOff>
    </xdr:to>
    <xdr:cxnSp macro="">
      <xdr:nvCxnSpPr>
        <xdr:cNvPr id="119" name="直線コネクタ 118"/>
        <xdr:cNvCxnSpPr/>
      </xdr:nvCxnSpPr>
      <xdr:spPr>
        <a:xfrm>
          <a:off x="2908300" y="10000994"/>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56894</xdr:rowOff>
    </xdr:from>
    <xdr:to>
      <xdr:col>4</xdr:col>
      <xdr:colOff>155575</xdr:colOff>
      <xdr:row>58</xdr:row>
      <xdr:rowOff>99767</xdr:rowOff>
    </xdr:to>
    <xdr:cxnSp macro="">
      <xdr:nvCxnSpPr>
        <xdr:cNvPr id="122" name="直線コネクタ 121"/>
        <xdr:cNvCxnSpPr/>
      </xdr:nvCxnSpPr>
      <xdr:spPr>
        <a:xfrm flipV="1">
          <a:off x="2019300" y="10000994"/>
          <a:ext cx="889000" cy="4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82752</xdr:rowOff>
    </xdr:from>
    <xdr:to>
      <xdr:col>2</xdr:col>
      <xdr:colOff>638175</xdr:colOff>
      <xdr:row>58</xdr:row>
      <xdr:rowOff>99767</xdr:rowOff>
    </xdr:to>
    <xdr:cxnSp macro="">
      <xdr:nvCxnSpPr>
        <xdr:cNvPr id="125" name="直線コネクタ 124"/>
        <xdr:cNvCxnSpPr/>
      </xdr:nvCxnSpPr>
      <xdr:spPr>
        <a:xfrm>
          <a:off x="1130300" y="10026852"/>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10399</xdr:rowOff>
    </xdr:from>
    <xdr:to>
      <xdr:col>6</xdr:col>
      <xdr:colOff>561975</xdr:colOff>
      <xdr:row>58</xdr:row>
      <xdr:rowOff>111999</xdr:rowOff>
    </xdr:to>
    <xdr:sp macro="" textlink="">
      <xdr:nvSpPr>
        <xdr:cNvPr id="135" name="円/楕円 134"/>
        <xdr:cNvSpPr/>
      </xdr:nvSpPr>
      <xdr:spPr>
        <a:xfrm>
          <a:off x="4584700" y="99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96776</xdr:rowOff>
    </xdr:from>
    <xdr:ext cx="534377" cy="259045"/>
    <xdr:sp macro="" textlink="">
      <xdr:nvSpPr>
        <xdr:cNvPr id="136" name="総務費該当値テキスト"/>
        <xdr:cNvSpPr txBox="1"/>
      </xdr:nvSpPr>
      <xdr:spPr>
        <a:xfrm>
          <a:off x="4686300" y="986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32638</xdr:rowOff>
    </xdr:from>
    <xdr:to>
      <xdr:col>5</xdr:col>
      <xdr:colOff>409575</xdr:colOff>
      <xdr:row>58</xdr:row>
      <xdr:rowOff>134238</xdr:rowOff>
    </xdr:to>
    <xdr:sp macro="" textlink="">
      <xdr:nvSpPr>
        <xdr:cNvPr id="137" name="円/楕円 136"/>
        <xdr:cNvSpPr/>
      </xdr:nvSpPr>
      <xdr:spPr>
        <a:xfrm>
          <a:off x="3746500" y="99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125365</xdr:rowOff>
    </xdr:from>
    <xdr:ext cx="534377" cy="259045"/>
    <xdr:sp macro="" textlink="">
      <xdr:nvSpPr>
        <xdr:cNvPr id="138" name="テキスト ボックス 137"/>
        <xdr:cNvSpPr txBox="1"/>
      </xdr:nvSpPr>
      <xdr:spPr>
        <a:xfrm>
          <a:off x="3530111" y="1006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6094</xdr:rowOff>
    </xdr:from>
    <xdr:to>
      <xdr:col>4</xdr:col>
      <xdr:colOff>206375</xdr:colOff>
      <xdr:row>58</xdr:row>
      <xdr:rowOff>107694</xdr:rowOff>
    </xdr:to>
    <xdr:sp macro="" textlink="">
      <xdr:nvSpPr>
        <xdr:cNvPr id="139" name="円/楕円 138"/>
        <xdr:cNvSpPr/>
      </xdr:nvSpPr>
      <xdr:spPr>
        <a:xfrm>
          <a:off x="2857500" y="9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98821</xdr:rowOff>
    </xdr:from>
    <xdr:ext cx="534377" cy="259045"/>
    <xdr:sp macro="" textlink="">
      <xdr:nvSpPr>
        <xdr:cNvPr id="140" name="テキスト ボックス 139"/>
        <xdr:cNvSpPr txBox="1"/>
      </xdr:nvSpPr>
      <xdr:spPr>
        <a:xfrm>
          <a:off x="2641111" y="100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48967</xdr:rowOff>
    </xdr:from>
    <xdr:to>
      <xdr:col>3</xdr:col>
      <xdr:colOff>3175</xdr:colOff>
      <xdr:row>58</xdr:row>
      <xdr:rowOff>150567</xdr:rowOff>
    </xdr:to>
    <xdr:sp macro="" textlink="">
      <xdr:nvSpPr>
        <xdr:cNvPr id="141" name="円/楕円 140"/>
        <xdr:cNvSpPr/>
      </xdr:nvSpPr>
      <xdr:spPr>
        <a:xfrm>
          <a:off x="1968500" y="999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141694</xdr:rowOff>
    </xdr:from>
    <xdr:ext cx="534377" cy="259045"/>
    <xdr:sp macro="" textlink="">
      <xdr:nvSpPr>
        <xdr:cNvPr id="142" name="テキスト ボックス 141"/>
        <xdr:cNvSpPr txBox="1"/>
      </xdr:nvSpPr>
      <xdr:spPr>
        <a:xfrm>
          <a:off x="1752111" y="1008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31952</xdr:rowOff>
    </xdr:from>
    <xdr:to>
      <xdr:col>1</xdr:col>
      <xdr:colOff>485775</xdr:colOff>
      <xdr:row>58</xdr:row>
      <xdr:rowOff>133552</xdr:rowOff>
    </xdr:to>
    <xdr:sp macro="" textlink="">
      <xdr:nvSpPr>
        <xdr:cNvPr id="143" name="円/楕円 142"/>
        <xdr:cNvSpPr/>
      </xdr:nvSpPr>
      <xdr:spPr>
        <a:xfrm>
          <a:off x="1079500" y="99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124679</xdr:rowOff>
    </xdr:from>
    <xdr:ext cx="534377" cy="259045"/>
    <xdr:sp macro="" textlink="">
      <xdr:nvSpPr>
        <xdr:cNvPr id="144" name="テキスト ボックス 143"/>
        <xdr:cNvSpPr txBox="1"/>
      </xdr:nvSpPr>
      <xdr:spPr>
        <a:xfrm>
          <a:off x="863111" y="100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17182</xdr:rowOff>
    </xdr:from>
    <xdr:to>
      <xdr:col>6</xdr:col>
      <xdr:colOff>511175</xdr:colOff>
      <xdr:row>77</xdr:row>
      <xdr:rowOff>49425</xdr:rowOff>
    </xdr:to>
    <xdr:cxnSp macro="">
      <xdr:nvCxnSpPr>
        <xdr:cNvPr id="176" name="直線コネクタ 175"/>
        <xdr:cNvCxnSpPr/>
      </xdr:nvCxnSpPr>
      <xdr:spPr>
        <a:xfrm flipV="1">
          <a:off x="3797300" y="13218832"/>
          <a:ext cx="838200" cy="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49425</xdr:rowOff>
    </xdr:from>
    <xdr:to>
      <xdr:col>5</xdr:col>
      <xdr:colOff>358775</xdr:colOff>
      <xdr:row>77</xdr:row>
      <xdr:rowOff>127671</xdr:rowOff>
    </xdr:to>
    <xdr:cxnSp macro="">
      <xdr:nvCxnSpPr>
        <xdr:cNvPr id="179" name="直線コネクタ 178"/>
        <xdr:cNvCxnSpPr/>
      </xdr:nvCxnSpPr>
      <xdr:spPr>
        <a:xfrm flipV="1">
          <a:off x="2908300" y="13251075"/>
          <a:ext cx="889000" cy="7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127671</xdr:rowOff>
    </xdr:from>
    <xdr:to>
      <xdr:col>4</xdr:col>
      <xdr:colOff>155575</xdr:colOff>
      <xdr:row>78</xdr:row>
      <xdr:rowOff>102</xdr:rowOff>
    </xdr:to>
    <xdr:cxnSp macro="">
      <xdr:nvCxnSpPr>
        <xdr:cNvPr id="182" name="直線コネクタ 181"/>
        <xdr:cNvCxnSpPr/>
      </xdr:nvCxnSpPr>
      <xdr:spPr>
        <a:xfrm flipV="1">
          <a:off x="2019300" y="13329321"/>
          <a:ext cx="889000" cy="4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164410</xdr:rowOff>
    </xdr:from>
    <xdr:to>
      <xdr:col>2</xdr:col>
      <xdr:colOff>638175</xdr:colOff>
      <xdr:row>78</xdr:row>
      <xdr:rowOff>102</xdr:rowOff>
    </xdr:to>
    <xdr:cxnSp macro="">
      <xdr:nvCxnSpPr>
        <xdr:cNvPr id="185" name="直線コネクタ 184"/>
        <xdr:cNvCxnSpPr/>
      </xdr:nvCxnSpPr>
      <xdr:spPr>
        <a:xfrm>
          <a:off x="1130300" y="13366060"/>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137832</xdr:rowOff>
    </xdr:from>
    <xdr:to>
      <xdr:col>6</xdr:col>
      <xdr:colOff>561975</xdr:colOff>
      <xdr:row>77</xdr:row>
      <xdr:rowOff>67982</xdr:rowOff>
    </xdr:to>
    <xdr:sp macro="" textlink="">
      <xdr:nvSpPr>
        <xdr:cNvPr id="195" name="円/楕円 194"/>
        <xdr:cNvSpPr/>
      </xdr:nvSpPr>
      <xdr:spPr>
        <a:xfrm>
          <a:off x="4584700" y="131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116259</xdr:rowOff>
    </xdr:from>
    <xdr:ext cx="599010" cy="259045"/>
    <xdr:sp macro="" textlink="">
      <xdr:nvSpPr>
        <xdr:cNvPr id="196" name="民生費該当値テキスト"/>
        <xdr:cNvSpPr txBox="1"/>
      </xdr:nvSpPr>
      <xdr:spPr>
        <a:xfrm>
          <a:off x="4686300" y="1314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129,005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170075</xdr:rowOff>
    </xdr:from>
    <xdr:to>
      <xdr:col>5</xdr:col>
      <xdr:colOff>409575</xdr:colOff>
      <xdr:row>77</xdr:row>
      <xdr:rowOff>100225</xdr:rowOff>
    </xdr:to>
    <xdr:sp macro="" textlink="">
      <xdr:nvSpPr>
        <xdr:cNvPr id="197" name="円/楕円 196"/>
        <xdr:cNvSpPr/>
      </xdr:nvSpPr>
      <xdr:spPr>
        <a:xfrm>
          <a:off x="3746500" y="13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91352</xdr:rowOff>
    </xdr:from>
    <xdr:ext cx="599010" cy="259045"/>
    <xdr:sp macro="" textlink="">
      <xdr:nvSpPr>
        <xdr:cNvPr id="198" name="テキスト ボックス 197"/>
        <xdr:cNvSpPr txBox="1"/>
      </xdr:nvSpPr>
      <xdr:spPr>
        <a:xfrm>
          <a:off x="3497794" y="132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76871</xdr:rowOff>
    </xdr:from>
    <xdr:to>
      <xdr:col>4</xdr:col>
      <xdr:colOff>206375</xdr:colOff>
      <xdr:row>78</xdr:row>
      <xdr:rowOff>7021</xdr:rowOff>
    </xdr:to>
    <xdr:sp macro="" textlink="">
      <xdr:nvSpPr>
        <xdr:cNvPr id="199" name="円/楕円 198"/>
        <xdr:cNvSpPr/>
      </xdr:nvSpPr>
      <xdr:spPr>
        <a:xfrm>
          <a:off x="2857500" y="132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169598</xdr:rowOff>
    </xdr:from>
    <xdr:ext cx="599010" cy="259045"/>
    <xdr:sp macro="" textlink="">
      <xdr:nvSpPr>
        <xdr:cNvPr id="200" name="テキスト ボックス 199"/>
        <xdr:cNvSpPr txBox="1"/>
      </xdr:nvSpPr>
      <xdr:spPr>
        <a:xfrm>
          <a:off x="2608794" y="133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120752</xdr:rowOff>
    </xdr:from>
    <xdr:to>
      <xdr:col>3</xdr:col>
      <xdr:colOff>3175</xdr:colOff>
      <xdr:row>78</xdr:row>
      <xdr:rowOff>50902</xdr:rowOff>
    </xdr:to>
    <xdr:sp macro="" textlink="">
      <xdr:nvSpPr>
        <xdr:cNvPr id="201" name="円/楕円 200"/>
        <xdr:cNvSpPr/>
      </xdr:nvSpPr>
      <xdr:spPr>
        <a:xfrm>
          <a:off x="1968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42029</xdr:rowOff>
    </xdr:from>
    <xdr:ext cx="599010" cy="259045"/>
    <xdr:sp macro="" textlink="">
      <xdr:nvSpPr>
        <xdr:cNvPr id="202" name="テキスト ボックス 201"/>
        <xdr:cNvSpPr txBox="1"/>
      </xdr:nvSpPr>
      <xdr:spPr>
        <a:xfrm>
          <a:off x="1719794" y="1341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113610</xdr:rowOff>
    </xdr:from>
    <xdr:to>
      <xdr:col>1</xdr:col>
      <xdr:colOff>485775</xdr:colOff>
      <xdr:row>78</xdr:row>
      <xdr:rowOff>43760</xdr:rowOff>
    </xdr:to>
    <xdr:sp macro="" textlink="">
      <xdr:nvSpPr>
        <xdr:cNvPr id="203" name="円/楕円 202"/>
        <xdr:cNvSpPr/>
      </xdr:nvSpPr>
      <xdr:spPr>
        <a:xfrm>
          <a:off x="1079500" y="133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34887</xdr:rowOff>
    </xdr:from>
    <xdr:ext cx="599010" cy="259045"/>
    <xdr:sp macro="" textlink="">
      <xdr:nvSpPr>
        <xdr:cNvPr id="204" name="テキスト ボックス 203"/>
        <xdr:cNvSpPr txBox="1"/>
      </xdr:nvSpPr>
      <xdr:spPr>
        <a:xfrm>
          <a:off x="830794" y="1340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157440</xdr:rowOff>
    </xdr:from>
    <xdr:to>
      <xdr:col>6</xdr:col>
      <xdr:colOff>511175</xdr:colOff>
      <xdr:row>97</xdr:row>
      <xdr:rowOff>157783</xdr:rowOff>
    </xdr:to>
    <xdr:cxnSp macro="">
      <xdr:nvCxnSpPr>
        <xdr:cNvPr id="232" name="直線コネクタ 231"/>
        <xdr:cNvCxnSpPr/>
      </xdr:nvCxnSpPr>
      <xdr:spPr>
        <a:xfrm flipV="1">
          <a:off x="3797300" y="16788090"/>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155290</xdr:rowOff>
    </xdr:from>
    <xdr:to>
      <xdr:col>5</xdr:col>
      <xdr:colOff>358775</xdr:colOff>
      <xdr:row>97</xdr:row>
      <xdr:rowOff>157783</xdr:rowOff>
    </xdr:to>
    <xdr:cxnSp macro="">
      <xdr:nvCxnSpPr>
        <xdr:cNvPr id="235" name="直線コネクタ 234"/>
        <xdr:cNvCxnSpPr/>
      </xdr:nvCxnSpPr>
      <xdr:spPr>
        <a:xfrm>
          <a:off x="2908300" y="16785940"/>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155290</xdr:rowOff>
    </xdr:from>
    <xdr:to>
      <xdr:col>4</xdr:col>
      <xdr:colOff>155575</xdr:colOff>
      <xdr:row>97</xdr:row>
      <xdr:rowOff>159610</xdr:rowOff>
    </xdr:to>
    <xdr:cxnSp macro="">
      <xdr:nvCxnSpPr>
        <xdr:cNvPr id="238" name="直線コネクタ 237"/>
        <xdr:cNvCxnSpPr/>
      </xdr:nvCxnSpPr>
      <xdr:spPr>
        <a:xfrm flipV="1">
          <a:off x="2019300" y="1678594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144957</xdr:rowOff>
    </xdr:from>
    <xdr:to>
      <xdr:col>2</xdr:col>
      <xdr:colOff>638175</xdr:colOff>
      <xdr:row>97</xdr:row>
      <xdr:rowOff>159610</xdr:rowOff>
    </xdr:to>
    <xdr:cxnSp macro="">
      <xdr:nvCxnSpPr>
        <xdr:cNvPr id="241" name="直線コネクタ 240"/>
        <xdr:cNvCxnSpPr/>
      </xdr:nvCxnSpPr>
      <xdr:spPr>
        <a:xfrm>
          <a:off x="1130300" y="16775607"/>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106640</xdr:rowOff>
    </xdr:from>
    <xdr:to>
      <xdr:col>6</xdr:col>
      <xdr:colOff>561975</xdr:colOff>
      <xdr:row>98</xdr:row>
      <xdr:rowOff>36790</xdr:rowOff>
    </xdr:to>
    <xdr:sp macro="" textlink="">
      <xdr:nvSpPr>
        <xdr:cNvPr id="251" name="円/楕円 250"/>
        <xdr:cNvSpPr/>
      </xdr:nvSpPr>
      <xdr:spPr>
        <a:xfrm>
          <a:off x="4584700" y="167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85067</xdr:rowOff>
    </xdr:from>
    <xdr:ext cx="534377" cy="259045"/>
    <xdr:sp macro="" textlink="">
      <xdr:nvSpPr>
        <xdr:cNvPr id="252" name="衛生費該当値テキスト"/>
        <xdr:cNvSpPr txBox="1"/>
      </xdr:nvSpPr>
      <xdr:spPr>
        <a:xfrm>
          <a:off x="4686300" y="167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106983</xdr:rowOff>
    </xdr:from>
    <xdr:to>
      <xdr:col>5</xdr:col>
      <xdr:colOff>409575</xdr:colOff>
      <xdr:row>98</xdr:row>
      <xdr:rowOff>37133</xdr:rowOff>
    </xdr:to>
    <xdr:sp macro="" textlink="">
      <xdr:nvSpPr>
        <xdr:cNvPr id="253" name="円/楕円 252"/>
        <xdr:cNvSpPr/>
      </xdr:nvSpPr>
      <xdr:spPr>
        <a:xfrm>
          <a:off x="3746500" y="16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28260</xdr:rowOff>
    </xdr:from>
    <xdr:ext cx="534377" cy="259045"/>
    <xdr:sp macro="" textlink="">
      <xdr:nvSpPr>
        <xdr:cNvPr id="254" name="テキスト ボックス 253"/>
        <xdr:cNvSpPr txBox="1"/>
      </xdr:nvSpPr>
      <xdr:spPr>
        <a:xfrm>
          <a:off x="3530111" y="168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104490</xdr:rowOff>
    </xdr:from>
    <xdr:to>
      <xdr:col>4</xdr:col>
      <xdr:colOff>206375</xdr:colOff>
      <xdr:row>98</xdr:row>
      <xdr:rowOff>34640</xdr:rowOff>
    </xdr:to>
    <xdr:sp macro="" textlink="">
      <xdr:nvSpPr>
        <xdr:cNvPr id="255" name="円/楕円 254"/>
        <xdr:cNvSpPr/>
      </xdr:nvSpPr>
      <xdr:spPr>
        <a:xfrm>
          <a:off x="2857500" y="16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25767</xdr:rowOff>
    </xdr:from>
    <xdr:ext cx="534377" cy="259045"/>
    <xdr:sp macro="" textlink="">
      <xdr:nvSpPr>
        <xdr:cNvPr id="256" name="テキスト ボックス 255"/>
        <xdr:cNvSpPr txBox="1"/>
      </xdr:nvSpPr>
      <xdr:spPr>
        <a:xfrm>
          <a:off x="2641111" y="1682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108810</xdr:rowOff>
    </xdr:from>
    <xdr:to>
      <xdr:col>3</xdr:col>
      <xdr:colOff>3175</xdr:colOff>
      <xdr:row>98</xdr:row>
      <xdr:rowOff>38960</xdr:rowOff>
    </xdr:to>
    <xdr:sp macro="" textlink="">
      <xdr:nvSpPr>
        <xdr:cNvPr id="257" name="円/楕円 256"/>
        <xdr:cNvSpPr/>
      </xdr:nvSpPr>
      <xdr:spPr>
        <a:xfrm>
          <a:off x="1968500" y="16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30087</xdr:rowOff>
    </xdr:from>
    <xdr:ext cx="534377" cy="259045"/>
    <xdr:sp macro="" textlink="">
      <xdr:nvSpPr>
        <xdr:cNvPr id="258" name="テキスト ボックス 257"/>
        <xdr:cNvSpPr txBox="1"/>
      </xdr:nvSpPr>
      <xdr:spPr>
        <a:xfrm>
          <a:off x="1752111" y="168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94157</xdr:rowOff>
    </xdr:from>
    <xdr:to>
      <xdr:col>1</xdr:col>
      <xdr:colOff>485775</xdr:colOff>
      <xdr:row>98</xdr:row>
      <xdr:rowOff>24307</xdr:rowOff>
    </xdr:to>
    <xdr:sp macro="" textlink="">
      <xdr:nvSpPr>
        <xdr:cNvPr id="259" name="円/楕円 258"/>
        <xdr:cNvSpPr/>
      </xdr:nvSpPr>
      <xdr:spPr>
        <a:xfrm>
          <a:off x="1079500" y="167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15434</xdr:rowOff>
    </xdr:from>
    <xdr:ext cx="534377" cy="259045"/>
    <xdr:sp macro="" textlink="">
      <xdr:nvSpPr>
        <xdr:cNvPr id="260" name="テキスト ボックス 259"/>
        <xdr:cNvSpPr txBox="1"/>
      </xdr:nvSpPr>
      <xdr:spPr>
        <a:xfrm>
          <a:off x="863111" y="168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23571</xdr:rowOff>
    </xdr:from>
    <xdr:to>
      <xdr:col>15</xdr:col>
      <xdr:colOff>180975</xdr:colOff>
      <xdr:row>36</xdr:row>
      <xdr:rowOff>56032</xdr:rowOff>
    </xdr:to>
    <xdr:cxnSp macro="">
      <xdr:nvCxnSpPr>
        <xdr:cNvPr id="287" name="直線コネクタ 286"/>
        <xdr:cNvCxnSpPr/>
      </xdr:nvCxnSpPr>
      <xdr:spPr>
        <a:xfrm>
          <a:off x="9639300" y="6024321"/>
          <a:ext cx="838200" cy="2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16578</xdr:rowOff>
    </xdr:from>
    <xdr:ext cx="378565" cy="259045"/>
    <xdr:sp macro="" textlink="">
      <xdr:nvSpPr>
        <xdr:cNvPr id="288" name="労働費平均値テキスト"/>
        <xdr:cNvSpPr txBox="1"/>
      </xdr:nvSpPr>
      <xdr:spPr>
        <a:xfrm>
          <a:off x="10528300" y="6360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23571</xdr:rowOff>
    </xdr:from>
    <xdr:to>
      <xdr:col>14</xdr:col>
      <xdr:colOff>28575</xdr:colOff>
      <xdr:row>35</xdr:row>
      <xdr:rowOff>32258</xdr:rowOff>
    </xdr:to>
    <xdr:cxnSp macro="">
      <xdr:nvCxnSpPr>
        <xdr:cNvPr id="290" name="直線コネクタ 289"/>
        <xdr:cNvCxnSpPr/>
      </xdr:nvCxnSpPr>
      <xdr:spPr>
        <a:xfrm flipV="1">
          <a:off x="8750300" y="602432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125849</xdr:rowOff>
    </xdr:from>
    <xdr:ext cx="469744" cy="259045"/>
    <xdr:sp macro="" textlink="">
      <xdr:nvSpPr>
        <xdr:cNvPr id="292" name="テキスト ボックス 291"/>
        <xdr:cNvSpPr txBox="1"/>
      </xdr:nvSpPr>
      <xdr:spPr>
        <a:xfrm>
          <a:off x="9404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32258</xdr:rowOff>
    </xdr:from>
    <xdr:to>
      <xdr:col>12</xdr:col>
      <xdr:colOff>511175</xdr:colOff>
      <xdr:row>35</xdr:row>
      <xdr:rowOff>61976</xdr:rowOff>
    </xdr:to>
    <xdr:cxnSp macro="">
      <xdr:nvCxnSpPr>
        <xdr:cNvPr id="293" name="直線コネクタ 292"/>
        <xdr:cNvCxnSpPr/>
      </xdr:nvCxnSpPr>
      <xdr:spPr>
        <a:xfrm flipV="1">
          <a:off x="7861300" y="60330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79900</xdr:rowOff>
    </xdr:from>
    <xdr:ext cx="469744" cy="259045"/>
    <xdr:sp macro="" textlink="">
      <xdr:nvSpPr>
        <xdr:cNvPr id="295" name="テキスト ボックス 294"/>
        <xdr:cNvSpPr txBox="1"/>
      </xdr:nvSpPr>
      <xdr:spPr>
        <a:xfrm>
          <a:off x="8515427"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155702</xdr:rowOff>
    </xdr:from>
    <xdr:to>
      <xdr:col>11</xdr:col>
      <xdr:colOff>307975</xdr:colOff>
      <xdr:row>35</xdr:row>
      <xdr:rowOff>61976</xdr:rowOff>
    </xdr:to>
    <xdr:cxnSp macro="">
      <xdr:nvCxnSpPr>
        <xdr:cNvPr id="296" name="直線コネクタ 295"/>
        <xdr:cNvCxnSpPr/>
      </xdr:nvCxnSpPr>
      <xdr:spPr>
        <a:xfrm>
          <a:off x="6972300" y="59850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24808</xdr:rowOff>
    </xdr:from>
    <xdr:ext cx="469744" cy="259045"/>
    <xdr:sp macro="" textlink="">
      <xdr:nvSpPr>
        <xdr:cNvPr id="298" name="テキスト ボックス 297"/>
        <xdr:cNvSpPr txBox="1"/>
      </xdr:nvSpPr>
      <xdr:spPr>
        <a:xfrm>
          <a:off x="7626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27551</xdr:rowOff>
    </xdr:from>
    <xdr:ext cx="469744" cy="259045"/>
    <xdr:sp macro="" textlink="">
      <xdr:nvSpPr>
        <xdr:cNvPr id="300" name="テキスト ボックス 299"/>
        <xdr:cNvSpPr txBox="1"/>
      </xdr:nvSpPr>
      <xdr:spPr>
        <a:xfrm>
          <a:off x="6737427" y="60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5232</xdr:rowOff>
    </xdr:from>
    <xdr:to>
      <xdr:col>15</xdr:col>
      <xdr:colOff>231775</xdr:colOff>
      <xdr:row>36</xdr:row>
      <xdr:rowOff>106832</xdr:rowOff>
    </xdr:to>
    <xdr:sp macro="" textlink="">
      <xdr:nvSpPr>
        <xdr:cNvPr id="306" name="円/楕円 305"/>
        <xdr:cNvSpPr/>
      </xdr:nvSpPr>
      <xdr:spPr>
        <a:xfrm>
          <a:off x="104267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28109</xdr:rowOff>
    </xdr:from>
    <xdr:ext cx="469744" cy="259045"/>
    <xdr:sp macro="" textlink="">
      <xdr:nvSpPr>
        <xdr:cNvPr id="307" name="労働費該当値テキスト"/>
        <xdr:cNvSpPr txBox="1"/>
      </xdr:nvSpPr>
      <xdr:spPr>
        <a:xfrm>
          <a:off x="10528300" y="60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144221</xdr:rowOff>
    </xdr:from>
    <xdr:to>
      <xdr:col>14</xdr:col>
      <xdr:colOff>79375</xdr:colOff>
      <xdr:row>35</xdr:row>
      <xdr:rowOff>74371</xdr:rowOff>
    </xdr:to>
    <xdr:sp macro="" textlink="">
      <xdr:nvSpPr>
        <xdr:cNvPr id="308" name="円/楕円 307"/>
        <xdr:cNvSpPr/>
      </xdr:nvSpPr>
      <xdr:spPr>
        <a:xfrm>
          <a:off x="9588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90898</xdr:rowOff>
    </xdr:from>
    <xdr:ext cx="469744" cy="259045"/>
    <xdr:sp macro="" textlink="">
      <xdr:nvSpPr>
        <xdr:cNvPr id="309" name="テキスト ボックス 308"/>
        <xdr:cNvSpPr txBox="1"/>
      </xdr:nvSpPr>
      <xdr:spPr>
        <a:xfrm>
          <a:off x="9404427" y="57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152908</xdr:rowOff>
    </xdr:from>
    <xdr:to>
      <xdr:col>12</xdr:col>
      <xdr:colOff>561975</xdr:colOff>
      <xdr:row>35</xdr:row>
      <xdr:rowOff>83058</xdr:rowOff>
    </xdr:to>
    <xdr:sp macro="" textlink="">
      <xdr:nvSpPr>
        <xdr:cNvPr id="310" name="円/楕円 309"/>
        <xdr:cNvSpPr/>
      </xdr:nvSpPr>
      <xdr:spPr>
        <a:xfrm>
          <a:off x="869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99585</xdr:rowOff>
    </xdr:from>
    <xdr:ext cx="469744" cy="259045"/>
    <xdr:sp macro="" textlink="">
      <xdr:nvSpPr>
        <xdr:cNvPr id="311" name="テキスト ボックス 310"/>
        <xdr:cNvSpPr txBox="1"/>
      </xdr:nvSpPr>
      <xdr:spPr>
        <a:xfrm>
          <a:off x="8515427"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11176</xdr:rowOff>
    </xdr:from>
    <xdr:to>
      <xdr:col>11</xdr:col>
      <xdr:colOff>358775</xdr:colOff>
      <xdr:row>35</xdr:row>
      <xdr:rowOff>112776</xdr:rowOff>
    </xdr:to>
    <xdr:sp macro="" textlink="">
      <xdr:nvSpPr>
        <xdr:cNvPr id="312" name="円/楕円 311"/>
        <xdr:cNvSpPr/>
      </xdr:nvSpPr>
      <xdr:spPr>
        <a:xfrm>
          <a:off x="781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129303</xdr:rowOff>
    </xdr:from>
    <xdr:ext cx="469744" cy="259045"/>
    <xdr:sp macro="" textlink="">
      <xdr:nvSpPr>
        <xdr:cNvPr id="313" name="テキスト ボックス 312"/>
        <xdr:cNvSpPr txBox="1"/>
      </xdr:nvSpPr>
      <xdr:spPr>
        <a:xfrm>
          <a:off x="7626427"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104902</xdr:rowOff>
    </xdr:from>
    <xdr:to>
      <xdr:col>10</xdr:col>
      <xdr:colOff>155575</xdr:colOff>
      <xdr:row>35</xdr:row>
      <xdr:rowOff>35052</xdr:rowOff>
    </xdr:to>
    <xdr:sp macro="" textlink="">
      <xdr:nvSpPr>
        <xdr:cNvPr id="314" name="円/楕円 313"/>
        <xdr:cNvSpPr/>
      </xdr:nvSpPr>
      <xdr:spPr>
        <a:xfrm>
          <a:off x="6921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51579</xdr:rowOff>
    </xdr:from>
    <xdr:ext cx="469744" cy="259045"/>
    <xdr:sp macro="" textlink="">
      <xdr:nvSpPr>
        <xdr:cNvPr id="315" name="テキスト ボックス 314"/>
        <xdr:cNvSpPr txBox="1"/>
      </xdr:nvSpPr>
      <xdr:spPr>
        <a:xfrm>
          <a:off x="6737427"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113465</xdr:rowOff>
    </xdr:from>
    <xdr:to>
      <xdr:col>15</xdr:col>
      <xdr:colOff>180975</xdr:colOff>
      <xdr:row>56</xdr:row>
      <xdr:rowOff>154831</xdr:rowOff>
    </xdr:to>
    <xdr:cxnSp macro="">
      <xdr:nvCxnSpPr>
        <xdr:cNvPr id="346" name="直線コネクタ 345"/>
        <xdr:cNvCxnSpPr/>
      </xdr:nvCxnSpPr>
      <xdr:spPr>
        <a:xfrm flipV="1">
          <a:off x="9639300" y="971466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154831</xdr:rowOff>
    </xdr:from>
    <xdr:to>
      <xdr:col>14</xdr:col>
      <xdr:colOff>28575</xdr:colOff>
      <xdr:row>57</xdr:row>
      <xdr:rowOff>1560</xdr:rowOff>
    </xdr:to>
    <xdr:cxnSp macro="">
      <xdr:nvCxnSpPr>
        <xdr:cNvPr id="349" name="直線コネクタ 348"/>
        <xdr:cNvCxnSpPr/>
      </xdr:nvCxnSpPr>
      <xdr:spPr>
        <a:xfrm flipV="1">
          <a:off x="8750300" y="9756031"/>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1560</xdr:rowOff>
    </xdr:from>
    <xdr:to>
      <xdr:col>12</xdr:col>
      <xdr:colOff>511175</xdr:colOff>
      <xdr:row>57</xdr:row>
      <xdr:rowOff>5480</xdr:rowOff>
    </xdr:to>
    <xdr:cxnSp macro="">
      <xdr:nvCxnSpPr>
        <xdr:cNvPr id="352" name="直線コネクタ 351"/>
        <xdr:cNvCxnSpPr/>
      </xdr:nvCxnSpPr>
      <xdr:spPr>
        <a:xfrm flipV="1">
          <a:off x="7861300" y="9774210"/>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162234</xdr:rowOff>
    </xdr:from>
    <xdr:to>
      <xdr:col>11</xdr:col>
      <xdr:colOff>307975</xdr:colOff>
      <xdr:row>57</xdr:row>
      <xdr:rowOff>5480</xdr:rowOff>
    </xdr:to>
    <xdr:cxnSp macro="">
      <xdr:nvCxnSpPr>
        <xdr:cNvPr id="355" name="直線コネクタ 354"/>
        <xdr:cNvCxnSpPr/>
      </xdr:nvCxnSpPr>
      <xdr:spPr>
        <a:xfrm>
          <a:off x="6972300" y="97634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62665</xdr:rowOff>
    </xdr:from>
    <xdr:to>
      <xdr:col>15</xdr:col>
      <xdr:colOff>231775</xdr:colOff>
      <xdr:row>56</xdr:row>
      <xdr:rowOff>164265</xdr:rowOff>
    </xdr:to>
    <xdr:sp macro="" textlink="">
      <xdr:nvSpPr>
        <xdr:cNvPr id="365" name="円/楕円 364"/>
        <xdr:cNvSpPr/>
      </xdr:nvSpPr>
      <xdr:spPr>
        <a:xfrm>
          <a:off x="10426700" y="96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85542</xdr:rowOff>
    </xdr:from>
    <xdr:ext cx="469744" cy="259045"/>
    <xdr:sp macro="" textlink="">
      <xdr:nvSpPr>
        <xdr:cNvPr id="366" name="農林水産業費該当値テキスト"/>
        <xdr:cNvSpPr txBox="1"/>
      </xdr:nvSpPr>
      <xdr:spPr>
        <a:xfrm>
          <a:off x="10528300" y="951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104031</xdr:rowOff>
    </xdr:from>
    <xdr:to>
      <xdr:col>14</xdr:col>
      <xdr:colOff>79375</xdr:colOff>
      <xdr:row>57</xdr:row>
      <xdr:rowOff>34181</xdr:rowOff>
    </xdr:to>
    <xdr:sp macro="" textlink="">
      <xdr:nvSpPr>
        <xdr:cNvPr id="367" name="円/楕円 366"/>
        <xdr:cNvSpPr/>
      </xdr:nvSpPr>
      <xdr:spPr>
        <a:xfrm>
          <a:off x="9588500" y="97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25308</xdr:rowOff>
    </xdr:from>
    <xdr:ext cx="469744" cy="259045"/>
    <xdr:sp macro="" textlink="">
      <xdr:nvSpPr>
        <xdr:cNvPr id="368" name="テキスト ボックス 367"/>
        <xdr:cNvSpPr txBox="1"/>
      </xdr:nvSpPr>
      <xdr:spPr>
        <a:xfrm>
          <a:off x="9404427" y="97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122210</xdr:rowOff>
    </xdr:from>
    <xdr:to>
      <xdr:col>12</xdr:col>
      <xdr:colOff>561975</xdr:colOff>
      <xdr:row>57</xdr:row>
      <xdr:rowOff>52360</xdr:rowOff>
    </xdr:to>
    <xdr:sp macro="" textlink="">
      <xdr:nvSpPr>
        <xdr:cNvPr id="369" name="円/楕円 368"/>
        <xdr:cNvSpPr/>
      </xdr:nvSpPr>
      <xdr:spPr>
        <a:xfrm>
          <a:off x="8699500" y="97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43487</xdr:rowOff>
    </xdr:from>
    <xdr:ext cx="469744" cy="259045"/>
    <xdr:sp macro="" textlink="">
      <xdr:nvSpPr>
        <xdr:cNvPr id="370" name="テキスト ボックス 369"/>
        <xdr:cNvSpPr txBox="1"/>
      </xdr:nvSpPr>
      <xdr:spPr>
        <a:xfrm>
          <a:off x="8515427" y="98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126130</xdr:rowOff>
    </xdr:from>
    <xdr:to>
      <xdr:col>11</xdr:col>
      <xdr:colOff>358775</xdr:colOff>
      <xdr:row>57</xdr:row>
      <xdr:rowOff>56280</xdr:rowOff>
    </xdr:to>
    <xdr:sp macro="" textlink="">
      <xdr:nvSpPr>
        <xdr:cNvPr id="371" name="円/楕円 370"/>
        <xdr:cNvSpPr/>
      </xdr:nvSpPr>
      <xdr:spPr>
        <a:xfrm>
          <a:off x="7810500" y="97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47407</xdr:rowOff>
    </xdr:from>
    <xdr:ext cx="469744" cy="259045"/>
    <xdr:sp macro="" textlink="">
      <xdr:nvSpPr>
        <xdr:cNvPr id="372" name="テキスト ボックス 371"/>
        <xdr:cNvSpPr txBox="1"/>
      </xdr:nvSpPr>
      <xdr:spPr>
        <a:xfrm>
          <a:off x="7626427" y="98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111434</xdr:rowOff>
    </xdr:from>
    <xdr:to>
      <xdr:col>10</xdr:col>
      <xdr:colOff>155575</xdr:colOff>
      <xdr:row>57</xdr:row>
      <xdr:rowOff>41584</xdr:rowOff>
    </xdr:to>
    <xdr:sp macro="" textlink="">
      <xdr:nvSpPr>
        <xdr:cNvPr id="373" name="円/楕円 372"/>
        <xdr:cNvSpPr/>
      </xdr:nvSpPr>
      <xdr:spPr>
        <a:xfrm>
          <a:off x="6921500" y="97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32711</xdr:rowOff>
    </xdr:from>
    <xdr:ext cx="469744" cy="259045"/>
    <xdr:sp macro="" textlink="">
      <xdr:nvSpPr>
        <xdr:cNvPr id="374" name="テキスト ボックス 373"/>
        <xdr:cNvSpPr txBox="1"/>
      </xdr:nvSpPr>
      <xdr:spPr>
        <a:xfrm>
          <a:off x="6737427" y="98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113697</xdr:rowOff>
    </xdr:from>
    <xdr:to>
      <xdr:col>15</xdr:col>
      <xdr:colOff>180975</xdr:colOff>
      <xdr:row>76</xdr:row>
      <xdr:rowOff>129242</xdr:rowOff>
    </xdr:to>
    <xdr:cxnSp macro="">
      <xdr:nvCxnSpPr>
        <xdr:cNvPr id="399" name="直線コネクタ 398"/>
        <xdr:cNvCxnSpPr/>
      </xdr:nvCxnSpPr>
      <xdr:spPr>
        <a:xfrm flipV="1">
          <a:off x="9639300" y="1314389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129242</xdr:rowOff>
    </xdr:from>
    <xdr:to>
      <xdr:col>14</xdr:col>
      <xdr:colOff>28575</xdr:colOff>
      <xdr:row>76</xdr:row>
      <xdr:rowOff>139528</xdr:rowOff>
    </xdr:to>
    <xdr:cxnSp macro="">
      <xdr:nvCxnSpPr>
        <xdr:cNvPr id="402" name="直線コネクタ 401"/>
        <xdr:cNvCxnSpPr/>
      </xdr:nvCxnSpPr>
      <xdr:spPr>
        <a:xfrm flipV="1">
          <a:off x="8750300" y="13159442"/>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139528</xdr:rowOff>
    </xdr:from>
    <xdr:to>
      <xdr:col>12</xdr:col>
      <xdr:colOff>511175</xdr:colOff>
      <xdr:row>76</xdr:row>
      <xdr:rowOff>142387</xdr:rowOff>
    </xdr:to>
    <xdr:cxnSp macro="">
      <xdr:nvCxnSpPr>
        <xdr:cNvPr id="405" name="直線コネクタ 404"/>
        <xdr:cNvCxnSpPr/>
      </xdr:nvCxnSpPr>
      <xdr:spPr>
        <a:xfrm flipV="1">
          <a:off x="7861300" y="13169728"/>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114497</xdr:rowOff>
    </xdr:from>
    <xdr:to>
      <xdr:col>11</xdr:col>
      <xdr:colOff>307975</xdr:colOff>
      <xdr:row>76</xdr:row>
      <xdr:rowOff>142387</xdr:rowOff>
    </xdr:to>
    <xdr:cxnSp macro="">
      <xdr:nvCxnSpPr>
        <xdr:cNvPr id="408" name="直線コネクタ 407"/>
        <xdr:cNvCxnSpPr/>
      </xdr:nvCxnSpPr>
      <xdr:spPr>
        <a:xfrm>
          <a:off x="6972300" y="13144697"/>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62897</xdr:rowOff>
    </xdr:from>
    <xdr:to>
      <xdr:col>15</xdr:col>
      <xdr:colOff>231775</xdr:colOff>
      <xdr:row>76</xdr:row>
      <xdr:rowOff>164497</xdr:rowOff>
    </xdr:to>
    <xdr:sp macro="" textlink="">
      <xdr:nvSpPr>
        <xdr:cNvPr id="418" name="円/楕円 417"/>
        <xdr:cNvSpPr/>
      </xdr:nvSpPr>
      <xdr:spPr>
        <a:xfrm>
          <a:off x="10426700" y="13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41324</xdr:rowOff>
    </xdr:from>
    <xdr:ext cx="469744" cy="259045"/>
    <xdr:sp macro="" textlink="">
      <xdr:nvSpPr>
        <xdr:cNvPr id="419" name="商工費該当値テキスト"/>
        <xdr:cNvSpPr txBox="1"/>
      </xdr:nvSpPr>
      <xdr:spPr>
        <a:xfrm>
          <a:off x="10528300" y="1307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78442</xdr:rowOff>
    </xdr:from>
    <xdr:to>
      <xdr:col>14</xdr:col>
      <xdr:colOff>79375</xdr:colOff>
      <xdr:row>77</xdr:row>
      <xdr:rowOff>8592</xdr:rowOff>
    </xdr:to>
    <xdr:sp macro="" textlink="">
      <xdr:nvSpPr>
        <xdr:cNvPr id="420" name="円/楕円 419"/>
        <xdr:cNvSpPr/>
      </xdr:nvSpPr>
      <xdr:spPr>
        <a:xfrm>
          <a:off x="9588500" y="131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171169</xdr:rowOff>
    </xdr:from>
    <xdr:ext cx="469744" cy="259045"/>
    <xdr:sp macro="" textlink="">
      <xdr:nvSpPr>
        <xdr:cNvPr id="421" name="テキスト ボックス 420"/>
        <xdr:cNvSpPr txBox="1"/>
      </xdr:nvSpPr>
      <xdr:spPr>
        <a:xfrm>
          <a:off x="9404427" y="1320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88728</xdr:rowOff>
    </xdr:from>
    <xdr:to>
      <xdr:col>12</xdr:col>
      <xdr:colOff>561975</xdr:colOff>
      <xdr:row>77</xdr:row>
      <xdr:rowOff>18878</xdr:rowOff>
    </xdr:to>
    <xdr:sp macro="" textlink="">
      <xdr:nvSpPr>
        <xdr:cNvPr id="422" name="円/楕円 421"/>
        <xdr:cNvSpPr/>
      </xdr:nvSpPr>
      <xdr:spPr>
        <a:xfrm>
          <a:off x="8699500" y="131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10005</xdr:rowOff>
    </xdr:from>
    <xdr:ext cx="469744" cy="259045"/>
    <xdr:sp macro="" textlink="">
      <xdr:nvSpPr>
        <xdr:cNvPr id="423" name="テキスト ボックス 422"/>
        <xdr:cNvSpPr txBox="1"/>
      </xdr:nvSpPr>
      <xdr:spPr>
        <a:xfrm>
          <a:off x="8515427" y="132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91587</xdr:rowOff>
    </xdr:from>
    <xdr:to>
      <xdr:col>11</xdr:col>
      <xdr:colOff>358775</xdr:colOff>
      <xdr:row>77</xdr:row>
      <xdr:rowOff>21737</xdr:rowOff>
    </xdr:to>
    <xdr:sp macro="" textlink="">
      <xdr:nvSpPr>
        <xdr:cNvPr id="424" name="円/楕円 423"/>
        <xdr:cNvSpPr/>
      </xdr:nvSpPr>
      <xdr:spPr>
        <a:xfrm>
          <a:off x="7810500" y="1312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12864</xdr:rowOff>
    </xdr:from>
    <xdr:ext cx="469744" cy="259045"/>
    <xdr:sp macro="" textlink="">
      <xdr:nvSpPr>
        <xdr:cNvPr id="425" name="テキスト ボックス 424"/>
        <xdr:cNvSpPr txBox="1"/>
      </xdr:nvSpPr>
      <xdr:spPr>
        <a:xfrm>
          <a:off x="7626427" y="1321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63697</xdr:rowOff>
    </xdr:from>
    <xdr:to>
      <xdr:col>10</xdr:col>
      <xdr:colOff>155575</xdr:colOff>
      <xdr:row>76</xdr:row>
      <xdr:rowOff>165297</xdr:rowOff>
    </xdr:to>
    <xdr:sp macro="" textlink="">
      <xdr:nvSpPr>
        <xdr:cNvPr id="426" name="円/楕円 425"/>
        <xdr:cNvSpPr/>
      </xdr:nvSpPr>
      <xdr:spPr>
        <a:xfrm>
          <a:off x="6921500" y="130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156424</xdr:rowOff>
    </xdr:from>
    <xdr:ext cx="469744" cy="259045"/>
    <xdr:sp macro="" textlink="">
      <xdr:nvSpPr>
        <xdr:cNvPr id="427" name="テキスト ボックス 426"/>
        <xdr:cNvSpPr txBox="1"/>
      </xdr:nvSpPr>
      <xdr:spPr>
        <a:xfrm>
          <a:off x="6737427" y="1318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1332</xdr:rowOff>
    </xdr:from>
    <xdr:to>
      <xdr:col>15</xdr:col>
      <xdr:colOff>180975</xdr:colOff>
      <xdr:row>98</xdr:row>
      <xdr:rowOff>73144</xdr:rowOff>
    </xdr:to>
    <xdr:cxnSp macro="">
      <xdr:nvCxnSpPr>
        <xdr:cNvPr id="459" name="直線コネクタ 458"/>
        <xdr:cNvCxnSpPr/>
      </xdr:nvCxnSpPr>
      <xdr:spPr>
        <a:xfrm>
          <a:off x="9639300" y="16631982"/>
          <a:ext cx="838200" cy="24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34283</xdr:rowOff>
    </xdr:from>
    <xdr:to>
      <xdr:col>14</xdr:col>
      <xdr:colOff>28575</xdr:colOff>
      <xdr:row>97</xdr:row>
      <xdr:rowOff>1332</xdr:rowOff>
    </xdr:to>
    <xdr:cxnSp macro="">
      <xdr:nvCxnSpPr>
        <xdr:cNvPr id="462" name="直線コネクタ 461"/>
        <xdr:cNvCxnSpPr/>
      </xdr:nvCxnSpPr>
      <xdr:spPr>
        <a:xfrm>
          <a:off x="8750300" y="16493483"/>
          <a:ext cx="889000" cy="13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34283</xdr:rowOff>
    </xdr:from>
    <xdr:to>
      <xdr:col>12</xdr:col>
      <xdr:colOff>511175</xdr:colOff>
      <xdr:row>97</xdr:row>
      <xdr:rowOff>54660</xdr:rowOff>
    </xdr:to>
    <xdr:cxnSp macro="">
      <xdr:nvCxnSpPr>
        <xdr:cNvPr id="465" name="直線コネクタ 464"/>
        <xdr:cNvCxnSpPr/>
      </xdr:nvCxnSpPr>
      <xdr:spPr>
        <a:xfrm flipV="1">
          <a:off x="7861300" y="16493483"/>
          <a:ext cx="889000" cy="19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54660</xdr:rowOff>
    </xdr:from>
    <xdr:to>
      <xdr:col>11</xdr:col>
      <xdr:colOff>307975</xdr:colOff>
      <xdr:row>97</xdr:row>
      <xdr:rowOff>69715</xdr:rowOff>
    </xdr:to>
    <xdr:cxnSp macro="">
      <xdr:nvCxnSpPr>
        <xdr:cNvPr id="468" name="直線コネクタ 467"/>
        <xdr:cNvCxnSpPr/>
      </xdr:nvCxnSpPr>
      <xdr:spPr>
        <a:xfrm flipV="1">
          <a:off x="6972300" y="16685310"/>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22344</xdr:rowOff>
    </xdr:from>
    <xdr:to>
      <xdr:col>15</xdr:col>
      <xdr:colOff>231775</xdr:colOff>
      <xdr:row>98</xdr:row>
      <xdr:rowOff>123944</xdr:rowOff>
    </xdr:to>
    <xdr:sp macro="" textlink="">
      <xdr:nvSpPr>
        <xdr:cNvPr id="478" name="円/楕円 477"/>
        <xdr:cNvSpPr/>
      </xdr:nvSpPr>
      <xdr:spPr>
        <a:xfrm>
          <a:off x="10426700" y="168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771</xdr:rowOff>
    </xdr:from>
    <xdr:ext cx="534377" cy="259045"/>
    <xdr:sp macro="" textlink="">
      <xdr:nvSpPr>
        <xdr:cNvPr id="479" name="土木費該当値テキスト"/>
        <xdr:cNvSpPr txBox="1"/>
      </xdr:nvSpPr>
      <xdr:spPr>
        <a:xfrm>
          <a:off x="10528300" y="168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26,038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121982</xdr:rowOff>
    </xdr:from>
    <xdr:to>
      <xdr:col>14</xdr:col>
      <xdr:colOff>79375</xdr:colOff>
      <xdr:row>97</xdr:row>
      <xdr:rowOff>52132</xdr:rowOff>
    </xdr:to>
    <xdr:sp macro="" textlink="">
      <xdr:nvSpPr>
        <xdr:cNvPr id="480" name="円/楕円 479"/>
        <xdr:cNvSpPr/>
      </xdr:nvSpPr>
      <xdr:spPr>
        <a:xfrm>
          <a:off x="9588500" y="165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43259</xdr:rowOff>
    </xdr:from>
    <xdr:ext cx="534377" cy="259045"/>
    <xdr:sp macro="" textlink="">
      <xdr:nvSpPr>
        <xdr:cNvPr id="481" name="テキスト ボックス 480"/>
        <xdr:cNvSpPr txBox="1"/>
      </xdr:nvSpPr>
      <xdr:spPr>
        <a:xfrm>
          <a:off x="9372111" y="166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154933</xdr:rowOff>
    </xdr:from>
    <xdr:to>
      <xdr:col>12</xdr:col>
      <xdr:colOff>561975</xdr:colOff>
      <xdr:row>96</xdr:row>
      <xdr:rowOff>85083</xdr:rowOff>
    </xdr:to>
    <xdr:sp macro="" textlink="">
      <xdr:nvSpPr>
        <xdr:cNvPr id="482" name="円/楕円 481"/>
        <xdr:cNvSpPr/>
      </xdr:nvSpPr>
      <xdr:spPr>
        <a:xfrm>
          <a:off x="8699500" y="16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76210</xdr:rowOff>
    </xdr:from>
    <xdr:ext cx="534377" cy="259045"/>
    <xdr:sp macro="" textlink="">
      <xdr:nvSpPr>
        <xdr:cNvPr id="483" name="テキスト ボックス 482"/>
        <xdr:cNvSpPr txBox="1"/>
      </xdr:nvSpPr>
      <xdr:spPr>
        <a:xfrm>
          <a:off x="8483111" y="165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3860</xdr:rowOff>
    </xdr:from>
    <xdr:to>
      <xdr:col>11</xdr:col>
      <xdr:colOff>358775</xdr:colOff>
      <xdr:row>97</xdr:row>
      <xdr:rowOff>105460</xdr:rowOff>
    </xdr:to>
    <xdr:sp macro="" textlink="">
      <xdr:nvSpPr>
        <xdr:cNvPr id="484" name="円/楕円 483"/>
        <xdr:cNvSpPr/>
      </xdr:nvSpPr>
      <xdr:spPr>
        <a:xfrm>
          <a:off x="7810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96587</xdr:rowOff>
    </xdr:from>
    <xdr:ext cx="534377" cy="259045"/>
    <xdr:sp macro="" textlink="">
      <xdr:nvSpPr>
        <xdr:cNvPr id="485" name="テキスト ボックス 484"/>
        <xdr:cNvSpPr txBox="1"/>
      </xdr:nvSpPr>
      <xdr:spPr>
        <a:xfrm>
          <a:off x="7594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18915</xdr:rowOff>
    </xdr:from>
    <xdr:to>
      <xdr:col>10</xdr:col>
      <xdr:colOff>155575</xdr:colOff>
      <xdr:row>97</xdr:row>
      <xdr:rowOff>120515</xdr:rowOff>
    </xdr:to>
    <xdr:sp macro="" textlink="">
      <xdr:nvSpPr>
        <xdr:cNvPr id="486" name="円/楕円 485"/>
        <xdr:cNvSpPr/>
      </xdr:nvSpPr>
      <xdr:spPr>
        <a:xfrm>
          <a:off x="6921500" y="166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111642</xdr:rowOff>
    </xdr:from>
    <xdr:ext cx="534377" cy="259045"/>
    <xdr:sp macro="" textlink="">
      <xdr:nvSpPr>
        <xdr:cNvPr id="487" name="テキスト ボックス 486"/>
        <xdr:cNvSpPr txBox="1"/>
      </xdr:nvSpPr>
      <xdr:spPr>
        <a:xfrm>
          <a:off x="6705111" y="167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119035</xdr:rowOff>
    </xdr:from>
    <xdr:to>
      <xdr:col>23</xdr:col>
      <xdr:colOff>517525</xdr:colOff>
      <xdr:row>37</xdr:row>
      <xdr:rowOff>151267</xdr:rowOff>
    </xdr:to>
    <xdr:cxnSp macro="">
      <xdr:nvCxnSpPr>
        <xdr:cNvPr id="515" name="直線コネクタ 514"/>
        <xdr:cNvCxnSpPr/>
      </xdr:nvCxnSpPr>
      <xdr:spPr>
        <a:xfrm>
          <a:off x="15481300" y="6291235"/>
          <a:ext cx="838200" cy="20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119035</xdr:rowOff>
    </xdr:from>
    <xdr:to>
      <xdr:col>22</xdr:col>
      <xdr:colOff>365125</xdr:colOff>
      <xdr:row>37</xdr:row>
      <xdr:rowOff>26589</xdr:rowOff>
    </xdr:to>
    <xdr:cxnSp macro="">
      <xdr:nvCxnSpPr>
        <xdr:cNvPr id="518" name="直線コネクタ 517"/>
        <xdr:cNvCxnSpPr/>
      </xdr:nvCxnSpPr>
      <xdr:spPr>
        <a:xfrm flipV="1">
          <a:off x="14592300" y="6291235"/>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20" name="テキスト ボックス 519"/>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26589</xdr:rowOff>
    </xdr:from>
    <xdr:to>
      <xdr:col>21</xdr:col>
      <xdr:colOff>161925</xdr:colOff>
      <xdr:row>39</xdr:row>
      <xdr:rowOff>17033</xdr:rowOff>
    </xdr:to>
    <xdr:cxnSp macro="">
      <xdr:nvCxnSpPr>
        <xdr:cNvPr id="521" name="直線コネクタ 520"/>
        <xdr:cNvCxnSpPr/>
      </xdr:nvCxnSpPr>
      <xdr:spPr>
        <a:xfrm flipV="1">
          <a:off x="13703300" y="6370239"/>
          <a:ext cx="889000" cy="3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3" name="テキスト ボックス 522"/>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8849</xdr:rowOff>
    </xdr:from>
    <xdr:to>
      <xdr:col>19</xdr:col>
      <xdr:colOff>644525</xdr:colOff>
      <xdr:row>39</xdr:row>
      <xdr:rowOff>17033</xdr:rowOff>
    </xdr:to>
    <xdr:cxnSp macro="">
      <xdr:nvCxnSpPr>
        <xdr:cNvPr id="524" name="直線コネクタ 523"/>
        <xdr:cNvCxnSpPr/>
      </xdr:nvCxnSpPr>
      <xdr:spPr>
        <a:xfrm>
          <a:off x="12814300" y="6695399"/>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100467</xdr:rowOff>
    </xdr:from>
    <xdr:to>
      <xdr:col>23</xdr:col>
      <xdr:colOff>568325</xdr:colOff>
      <xdr:row>38</xdr:row>
      <xdr:rowOff>30617</xdr:rowOff>
    </xdr:to>
    <xdr:sp macro="" textlink="">
      <xdr:nvSpPr>
        <xdr:cNvPr id="534" name="円/楕円 533"/>
        <xdr:cNvSpPr/>
      </xdr:nvSpPr>
      <xdr:spPr>
        <a:xfrm>
          <a:off x="16268700" y="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78894</xdr:rowOff>
    </xdr:from>
    <xdr:ext cx="534377" cy="259045"/>
    <xdr:sp macro="" textlink="">
      <xdr:nvSpPr>
        <xdr:cNvPr id="535" name="消防費該当値テキスト"/>
        <xdr:cNvSpPr txBox="1"/>
      </xdr:nvSpPr>
      <xdr:spPr>
        <a:xfrm>
          <a:off x="16370300" y="642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68235</xdr:rowOff>
    </xdr:from>
    <xdr:to>
      <xdr:col>22</xdr:col>
      <xdr:colOff>415925</xdr:colOff>
      <xdr:row>36</xdr:row>
      <xdr:rowOff>169835</xdr:rowOff>
    </xdr:to>
    <xdr:sp macro="" textlink="">
      <xdr:nvSpPr>
        <xdr:cNvPr id="536" name="円/楕円 535"/>
        <xdr:cNvSpPr/>
      </xdr:nvSpPr>
      <xdr:spPr>
        <a:xfrm>
          <a:off x="15430500" y="62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14912</xdr:rowOff>
    </xdr:from>
    <xdr:ext cx="534377" cy="259045"/>
    <xdr:sp macro="" textlink="">
      <xdr:nvSpPr>
        <xdr:cNvPr id="537" name="テキスト ボックス 536"/>
        <xdr:cNvSpPr txBox="1"/>
      </xdr:nvSpPr>
      <xdr:spPr>
        <a:xfrm>
          <a:off x="15214111" y="60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147239</xdr:rowOff>
    </xdr:from>
    <xdr:to>
      <xdr:col>21</xdr:col>
      <xdr:colOff>212725</xdr:colOff>
      <xdr:row>37</xdr:row>
      <xdr:rowOff>77389</xdr:rowOff>
    </xdr:to>
    <xdr:sp macro="" textlink="">
      <xdr:nvSpPr>
        <xdr:cNvPr id="538" name="円/楕円 537"/>
        <xdr:cNvSpPr/>
      </xdr:nvSpPr>
      <xdr:spPr>
        <a:xfrm>
          <a:off x="14541500" y="63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93916</xdr:rowOff>
    </xdr:from>
    <xdr:ext cx="534377" cy="259045"/>
    <xdr:sp macro="" textlink="">
      <xdr:nvSpPr>
        <xdr:cNvPr id="539" name="テキスト ボックス 538"/>
        <xdr:cNvSpPr txBox="1"/>
      </xdr:nvSpPr>
      <xdr:spPr>
        <a:xfrm>
          <a:off x="14325111" y="609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137683</xdr:rowOff>
    </xdr:from>
    <xdr:to>
      <xdr:col>20</xdr:col>
      <xdr:colOff>9525</xdr:colOff>
      <xdr:row>39</xdr:row>
      <xdr:rowOff>67833</xdr:rowOff>
    </xdr:to>
    <xdr:sp macro="" textlink="">
      <xdr:nvSpPr>
        <xdr:cNvPr id="540" name="円/楕円 539"/>
        <xdr:cNvSpPr/>
      </xdr:nvSpPr>
      <xdr:spPr>
        <a:xfrm>
          <a:off x="13652500" y="66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58960</xdr:rowOff>
    </xdr:from>
    <xdr:ext cx="469744" cy="259045"/>
    <xdr:sp macro="" textlink="">
      <xdr:nvSpPr>
        <xdr:cNvPr id="541" name="テキスト ボックス 540"/>
        <xdr:cNvSpPr txBox="1"/>
      </xdr:nvSpPr>
      <xdr:spPr>
        <a:xfrm>
          <a:off x="13468427" y="674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129499</xdr:rowOff>
    </xdr:from>
    <xdr:to>
      <xdr:col>18</xdr:col>
      <xdr:colOff>492125</xdr:colOff>
      <xdr:row>39</xdr:row>
      <xdr:rowOff>59649</xdr:rowOff>
    </xdr:to>
    <xdr:sp macro="" textlink="">
      <xdr:nvSpPr>
        <xdr:cNvPr id="542" name="円/楕円 541"/>
        <xdr:cNvSpPr/>
      </xdr:nvSpPr>
      <xdr:spPr>
        <a:xfrm>
          <a:off x="12763500" y="664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50776</xdr:rowOff>
    </xdr:from>
    <xdr:ext cx="469744" cy="259045"/>
    <xdr:sp macro="" textlink="">
      <xdr:nvSpPr>
        <xdr:cNvPr id="543" name="テキスト ボックス 542"/>
        <xdr:cNvSpPr txBox="1"/>
      </xdr:nvSpPr>
      <xdr:spPr>
        <a:xfrm>
          <a:off x="12579427" y="67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21148</xdr:rowOff>
    </xdr:from>
    <xdr:to>
      <xdr:col>23</xdr:col>
      <xdr:colOff>517525</xdr:colOff>
      <xdr:row>58</xdr:row>
      <xdr:rowOff>31046</xdr:rowOff>
    </xdr:to>
    <xdr:cxnSp macro="">
      <xdr:nvCxnSpPr>
        <xdr:cNvPr id="571" name="直線コネクタ 570"/>
        <xdr:cNvCxnSpPr/>
      </xdr:nvCxnSpPr>
      <xdr:spPr>
        <a:xfrm>
          <a:off x="15481300" y="9793798"/>
          <a:ext cx="838200" cy="18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21148</xdr:rowOff>
    </xdr:from>
    <xdr:to>
      <xdr:col>22</xdr:col>
      <xdr:colOff>365125</xdr:colOff>
      <xdr:row>58</xdr:row>
      <xdr:rowOff>44397</xdr:rowOff>
    </xdr:to>
    <xdr:cxnSp macro="">
      <xdr:nvCxnSpPr>
        <xdr:cNvPr id="574" name="直線コネクタ 573"/>
        <xdr:cNvCxnSpPr/>
      </xdr:nvCxnSpPr>
      <xdr:spPr>
        <a:xfrm flipV="1">
          <a:off x="14592300" y="9793798"/>
          <a:ext cx="889000" cy="19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73223</xdr:rowOff>
    </xdr:from>
    <xdr:to>
      <xdr:col>21</xdr:col>
      <xdr:colOff>161925</xdr:colOff>
      <xdr:row>58</xdr:row>
      <xdr:rowOff>44397</xdr:rowOff>
    </xdr:to>
    <xdr:cxnSp macro="">
      <xdr:nvCxnSpPr>
        <xdr:cNvPr id="577" name="直線コネクタ 576"/>
        <xdr:cNvCxnSpPr/>
      </xdr:nvCxnSpPr>
      <xdr:spPr>
        <a:xfrm>
          <a:off x="13703300" y="9674423"/>
          <a:ext cx="889000" cy="3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71074</xdr:rowOff>
    </xdr:from>
    <xdr:to>
      <xdr:col>19</xdr:col>
      <xdr:colOff>644525</xdr:colOff>
      <xdr:row>56</xdr:row>
      <xdr:rowOff>73223</xdr:rowOff>
    </xdr:to>
    <xdr:cxnSp macro="">
      <xdr:nvCxnSpPr>
        <xdr:cNvPr id="580" name="直線コネクタ 579"/>
        <xdr:cNvCxnSpPr/>
      </xdr:nvCxnSpPr>
      <xdr:spPr>
        <a:xfrm>
          <a:off x="12814300" y="967227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151696</xdr:rowOff>
    </xdr:from>
    <xdr:to>
      <xdr:col>23</xdr:col>
      <xdr:colOff>568325</xdr:colOff>
      <xdr:row>58</xdr:row>
      <xdr:rowOff>81846</xdr:rowOff>
    </xdr:to>
    <xdr:sp macro="" textlink="">
      <xdr:nvSpPr>
        <xdr:cNvPr id="590" name="円/楕円 589"/>
        <xdr:cNvSpPr/>
      </xdr:nvSpPr>
      <xdr:spPr>
        <a:xfrm>
          <a:off x="162687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66623</xdr:rowOff>
    </xdr:from>
    <xdr:ext cx="534377" cy="259045"/>
    <xdr:sp macro="" textlink="">
      <xdr:nvSpPr>
        <xdr:cNvPr id="591" name="教育費該当値テキスト"/>
        <xdr:cNvSpPr txBox="1"/>
      </xdr:nvSpPr>
      <xdr:spPr>
        <a:xfrm>
          <a:off x="16370300" y="98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24,753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141798</xdr:rowOff>
    </xdr:from>
    <xdr:to>
      <xdr:col>22</xdr:col>
      <xdr:colOff>415925</xdr:colOff>
      <xdr:row>57</xdr:row>
      <xdr:rowOff>71948</xdr:rowOff>
    </xdr:to>
    <xdr:sp macro="" textlink="">
      <xdr:nvSpPr>
        <xdr:cNvPr id="592" name="円/楕円 591"/>
        <xdr:cNvSpPr/>
      </xdr:nvSpPr>
      <xdr:spPr>
        <a:xfrm>
          <a:off x="154305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63075</xdr:rowOff>
    </xdr:from>
    <xdr:ext cx="534377" cy="259045"/>
    <xdr:sp macro="" textlink="">
      <xdr:nvSpPr>
        <xdr:cNvPr id="593" name="テキスト ボックス 592"/>
        <xdr:cNvSpPr txBox="1"/>
      </xdr:nvSpPr>
      <xdr:spPr>
        <a:xfrm>
          <a:off x="15214111" y="98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165047</xdr:rowOff>
    </xdr:from>
    <xdr:to>
      <xdr:col>21</xdr:col>
      <xdr:colOff>212725</xdr:colOff>
      <xdr:row>58</xdr:row>
      <xdr:rowOff>95197</xdr:rowOff>
    </xdr:to>
    <xdr:sp macro="" textlink="">
      <xdr:nvSpPr>
        <xdr:cNvPr id="594" name="円/楕円 593"/>
        <xdr:cNvSpPr/>
      </xdr:nvSpPr>
      <xdr:spPr>
        <a:xfrm>
          <a:off x="14541500" y="99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86324</xdr:rowOff>
    </xdr:from>
    <xdr:ext cx="534377" cy="259045"/>
    <xdr:sp macro="" textlink="">
      <xdr:nvSpPr>
        <xdr:cNvPr id="595" name="テキスト ボックス 594"/>
        <xdr:cNvSpPr txBox="1"/>
      </xdr:nvSpPr>
      <xdr:spPr>
        <a:xfrm>
          <a:off x="14325111" y="100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22423</xdr:rowOff>
    </xdr:from>
    <xdr:to>
      <xdr:col>20</xdr:col>
      <xdr:colOff>9525</xdr:colOff>
      <xdr:row>56</xdr:row>
      <xdr:rowOff>124023</xdr:rowOff>
    </xdr:to>
    <xdr:sp macro="" textlink="">
      <xdr:nvSpPr>
        <xdr:cNvPr id="596" name="円/楕円 595"/>
        <xdr:cNvSpPr/>
      </xdr:nvSpPr>
      <xdr:spPr>
        <a:xfrm>
          <a:off x="13652500" y="96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115150</xdr:rowOff>
    </xdr:from>
    <xdr:ext cx="534377" cy="259045"/>
    <xdr:sp macro="" textlink="">
      <xdr:nvSpPr>
        <xdr:cNvPr id="597" name="テキスト ボックス 596"/>
        <xdr:cNvSpPr txBox="1"/>
      </xdr:nvSpPr>
      <xdr:spPr>
        <a:xfrm>
          <a:off x="13436111" y="97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20274</xdr:rowOff>
    </xdr:from>
    <xdr:to>
      <xdr:col>18</xdr:col>
      <xdr:colOff>492125</xdr:colOff>
      <xdr:row>56</xdr:row>
      <xdr:rowOff>121874</xdr:rowOff>
    </xdr:to>
    <xdr:sp macro="" textlink="">
      <xdr:nvSpPr>
        <xdr:cNvPr id="598" name="円/楕円 597"/>
        <xdr:cNvSpPr/>
      </xdr:nvSpPr>
      <xdr:spPr>
        <a:xfrm>
          <a:off x="12763500" y="96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113001</xdr:rowOff>
    </xdr:from>
    <xdr:ext cx="534377" cy="259045"/>
    <xdr:sp macro="" textlink="">
      <xdr:nvSpPr>
        <xdr:cNvPr id="599" name="テキスト ボックス 598"/>
        <xdr:cNvSpPr txBox="1"/>
      </xdr:nvSpPr>
      <xdr:spPr>
        <a:xfrm>
          <a:off x="12547111" y="97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93980</xdr:rowOff>
    </xdr:from>
    <xdr:to>
      <xdr:col>23</xdr:col>
      <xdr:colOff>517525</xdr:colOff>
      <xdr:row>79</xdr:row>
      <xdr:rowOff>4635</xdr:rowOff>
    </xdr:to>
    <xdr:cxnSp macro="">
      <xdr:nvCxnSpPr>
        <xdr:cNvPr id="628" name="直線コネクタ 627"/>
        <xdr:cNvCxnSpPr/>
      </xdr:nvCxnSpPr>
      <xdr:spPr>
        <a:xfrm>
          <a:off x="15481300" y="13467080"/>
          <a:ext cx="8382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93980</xdr:rowOff>
    </xdr:from>
    <xdr:to>
      <xdr:col>22</xdr:col>
      <xdr:colOff>365125</xdr:colOff>
      <xdr:row>79</xdr:row>
      <xdr:rowOff>3302</xdr:rowOff>
    </xdr:to>
    <xdr:cxnSp macro="">
      <xdr:nvCxnSpPr>
        <xdr:cNvPr id="631" name="直線コネクタ 630"/>
        <xdr:cNvCxnSpPr/>
      </xdr:nvCxnSpPr>
      <xdr:spPr>
        <a:xfrm flipV="1">
          <a:off x="14592300" y="1346708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103315</xdr:rowOff>
    </xdr:from>
    <xdr:to>
      <xdr:col>21</xdr:col>
      <xdr:colOff>161925</xdr:colOff>
      <xdr:row>79</xdr:row>
      <xdr:rowOff>3302</xdr:rowOff>
    </xdr:to>
    <xdr:cxnSp macro="">
      <xdr:nvCxnSpPr>
        <xdr:cNvPr id="634" name="直線コネクタ 633"/>
        <xdr:cNvCxnSpPr/>
      </xdr:nvCxnSpPr>
      <xdr:spPr>
        <a:xfrm>
          <a:off x="13703300" y="13476415"/>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62167</xdr:rowOff>
    </xdr:from>
    <xdr:to>
      <xdr:col>19</xdr:col>
      <xdr:colOff>644525</xdr:colOff>
      <xdr:row>78</xdr:row>
      <xdr:rowOff>103315</xdr:rowOff>
    </xdr:to>
    <xdr:cxnSp macro="">
      <xdr:nvCxnSpPr>
        <xdr:cNvPr id="637" name="直線コネクタ 636"/>
        <xdr:cNvCxnSpPr/>
      </xdr:nvCxnSpPr>
      <xdr:spPr>
        <a:xfrm>
          <a:off x="12814300" y="1343526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125285</xdr:rowOff>
    </xdr:from>
    <xdr:to>
      <xdr:col>23</xdr:col>
      <xdr:colOff>568325</xdr:colOff>
      <xdr:row>79</xdr:row>
      <xdr:rowOff>55435</xdr:rowOff>
    </xdr:to>
    <xdr:sp macro="" textlink="">
      <xdr:nvSpPr>
        <xdr:cNvPr id="647" name="円/楕円 646"/>
        <xdr:cNvSpPr/>
      </xdr:nvSpPr>
      <xdr:spPr>
        <a:xfrm>
          <a:off x="162687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52658</xdr:rowOff>
    </xdr:from>
    <xdr:ext cx="378565" cy="259045"/>
    <xdr:sp macro="" textlink="">
      <xdr:nvSpPr>
        <xdr:cNvPr id="648" name="災害復旧費該当値テキスト"/>
        <xdr:cNvSpPr txBox="1"/>
      </xdr:nvSpPr>
      <xdr:spPr>
        <a:xfrm>
          <a:off x="16370300" y="13425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43180</xdr:rowOff>
    </xdr:from>
    <xdr:to>
      <xdr:col>22</xdr:col>
      <xdr:colOff>415925</xdr:colOff>
      <xdr:row>78</xdr:row>
      <xdr:rowOff>144780</xdr:rowOff>
    </xdr:to>
    <xdr:sp macro="" textlink="">
      <xdr:nvSpPr>
        <xdr:cNvPr id="649" name="円/楕円 648"/>
        <xdr:cNvSpPr/>
      </xdr:nvSpPr>
      <xdr:spPr>
        <a:xfrm>
          <a:off x="15430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135907</xdr:rowOff>
    </xdr:from>
    <xdr:ext cx="378565" cy="259045"/>
    <xdr:sp macro="" textlink="">
      <xdr:nvSpPr>
        <xdr:cNvPr id="650" name="テキスト ボックス 649"/>
        <xdr:cNvSpPr txBox="1"/>
      </xdr:nvSpPr>
      <xdr:spPr>
        <a:xfrm>
          <a:off x="15292017" y="13509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123952</xdr:rowOff>
    </xdr:from>
    <xdr:to>
      <xdr:col>21</xdr:col>
      <xdr:colOff>212725</xdr:colOff>
      <xdr:row>79</xdr:row>
      <xdr:rowOff>54102</xdr:rowOff>
    </xdr:to>
    <xdr:sp macro="" textlink="">
      <xdr:nvSpPr>
        <xdr:cNvPr id="651" name="円/楕円 650"/>
        <xdr:cNvSpPr/>
      </xdr:nvSpPr>
      <xdr:spPr>
        <a:xfrm>
          <a:off x="14541500" y="134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45229</xdr:rowOff>
    </xdr:from>
    <xdr:ext cx="378565" cy="259045"/>
    <xdr:sp macro="" textlink="">
      <xdr:nvSpPr>
        <xdr:cNvPr id="652" name="テキスト ボックス 651"/>
        <xdr:cNvSpPr txBox="1"/>
      </xdr:nvSpPr>
      <xdr:spPr>
        <a:xfrm>
          <a:off x="14403017" y="1358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52515</xdr:rowOff>
    </xdr:from>
    <xdr:to>
      <xdr:col>20</xdr:col>
      <xdr:colOff>9525</xdr:colOff>
      <xdr:row>78</xdr:row>
      <xdr:rowOff>154115</xdr:rowOff>
    </xdr:to>
    <xdr:sp macro="" textlink="">
      <xdr:nvSpPr>
        <xdr:cNvPr id="653" name="円/楕円 652"/>
        <xdr:cNvSpPr/>
      </xdr:nvSpPr>
      <xdr:spPr>
        <a:xfrm>
          <a:off x="13652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145242</xdr:rowOff>
    </xdr:from>
    <xdr:ext cx="378565" cy="259045"/>
    <xdr:sp macro="" textlink="">
      <xdr:nvSpPr>
        <xdr:cNvPr id="654" name="テキスト ボックス 653"/>
        <xdr:cNvSpPr txBox="1"/>
      </xdr:nvSpPr>
      <xdr:spPr>
        <a:xfrm>
          <a:off x="13514017" y="13518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11367</xdr:rowOff>
    </xdr:from>
    <xdr:to>
      <xdr:col>18</xdr:col>
      <xdr:colOff>492125</xdr:colOff>
      <xdr:row>78</xdr:row>
      <xdr:rowOff>112967</xdr:rowOff>
    </xdr:to>
    <xdr:sp macro="" textlink="">
      <xdr:nvSpPr>
        <xdr:cNvPr id="655" name="円/楕円 654"/>
        <xdr:cNvSpPr/>
      </xdr:nvSpPr>
      <xdr:spPr>
        <a:xfrm>
          <a:off x="12763500" y="133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104094</xdr:rowOff>
    </xdr:from>
    <xdr:ext cx="378565" cy="259045"/>
    <xdr:sp macro="" textlink="">
      <xdr:nvSpPr>
        <xdr:cNvPr id="656" name="テキスト ボックス 655"/>
        <xdr:cNvSpPr txBox="1"/>
      </xdr:nvSpPr>
      <xdr:spPr>
        <a:xfrm>
          <a:off x="12625017" y="1347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60179</xdr:rowOff>
    </xdr:from>
    <xdr:to>
      <xdr:col>23</xdr:col>
      <xdr:colOff>517525</xdr:colOff>
      <xdr:row>96</xdr:row>
      <xdr:rowOff>100430</xdr:rowOff>
    </xdr:to>
    <xdr:cxnSp macro="">
      <xdr:nvCxnSpPr>
        <xdr:cNvPr id="687" name="直線コネクタ 686"/>
        <xdr:cNvCxnSpPr/>
      </xdr:nvCxnSpPr>
      <xdr:spPr>
        <a:xfrm>
          <a:off x="15481300" y="16519379"/>
          <a:ext cx="8382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74843</xdr:rowOff>
    </xdr:from>
    <xdr:to>
      <xdr:col>22</xdr:col>
      <xdr:colOff>365125</xdr:colOff>
      <xdr:row>96</xdr:row>
      <xdr:rowOff>60179</xdr:rowOff>
    </xdr:to>
    <xdr:cxnSp macro="">
      <xdr:nvCxnSpPr>
        <xdr:cNvPr id="690" name="直線コネクタ 689"/>
        <xdr:cNvCxnSpPr/>
      </xdr:nvCxnSpPr>
      <xdr:spPr>
        <a:xfrm>
          <a:off x="14592300" y="16362593"/>
          <a:ext cx="889000" cy="15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92" name="テキスト ボックス 691"/>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74843</xdr:rowOff>
    </xdr:from>
    <xdr:to>
      <xdr:col>21</xdr:col>
      <xdr:colOff>161925</xdr:colOff>
      <xdr:row>95</xdr:row>
      <xdr:rowOff>150133</xdr:rowOff>
    </xdr:to>
    <xdr:cxnSp macro="">
      <xdr:nvCxnSpPr>
        <xdr:cNvPr id="693" name="直線コネクタ 692"/>
        <xdr:cNvCxnSpPr/>
      </xdr:nvCxnSpPr>
      <xdr:spPr>
        <a:xfrm flipV="1">
          <a:off x="13703300" y="16362593"/>
          <a:ext cx="889000" cy="7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5" name="テキスト ボックス 694"/>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12157</xdr:rowOff>
    </xdr:from>
    <xdr:to>
      <xdr:col>19</xdr:col>
      <xdr:colOff>644525</xdr:colOff>
      <xdr:row>95</xdr:row>
      <xdr:rowOff>150133</xdr:rowOff>
    </xdr:to>
    <xdr:cxnSp macro="">
      <xdr:nvCxnSpPr>
        <xdr:cNvPr id="696" name="直線コネクタ 695"/>
        <xdr:cNvCxnSpPr/>
      </xdr:nvCxnSpPr>
      <xdr:spPr>
        <a:xfrm>
          <a:off x="12814300" y="16299907"/>
          <a:ext cx="8890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8" name="テキスト ボックス 697"/>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700" name="テキスト ボックス 699"/>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49630</xdr:rowOff>
    </xdr:from>
    <xdr:to>
      <xdr:col>23</xdr:col>
      <xdr:colOff>568325</xdr:colOff>
      <xdr:row>96</xdr:row>
      <xdr:rowOff>151230</xdr:rowOff>
    </xdr:to>
    <xdr:sp macro="" textlink="">
      <xdr:nvSpPr>
        <xdr:cNvPr id="706" name="円/楕円 705"/>
        <xdr:cNvSpPr/>
      </xdr:nvSpPr>
      <xdr:spPr>
        <a:xfrm>
          <a:off x="16268700" y="165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28057</xdr:rowOff>
    </xdr:from>
    <xdr:ext cx="534377" cy="259045"/>
    <xdr:sp macro="" textlink="">
      <xdr:nvSpPr>
        <xdr:cNvPr id="707" name="公債費該当値テキスト"/>
        <xdr:cNvSpPr txBox="1"/>
      </xdr:nvSpPr>
      <xdr:spPr>
        <a:xfrm>
          <a:off x="16370300" y="1648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9379</xdr:rowOff>
    </xdr:from>
    <xdr:to>
      <xdr:col>22</xdr:col>
      <xdr:colOff>415925</xdr:colOff>
      <xdr:row>96</xdr:row>
      <xdr:rowOff>110979</xdr:rowOff>
    </xdr:to>
    <xdr:sp macro="" textlink="">
      <xdr:nvSpPr>
        <xdr:cNvPr id="708" name="円/楕円 707"/>
        <xdr:cNvSpPr/>
      </xdr:nvSpPr>
      <xdr:spPr>
        <a:xfrm>
          <a:off x="15430500" y="164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102106</xdr:rowOff>
    </xdr:from>
    <xdr:ext cx="534377" cy="259045"/>
    <xdr:sp macro="" textlink="">
      <xdr:nvSpPr>
        <xdr:cNvPr id="709" name="テキスト ボックス 708"/>
        <xdr:cNvSpPr txBox="1"/>
      </xdr:nvSpPr>
      <xdr:spPr>
        <a:xfrm>
          <a:off x="15214111" y="165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24043</xdr:rowOff>
    </xdr:from>
    <xdr:to>
      <xdr:col>21</xdr:col>
      <xdr:colOff>212725</xdr:colOff>
      <xdr:row>95</xdr:row>
      <xdr:rowOff>125643</xdr:rowOff>
    </xdr:to>
    <xdr:sp macro="" textlink="">
      <xdr:nvSpPr>
        <xdr:cNvPr id="710" name="円/楕円 709"/>
        <xdr:cNvSpPr/>
      </xdr:nvSpPr>
      <xdr:spPr>
        <a:xfrm>
          <a:off x="14541500" y="163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142170</xdr:rowOff>
    </xdr:from>
    <xdr:ext cx="534377" cy="259045"/>
    <xdr:sp macro="" textlink="">
      <xdr:nvSpPr>
        <xdr:cNvPr id="711" name="テキスト ボックス 710"/>
        <xdr:cNvSpPr txBox="1"/>
      </xdr:nvSpPr>
      <xdr:spPr>
        <a:xfrm>
          <a:off x="14325111" y="160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99333</xdr:rowOff>
    </xdr:from>
    <xdr:to>
      <xdr:col>20</xdr:col>
      <xdr:colOff>9525</xdr:colOff>
      <xdr:row>96</xdr:row>
      <xdr:rowOff>29483</xdr:rowOff>
    </xdr:to>
    <xdr:sp macro="" textlink="">
      <xdr:nvSpPr>
        <xdr:cNvPr id="712" name="円/楕円 711"/>
        <xdr:cNvSpPr/>
      </xdr:nvSpPr>
      <xdr:spPr>
        <a:xfrm>
          <a:off x="13652500" y="163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20610</xdr:rowOff>
    </xdr:from>
    <xdr:ext cx="534377" cy="259045"/>
    <xdr:sp macro="" textlink="">
      <xdr:nvSpPr>
        <xdr:cNvPr id="713" name="テキスト ボックス 712"/>
        <xdr:cNvSpPr txBox="1"/>
      </xdr:nvSpPr>
      <xdr:spPr>
        <a:xfrm>
          <a:off x="13436111" y="164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132807</xdr:rowOff>
    </xdr:from>
    <xdr:to>
      <xdr:col>18</xdr:col>
      <xdr:colOff>492125</xdr:colOff>
      <xdr:row>95</xdr:row>
      <xdr:rowOff>62957</xdr:rowOff>
    </xdr:to>
    <xdr:sp macro="" textlink="">
      <xdr:nvSpPr>
        <xdr:cNvPr id="714" name="円/楕円 713"/>
        <xdr:cNvSpPr/>
      </xdr:nvSpPr>
      <xdr:spPr>
        <a:xfrm>
          <a:off x="12763500" y="162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79484</xdr:rowOff>
    </xdr:from>
    <xdr:ext cx="534377" cy="259045"/>
    <xdr:sp macro="" textlink="">
      <xdr:nvSpPr>
        <xdr:cNvPr id="715" name="テキスト ボックス 714"/>
        <xdr:cNvSpPr txBox="1"/>
      </xdr:nvSpPr>
      <xdr:spPr>
        <a:xfrm>
          <a:off x="12547111" y="160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２９７，５６８円となっている。類似団体平均と比較して、平成２７年度における目的別にみた住民一人当たりのコストは、議会費、労働費、農林水産業費を除き、低い状況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・労働費は、住民一人当たり１，８６６円となっており、類似団体平均と比較し８９４円高い状況となっている。これは労働者への融資促進のため、労働金庫預託事業を行い</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シルバー人材センターに対する委託を進めてきたことが主な要因であると考えられる。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農林水産業費は、住民一人当たり４，５９１円となっており、平成２６年度までは類似団体平均と比較して低い水準で推移していたが、平成２７年度は１，２４１円高い状況となっている。これは、国の地域活性化・地域住民生活等緊急支援交付金を受けて実施した地産地消次世代推進事業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・その他は、議会費が若干高いものの、総じて低い状況となっており、効率的な財政運営がなされていると考えられる。今後も財政計画（平成２８年度～３１年度）に基づき、健全財政の維持に努めていく。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財政調整基金残高及び実質収支額は平成２６年度までは概ね同規模で推移していたが、平成２７年度の実質収支額は、前年度比５．８４ポイント増加している。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平成２３年度以降プラスで推移しているが、人口増加については鈍化しており、税収の大幅な伸びも期待されないことから、今後も財政計画（平成２８年度～３１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公営企業会計を含む全会計において、赤字及び資金不足となっている会計はなく、連結実質赤字額はない。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各会計の黒字額については、年度によって多少の増減はあるものの、概ね同規模で推移しているといえる。今後とも赤字及び資金不足が発生しないような財政運営、企業経営を行っていく。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32619007</v>
      </c>
      <c r="BO4" s="379"/>
      <c r="BP4" s="379"/>
      <c r="BQ4" s="379"/>
      <c r="BR4" s="379"/>
      <c r="BS4" s="379"/>
      <c r="BT4" s="379"/>
      <c r="BU4" s="380"/>
      <c r="BV4" s="378">
        <v>32997499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9.3000000000000007</v>
      </c>
      <c r="CU4" s="385"/>
      <c r="CV4" s="385"/>
      <c r="CW4" s="385"/>
      <c r="CX4" s="385"/>
      <c r="CY4" s="385"/>
      <c r="CZ4" s="385"/>
      <c r="DA4" s="386"/>
      <c r="DB4" s="384">
        <v>3.5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30488565</v>
      </c>
      <c r="BO5" s="416"/>
      <c r="BP5" s="416"/>
      <c r="BQ5" s="416"/>
      <c r="BR5" s="416"/>
      <c r="BS5" s="416"/>
      <c r="BT5" s="416"/>
      <c r="BU5" s="417"/>
      <c r="BV5" s="415">
        <v>32160840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86.2</v>
      </c>
      <c r="CU5" s="413"/>
      <c r="CV5" s="413"/>
      <c r="CW5" s="413"/>
      <c r="CX5" s="413"/>
      <c r="CY5" s="413"/>
      <c r="CZ5" s="413"/>
      <c r="DA5" s="414"/>
      <c r="DB5" s="412">
        <v>87.8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2130442</v>
      </c>
      <c r="BO6" s="416"/>
      <c r="BP6" s="416"/>
      <c r="BQ6" s="416"/>
      <c r="BR6" s="416"/>
      <c r="BS6" s="416"/>
      <c r="BT6" s="416"/>
      <c r="BU6" s="417"/>
      <c r="BV6" s="415">
        <v>836659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93.3</v>
      </c>
      <c r="CU6" s="453"/>
      <c r="CV6" s="453"/>
      <c r="CW6" s="453"/>
      <c r="CX6" s="453"/>
      <c r="CY6" s="453"/>
      <c r="CZ6" s="453"/>
      <c r="DA6" s="454"/>
      <c r="DB6" s="452">
        <v>96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367324</v>
      </c>
      <c r="BO7" s="416"/>
      <c r="BP7" s="416"/>
      <c r="BQ7" s="416"/>
      <c r="BR7" s="416"/>
      <c r="BS7" s="416"/>
      <c r="BT7" s="416"/>
      <c r="BU7" s="417"/>
      <c r="BV7" s="415">
        <v>180198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18869573</v>
      </c>
      <c r="CU7" s="416"/>
      <c r="CV7" s="416"/>
      <c r="CW7" s="416"/>
      <c r="CX7" s="416"/>
      <c r="CY7" s="416"/>
      <c r="CZ7" s="416"/>
      <c r="DA7" s="417"/>
      <c r="DB7" s="415">
        <v>18741942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1763118</v>
      </c>
      <c r="BO8" s="416"/>
      <c r="BP8" s="416"/>
      <c r="BQ8" s="416"/>
      <c r="BR8" s="416"/>
      <c r="BS8" s="416"/>
      <c r="BT8" s="416"/>
      <c r="BU8" s="417"/>
      <c r="BV8" s="415">
        <v>656461</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0.75</v>
      </c>
      <c r="CU8" s="456"/>
      <c r="CV8" s="456"/>
      <c r="CW8" s="456"/>
      <c r="CX8" s="456"/>
      <c r="CY8" s="456"/>
      <c r="CZ8" s="456"/>
      <c r="DA8" s="457"/>
      <c r="DB8" s="455">
        <v>0.74</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101081</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99</v>
      </c>
      <c r="AV9" s="448"/>
      <c r="AW9" s="448"/>
      <c r="AX9" s="448"/>
      <c r="AY9" s="449" t="s">
        <v>100</v>
      </c>
      <c r="AZ9" s="450"/>
      <c r="BA9" s="450"/>
      <c r="BB9" s="450"/>
      <c r="BC9" s="450"/>
      <c r="BD9" s="450"/>
      <c r="BE9" s="450"/>
      <c r="BF9" s="450"/>
      <c r="BG9" s="450"/>
      <c r="BH9" s="450"/>
      <c r="BI9" s="450"/>
      <c r="BJ9" s="450"/>
      <c r="BK9" s="450"/>
      <c r="BL9" s="450"/>
      <c r="BM9" s="451"/>
      <c r="BN9" s="415">
        <v>1106657</v>
      </c>
      <c r="BO9" s="416"/>
      <c r="BP9" s="416"/>
      <c r="BQ9" s="416"/>
      <c r="BR9" s="416"/>
      <c r="BS9" s="416"/>
      <c r="BT9" s="416"/>
      <c r="BU9" s="417"/>
      <c r="BV9" s="415">
        <v>15702</v>
      </c>
      <c r="BW9" s="416"/>
      <c r="BX9" s="416"/>
      <c r="BY9" s="416"/>
      <c r="BZ9" s="416"/>
      <c r="CA9" s="416"/>
      <c r="CB9" s="416"/>
      <c r="CC9" s="417"/>
      <c r="CD9" s="418" t="s">
        <v>101</v>
      </c>
      <c r="CE9" s="419"/>
      <c r="CF9" s="419"/>
      <c r="CG9" s="419"/>
      <c r="CH9" s="419"/>
      <c r="CI9" s="419"/>
      <c r="CJ9" s="419"/>
      <c r="CK9" s="419"/>
      <c r="CL9" s="419"/>
      <c r="CM9" s="419"/>
      <c r="CN9" s="419"/>
      <c r="CO9" s="419"/>
      <c r="CP9" s="419"/>
      <c r="CQ9" s="419"/>
      <c r="CR9" s="419"/>
      <c r="CS9" s="420"/>
      <c r="CT9" s="412">
        <v>14.5</v>
      </c>
      <c r="CU9" s="413"/>
      <c r="CV9" s="413"/>
      <c r="CW9" s="413"/>
      <c r="CX9" s="413"/>
      <c r="CY9" s="413"/>
      <c r="CZ9" s="413"/>
      <c r="DA9" s="414"/>
      <c r="DB9" s="412">
        <v>16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102</v>
      </c>
      <c r="M10" s="445"/>
      <c r="N10" s="445"/>
      <c r="O10" s="445"/>
      <c r="P10" s="445"/>
      <c r="Q10" s="446"/>
      <c r="R10" s="466">
        <v>100172</v>
      </c>
      <c r="S10" s="467"/>
      <c r="T10" s="467"/>
      <c r="U10" s="467"/>
      <c r="V10" s="468"/>
      <c r="W10" s="403"/>
      <c r="X10" s="404"/>
      <c r="Y10" s="404"/>
      <c r="Z10" s="404"/>
      <c r="AA10" s="404"/>
      <c r="AB10" s="404"/>
      <c r="AC10" s="404"/>
      <c r="AD10" s="404"/>
      <c r="AE10" s="404"/>
      <c r="AF10" s="404"/>
      <c r="AG10" s="404"/>
      <c r="AH10" s="404"/>
      <c r="AI10" s="404"/>
      <c r="AJ10" s="404"/>
      <c r="AK10" s="404"/>
      <c r="AL10" s="407"/>
      <c r="AM10" s="444" t="s">
        <v>103</v>
      </c>
      <c r="AN10" s="445"/>
      <c r="AO10" s="445"/>
      <c r="AP10" s="445"/>
      <c r="AQ10" s="445"/>
      <c r="AR10" s="445"/>
      <c r="AS10" s="445"/>
      <c r="AT10" s="446"/>
      <c r="AU10" s="447" t="s">
        <v>104</v>
      </c>
      <c r="AV10" s="448"/>
      <c r="AW10" s="448"/>
      <c r="AX10" s="448"/>
      <c r="AY10" s="449" t="s">
        <v>105</v>
      </c>
      <c r="AZ10" s="450"/>
      <c r="BA10" s="450"/>
      <c r="BB10" s="450"/>
      <c r="BC10" s="450"/>
      <c r="BD10" s="450"/>
      <c r="BE10" s="450"/>
      <c r="BF10" s="450"/>
      <c r="BG10" s="450"/>
      <c r="BH10" s="450"/>
      <c r="BI10" s="450"/>
      <c r="BJ10" s="450"/>
      <c r="BK10" s="450"/>
      <c r="BL10" s="450"/>
      <c r="BM10" s="451"/>
      <c r="BN10" s="415">
        <v>377</v>
      </c>
      <c r="BO10" s="416"/>
      <c r="BP10" s="416"/>
      <c r="BQ10" s="416"/>
      <c r="BR10" s="416"/>
      <c r="BS10" s="416"/>
      <c r="BT10" s="416"/>
      <c r="BU10" s="417"/>
      <c r="BV10" s="415">
        <v>467</v>
      </c>
      <c r="BW10" s="416"/>
      <c r="BX10" s="416"/>
      <c r="BY10" s="416"/>
      <c r="BZ10" s="416"/>
      <c r="CA10" s="416"/>
      <c r="CB10" s="416"/>
      <c r="CC10" s="41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107</v>
      </c>
      <c r="M11" s="470"/>
      <c r="N11" s="470"/>
      <c r="O11" s="470"/>
      <c r="P11" s="470"/>
      <c r="Q11" s="471"/>
      <c r="R11" s="472" t="s">
        <v>108</v>
      </c>
      <c r="S11" s="473"/>
      <c r="T11" s="473"/>
      <c r="U11" s="473"/>
      <c r="V11" s="474"/>
      <c r="W11" s="403"/>
      <c r="X11" s="404"/>
      <c r="Y11" s="404"/>
      <c r="Z11" s="404"/>
      <c r="AA11" s="404"/>
      <c r="AB11" s="404"/>
      <c r="AC11" s="404"/>
      <c r="AD11" s="404"/>
      <c r="AE11" s="404"/>
      <c r="AF11" s="404"/>
      <c r="AG11" s="404"/>
      <c r="AH11" s="404"/>
      <c r="AI11" s="404"/>
      <c r="AJ11" s="404"/>
      <c r="AK11" s="404"/>
      <c r="AL11" s="407"/>
      <c r="AM11" s="444" t="s">
        <v>109</v>
      </c>
      <c r="AN11" s="445"/>
      <c r="AO11" s="445"/>
      <c r="AP11" s="445"/>
      <c r="AQ11" s="445"/>
      <c r="AR11" s="445"/>
      <c r="AS11" s="445"/>
      <c r="AT11" s="446"/>
      <c r="AU11" s="447" t="s">
        <v>99</v>
      </c>
      <c r="AV11" s="448"/>
      <c r="AW11" s="448"/>
      <c r="AX11" s="448"/>
      <c r="AY11" s="449" t="s">
        <v>110</v>
      </c>
      <c r="AZ11" s="450"/>
      <c r="BA11" s="450"/>
      <c r="BB11" s="450"/>
      <c r="BC11" s="450"/>
      <c r="BD11" s="450"/>
      <c r="BE11" s="450"/>
      <c r="BF11" s="450"/>
      <c r="BG11" s="450"/>
      <c r="BH11" s="450"/>
      <c r="BI11" s="450"/>
      <c r="BJ11" s="450"/>
      <c r="BK11" s="450"/>
      <c r="BL11" s="450"/>
      <c r="BM11" s="451"/>
      <c r="BN11" s="415" t="s">
        <v>111</v>
      </c>
      <c r="BO11" s="416"/>
      <c r="BP11" s="416"/>
      <c r="BQ11" s="416"/>
      <c r="BR11" s="416"/>
      <c r="BS11" s="416"/>
      <c r="BT11" s="416"/>
      <c r="BU11" s="417"/>
      <c r="BV11" s="415" t="s">
        <v>111</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c r="A12" s="138"/>
      <c r="B12" s="475" t="s">
        <v>113</v>
      </c>
      <c r="C12" s="476"/>
      <c r="D12" s="476"/>
      <c r="E12" s="476"/>
      <c r="F12" s="476"/>
      <c r="G12" s="476"/>
      <c r="H12" s="476"/>
      <c r="I12" s="476"/>
      <c r="J12" s="476"/>
      <c r="K12" s="477"/>
      <c r="L12" s="484" t="s">
        <v>114</v>
      </c>
      <c r="M12" s="485"/>
      <c r="N12" s="485"/>
      <c r="O12" s="485"/>
      <c r="P12" s="485"/>
      <c r="Q12" s="486"/>
      <c r="R12" s="487">
        <v>102459</v>
      </c>
      <c r="S12" s="488"/>
      <c r="T12" s="488"/>
      <c r="U12" s="488"/>
      <c r="V12" s="489"/>
      <c r="W12" s="490" t="s">
        <v>1</v>
      </c>
      <c r="X12" s="448"/>
      <c r="Y12" s="448"/>
      <c r="Z12" s="448"/>
      <c r="AA12" s="448"/>
      <c r="AB12" s="491"/>
      <c r="AC12" s="447" t="s">
        <v>115</v>
      </c>
      <c r="AD12" s="448"/>
      <c r="AE12" s="448"/>
      <c r="AF12" s="448"/>
      <c r="AG12" s="491"/>
      <c r="AH12" s="447" t="s">
        <v>116</v>
      </c>
      <c r="AI12" s="448"/>
      <c r="AJ12" s="448"/>
      <c r="AK12" s="448"/>
      <c r="AL12" s="492"/>
      <c r="AM12" s="444" t="s">
        <v>117</v>
      </c>
      <c r="AN12" s="445"/>
      <c r="AO12" s="445"/>
      <c r="AP12" s="445"/>
      <c r="AQ12" s="445"/>
      <c r="AR12" s="445"/>
      <c r="AS12" s="445"/>
      <c r="AT12" s="446"/>
      <c r="AU12" s="447" t="s">
        <v>118</v>
      </c>
      <c r="AV12" s="448"/>
      <c r="AW12" s="448"/>
      <c r="AX12" s="448"/>
      <c r="AY12" s="449" t="s">
        <v>119</v>
      </c>
      <c r="AZ12" s="450"/>
      <c r="BA12" s="450"/>
      <c r="BB12" s="450"/>
      <c r="BC12" s="450"/>
      <c r="BD12" s="450"/>
      <c r="BE12" s="450"/>
      <c r="BF12" s="450"/>
      <c r="BG12" s="450"/>
      <c r="BH12" s="450"/>
      <c r="BI12" s="450"/>
      <c r="BJ12" s="450"/>
      <c r="BK12" s="450"/>
      <c r="BL12" s="450"/>
      <c r="BM12" s="451"/>
      <c r="BN12" s="415" t="s">
        <v>120</v>
      </c>
      <c r="BO12" s="416"/>
      <c r="BP12" s="416"/>
      <c r="BQ12" s="416"/>
      <c r="BR12" s="416"/>
      <c r="BS12" s="416"/>
      <c r="BT12" s="416"/>
      <c r="BU12" s="417"/>
      <c r="BV12" s="415" t="s">
        <v>120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122</v>
      </c>
      <c r="N13" s="504"/>
      <c r="O13" s="504"/>
      <c r="P13" s="504"/>
      <c r="Q13" s="505"/>
      <c r="R13" s="496">
        <v>101955</v>
      </c>
      <c r="S13" s="497"/>
      <c r="T13" s="497"/>
      <c r="U13" s="497"/>
      <c r="V13" s="498"/>
      <c r="W13" s="431" t="s">
        <v>123</v>
      </c>
      <c r="X13" s="432"/>
      <c r="Y13" s="432"/>
      <c r="Z13" s="432"/>
      <c r="AA13" s="432"/>
      <c r="AB13" s="422"/>
      <c r="AC13" s="466">
        <v>611</v>
      </c>
      <c r="AD13" s="467"/>
      <c r="AE13" s="467"/>
      <c r="AF13" s="467"/>
      <c r="AG13" s="506"/>
      <c r="AH13" s="466">
        <v>714</v>
      </c>
      <c r="AI13" s="467"/>
      <c r="AJ13" s="467"/>
      <c r="AK13" s="467"/>
      <c r="AL13" s="468"/>
      <c r="AM13" s="444" t="s">
        <v>124</v>
      </c>
      <c r="AN13" s="445"/>
      <c r="AO13" s="445"/>
      <c r="AP13" s="445"/>
      <c r="AQ13" s="445"/>
      <c r="AR13" s="445"/>
      <c r="AS13" s="445"/>
      <c r="AT13" s="446"/>
      <c r="AU13" s="447" t="s">
        <v>125</v>
      </c>
      <c r="AV13" s="448"/>
      <c r="AW13" s="448"/>
      <c r="AX13" s="448"/>
      <c r="AY13" s="449" t="s">
        <v>126</v>
      </c>
      <c r="AZ13" s="450"/>
      <c r="BA13" s="450"/>
      <c r="BB13" s="450"/>
      <c r="BC13" s="450"/>
      <c r="BD13" s="450"/>
      <c r="BE13" s="450"/>
      <c r="BF13" s="450"/>
      <c r="BG13" s="450"/>
      <c r="BH13" s="450"/>
      <c r="BI13" s="450"/>
      <c r="BJ13" s="450"/>
      <c r="BK13" s="450"/>
      <c r="BL13" s="450"/>
      <c r="BM13" s="451"/>
      <c r="BN13" s="415">
        <v>1107034</v>
      </c>
      <c r="BO13" s="416"/>
      <c r="BP13" s="416"/>
      <c r="BQ13" s="416"/>
      <c r="BR13" s="416"/>
      <c r="BS13" s="416"/>
      <c r="BT13" s="416"/>
      <c r="BU13" s="417"/>
      <c r="BV13" s="415">
        <v>16169</v>
      </c>
      <c r="BW13" s="416"/>
      <c r="BX13" s="416"/>
      <c r="BY13" s="416"/>
      <c r="BZ13" s="416"/>
      <c r="CA13" s="416"/>
      <c r="CB13" s="416"/>
      <c r="CC13" s="417"/>
      <c r="CD13" s="418" t="s">
        <v>127</v>
      </c>
      <c r="CE13" s="419"/>
      <c r="CF13" s="419"/>
      <c r="CG13" s="419"/>
      <c r="CH13" s="419"/>
      <c r="CI13" s="419"/>
      <c r="CJ13" s="419"/>
      <c r="CK13" s="419"/>
      <c r="CL13" s="419"/>
      <c r="CM13" s="419"/>
      <c r="CN13" s="419"/>
      <c r="CO13" s="419"/>
      <c r="CP13" s="419"/>
      <c r="CQ13" s="419"/>
      <c r="CR13" s="419"/>
      <c r="CS13" s="420"/>
      <c r="CT13" s="412">
        <v>7.8</v>
      </c>
      <c r="CU13" s="413"/>
      <c r="CV13" s="413"/>
      <c r="CW13" s="413"/>
      <c r="CX13" s="413"/>
      <c r="CY13" s="413"/>
      <c r="CZ13" s="413"/>
      <c r="DA13" s="414"/>
      <c r="DB13" s="412">
        <v>9.4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128</v>
      </c>
      <c r="M14" s="494"/>
      <c r="N14" s="494"/>
      <c r="O14" s="494"/>
      <c r="P14" s="494"/>
      <c r="Q14" s="495"/>
      <c r="R14" s="496">
        <v>102421</v>
      </c>
      <c r="S14" s="497"/>
      <c r="T14" s="497"/>
      <c r="U14" s="497"/>
      <c r="V14" s="498"/>
      <c r="W14" s="405"/>
      <c r="X14" s="406"/>
      <c r="Y14" s="406"/>
      <c r="Z14" s="406"/>
      <c r="AA14" s="406"/>
      <c r="AB14" s="395"/>
      <c r="AC14" s="499">
        <v>1.4</v>
      </c>
      <c r="AD14" s="500"/>
      <c r="AE14" s="500"/>
      <c r="AF14" s="500"/>
      <c r="AG14" s="501"/>
      <c r="AH14" s="499">
        <v>1.6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129</v>
      </c>
      <c r="CE14" s="508"/>
      <c r="CF14" s="508"/>
      <c r="CG14" s="508"/>
      <c r="CH14" s="508"/>
      <c r="CI14" s="508"/>
      <c r="CJ14" s="508"/>
      <c r="CK14" s="508"/>
      <c r="CL14" s="508"/>
      <c r="CM14" s="508"/>
      <c r="CN14" s="508"/>
      <c r="CO14" s="508"/>
      <c r="CP14" s="508"/>
      <c r="CQ14" s="508"/>
      <c r="CR14" s="508"/>
      <c r="CS14" s="509"/>
      <c r="CT14" s="510">
        <v>2.5</v>
      </c>
      <c r="CU14" s="511"/>
      <c r="CV14" s="511"/>
      <c r="CW14" s="511"/>
      <c r="CX14" s="511"/>
      <c r="CY14" s="511"/>
      <c r="CZ14" s="511"/>
      <c r="DA14" s="512"/>
      <c r="DB14" s="510">
        <v>12.4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122</v>
      </c>
      <c r="N15" s="504"/>
      <c r="O15" s="504"/>
      <c r="P15" s="504"/>
      <c r="Q15" s="505"/>
      <c r="R15" s="496">
        <v>101885</v>
      </c>
      <c r="S15" s="497"/>
      <c r="T15" s="497"/>
      <c r="U15" s="497"/>
      <c r="V15" s="498"/>
      <c r="W15" s="431" t="s">
        <v>130</v>
      </c>
      <c r="X15" s="432"/>
      <c r="Y15" s="432"/>
      <c r="Z15" s="432"/>
      <c r="AA15" s="432"/>
      <c r="AB15" s="422"/>
      <c r="AC15" s="466">
        <v>7429</v>
      </c>
      <c r="AD15" s="467"/>
      <c r="AE15" s="467"/>
      <c r="AF15" s="467"/>
      <c r="AG15" s="506"/>
      <c r="AH15" s="466">
        <v>8013</v>
      </c>
      <c r="AI15" s="467"/>
      <c r="AJ15" s="467"/>
      <c r="AK15" s="467"/>
      <c r="AL15" s="468"/>
      <c r="AM15" s="444"/>
      <c r="AN15" s="445"/>
      <c r="AO15" s="445"/>
      <c r="AP15" s="445"/>
      <c r="AQ15" s="445"/>
      <c r="AR15" s="445"/>
      <c r="AS15" s="445"/>
      <c r="AT15" s="446"/>
      <c r="AU15" s="447"/>
      <c r="AV15" s="448"/>
      <c r="AW15" s="448"/>
      <c r="AX15" s="448"/>
      <c r="AY15" s="375" t="s">
        <v>131</v>
      </c>
      <c r="AZ15" s="376"/>
      <c r="BA15" s="376"/>
      <c r="BB15" s="376"/>
      <c r="BC15" s="376"/>
      <c r="BD15" s="376"/>
      <c r="BE15" s="376"/>
      <c r="BF15" s="376"/>
      <c r="BG15" s="376"/>
      <c r="BH15" s="376"/>
      <c r="BI15" s="376"/>
      <c r="BJ15" s="376"/>
      <c r="BK15" s="376"/>
      <c r="BL15" s="376"/>
      <c r="BM15" s="377"/>
      <c r="BN15" s="378">
        <v>10964196</v>
      </c>
      <c r="BO15" s="379"/>
      <c r="BP15" s="379"/>
      <c r="BQ15" s="379"/>
      <c r="BR15" s="379"/>
      <c r="BS15" s="379"/>
      <c r="BT15" s="379"/>
      <c r="BU15" s="380"/>
      <c r="BV15" s="378">
        <v>10579294</v>
      </c>
      <c r="BW15" s="379"/>
      <c r="BX15" s="379"/>
      <c r="BY15" s="379"/>
      <c r="BZ15" s="379"/>
      <c r="CA15" s="379"/>
      <c r="CB15" s="379"/>
      <c r="CC15" s="380"/>
      <c r="CD15" s="513" t="s">
        <v>132</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133</v>
      </c>
      <c r="M16" s="524"/>
      <c r="N16" s="524"/>
      <c r="O16" s="524"/>
      <c r="P16" s="524"/>
      <c r="Q16" s="525"/>
      <c r="R16" s="516" t="s">
        <v>134</v>
      </c>
      <c r="S16" s="517"/>
      <c r="T16" s="517"/>
      <c r="U16" s="517"/>
      <c r="V16" s="518"/>
      <c r="W16" s="405"/>
      <c r="X16" s="406"/>
      <c r="Y16" s="406"/>
      <c r="Z16" s="406"/>
      <c r="AA16" s="406"/>
      <c r="AB16" s="395"/>
      <c r="AC16" s="499">
        <v>17.100000000000001</v>
      </c>
      <c r="AD16" s="500"/>
      <c r="AE16" s="500"/>
      <c r="AF16" s="500"/>
      <c r="AG16" s="501"/>
      <c r="AH16" s="499">
        <v>18.100000000000001</v>
      </c>
      <c r="AI16" s="500"/>
      <c r="AJ16" s="500"/>
      <c r="AK16" s="500"/>
      <c r="AL16" s="502"/>
      <c r="AM16" s="444"/>
      <c r="AN16" s="445"/>
      <c r="AO16" s="445"/>
      <c r="AP16" s="445"/>
      <c r="AQ16" s="445"/>
      <c r="AR16" s="445"/>
      <c r="AS16" s="445"/>
      <c r="AT16" s="446"/>
      <c r="AU16" s="447"/>
      <c r="AV16" s="448"/>
      <c r="AW16" s="448"/>
      <c r="AX16" s="448"/>
      <c r="AY16" s="449" t="s">
        <v>135</v>
      </c>
      <c r="AZ16" s="450"/>
      <c r="BA16" s="450"/>
      <c r="BB16" s="450"/>
      <c r="BC16" s="450"/>
      <c r="BD16" s="450"/>
      <c r="BE16" s="450"/>
      <c r="BF16" s="450"/>
      <c r="BG16" s="450"/>
      <c r="BH16" s="450"/>
      <c r="BI16" s="450"/>
      <c r="BJ16" s="450"/>
      <c r="BK16" s="450"/>
      <c r="BL16" s="450"/>
      <c r="BM16" s="451"/>
      <c r="BN16" s="415">
        <v>14361097</v>
      </c>
      <c r="BO16" s="416"/>
      <c r="BP16" s="416"/>
      <c r="BQ16" s="416"/>
      <c r="BR16" s="416"/>
      <c r="BS16" s="416"/>
      <c r="BT16" s="416"/>
      <c r="BU16" s="417"/>
      <c r="BV16" s="415">
        <v>14016497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136</v>
      </c>
      <c r="N17" s="520"/>
      <c r="O17" s="520"/>
      <c r="P17" s="520"/>
      <c r="Q17" s="521"/>
      <c r="R17" s="516" t="s">
        <v>137</v>
      </c>
      <c r="S17" s="517"/>
      <c r="T17" s="517"/>
      <c r="U17" s="517"/>
      <c r="V17" s="518"/>
      <c r="W17" s="431" t="s">
        <v>138</v>
      </c>
      <c r="X17" s="432"/>
      <c r="Y17" s="432"/>
      <c r="Z17" s="432"/>
      <c r="AA17" s="432"/>
      <c r="AB17" s="422"/>
      <c r="AC17" s="466">
        <v>35361</v>
      </c>
      <c r="AD17" s="467"/>
      <c r="AE17" s="467"/>
      <c r="AF17" s="467"/>
      <c r="AG17" s="506"/>
      <c r="AH17" s="466">
        <v>34449</v>
      </c>
      <c r="AI17" s="467"/>
      <c r="AJ17" s="467"/>
      <c r="AK17" s="467"/>
      <c r="AL17" s="468"/>
      <c r="AM17" s="444"/>
      <c r="AN17" s="445"/>
      <c r="AO17" s="445"/>
      <c r="AP17" s="445"/>
      <c r="AQ17" s="445"/>
      <c r="AR17" s="445"/>
      <c r="AS17" s="445"/>
      <c r="AT17" s="446"/>
      <c r="AU17" s="447"/>
      <c r="AV17" s="448"/>
      <c r="AW17" s="448"/>
      <c r="AX17" s="448"/>
      <c r="AY17" s="449" t="s">
        <v>139</v>
      </c>
      <c r="AZ17" s="450"/>
      <c r="BA17" s="450"/>
      <c r="BB17" s="450"/>
      <c r="BC17" s="450"/>
      <c r="BD17" s="450"/>
      <c r="BE17" s="450"/>
      <c r="BF17" s="450"/>
      <c r="BG17" s="450"/>
      <c r="BH17" s="450"/>
      <c r="BI17" s="450"/>
      <c r="BJ17" s="450"/>
      <c r="BK17" s="450"/>
      <c r="BL17" s="450"/>
      <c r="BM17" s="451"/>
      <c r="BN17" s="415">
        <v>13979301</v>
      </c>
      <c r="BO17" s="416"/>
      <c r="BP17" s="416"/>
      <c r="BQ17" s="416"/>
      <c r="BR17" s="416"/>
      <c r="BS17" s="416"/>
      <c r="BT17" s="416"/>
      <c r="BU17" s="417"/>
      <c r="BV17" s="415">
        <v>13625109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140</v>
      </c>
      <c r="C18" s="458"/>
      <c r="D18" s="458"/>
      <c r="E18" s="527"/>
      <c r="F18" s="527"/>
      <c r="G18" s="527"/>
      <c r="H18" s="527"/>
      <c r="I18" s="527"/>
      <c r="J18" s="527"/>
      <c r="K18" s="527"/>
      <c r="L18" s="528">
        <v>87.73</v>
      </c>
      <c r="M18" s="528"/>
      <c r="N18" s="528"/>
      <c r="O18" s="528"/>
      <c r="P18" s="528"/>
      <c r="Q18" s="528"/>
      <c r="R18" s="529"/>
      <c r="S18" s="529"/>
      <c r="T18" s="529"/>
      <c r="U18" s="529"/>
      <c r="V18" s="530"/>
      <c r="W18" s="433"/>
      <c r="X18" s="434"/>
      <c r="Y18" s="434"/>
      <c r="Z18" s="434"/>
      <c r="AA18" s="434"/>
      <c r="AB18" s="425"/>
      <c r="AC18" s="531">
        <v>81.5</v>
      </c>
      <c r="AD18" s="532"/>
      <c r="AE18" s="532"/>
      <c r="AF18" s="532"/>
      <c r="AG18" s="533"/>
      <c r="AH18" s="531">
        <v>77.8</v>
      </c>
      <c r="AI18" s="532"/>
      <c r="AJ18" s="532"/>
      <c r="AK18" s="532"/>
      <c r="AL18" s="534"/>
      <c r="AM18" s="444"/>
      <c r="AN18" s="445"/>
      <c r="AO18" s="445"/>
      <c r="AP18" s="445"/>
      <c r="AQ18" s="445"/>
      <c r="AR18" s="445"/>
      <c r="AS18" s="445"/>
      <c r="AT18" s="446"/>
      <c r="AU18" s="447"/>
      <c r="AV18" s="448"/>
      <c r="AW18" s="448"/>
      <c r="AX18" s="448"/>
      <c r="AY18" s="449" t="s">
        <v>141</v>
      </c>
      <c r="AZ18" s="450"/>
      <c r="BA18" s="450"/>
      <c r="BB18" s="450"/>
      <c r="BC18" s="450"/>
      <c r="BD18" s="450"/>
      <c r="BE18" s="450"/>
      <c r="BF18" s="450"/>
      <c r="BG18" s="450"/>
      <c r="BH18" s="450"/>
      <c r="BI18" s="450"/>
      <c r="BJ18" s="450"/>
      <c r="BK18" s="450"/>
      <c r="BL18" s="450"/>
      <c r="BM18" s="451"/>
      <c r="BN18" s="415">
        <v>16834592</v>
      </c>
      <c r="BO18" s="416"/>
      <c r="BP18" s="416"/>
      <c r="BQ18" s="416"/>
      <c r="BR18" s="416"/>
      <c r="BS18" s="416"/>
      <c r="BT18" s="416"/>
      <c r="BU18" s="417"/>
      <c r="BV18" s="415">
        <v>16754209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142</v>
      </c>
      <c r="C19" s="458"/>
      <c r="D19" s="458"/>
      <c r="E19" s="527"/>
      <c r="F19" s="527"/>
      <c r="G19" s="527"/>
      <c r="H19" s="527"/>
      <c r="I19" s="527"/>
      <c r="J19" s="527"/>
      <c r="K19" s="527"/>
      <c r="L19" s="535">
        <v>1152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143</v>
      </c>
      <c r="AZ19" s="450"/>
      <c r="BA19" s="450"/>
      <c r="BB19" s="450"/>
      <c r="BC19" s="450"/>
      <c r="BD19" s="450"/>
      <c r="BE19" s="450"/>
      <c r="BF19" s="450"/>
      <c r="BG19" s="450"/>
      <c r="BH19" s="450"/>
      <c r="BI19" s="450"/>
      <c r="BJ19" s="450"/>
      <c r="BK19" s="450"/>
      <c r="BL19" s="450"/>
      <c r="BM19" s="451"/>
      <c r="BN19" s="415">
        <v>21847994</v>
      </c>
      <c r="BO19" s="416"/>
      <c r="BP19" s="416"/>
      <c r="BQ19" s="416"/>
      <c r="BR19" s="416"/>
      <c r="BS19" s="416"/>
      <c r="BT19" s="416"/>
      <c r="BU19" s="417"/>
      <c r="BV19" s="415">
        <v>21339609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144</v>
      </c>
      <c r="C20" s="458"/>
      <c r="D20" s="458"/>
      <c r="E20" s="527"/>
      <c r="F20" s="527"/>
      <c r="G20" s="527"/>
      <c r="H20" s="527"/>
      <c r="I20" s="527"/>
      <c r="J20" s="527"/>
      <c r="K20" s="527"/>
      <c r="L20" s="535">
        <v>39350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145</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146</v>
      </c>
      <c r="C22" s="546"/>
      <c r="D22" s="547"/>
      <c r="E22" s="427" t="s">
        <v>1</v>
      </c>
      <c r="F22" s="432"/>
      <c r="G22" s="432"/>
      <c r="H22" s="432"/>
      <c r="I22" s="432"/>
      <c r="J22" s="432"/>
      <c r="K22" s="422"/>
      <c r="L22" s="427" t="s">
        <v>147</v>
      </c>
      <c r="M22" s="432"/>
      <c r="N22" s="432"/>
      <c r="O22" s="432"/>
      <c r="P22" s="422"/>
      <c r="Q22" s="554" t="s">
        <v>148</v>
      </c>
      <c r="R22" s="555"/>
      <c r="S22" s="555"/>
      <c r="T22" s="555"/>
      <c r="U22" s="555"/>
      <c r="V22" s="556"/>
      <c r="W22" s="560" t="s">
        <v>149</v>
      </c>
      <c r="X22" s="546"/>
      <c r="Y22" s="547"/>
      <c r="Z22" s="427" t="s">
        <v>1</v>
      </c>
      <c r="AA22" s="432"/>
      <c r="AB22" s="432"/>
      <c r="AC22" s="432"/>
      <c r="AD22" s="432"/>
      <c r="AE22" s="432"/>
      <c r="AF22" s="432"/>
      <c r="AG22" s="422"/>
      <c r="AH22" s="573" t="s">
        <v>150</v>
      </c>
      <c r="AI22" s="432"/>
      <c r="AJ22" s="432"/>
      <c r="AK22" s="432"/>
      <c r="AL22" s="422"/>
      <c r="AM22" s="573" t="s">
        <v>151</v>
      </c>
      <c r="AN22" s="574"/>
      <c r="AO22" s="574"/>
      <c r="AP22" s="574"/>
      <c r="AQ22" s="574"/>
      <c r="AR22" s="575"/>
      <c r="AS22" s="554" t="s">
        <v>148</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152</v>
      </c>
      <c r="AZ23" s="376"/>
      <c r="BA23" s="376"/>
      <c r="BB23" s="376"/>
      <c r="BC23" s="376"/>
      <c r="BD23" s="376"/>
      <c r="BE23" s="376"/>
      <c r="BF23" s="376"/>
      <c r="BG23" s="376"/>
      <c r="BH23" s="376"/>
      <c r="BI23" s="376"/>
      <c r="BJ23" s="376"/>
      <c r="BK23" s="376"/>
      <c r="BL23" s="376"/>
      <c r="BM23" s="377"/>
      <c r="BN23" s="415">
        <v>28060913</v>
      </c>
      <c r="BO23" s="416"/>
      <c r="BP23" s="416"/>
      <c r="BQ23" s="416"/>
      <c r="BR23" s="416"/>
      <c r="BS23" s="416"/>
      <c r="BT23" s="416"/>
      <c r="BU23" s="417"/>
      <c r="BV23" s="415">
        <v>28767396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153</v>
      </c>
      <c r="F24" s="445"/>
      <c r="G24" s="445"/>
      <c r="H24" s="445"/>
      <c r="I24" s="445"/>
      <c r="J24" s="445"/>
      <c r="K24" s="446"/>
      <c r="L24" s="466">
        <v>1</v>
      </c>
      <c r="M24" s="467"/>
      <c r="N24" s="467"/>
      <c r="O24" s="467"/>
      <c r="P24" s="506"/>
      <c r="Q24" s="466">
        <v>9200</v>
      </c>
      <c r="R24" s="467"/>
      <c r="S24" s="467"/>
      <c r="T24" s="467"/>
      <c r="U24" s="467"/>
      <c r="V24" s="506"/>
      <c r="W24" s="561"/>
      <c r="X24" s="549"/>
      <c r="Y24" s="550"/>
      <c r="Z24" s="465" t="s">
        <v>154</v>
      </c>
      <c r="AA24" s="445"/>
      <c r="AB24" s="445"/>
      <c r="AC24" s="445"/>
      <c r="AD24" s="445"/>
      <c r="AE24" s="445"/>
      <c r="AF24" s="445"/>
      <c r="AG24" s="446"/>
      <c r="AH24" s="466">
        <v>417</v>
      </c>
      <c r="AI24" s="467"/>
      <c r="AJ24" s="467"/>
      <c r="AK24" s="467"/>
      <c r="AL24" s="506"/>
      <c r="AM24" s="466">
        <v>1225563</v>
      </c>
      <c r="AN24" s="467"/>
      <c r="AO24" s="467"/>
      <c r="AP24" s="467"/>
      <c r="AQ24" s="467"/>
      <c r="AR24" s="506"/>
      <c r="AS24" s="466">
        <v>2939</v>
      </c>
      <c r="AT24" s="467"/>
      <c r="AU24" s="467"/>
      <c r="AV24" s="467"/>
      <c r="AW24" s="467"/>
      <c r="AX24" s="468"/>
      <c r="AY24" s="581" t="s">
        <v>155</v>
      </c>
      <c r="AZ24" s="582"/>
      <c r="BA24" s="582"/>
      <c r="BB24" s="582"/>
      <c r="BC24" s="582"/>
      <c r="BD24" s="582"/>
      <c r="BE24" s="582"/>
      <c r="BF24" s="582"/>
      <c r="BG24" s="582"/>
      <c r="BH24" s="582"/>
      <c r="BI24" s="582"/>
      <c r="BJ24" s="582"/>
      <c r="BK24" s="582"/>
      <c r="BL24" s="582"/>
      <c r="BM24" s="583"/>
      <c r="BN24" s="415">
        <v>25470480</v>
      </c>
      <c r="BO24" s="416"/>
      <c r="BP24" s="416"/>
      <c r="BQ24" s="416"/>
      <c r="BR24" s="416"/>
      <c r="BS24" s="416"/>
      <c r="BT24" s="416"/>
      <c r="BU24" s="417"/>
      <c r="BV24" s="415">
        <v>25760458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156</v>
      </c>
      <c r="F25" s="445"/>
      <c r="G25" s="445"/>
      <c r="H25" s="445"/>
      <c r="I25" s="445"/>
      <c r="J25" s="445"/>
      <c r="K25" s="446"/>
      <c r="L25" s="466">
        <v>1</v>
      </c>
      <c r="M25" s="467"/>
      <c r="N25" s="467"/>
      <c r="O25" s="467"/>
      <c r="P25" s="506"/>
      <c r="Q25" s="466">
        <v>7550</v>
      </c>
      <c r="R25" s="467"/>
      <c r="S25" s="467"/>
      <c r="T25" s="467"/>
      <c r="U25" s="467"/>
      <c r="V25" s="506"/>
      <c r="W25" s="561"/>
      <c r="X25" s="549"/>
      <c r="Y25" s="550"/>
      <c r="Z25" s="465" t="s">
        <v>157</v>
      </c>
      <c r="AA25" s="445"/>
      <c r="AB25" s="445"/>
      <c r="AC25" s="445"/>
      <c r="AD25" s="445"/>
      <c r="AE25" s="445"/>
      <c r="AF25" s="445"/>
      <c r="AG25" s="446"/>
      <c r="AH25" s="466" t="s">
        <v>120</v>
      </c>
      <c r="AI25" s="467"/>
      <c r="AJ25" s="467"/>
      <c r="AK25" s="467"/>
      <c r="AL25" s="506"/>
      <c r="AM25" s="466" t="s">
        <v>120</v>
      </c>
      <c r="AN25" s="467"/>
      <c r="AO25" s="467"/>
      <c r="AP25" s="467"/>
      <c r="AQ25" s="467"/>
      <c r="AR25" s="506"/>
      <c r="AS25" s="466" t="s">
        <v>120</v>
      </c>
      <c r="AT25" s="467"/>
      <c r="AU25" s="467"/>
      <c r="AV25" s="467"/>
      <c r="AW25" s="467"/>
      <c r="AX25" s="468"/>
      <c r="AY25" s="375" t="s">
        <v>158</v>
      </c>
      <c r="AZ25" s="376"/>
      <c r="BA25" s="376"/>
      <c r="BB25" s="376"/>
      <c r="BC25" s="376"/>
      <c r="BD25" s="376"/>
      <c r="BE25" s="376"/>
      <c r="BF25" s="376"/>
      <c r="BG25" s="376"/>
      <c r="BH25" s="376"/>
      <c r="BI25" s="376"/>
      <c r="BJ25" s="376"/>
      <c r="BK25" s="376"/>
      <c r="BL25" s="376"/>
      <c r="BM25" s="377"/>
      <c r="BN25" s="378">
        <v>7429211</v>
      </c>
      <c r="BO25" s="379"/>
      <c r="BP25" s="379"/>
      <c r="BQ25" s="379"/>
      <c r="BR25" s="379"/>
      <c r="BS25" s="379"/>
      <c r="BT25" s="379"/>
      <c r="BU25" s="380"/>
      <c r="BV25" s="378">
        <v>7939544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159</v>
      </c>
      <c r="F26" s="445"/>
      <c r="G26" s="445"/>
      <c r="H26" s="445"/>
      <c r="I26" s="445"/>
      <c r="J26" s="445"/>
      <c r="K26" s="446"/>
      <c r="L26" s="466">
        <v>1</v>
      </c>
      <c r="M26" s="467"/>
      <c r="N26" s="467"/>
      <c r="O26" s="467"/>
      <c r="P26" s="506"/>
      <c r="Q26" s="466">
        <v>6800</v>
      </c>
      <c r="R26" s="467"/>
      <c r="S26" s="467"/>
      <c r="T26" s="467"/>
      <c r="U26" s="467"/>
      <c r="V26" s="506"/>
      <c r="W26" s="561"/>
      <c r="X26" s="549"/>
      <c r="Y26" s="550"/>
      <c r="Z26" s="465" t="s">
        <v>160</v>
      </c>
      <c r="AA26" s="571"/>
      <c r="AB26" s="571"/>
      <c r="AC26" s="571"/>
      <c r="AD26" s="571"/>
      <c r="AE26" s="571"/>
      <c r="AF26" s="571"/>
      <c r="AG26" s="572"/>
      <c r="AH26" s="466">
        <v>10</v>
      </c>
      <c r="AI26" s="467"/>
      <c r="AJ26" s="467"/>
      <c r="AK26" s="467"/>
      <c r="AL26" s="506"/>
      <c r="AM26" s="466">
        <v>36770</v>
      </c>
      <c r="AN26" s="467"/>
      <c r="AO26" s="467"/>
      <c r="AP26" s="467"/>
      <c r="AQ26" s="467"/>
      <c r="AR26" s="506"/>
      <c r="AS26" s="466">
        <v>3677</v>
      </c>
      <c r="AT26" s="467"/>
      <c r="AU26" s="467"/>
      <c r="AV26" s="467"/>
      <c r="AW26" s="467"/>
      <c r="AX26" s="468"/>
      <c r="AY26" s="418" t="s">
        <v>161</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162</v>
      </c>
      <c r="F27" s="445"/>
      <c r="G27" s="445"/>
      <c r="H27" s="445"/>
      <c r="I27" s="445"/>
      <c r="J27" s="445"/>
      <c r="K27" s="446"/>
      <c r="L27" s="466">
        <v>1</v>
      </c>
      <c r="M27" s="467"/>
      <c r="N27" s="467"/>
      <c r="O27" s="467"/>
      <c r="P27" s="506"/>
      <c r="Q27" s="466">
        <v>5400</v>
      </c>
      <c r="R27" s="467"/>
      <c r="S27" s="467"/>
      <c r="T27" s="467"/>
      <c r="U27" s="467"/>
      <c r="V27" s="506"/>
      <c r="W27" s="561"/>
      <c r="X27" s="549"/>
      <c r="Y27" s="550"/>
      <c r="Z27" s="465" t="s">
        <v>163</v>
      </c>
      <c r="AA27" s="445"/>
      <c r="AB27" s="445"/>
      <c r="AC27" s="445"/>
      <c r="AD27" s="445"/>
      <c r="AE27" s="445"/>
      <c r="AF27" s="445"/>
      <c r="AG27" s="446"/>
      <c r="AH27" s="466">
        <v>5</v>
      </c>
      <c r="AI27" s="467"/>
      <c r="AJ27" s="467"/>
      <c r="AK27" s="467"/>
      <c r="AL27" s="506"/>
      <c r="AM27" s="466">
        <v>17153</v>
      </c>
      <c r="AN27" s="467"/>
      <c r="AO27" s="467"/>
      <c r="AP27" s="467"/>
      <c r="AQ27" s="467"/>
      <c r="AR27" s="506"/>
      <c r="AS27" s="466">
        <v>3431</v>
      </c>
      <c r="AT27" s="467"/>
      <c r="AU27" s="467"/>
      <c r="AV27" s="467"/>
      <c r="AW27" s="467"/>
      <c r="AX27" s="468"/>
      <c r="AY27" s="507" t="s">
        <v>164</v>
      </c>
      <c r="AZ27" s="508"/>
      <c r="BA27" s="508"/>
      <c r="BB27" s="508"/>
      <c r="BC27" s="508"/>
      <c r="BD27" s="508"/>
      <c r="BE27" s="508"/>
      <c r="BF27" s="508"/>
      <c r="BG27" s="508"/>
      <c r="BH27" s="508"/>
      <c r="BI27" s="508"/>
      <c r="BJ27" s="508"/>
      <c r="BK27" s="508"/>
      <c r="BL27" s="508"/>
      <c r="BM27" s="509"/>
      <c r="BN27" s="584">
        <v>533073</v>
      </c>
      <c r="BO27" s="585"/>
      <c r="BP27" s="585"/>
      <c r="BQ27" s="585"/>
      <c r="BR27" s="585"/>
      <c r="BS27" s="585"/>
      <c r="BT27" s="585"/>
      <c r="BU27" s="586"/>
      <c r="BV27" s="584">
        <v>533069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165</v>
      </c>
      <c r="F28" s="445"/>
      <c r="G28" s="445"/>
      <c r="H28" s="445"/>
      <c r="I28" s="445"/>
      <c r="J28" s="445"/>
      <c r="K28" s="446"/>
      <c r="L28" s="466">
        <v>1</v>
      </c>
      <c r="M28" s="467"/>
      <c r="N28" s="467"/>
      <c r="O28" s="467"/>
      <c r="P28" s="506"/>
      <c r="Q28" s="466">
        <v>4800</v>
      </c>
      <c r="R28" s="467"/>
      <c r="S28" s="467"/>
      <c r="T28" s="467"/>
      <c r="U28" s="467"/>
      <c r="V28" s="506"/>
      <c r="W28" s="561"/>
      <c r="X28" s="549"/>
      <c r="Y28" s="550"/>
      <c r="Z28" s="465" t="s">
        <v>166</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167</v>
      </c>
      <c r="AZ28" s="588"/>
      <c r="BA28" s="588"/>
      <c r="BB28" s="589"/>
      <c r="BC28" s="375" t="s">
        <v>168</v>
      </c>
      <c r="BD28" s="376"/>
      <c r="BE28" s="376"/>
      <c r="BF28" s="376"/>
      <c r="BG28" s="376"/>
      <c r="BH28" s="376"/>
      <c r="BI28" s="376"/>
      <c r="BJ28" s="376"/>
      <c r="BK28" s="376"/>
      <c r="BL28" s="376"/>
      <c r="BM28" s="377"/>
      <c r="BN28" s="378">
        <v>2854674</v>
      </c>
      <c r="BO28" s="379"/>
      <c r="BP28" s="379"/>
      <c r="BQ28" s="379"/>
      <c r="BR28" s="379"/>
      <c r="BS28" s="379"/>
      <c r="BT28" s="379"/>
      <c r="BU28" s="380"/>
      <c r="BV28" s="378">
        <v>2854297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169</v>
      </c>
      <c r="F29" s="445"/>
      <c r="G29" s="445"/>
      <c r="H29" s="445"/>
      <c r="I29" s="445"/>
      <c r="J29" s="445"/>
      <c r="K29" s="446"/>
      <c r="L29" s="466">
        <v>20</v>
      </c>
      <c r="M29" s="467"/>
      <c r="N29" s="467"/>
      <c r="O29" s="467"/>
      <c r="P29" s="506"/>
      <c r="Q29" s="466">
        <v>4500</v>
      </c>
      <c r="R29" s="467"/>
      <c r="S29" s="467"/>
      <c r="T29" s="467"/>
      <c r="U29" s="467"/>
      <c r="V29" s="506"/>
      <c r="W29" s="562"/>
      <c r="X29" s="563"/>
      <c r="Y29" s="564"/>
      <c r="Z29" s="465" t="s">
        <v>170</v>
      </c>
      <c r="AA29" s="445"/>
      <c r="AB29" s="445"/>
      <c r="AC29" s="445"/>
      <c r="AD29" s="445"/>
      <c r="AE29" s="445"/>
      <c r="AF29" s="445"/>
      <c r="AG29" s="446"/>
      <c r="AH29" s="466">
        <v>422</v>
      </c>
      <c r="AI29" s="467"/>
      <c r="AJ29" s="467"/>
      <c r="AK29" s="467"/>
      <c r="AL29" s="506"/>
      <c r="AM29" s="466">
        <v>1242716</v>
      </c>
      <c r="AN29" s="467"/>
      <c r="AO29" s="467"/>
      <c r="AP29" s="467"/>
      <c r="AQ29" s="467"/>
      <c r="AR29" s="506"/>
      <c r="AS29" s="466">
        <v>2945</v>
      </c>
      <c r="AT29" s="467"/>
      <c r="AU29" s="467"/>
      <c r="AV29" s="467"/>
      <c r="AW29" s="467"/>
      <c r="AX29" s="468"/>
      <c r="AY29" s="590"/>
      <c r="AZ29" s="591"/>
      <c r="BA29" s="591"/>
      <c r="BB29" s="592"/>
      <c r="BC29" s="449" t="s">
        <v>171</v>
      </c>
      <c r="BD29" s="450"/>
      <c r="BE29" s="450"/>
      <c r="BF29" s="450"/>
      <c r="BG29" s="450"/>
      <c r="BH29" s="450"/>
      <c r="BI29" s="450"/>
      <c r="BJ29" s="450"/>
      <c r="BK29" s="450"/>
      <c r="BL29" s="450"/>
      <c r="BM29" s="451"/>
      <c r="BN29" s="415">
        <v>452834</v>
      </c>
      <c r="BO29" s="416"/>
      <c r="BP29" s="416"/>
      <c r="BQ29" s="416"/>
      <c r="BR29" s="416"/>
      <c r="BS29" s="416"/>
      <c r="BT29" s="416"/>
      <c r="BU29" s="417"/>
      <c r="BV29" s="415">
        <v>448646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172</v>
      </c>
      <c r="X30" s="569"/>
      <c r="Y30" s="569"/>
      <c r="Z30" s="569"/>
      <c r="AA30" s="569"/>
      <c r="AB30" s="569"/>
      <c r="AC30" s="569"/>
      <c r="AD30" s="569"/>
      <c r="AE30" s="569"/>
      <c r="AF30" s="569"/>
      <c r="AG30" s="570"/>
      <c r="AH30" s="531">
        <v>101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173</v>
      </c>
      <c r="BD30" s="582"/>
      <c r="BE30" s="582"/>
      <c r="BF30" s="582"/>
      <c r="BG30" s="582"/>
      <c r="BH30" s="582"/>
      <c r="BI30" s="582"/>
      <c r="BJ30" s="582"/>
      <c r="BK30" s="582"/>
      <c r="BL30" s="582"/>
      <c r="BM30" s="583"/>
      <c r="BN30" s="584">
        <v>5071448</v>
      </c>
      <c r="BO30" s="585"/>
      <c r="BP30" s="585"/>
      <c r="BQ30" s="585"/>
      <c r="BR30" s="585"/>
      <c r="BS30" s="585"/>
      <c r="BT30" s="585"/>
      <c r="BU30" s="586"/>
      <c r="BV30" s="584">
        <v>4708294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180</v>
      </c>
      <c r="D33" s="439"/>
      <c r="E33" s="404" t="s">
        <v>181</v>
      </c>
      <c r="F33" s="404"/>
      <c r="G33" s="404"/>
      <c r="H33" s="404"/>
      <c r="I33" s="404"/>
      <c r="J33" s="404"/>
      <c r="K33" s="404"/>
      <c r="L33" s="404"/>
      <c r="M33" s="404"/>
      <c r="N33" s="404"/>
      <c r="O33" s="404"/>
      <c r="P33" s="404"/>
      <c r="Q33" s="404"/>
      <c r="R33" s="404"/>
      <c r="S33" s="404"/>
      <c r="T33" s="167"/>
      <c r="U33" s="439" t="s">
        <v>180</v>
      </c>
      <c r="V33" s="439"/>
      <c r="W33" s="404" t="s">
        <v>181</v>
      </c>
      <c r="X33" s="404"/>
      <c r="Y33" s="404"/>
      <c r="Z33" s="404"/>
      <c r="AA33" s="404"/>
      <c r="AB33" s="404"/>
      <c r="AC33" s="404"/>
      <c r="AD33" s="404"/>
      <c r="AE33" s="404"/>
      <c r="AF33" s="404"/>
      <c r="AG33" s="404"/>
      <c r="AH33" s="404"/>
      <c r="AI33" s="404"/>
      <c r="AJ33" s="404"/>
      <c r="AK33" s="404"/>
      <c r="AL33" s="167"/>
      <c r="AM33" s="439" t="s">
        <v>180</v>
      </c>
      <c r="AN33" s="439"/>
      <c r="AO33" s="404" t="s">
        <v>181</v>
      </c>
      <c r="AP33" s="404"/>
      <c r="AQ33" s="404"/>
      <c r="AR33" s="404"/>
      <c r="AS33" s="404"/>
      <c r="AT33" s="404"/>
      <c r="AU33" s="404"/>
      <c r="AV33" s="404"/>
      <c r="AW33" s="404"/>
      <c r="AX33" s="404"/>
      <c r="AY33" s="404"/>
      <c r="AZ33" s="404"/>
      <c r="BA33" s="404"/>
      <c r="BB33" s="404"/>
      <c r="BC33" s="404"/>
      <c r="BD33" s="168"/>
      <c r="BE33" s="404" t="s">
        <v>182</v>
      </c>
      <c r="BF33" s="404"/>
      <c r="BG33" s="404" t="s">
        <v>183</v>
      </c>
      <c r="BH33" s="404"/>
      <c r="BI33" s="404"/>
      <c r="BJ33" s="404"/>
      <c r="BK33" s="404"/>
      <c r="BL33" s="404"/>
      <c r="BM33" s="404"/>
      <c r="BN33" s="404"/>
      <c r="BO33" s="404"/>
      <c r="BP33" s="404"/>
      <c r="BQ33" s="404"/>
      <c r="BR33" s="404"/>
      <c r="BS33" s="404"/>
      <c r="BT33" s="404"/>
      <c r="BU33" s="404"/>
      <c r="BV33" s="168"/>
      <c r="BW33" s="439" t="s">
        <v>182</v>
      </c>
      <c r="BX33" s="439"/>
      <c r="BY33" s="404" t="s">
        <v>184</v>
      </c>
      <c r="BZ33" s="404"/>
      <c r="CA33" s="404"/>
      <c r="CB33" s="404"/>
      <c r="CC33" s="404"/>
      <c r="CD33" s="404"/>
      <c r="CE33" s="404"/>
      <c r="CF33" s="404"/>
      <c r="CG33" s="404"/>
      <c r="CH33" s="404"/>
      <c r="CI33" s="404"/>
      <c r="CJ33" s="404"/>
      <c r="CK33" s="404"/>
      <c r="CL33" s="404"/>
      <c r="CM33" s="404"/>
      <c r="CN33" s="167"/>
      <c r="CO33" s="439" t="s">
        <v>180</v>
      </c>
      <c r="CP33" s="439"/>
      <c r="CQ33" s="404" t="s">
        <v>185</v>
      </c>
      <c r="CR33" s="404"/>
      <c r="CS33" s="404"/>
      <c r="CT33" s="404"/>
      <c r="CU33" s="404"/>
      <c r="CV33" s="404"/>
      <c r="CW33" s="404"/>
      <c r="CX33" s="404"/>
      <c r="CY33" s="404"/>
      <c r="CZ33" s="404"/>
      <c r="DA33" s="404"/>
      <c r="DB33" s="404"/>
      <c r="DC33" s="404"/>
      <c r="DD33" s="404"/>
      <c r="DE33" s="404"/>
      <c r="DF33" s="167"/>
      <c r="DG33" s="404" t="s">
        <v>186</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IF('各会計、関係団体の財政状況及び健全化判断比率'!B33="","",'各会計、関係団体の財政状況及び健全化判断比率'!B33)</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筑紫野・小郡・基山清掃施設組合（一般会計）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筑紫野市土地開発公社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両筑衛生施設組合（一般会計）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筑紫野市文化振興財団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奨学資金貸与事業特別会計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筑慈苑施設組合（一般会計）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土地取得事業特別会計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山神水道企業団</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福岡地区水道企業団</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筑紫野太宰府消防組合（一般会計）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筑紫自治振興組合（一般会計）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筑紫自治振興組合（筑紫公平委員会特別会計）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福岡県市町村職員退職手当組合（一般会計）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福岡県市町村職員退職手当組合（基金特別会計）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191</v>
      </c>
    </row>
    <row r="50" spans="5:5">
      <c r="E50" s="139" t="s">
        <v>192</v>
      </c>
    </row>
    <row r="51" spans="5:5">
      <c r="E51" s="139" t="s">
        <v>193</v>
      </c>
    </row>
    <row r="52" spans="5:5">
      <c r="E52" s="139" t="s">
        <v>194</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524</v>
      </c>
      <c r="D34" s="1181"/>
      <c r="E34" s="1182"/>
      <c r="F34" s="32">
        <v>11.6</v>
      </c>
      <c r="G34" s="33">
        <v>11.64</v>
      </c>
      <c r="H34" s="33">
        <v>11.35</v>
      </c>
      <c r="I34" s="33">
        <v>10.8</v>
      </c>
      <c r="J34" s="34">
        <v>10.76</v>
      </c>
      <c r="K34" s="22"/>
      <c r="L34" s="22"/>
      <c r="M34" s="22"/>
      <c r="N34" s="22"/>
      <c r="O34" s="22"/>
      <c r="P34" s="22"/>
    </row>
    <row r="35" spans="1:16" ht="39" customHeight="1">
      <c r="A35" s="22"/>
      <c r="B35" s="35"/>
      <c r="C35" s="1175" t="s">
        <v>525</v>
      </c>
      <c r="D35" s="1176"/>
      <c r="E35" s="1177"/>
      <c r="F35" s="36">
        <v>2.3199999999999998</v>
      </c>
      <c r="G35" s="37">
        <v>4.59</v>
      </c>
      <c r="H35" s="37">
        <v>3.33</v>
      </c>
      <c r="I35" s="37">
        <v>3.47</v>
      </c>
      <c r="J35" s="38">
        <v>9.27</v>
      </c>
      <c r="K35" s="22"/>
      <c r="L35" s="22"/>
      <c r="M35" s="22"/>
      <c r="N35" s="22"/>
      <c r="O35" s="22"/>
      <c r="P35" s="22"/>
    </row>
    <row r="36" spans="1:16" ht="39" customHeight="1">
      <c r="A36" s="22"/>
      <c r="B36" s="35"/>
      <c r="C36" s="1175" t="s">
        <v>526</v>
      </c>
      <c r="D36" s="1176"/>
      <c r="E36" s="1177"/>
      <c r="F36" s="36">
        <v>7.63</v>
      </c>
      <c r="G36" s="37">
        <v>7.92</v>
      </c>
      <c r="H36" s="37">
        <v>7.14</v>
      </c>
      <c r="I36" s="37">
        <v>6.74</v>
      </c>
      <c r="J36" s="38">
        <v>5.75</v>
      </c>
      <c r="K36" s="22"/>
      <c r="L36" s="22"/>
      <c r="M36" s="22"/>
      <c r="N36" s="22"/>
      <c r="O36" s="22"/>
      <c r="P36" s="22"/>
    </row>
    <row r="37" spans="1:16" ht="39" customHeight="1">
      <c r="A37" s="22"/>
      <c r="B37" s="35"/>
      <c r="C37" s="1175" t="s">
        <v>527</v>
      </c>
      <c r="D37" s="1176"/>
      <c r="E37" s="1177"/>
      <c r="F37" s="36">
        <v>0.28000000000000003</v>
      </c>
      <c r="G37" s="37">
        <v>0.44</v>
      </c>
      <c r="H37" s="37">
        <v>0.61</v>
      </c>
      <c r="I37" s="37">
        <v>0.62</v>
      </c>
      <c r="J37" s="38">
        <v>0.49</v>
      </c>
      <c r="K37" s="22"/>
      <c r="L37" s="22"/>
      <c r="M37" s="22"/>
      <c r="N37" s="22"/>
      <c r="O37" s="22"/>
      <c r="P37" s="22"/>
    </row>
    <row r="38" spans="1:16" ht="39" customHeight="1">
      <c r="A38" s="22"/>
      <c r="B38" s="35"/>
      <c r="C38" s="1175" t="s">
        <v>528</v>
      </c>
      <c r="D38" s="1176"/>
      <c r="E38" s="1177"/>
      <c r="F38" s="36">
        <v>0.17</v>
      </c>
      <c r="G38" s="37">
        <v>0.2</v>
      </c>
      <c r="H38" s="37">
        <v>0.19</v>
      </c>
      <c r="I38" s="37">
        <v>0.22</v>
      </c>
      <c r="J38" s="38">
        <v>0.21</v>
      </c>
      <c r="K38" s="22"/>
      <c r="L38" s="22"/>
      <c r="M38" s="22"/>
      <c r="N38" s="22"/>
      <c r="O38" s="22"/>
      <c r="P38" s="22"/>
    </row>
    <row r="39" spans="1:16" ht="39" customHeight="1">
      <c r="A39" s="22"/>
      <c r="B39" s="35"/>
      <c r="C39" s="1175" t="s">
        <v>529</v>
      </c>
      <c r="D39" s="1176"/>
      <c r="E39" s="1177"/>
      <c r="F39" s="36">
        <v>0.81</v>
      </c>
      <c r="G39" s="37">
        <v>1.25</v>
      </c>
      <c r="H39" s="37">
        <v>0.68</v>
      </c>
      <c r="I39" s="37">
        <v>1.08</v>
      </c>
      <c r="J39" s="38">
        <v>0.1</v>
      </c>
      <c r="K39" s="22"/>
      <c r="L39" s="22"/>
      <c r="M39" s="22"/>
      <c r="N39" s="22"/>
      <c r="O39" s="22"/>
      <c r="P39" s="22"/>
    </row>
    <row r="40" spans="1:16" ht="39" customHeight="1">
      <c r="A40" s="22"/>
      <c r="B40" s="35"/>
      <c r="C40" s="1175" t="s">
        <v>530</v>
      </c>
      <c r="D40" s="1176"/>
      <c r="E40" s="1177"/>
      <c r="F40" s="36">
        <v>0.02</v>
      </c>
      <c r="G40" s="37">
        <v>0</v>
      </c>
      <c r="H40" s="37">
        <v>7.0000000000000007E-2</v>
      </c>
      <c r="I40" s="37">
        <v>0.02</v>
      </c>
      <c r="J40" s="38">
        <v>7.0000000000000007E-2</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533</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4281</v>
      </c>
      <c r="L45" s="60">
        <v>3967</v>
      </c>
      <c r="M45" s="60">
        <v>3844</v>
      </c>
      <c r="N45" s="60">
        <v>3469</v>
      </c>
      <c r="O45" s="61">
        <v>3217</v>
      </c>
      <c r="P45" s="48"/>
      <c r="Q45" s="48"/>
      <c r="R45" s="48"/>
      <c r="S45" s="48"/>
      <c r="T45" s="48"/>
      <c r="U45" s="48"/>
    </row>
    <row r="46" spans="1:21" ht="30.75" customHeight="1">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14</v>
      </c>
      <c r="F48" s="1185"/>
      <c r="G48" s="1185"/>
      <c r="H48" s="1185"/>
      <c r="I48" s="1185"/>
      <c r="J48" s="1186"/>
      <c r="K48" s="63">
        <v>653</v>
      </c>
      <c r="L48" s="64">
        <v>673</v>
      </c>
      <c r="M48" s="64">
        <v>717</v>
      </c>
      <c r="N48" s="64">
        <v>743</v>
      </c>
      <c r="O48" s="65">
        <v>668</v>
      </c>
      <c r="P48" s="48"/>
      <c r="Q48" s="48"/>
      <c r="R48" s="48"/>
      <c r="S48" s="48"/>
      <c r="T48" s="48"/>
      <c r="U48" s="48"/>
    </row>
    <row r="49" spans="1:21" ht="30.75" customHeight="1">
      <c r="A49" s="48"/>
      <c r="B49" s="1193"/>
      <c r="C49" s="1194"/>
      <c r="D49" s="62"/>
      <c r="E49" s="1185" t="s">
        <v>15</v>
      </c>
      <c r="F49" s="1185"/>
      <c r="G49" s="1185"/>
      <c r="H49" s="1185"/>
      <c r="I49" s="1185"/>
      <c r="J49" s="1186"/>
      <c r="K49" s="63">
        <v>1</v>
      </c>
      <c r="L49" s="64">
        <v>1</v>
      </c>
      <c r="M49" s="64">
        <v>0</v>
      </c>
      <c r="N49" s="64">
        <v>0</v>
      </c>
      <c r="O49" s="65">
        <v>0</v>
      </c>
      <c r="P49" s="48"/>
      <c r="Q49" s="48"/>
      <c r="R49" s="48"/>
      <c r="S49" s="48"/>
      <c r="T49" s="48"/>
      <c r="U49" s="48"/>
    </row>
    <row r="50" spans="1:21" ht="30.75" customHeight="1">
      <c r="A50" s="48"/>
      <c r="B50" s="1193"/>
      <c r="C50" s="1194"/>
      <c r="D50" s="62"/>
      <c r="E50" s="1185" t="s">
        <v>16</v>
      </c>
      <c r="F50" s="1185"/>
      <c r="G50" s="1185"/>
      <c r="H50" s="1185"/>
      <c r="I50" s="1185"/>
      <c r="J50" s="1186"/>
      <c r="K50" s="63">
        <v>474</v>
      </c>
      <c r="L50" s="64">
        <v>480</v>
      </c>
      <c r="M50" s="64">
        <v>500</v>
      </c>
      <c r="N50" s="64">
        <v>500</v>
      </c>
      <c r="O50" s="65">
        <v>494</v>
      </c>
      <c r="P50" s="48"/>
      <c r="Q50" s="48"/>
      <c r="R50" s="48"/>
      <c r="S50" s="48"/>
      <c r="T50" s="48"/>
      <c r="U50" s="48"/>
    </row>
    <row r="51" spans="1:21" ht="30.75" customHeight="1">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c r="A52" s="48"/>
      <c r="B52" s="1183" t="s">
        <v>18</v>
      </c>
      <c r="C52" s="1184"/>
      <c r="D52" s="66"/>
      <c r="E52" s="1185" t="s">
        <v>19</v>
      </c>
      <c r="F52" s="1185"/>
      <c r="G52" s="1185"/>
      <c r="H52" s="1185"/>
      <c r="I52" s="1185"/>
      <c r="J52" s="1186"/>
      <c r="K52" s="63">
        <v>3385</v>
      </c>
      <c r="L52" s="64">
        <v>3425</v>
      </c>
      <c r="M52" s="64">
        <v>3484</v>
      </c>
      <c r="N52" s="64">
        <v>3536</v>
      </c>
      <c r="O52" s="65">
        <v>3408</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2024</v>
      </c>
      <c r="L53" s="69">
        <v>1696</v>
      </c>
      <c r="M53" s="69">
        <v>1577</v>
      </c>
      <c r="N53" s="69">
        <v>1176</v>
      </c>
      <c r="O53" s="70">
        <v>971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31134</v>
      </c>
      <c r="J41" s="83">
        <v>30612</v>
      </c>
      <c r="K41" s="83">
        <v>29411</v>
      </c>
      <c r="L41" s="83">
        <v>28767</v>
      </c>
      <c r="M41" s="84">
        <v>28061</v>
      </c>
    </row>
    <row r="42" spans="2:13" ht="27.75" customHeight="1">
      <c r="B42" s="1201"/>
      <c r="C42" s="1202"/>
      <c r="D42" s="85"/>
      <c r="E42" s="1207" t="s">
        <v>25</v>
      </c>
      <c r="F42" s="1207"/>
      <c r="G42" s="1207"/>
      <c r="H42" s="1208"/>
      <c r="I42" s="86">
        <v>1352</v>
      </c>
      <c r="J42" s="87">
        <v>2350</v>
      </c>
      <c r="K42" s="87">
        <v>2333</v>
      </c>
      <c r="L42" s="87">
        <v>2312</v>
      </c>
      <c r="M42" s="88">
        <v>2114</v>
      </c>
    </row>
    <row r="43" spans="2:13" ht="27.75" customHeight="1">
      <c r="B43" s="1201"/>
      <c r="C43" s="1202"/>
      <c r="D43" s="85"/>
      <c r="E43" s="1207" t="s">
        <v>26</v>
      </c>
      <c r="F43" s="1207"/>
      <c r="G43" s="1207"/>
      <c r="H43" s="1208"/>
      <c r="I43" s="86">
        <v>7918</v>
      </c>
      <c r="J43" s="87">
        <v>7450</v>
      </c>
      <c r="K43" s="87">
        <v>7052</v>
      </c>
      <c r="L43" s="87">
        <v>6752</v>
      </c>
      <c r="M43" s="88">
        <v>6208</v>
      </c>
    </row>
    <row r="44" spans="2:13" ht="27.75" customHeight="1">
      <c r="B44" s="1201"/>
      <c r="C44" s="1202"/>
      <c r="D44" s="85"/>
      <c r="E44" s="1207" t="s">
        <v>27</v>
      </c>
      <c r="F44" s="1207"/>
      <c r="G44" s="1207"/>
      <c r="H44" s="1208"/>
      <c r="I44" s="86">
        <v>4618</v>
      </c>
      <c r="J44" s="87">
        <v>4235</v>
      </c>
      <c r="K44" s="87">
        <v>4106</v>
      </c>
      <c r="L44" s="87">
        <v>4116</v>
      </c>
      <c r="M44" s="88">
        <v>4013</v>
      </c>
    </row>
    <row r="45" spans="2:13" ht="27.75" customHeight="1">
      <c r="B45" s="1201"/>
      <c r="C45" s="1202"/>
      <c r="D45" s="85"/>
      <c r="E45" s="1207" t="s">
        <v>28</v>
      </c>
      <c r="F45" s="1207"/>
      <c r="G45" s="1207"/>
      <c r="H45" s="1208"/>
      <c r="I45" s="86">
        <v>1933</v>
      </c>
      <c r="J45" s="87">
        <v>2080</v>
      </c>
      <c r="K45" s="87">
        <v>2330</v>
      </c>
      <c r="L45" s="87">
        <v>2104</v>
      </c>
      <c r="M45" s="88">
        <v>1827</v>
      </c>
    </row>
    <row r="46" spans="2:13" ht="27.75" customHeight="1">
      <c r="B46" s="1201"/>
      <c r="C46" s="1202"/>
      <c r="D46" s="85"/>
      <c r="E46" s="1207" t="s">
        <v>29</v>
      </c>
      <c r="F46" s="1207"/>
      <c r="G46" s="1207"/>
      <c r="H46" s="1208"/>
      <c r="I46" s="86" t="s">
        <v>480</v>
      </c>
      <c r="J46" s="87" t="s">
        <v>480</v>
      </c>
      <c r="K46" s="87" t="s">
        <v>480</v>
      </c>
      <c r="L46" s="87" t="s">
        <v>480</v>
      </c>
      <c r="M46" s="88" t="s">
        <v>480</v>
      </c>
    </row>
    <row r="47" spans="2:13" ht="27.75" customHeight="1">
      <c r="B47" s="1201"/>
      <c r="C47" s="1202"/>
      <c r="D47" s="85"/>
      <c r="E47" s="1207" t="s">
        <v>30</v>
      </c>
      <c r="F47" s="1207"/>
      <c r="G47" s="1207"/>
      <c r="H47" s="1208"/>
      <c r="I47" s="86" t="s">
        <v>480</v>
      </c>
      <c r="J47" s="87" t="s">
        <v>480</v>
      </c>
      <c r="K47" s="87" t="s">
        <v>480</v>
      </c>
      <c r="L47" s="87" t="s">
        <v>480</v>
      </c>
      <c r="M47" s="88" t="s">
        <v>480</v>
      </c>
    </row>
    <row r="48" spans="2:13" ht="27.75" customHeight="1">
      <c r="B48" s="1203"/>
      <c r="C48" s="1204"/>
      <c r="D48" s="85"/>
      <c r="E48" s="1207" t="s">
        <v>31</v>
      </c>
      <c r="F48" s="1207"/>
      <c r="G48" s="1207"/>
      <c r="H48" s="1208"/>
      <c r="I48" s="86" t="s">
        <v>480</v>
      </c>
      <c r="J48" s="87" t="s">
        <v>480</v>
      </c>
      <c r="K48" s="87" t="s">
        <v>480</v>
      </c>
      <c r="L48" s="87" t="s">
        <v>480</v>
      </c>
      <c r="M48" s="88" t="s">
        <v>480</v>
      </c>
    </row>
    <row r="49" spans="2:13" ht="27.75" customHeight="1">
      <c r="B49" s="1209" t="s">
        <v>32</v>
      </c>
      <c r="C49" s="1210"/>
      <c r="D49" s="89"/>
      <c r="E49" s="1207" t="s">
        <v>33</v>
      </c>
      <c r="F49" s="1207"/>
      <c r="G49" s="1207"/>
      <c r="H49" s="1208"/>
      <c r="I49" s="86">
        <v>7262</v>
      </c>
      <c r="J49" s="87">
        <v>7462</v>
      </c>
      <c r="K49" s="87">
        <v>7737</v>
      </c>
      <c r="L49" s="87">
        <v>8330</v>
      </c>
      <c r="M49" s="88">
        <v>8799</v>
      </c>
    </row>
    <row r="50" spans="2:13" ht="27.75" customHeight="1">
      <c r="B50" s="1201"/>
      <c r="C50" s="1202"/>
      <c r="D50" s="85"/>
      <c r="E50" s="1207" t="s">
        <v>34</v>
      </c>
      <c r="F50" s="1207"/>
      <c r="G50" s="1207"/>
      <c r="H50" s="1208"/>
      <c r="I50" s="86">
        <v>3618</v>
      </c>
      <c r="J50" s="87">
        <v>3841</v>
      </c>
      <c r="K50" s="87">
        <v>4059</v>
      </c>
      <c r="L50" s="87">
        <v>3839</v>
      </c>
      <c r="M50" s="88">
        <v>3520</v>
      </c>
    </row>
    <row r="51" spans="2:13" ht="27.75" customHeight="1">
      <c r="B51" s="1203"/>
      <c r="C51" s="1204"/>
      <c r="D51" s="85"/>
      <c r="E51" s="1207" t="s">
        <v>35</v>
      </c>
      <c r="F51" s="1207"/>
      <c r="G51" s="1207"/>
      <c r="H51" s="1208"/>
      <c r="I51" s="86">
        <v>29977</v>
      </c>
      <c r="J51" s="87">
        <v>30328</v>
      </c>
      <c r="K51" s="87">
        <v>30301</v>
      </c>
      <c r="L51" s="87">
        <v>29930</v>
      </c>
      <c r="M51" s="88">
        <v>29499</v>
      </c>
    </row>
    <row r="52" spans="2:13" ht="27.75" customHeight="1" thickBot="1">
      <c r="B52" s="1211" t="s">
        <v>36</v>
      </c>
      <c r="C52" s="1212"/>
      <c r="D52" s="90"/>
      <c r="E52" s="1213" t="s">
        <v>37</v>
      </c>
      <c r="F52" s="1213"/>
      <c r="G52" s="1213"/>
      <c r="H52" s="1214"/>
      <c r="I52" s="91">
        <v>6098</v>
      </c>
      <c r="J52" s="92">
        <v>5097</v>
      </c>
      <c r="K52" s="92">
        <v>3136</v>
      </c>
      <c r="L52" s="92">
        <v>1953</v>
      </c>
      <c r="M52" s="93">
        <v>406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24"/>
      <c r="H50" s="1225"/>
      <c r="I50" s="1225"/>
      <c r="J50" s="1226"/>
      <c r="K50" s="354" t="s">
        <v>519</v>
      </c>
      <c r="L50" s="354" t="s">
        <v>520</v>
      </c>
      <c r="M50" s="354" t="s">
        <v>521</v>
      </c>
      <c r="N50" s="354" t="s">
        <v>522</v>
      </c>
      <c r="O50" s="354" t="s">
        <v>523</v>
      </c>
    </row>
    <row r="51" spans="1:17">
      <c r="B51" s="248"/>
      <c r="C51" s="244"/>
      <c r="D51" s="244"/>
      <c r="E51" s="244"/>
      <c r="F51" s="244"/>
      <c r="G51" s="1227" t="s">
        <v>567</v>
      </c>
      <c r="H51" s="1228"/>
      <c r="I51" s="1233" t="s">
        <v>568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569</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570</v>
      </c>
      <c r="H55" s="1239"/>
      <c r="I55" s="1237" t="s">
        <v>568</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571</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572</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47" t="s">
        <v>575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573</v>
      </c>
      <c r="I71" s="368"/>
      <c r="J71" s="364"/>
      <c r="K71" s="364"/>
      <c r="L71" s="365"/>
      <c r="M71" s="364"/>
      <c r="N71" s="365"/>
      <c r="O71" s="366"/>
    </row>
    <row r="72" spans="2:30">
      <c r="B72" s="248"/>
      <c r="C72" s="244"/>
      <c r="D72" s="244"/>
      <c r="E72" s="244"/>
      <c r="F72" s="244"/>
      <c r="G72" s="1224"/>
      <c r="H72" s="1225"/>
      <c r="I72" s="1225"/>
      <c r="J72" s="1226"/>
      <c r="K72" s="354" t="s">
        <v>519</v>
      </c>
      <c r="L72" s="354" t="s">
        <v>520</v>
      </c>
      <c r="M72" s="354" t="s">
        <v>521</v>
      </c>
      <c r="N72" s="354" t="s">
        <v>522</v>
      </c>
      <c r="O72" s="354" t="s">
        <v>523</v>
      </c>
    </row>
    <row r="73" spans="2:30">
      <c r="B73" s="248"/>
      <c r="C73" s="244"/>
      <c r="D73" s="244"/>
      <c r="E73" s="244"/>
      <c r="F73" s="244"/>
      <c r="G73" s="1227" t="s">
        <v>567</v>
      </c>
      <c r="H73" s="1228"/>
      <c r="I73" s="1233" t="s">
        <v>568</v>
      </c>
      <c r="J73" s="1233"/>
      <c r="K73" s="1248">
        <v>39.5</v>
      </c>
      <c r="L73" s="1248">
        <v>32.5</v>
      </c>
      <c r="M73" s="1236">
        <v>19.8</v>
      </c>
      <c r="N73" s="1236">
        <v>12.4</v>
      </c>
      <c r="O73" s="1236">
        <v>2.5</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574</v>
      </c>
      <c r="J75" s="1237"/>
      <c r="K75" s="1249">
        <v>13</v>
      </c>
      <c r="L75" s="1249">
        <v>12.3</v>
      </c>
      <c r="M75" s="1249">
        <v>11.3</v>
      </c>
      <c r="N75" s="1249">
        <v>9.4</v>
      </c>
      <c r="O75" s="1249">
        <v>7.8</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570</v>
      </c>
      <c r="H77" s="1239"/>
      <c r="I77" s="1237" t="s">
        <v>568</v>
      </c>
      <c r="J77" s="1237"/>
      <c r="K77" s="1248">
        <v>55.5</v>
      </c>
      <c r="L77" s="1248">
        <v>46.1</v>
      </c>
      <c r="M77" s="1236">
        <v>37.6</v>
      </c>
      <c r="N77" s="1236">
        <v>33.799999999999997</v>
      </c>
      <c r="O77" s="1236">
        <v>17.8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574</v>
      </c>
      <c r="J79" s="1246"/>
      <c r="K79" s="1251">
        <v>9.3000000000000007</v>
      </c>
      <c r="L79" s="1251">
        <v>8.5</v>
      </c>
      <c r="M79" s="1251">
        <v>7.9</v>
      </c>
      <c r="N79" s="1251">
        <v>7.1</v>
      </c>
      <c r="O79" s="1251">
        <v>5.3</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34640</v>
      </c>
      <c r="E3" s="116"/>
      <c r="F3" s="117">
        <v>41433</v>
      </c>
      <c r="G3" s="118"/>
      <c r="H3" s="119"/>
    </row>
    <row r="4" spans="1:8">
      <c r="A4" s="120"/>
      <c r="B4" s="121"/>
      <c r="C4" s="122"/>
      <c r="D4" s="123">
        <v>21627</v>
      </c>
      <c r="E4" s="124"/>
      <c r="F4" s="125">
        <v>22351</v>
      </c>
      <c r="G4" s="126"/>
      <c r="H4" s="127"/>
    </row>
    <row r="5" spans="1:8">
      <c r="A5" s="108" t="s">
        <v>513</v>
      </c>
      <c r="B5" s="113"/>
      <c r="C5" s="114"/>
      <c r="D5" s="115">
        <v>38992</v>
      </c>
      <c r="E5" s="116"/>
      <c r="F5" s="117">
        <v>43493</v>
      </c>
      <c r="G5" s="118"/>
      <c r="H5" s="119"/>
    </row>
    <row r="6" spans="1:8">
      <c r="A6" s="120"/>
      <c r="B6" s="121"/>
      <c r="C6" s="122"/>
      <c r="D6" s="123">
        <v>18860</v>
      </c>
      <c r="E6" s="124"/>
      <c r="F6" s="125">
        <v>23254</v>
      </c>
      <c r="G6" s="126"/>
      <c r="H6" s="127"/>
    </row>
    <row r="7" spans="1:8">
      <c r="A7" s="108" t="s">
        <v>514</v>
      </c>
      <c r="B7" s="113"/>
      <c r="C7" s="114"/>
      <c r="D7" s="115">
        <v>43057</v>
      </c>
      <c r="E7" s="116"/>
      <c r="F7" s="117">
        <v>50840</v>
      </c>
      <c r="G7" s="118"/>
      <c r="H7" s="119"/>
    </row>
    <row r="8" spans="1:8">
      <c r="A8" s="120"/>
      <c r="B8" s="121"/>
      <c r="C8" s="122"/>
      <c r="D8" s="123">
        <v>26028</v>
      </c>
      <c r="E8" s="124"/>
      <c r="F8" s="125">
        <v>25367</v>
      </c>
      <c r="G8" s="126"/>
      <c r="H8" s="127"/>
    </row>
    <row r="9" spans="1:8">
      <c r="A9" s="108" t="s">
        <v>515</v>
      </c>
      <c r="B9" s="113"/>
      <c r="C9" s="114"/>
      <c r="D9" s="115">
        <v>44996</v>
      </c>
      <c r="E9" s="116"/>
      <c r="F9" s="117">
        <v>53605</v>
      </c>
      <c r="G9" s="118"/>
      <c r="H9" s="119"/>
    </row>
    <row r="10" spans="1:8">
      <c r="A10" s="120"/>
      <c r="B10" s="121"/>
      <c r="C10" s="122"/>
      <c r="D10" s="123">
        <v>32691</v>
      </c>
      <c r="E10" s="124"/>
      <c r="F10" s="125">
        <v>28343</v>
      </c>
      <c r="G10" s="126"/>
      <c r="H10" s="127"/>
    </row>
    <row r="11" spans="1:8">
      <c r="A11" s="108" t="s">
        <v>516</v>
      </c>
      <c r="B11" s="113"/>
      <c r="C11" s="114"/>
      <c r="D11" s="115">
        <v>29230</v>
      </c>
      <c r="E11" s="116"/>
      <c r="F11" s="117">
        <v>44267</v>
      </c>
      <c r="G11" s="118"/>
      <c r="H11" s="119"/>
    </row>
    <row r="12" spans="1:8">
      <c r="A12" s="120"/>
      <c r="B12" s="121"/>
      <c r="C12" s="128"/>
      <c r="D12" s="123">
        <v>13292</v>
      </c>
      <c r="E12" s="124"/>
      <c r="F12" s="125">
        <v>26161</v>
      </c>
      <c r="G12" s="126"/>
      <c r="H12" s="127"/>
    </row>
    <row r="13" spans="1:8">
      <c r="A13" s="108"/>
      <c r="B13" s="113"/>
      <c r="C13" s="129"/>
      <c r="D13" s="130">
        <v>38183</v>
      </c>
      <c r="E13" s="131"/>
      <c r="F13" s="132">
        <v>46728</v>
      </c>
      <c r="G13" s="133"/>
      <c r="H13" s="119"/>
    </row>
    <row r="14" spans="1:8">
      <c r="A14" s="120"/>
      <c r="B14" s="121"/>
      <c r="C14" s="122"/>
      <c r="D14" s="123">
        <v>22500</v>
      </c>
      <c r="E14" s="124"/>
      <c r="F14" s="125">
        <v>25095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2.36</v>
      </c>
      <c r="C19" s="134">
        <f>ROUND(VALUE(SUBSTITUTE(実質収支比率等に係る経年分析!G$48,"▲","-")),2)</f>
        <v>4.5999999999999996</v>
      </c>
      <c r="D19" s="134">
        <f>ROUND(VALUE(SUBSTITUTE(実質収支比率等に係る経年分析!H$48,"▲","-")),2)</f>
        <v>3.42</v>
      </c>
      <c r="E19" s="134">
        <f>ROUND(VALUE(SUBSTITUTE(実質収支比率等に係る経年分析!I$48,"▲","-")),2)</f>
        <v>3.5</v>
      </c>
      <c r="F19" s="134">
        <f>ROUND(VALUE(SUBSTITUTE(実質収支比率等に係る経年分析!J$48,"▲","-")),2)</f>
        <v>9.34</v>
      </c>
    </row>
    <row r="20" spans="1:11">
      <c r="A20" s="134" t="s">
        <v>42</v>
      </c>
      <c r="B20" s="134">
        <f>ROUND(VALUE(SUBSTITUTE(実質収支比率等に係る経年分析!F$47,"▲","-")),2)</f>
        <v>15.06</v>
      </c>
      <c r="C20" s="134">
        <f>ROUND(VALUE(SUBSTITUTE(実質収支比率等に係る経年分析!G$47,"▲","-")),2)</f>
        <v>15.42</v>
      </c>
      <c r="D20" s="134">
        <f>ROUND(VALUE(SUBSTITUTE(実質収支比率等に係る経年分析!H$47,"▲","-")),2)</f>
        <v>15.22</v>
      </c>
      <c r="E20" s="134">
        <f>ROUND(VALUE(SUBSTITUTE(実質収支比率等に係る経年分析!I$47,"▲","-")),2)</f>
        <v>15.23</v>
      </c>
      <c r="F20" s="134">
        <f>ROUND(VALUE(SUBSTITUTE(実質収支比率等に係る経年分析!J$47,"▲","-")),2)</f>
        <v>15.13</v>
      </c>
    </row>
    <row r="21" spans="1:11">
      <c r="A21" s="134" t="s">
        <v>43</v>
      </c>
      <c r="B21" s="134">
        <f>IF(ISNUMBER(VALUE(SUBSTITUTE(実質収支比率等に係る経年分析!F$49,"▲","-"))),ROUND(VALUE(SUBSTITUTE(実質収支比率等に係る経年分析!F$49,"▲","-")),2),NA())</f>
        <v>1.49</v>
      </c>
      <c r="C21" s="134">
        <f>IF(ISNUMBER(VALUE(SUBSTITUTE(実質収支比率等に係る経年分析!G$49,"▲","-"))),ROUND(VALUE(SUBSTITUTE(実質収支比率等に係る経年分析!G$49,"▲","-")),2),NA())</f>
        <v>2.89</v>
      </c>
      <c r="D21" s="134">
        <f>IF(ISNUMBER(VALUE(SUBSTITUTE(実質収支比率等に係る経年分析!H$49,"▲","-"))),ROUND(VALUE(SUBSTITUTE(実質収支比率等に係る経年分析!H$49,"▲","-")),2),NA())</f>
        <v>2.09</v>
      </c>
      <c r="E21" s="134">
        <f>IF(ISNUMBER(VALUE(SUBSTITUTE(実質収支比率等に係る経年分析!I$49,"▲","-"))),ROUND(VALUE(SUBSTITUTE(実質収支比率等に係る経年分析!I$49,"▲","-")),2),NA())</f>
        <v>0.09</v>
      </c>
      <c r="F21" s="134">
        <f>IF(ISNUMBER(VALUE(SUBSTITUTE(実質収支比率等に係る経年分析!J$49,"▲","-"))),ROUND(VALUE(SUBSTITUTE(実質収支比率等に係る経年分析!J$49,"▲","-")),2),NA())</f>
        <v>5.87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奨学資金貸与事業特別会計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0.81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0.28000000000000003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0.49</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7.63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7.92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5.75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2.3199999999999998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9.27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11.35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10.76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3385</v>
      </c>
      <c r="E42" s="136"/>
      <c r="F42" s="136"/>
      <c r="G42" s="136">
        <f>'実質公債費比率（分子）の構造'!L$52</f>
        <v>3425</v>
      </c>
      <c r="H42" s="136"/>
      <c r="I42" s="136"/>
      <c r="J42" s="136">
        <f>'実質公債費比率（分子）の構造'!M$52</f>
        <v>3484</v>
      </c>
      <c r="K42" s="136"/>
      <c r="L42" s="136"/>
      <c r="M42" s="136">
        <f>'実質公債費比率（分子）の構造'!N$52</f>
        <v>3536</v>
      </c>
      <c r="N42" s="136"/>
      <c r="O42" s="136"/>
      <c r="P42" s="136">
        <f>'実質公債費比率（分子）の構造'!O$52</f>
        <v>3408</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474</v>
      </c>
      <c r="C44" s="136"/>
      <c r="D44" s="136"/>
      <c r="E44" s="136">
        <f>'実質公債費比率（分子）の構造'!L$50</f>
        <v>480</v>
      </c>
      <c r="F44" s="136"/>
      <c r="G44" s="136"/>
      <c r="H44" s="136">
        <f>'実質公債費比率（分子）の構造'!M$50</f>
        <v>500</v>
      </c>
      <c r="I44" s="136"/>
      <c r="J44" s="136"/>
      <c r="K44" s="136">
        <f>'実質公債費比率（分子）の構造'!N$50</f>
        <v>500</v>
      </c>
      <c r="L44" s="136"/>
      <c r="M44" s="136"/>
      <c r="N44" s="136">
        <f>'実質公債費比率（分子）の構造'!O$50</f>
        <v>494</v>
      </c>
      <c r="O44" s="136"/>
      <c r="P44" s="136"/>
    </row>
    <row r="45" spans="1:16">
      <c r="A45" s="136" t="s">
        <v>53</v>
      </c>
      <c r="B45" s="136">
        <f>'実質公債費比率（分子）の構造'!K$49</f>
        <v>1</v>
      </c>
      <c r="C45" s="136"/>
      <c r="D45" s="136"/>
      <c r="E45" s="136">
        <f>'実質公債費比率（分子）の構造'!L$49</f>
        <v>1</v>
      </c>
      <c r="F45" s="136"/>
      <c r="G45" s="136"/>
      <c r="H45" s="136">
        <f>'実質公債費比率（分子）の構造'!M$49</f>
        <v>0</v>
      </c>
      <c r="I45" s="136"/>
      <c r="J45" s="136"/>
      <c r="K45" s="136">
        <f>'実質公債費比率（分子）の構造'!N$49</f>
        <v>0</v>
      </c>
      <c r="L45" s="136"/>
      <c r="M45" s="136"/>
      <c r="N45" s="136">
        <f>'実質公債費比率（分子）の構造'!O$49</f>
        <v>0</v>
      </c>
      <c r="O45" s="136"/>
      <c r="P45" s="136"/>
    </row>
    <row r="46" spans="1:16">
      <c r="A46" s="136" t="s">
        <v>54</v>
      </c>
      <c r="B46" s="136">
        <f>'実質公債費比率（分子）の構造'!K$48</f>
        <v>653</v>
      </c>
      <c r="C46" s="136"/>
      <c r="D46" s="136"/>
      <c r="E46" s="136">
        <f>'実質公債費比率（分子）の構造'!L$48</f>
        <v>673</v>
      </c>
      <c r="F46" s="136"/>
      <c r="G46" s="136"/>
      <c r="H46" s="136">
        <f>'実質公債費比率（分子）の構造'!M$48</f>
        <v>717</v>
      </c>
      <c r="I46" s="136"/>
      <c r="J46" s="136"/>
      <c r="K46" s="136">
        <f>'実質公債費比率（分子）の構造'!N$48</f>
        <v>743</v>
      </c>
      <c r="L46" s="136"/>
      <c r="M46" s="136"/>
      <c r="N46" s="136">
        <f>'実質公債費比率（分子）の構造'!O$48</f>
        <v>668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4281</v>
      </c>
      <c r="C49" s="136"/>
      <c r="D49" s="136"/>
      <c r="E49" s="136">
        <f>'実質公債費比率（分子）の構造'!L$45</f>
        <v>3967</v>
      </c>
      <c r="F49" s="136"/>
      <c r="G49" s="136"/>
      <c r="H49" s="136">
        <f>'実質公債費比率（分子）の構造'!M$45</f>
        <v>3844</v>
      </c>
      <c r="I49" s="136"/>
      <c r="J49" s="136"/>
      <c r="K49" s="136">
        <f>'実質公債費比率（分子）の構造'!N$45</f>
        <v>3469</v>
      </c>
      <c r="L49" s="136"/>
      <c r="M49" s="136"/>
      <c r="N49" s="136">
        <f>'実質公債費比率（分子）の構造'!O$45</f>
        <v>3217</v>
      </c>
      <c r="O49" s="136"/>
      <c r="P49" s="136"/>
    </row>
    <row r="50" spans="1:16">
      <c r="A50" s="136" t="s">
        <v>58</v>
      </c>
      <c r="B50" s="136" t="e">
        <f>NA()</f>
        <v>#N/A</v>
      </c>
      <c r="C50" s="136">
        <f>IF(ISNUMBER('実質公債費比率（分子）の構造'!K$53),'実質公債費比率（分子）の構造'!K$53,NA())</f>
        <v>2024</v>
      </c>
      <c r="D50" s="136" t="e">
        <f>NA()</f>
        <v>#N/A</v>
      </c>
      <c r="E50" s="136" t="e">
        <f>NA()</f>
        <v>#N/A</v>
      </c>
      <c r="F50" s="136">
        <f>IF(ISNUMBER('実質公債費比率（分子）の構造'!L$53),'実質公債費比率（分子）の構造'!L$53,NA())</f>
        <v>1696</v>
      </c>
      <c r="G50" s="136" t="e">
        <f>NA()</f>
        <v>#N/A</v>
      </c>
      <c r="H50" s="136" t="e">
        <f>NA()</f>
        <v>#N/A</v>
      </c>
      <c r="I50" s="136">
        <f>IF(ISNUMBER('実質公債費比率（分子）の構造'!M$53),'実質公債費比率（分子）の構造'!M$53,NA())</f>
        <v>1577</v>
      </c>
      <c r="J50" s="136" t="e">
        <f>NA()</f>
        <v>#N/A</v>
      </c>
      <c r="K50" s="136" t="e">
        <f>NA()</f>
        <v>#N/A</v>
      </c>
      <c r="L50" s="136">
        <f>IF(ISNUMBER('実質公債費比率（分子）の構造'!N$53),'実質公債費比率（分子）の構造'!N$53,NA())</f>
        <v>1176</v>
      </c>
      <c r="M50" s="136" t="e">
        <f>NA()</f>
        <v>#N/A</v>
      </c>
      <c r="N50" s="136" t="e">
        <f>NA()</f>
        <v>#N/A</v>
      </c>
      <c r="O50" s="136">
        <f>IF(ISNUMBER('実質公債費比率（分子）の構造'!O$53),'実質公債費比率（分子）の構造'!O$53,NA())</f>
        <v>971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29977</v>
      </c>
      <c r="E56" s="135"/>
      <c r="F56" s="135"/>
      <c r="G56" s="135">
        <f>'将来負担比率（分子）の構造'!J$51</f>
        <v>30328</v>
      </c>
      <c r="H56" s="135"/>
      <c r="I56" s="135"/>
      <c r="J56" s="135">
        <f>'将来負担比率（分子）の構造'!K$51</f>
        <v>30301</v>
      </c>
      <c r="K56" s="135"/>
      <c r="L56" s="135"/>
      <c r="M56" s="135">
        <f>'将来負担比率（分子）の構造'!L$51</f>
        <v>29930</v>
      </c>
      <c r="N56" s="135"/>
      <c r="O56" s="135"/>
      <c r="P56" s="135">
        <f>'将来負担比率（分子）の構造'!M$51</f>
        <v>29499</v>
      </c>
    </row>
    <row r="57" spans="1:16">
      <c r="A57" s="135" t="s">
        <v>34</v>
      </c>
      <c r="B57" s="135"/>
      <c r="C57" s="135"/>
      <c r="D57" s="135">
        <f>'将来負担比率（分子）の構造'!I$50</f>
        <v>3618</v>
      </c>
      <c r="E57" s="135"/>
      <c r="F57" s="135"/>
      <c r="G57" s="135">
        <f>'将来負担比率（分子）の構造'!J$50</f>
        <v>3841</v>
      </c>
      <c r="H57" s="135"/>
      <c r="I57" s="135"/>
      <c r="J57" s="135">
        <f>'将来負担比率（分子）の構造'!K$50</f>
        <v>4059</v>
      </c>
      <c r="K57" s="135"/>
      <c r="L57" s="135"/>
      <c r="M57" s="135">
        <f>'将来負担比率（分子）の構造'!L$50</f>
        <v>3839</v>
      </c>
      <c r="N57" s="135"/>
      <c r="O57" s="135"/>
      <c r="P57" s="135">
        <f>'将来負担比率（分子）の構造'!M$50</f>
        <v>3520</v>
      </c>
    </row>
    <row r="58" spans="1:16">
      <c r="A58" s="135" t="s">
        <v>33</v>
      </c>
      <c r="B58" s="135"/>
      <c r="C58" s="135"/>
      <c r="D58" s="135">
        <f>'将来負担比率（分子）の構造'!I$49</f>
        <v>7262</v>
      </c>
      <c r="E58" s="135"/>
      <c r="F58" s="135"/>
      <c r="G58" s="135">
        <f>'将来負担比率（分子）の構造'!J$49</f>
        <v>7462</v>
      </c>
      <c r="H58" s="135"/>
      <c r="I58" s="135"/>
      <c r="J58" s="135">
        <f>'将来負担比率（分子）の構造'!K$49</f>
        <v>7737</v>
      </c>
      <c r="K58" s="135"/>
      <c r="L58" s="135"/>
      <c r="M58" s="135">
        <f>'将来負担比率（分子）の構造'!L$49</f>
        <v>8330</v>
      </c>
      <c r="N58" s="135"/>
      <c r="O58" s="135"/>
      <c r="P58" s="135">
        <f>'将来負担比率（分子）の構造'!M$49</f>
        <v>8799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1933</v>
      </c>
      <c r="C62" s="135"/>
      <c r="D62" s="135"/>
      <c r="E62" s="135">
        <f>'将来負担比率（分子）の構造'!J$45</f>
        <v>2080</v>
      </c>
      <c r="F62" s="135"/>
      <c r="G62" s="135"/>
      <c r="H62" s="135">
        <f>'将来負担比率（分子）の構造'!K$45</f>
        <v>2330</v>
      </c>
      <c r="I62" s="135"/>
      <c r="J62" s="135"/>
      <c r="K62" s="135">
        <f>'将来負担比率（分子）の構造'!L$45</f>
        <v>2104</v>
      </c>
      <c r="L62" s="135"/>
      <c r="M62" s="135"/>
      <c r="N62" s="135">
        <f>'将来負担比率（分子）の構造'!M$45</f>
        <v>1827</v>
      </c>
      <c r="O62" s="135"/>
      <c r="P62" s="135"/>
    </row>
    <row r="63" spans="1:16">
      <c r="A63" s="135" t="s">
        <v>27</v>
      </c>
      <c r="B63" s="135">
        <f>'将来負担比率（分子）の構造'!I$44</f>
        <v>4618</v>
      </c>
      <c r="C63" s="135"/>
      <c r="D63" s="135"/>
      <c r="E63" s="135">
        <f>'将来負担比率（分子）の構造'!J$44</f>
        <v>4235</v>
      </c>
      <c r="F63" s="135"/>
      <c r="G63" s="135"/>
      <c r="H63" s="135">
        <f>'将来負担比率（分子）の構造'!K$44</f>
        <v>4106</v>
      </c>
      <c r="I63" s="135"/>
      <c r="J63" s="135"/>
      <c r="K63" s="135">
        <f>'将来負担比率（分子）の構造'!L$44</f>
        <v>4116</v>
      </c>
      <c r="L63" s="135"/>
      <c r="M63" s="135"/>
      <c r="N63" s="135">
        <f>'将来負担比率（分子）の構造'!M$44</f>
        <v>4013</v>
      </c>
      <c r="O63" s="135"/>
      <c r="P63" s="135"/>
    </row>
    <row r="64" spans="1:16">
      <c r="A64" s="135" t="s">
        <v>26</v>
      </c>
      <c r="B64" s="135">
        <f>'将来負担比率（分子）の構造'!I$43</f>
        <v>7918</v>
      </c>
      <c r="C64" s="135"/>
      <c r="D64" s="135"/>
      <c r="E64" s="135">
        <f>'将来負担比率（分子）の構造'!J$43</f>
        <v>7450</v>
      </c>
      <c r="F64" s="135"/>
      <c r="G64" s="135"/>
      <c r="H64" s="135">
        <f>'将来負担比率（分子）の構造'!K$43</f>
        <v>7052</v>
      </c>
      <c r="I64" s="135"/>
      <c r="J64" s="135"/>
      <c r="K64" s="135">
        <f>'将来負担比率（分子）の構造'!L$43</f>
        <v>6752</v>
      </c>
      <c r="L64" s="135"/>
      <c r="M64" s="135"/>
      <c r="N64" s="135">
        <f>'将来負担比率（分子）の構造'!M$43</f>
        <v>6208</v>
      </c>
      <c r="O64" s="135"/>
      <c r="P64" s="135"/>
    </row>
    <row r="65" spans="1:16">
      <c r="A65" s="135" t="s">
        <v>25</v>
      </c>
      <c r="B65" s="135">
        <f>'将来負担比率（分子）の構造'!I$42</f>
        <v>1352</v>
      </c>
      <c r="C65" s="135"/>
      <c r="D65" s="135"/>
      <c r="E65" s="135">
        <f>'将来負担比率（分子）の構造'!J$42</f>
        <v>2350</v>
      </c>
      <c r="F65" s="135"/>
      <c r="G65" s="135"/>
      <c r="H65" s="135">
        <f>'将来負担比率（分子）の構造'!K$42</f>
        <v>2333</v>
      </c>
      <c r="I65" s="135"/>
      <c r="J65" s="135"/>
      <c r="K65" s="135">
        <f>'将来負担比率（分子）の構造'!L$42</f>
        <v>2312</v>
      </c>
      <c r="L65" s="135"/>
      <c r="M65" s="135"/>
      <c r="N65" s="135">
        <f>'将来負担比率（分子）の構造'!M$42</f>
        <v>2114</v>
      </c>
      <c r="O65" s="135"/>
      <c r="P65" s="135"/>
    </row>
    <row r="66" spans="1:16">
      <c r="A66" s="135" t="s">
        <v>24</v>
      </c>
      <c r="B66" s="135">
        <f>'将来負担比率（分子）の構造'!I$41</f>
        <v>31134</v>
      </c>
      <c r="C66" s="135"/>
      <c r="D66" s="135"/>
      <c r="E66" s="135">
        <f>'将来負担比率（分子）の構造'!J$41</f>
        <v>30612</v>
      </c>
      <c r="F66" s="135"/>
      <c r="G66" s="135"/>
      <c r="H66" s="135">
        <f>'将来負担比率（分子）の構造'!K$41</f>
        <v>29411</v>
      </c>
      <c r="I66" s="135"/>
      <c r="J66" s="135"/>
      <c r="K66" s="135">
        <f>'将来負担比率（分子）の構造'!L$41</f>
        <v>28767</v>
      </c>
      <c r="L66" s="135"/>
      <c r="M66" s="135"/>
      <c r="N66" s="135">
        <f>'将来負担比率（分子）の構造'!M$41</f>
        <v>28061</v>
      </c>
      <c r="O66" s="135"/>
      <c r="P66" s="135"/>
    </row>
    <row r="67" spans="1:16">
      <c r="A67" s="135" t="s">
        <v>62</v>
      </c>
      <c r="B67" s="135" t="e">
        <f>NA()</f>
        <v>#N/A</v>
      </c>
      <c r="C67" s="135">
        <f>IF(ISNUMBER('将来負担比率（分子）の構造'!I$52), IF('将来負担比率（分子）の構造'!I$52 &lt; 0, 0, '将来負担比率（分子）の構造'!I$52), NA())</f>
        <v>6098</v>
      </c>
      <c r="D67" s="135" t="e">
        <f>NA()</f>
        <v>#N/A</v>
      </c>
      <c r="E67" s="135" t="e">
        <f>NA()</f>
        <v>#N/A</v>
      </c>
      <c r="F67" s="135">
        <f>IF(ISNUMBER('将来負担比率（分子）の構造'!J$52), IF('将来負担比率（分子）の構造'!J$52 &lt; 0, 0, '将来負担比率（分子）の構造'!J$52), NA())</f>
        <v>5097</v>
      </c>
      <c r="G67" s="135" t="e">
        <f>NA()</f>
        <v>#N/A</v>
      </c>
      <c r="H67" s="135" t="e">
        <f>NA()</f>
        <v>#N/A</v>
      </c>
      <c r="I67" s="135">
        <f>IF(ISNUMBER('将来負担比率（分子）の構造'!K$52), IF('将来負担比率（分子）の構造'!K$52 &lt; 0, 0, '将来負担比率（分子）の構造'!K$52), NA())</f>
        <v>3136</v>
      </c>
      <c r="J67" s="135" t="e">
        <f>NA()</f>
        <v>#N/A</v>
      </c>
      <c r="K67" s="135" t="e">
        <f>NA()</f>
        <v>#N/A</v>
      </c>
      <c r="L67" s="135">
        <f>IF(ISNUMBER('将来負担比率（分子）の構造'!L$52), IF('将来負担比率（分子）の構造'!L$52 &lt; 0, 0, '将来負担比率（分子）の構造'!L$52), NA())</f>
        <v>1953</v>
      </c>
      <c r="M67" s="135" t="e">
        <f>NA()</f>
        <v>#N/A</v>
      </c>
      <c r="N67" s="135" t="e">
        <f>NA()</f>
        <v>#N/A</v>
      </c>
      <c r="O67" s="135">
        <f>IF(ISNUMBER('将来負担比率（分子）の構造'!M$52), IF('将来負担比率（分子）の構造'!M$52 &lt; 0, 0, '将来負担比率（分子）の構造'!M$52), NA())</f>
        <v>406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195</v>
      </c>
      <c r="DI1" s="600"/>
      <c r="DJ1" s="600"/>
      <c r="DK1" s="600"/>
      <c r="DL1" s="600"/>
      <c r="DM1" s="600"/>
      <c r="DN1" s="601"/>
      <c r="DP1" s="599" t="s">
        <v>196</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198</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199</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200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201</v>
      </c>
      <c r="S4" s="603"/>
      <c r="T4" s="603"/>
      <c r="U4" s="603"/>
      <c r="V4" s="603"/>
      <c r="W4" s="603"/>
      <c r="X4" s="603"/>
      <c r="Y4" s="604"/>
      <c r="Z4" s="602" t="s">
        <v>202</v>
      </c>
      <c r="AA4" s="603"/>
      <c r="AB4" s="603"/>
      <c r="AC4" s="604"/>
      <c r="AD4" s="602" t="s">
        <v>203</v>
      </c>
      <c r="AE4" s="603"/>
      <c r="AF4" s="603"/>
      <c r="AG4" s="603"/>
      <c r="AH4" s="603"/>
      <c r="AI4" s="603"/>
      <c r="AJ4" s="603"/>
      <c r="AK4" s="604"/>
      <c r="AL4" s="602" t="s">
        <v>202</v>
      </c>
      <c r="AM4" s="603"/>
      <c r="AN4" s="603"/>
      <c r="AO4" s="604"/>
      <c r="AP4" s="608" t="s">
        <v>204</v>
      </c>
      <c r="AQ4" s="608"/>
      <c r="AR4" s="608"/>
      <c r="AS4" s="608"/>
      <c r="AT4" s="608"/>
      <c r="AU4" s="608"/>
      <c r="AV4" s="608"/>
      <c r="AW4" s="608"/>
      <c r="AX4" s="608"/>
      <c r="AY4" s="608"/>
      <c r="AZ4" s="608"/>
      <c r="BA4" s="608"/>
      <c r="BB4" s="608"/>
      <c r="BC4" s="608"/>
      <c r="BD4" s="608"/>
      <c r="BE4" s="608"/>
      <c r="BF4" s="608"/>
      <c r="BG4" s="608" t="s">
        <v>205</v>
      </c>
      <c r="BH4" s="608"/>
      <c r="BI4" s="608"/>
      <c r="BJ4" s="608"/>
      <c r="BK4" s="608"/>
      <c r="BL4" s="608"/>
      <c r="BM4" s="608"/>
      <c r="BN4" s="608"/>
      <c r="BO4" s="608" t="s">
        <v>202</v>
      </c>
      <c r="BP4" s="608"/>
      <c r="BQ4" s="608"/>
      <c r="BR4" s="608"/>
      <c r="BS4" s="608" t="s">
        <v>206</v>
      </c>
      <c r="BT4" s="608"/>
      <c r="BU4" s="608"/>
      <c r="BV4" s="608"/>
      <c r="BW4" s="608"/>
      <c r="BX4" s="608"/>
      <c r="BY4" s="608"/>
      <c r="BZ4" s="608"/>
      <c r="CA4" s="608"/>
      <c r="CB4" s="608"/>
      <c r="CD4" s="605" t="s">
        <v>207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208</v>
      </c>
      <c r="C5" s="610"/>
      <c r="D5" s="610"/>
      <c r="E5" s="610"/>
      <c r="F5" s="610"/>
      <c r="G5" s="610"/>
      <c r="H5" s="610"/>
      <c r="I5" s="610"/>
      <c r="J5" s="610"/>
      <c r="K5" s="610"/>
      <c r="L5" s="610"/>
      <c r="M5" s="610"/>
      <c r="N5" s="610"/>
      <c r="O5" s="610"/>
      <c r="P5" s="610"/>
      <c r="Q5" s="611"/>
      <c r="R5" s="612">
        <v>13037106</v>
      </c>
      <c r="S5" s="613"/>
      <c r="T5" s="613"/>
      <c r="U5" s="613"/>
      <c r="V5" s="613"/>
      <c r="W5" s="613"/>
      <c r="X5" s="613"/>
      <c r="Y5" s="614"/>
      <c r="Z5" s="615">
        <v>40</v>
      </c>
      <c r="AA5" s="615"/>
      <c r="AB5" s="615"/>
      <c r="AC5" s="615"/>
      <c r="AD5" s="616">
        <v>12170530</v>
      </c>
      <c r="AE5" s="616"/>
      <c r="AF5" s="616"/>
      <c r="AG5" s="616"/>
      <c r="AH5" s="616"/>
      <c r="AI5" s="616"/>
      <c r="AJ5" s="616"/>
      <c r="AK5" s="616"/>
      <c r="AL5" s="617">
        <v>67.5</v>
      </c>
      <c r="AM5" s="618"/>
      <c r="AN5" s="618"/>
      <c r="AO5" s="619"/>
      <c r="AP5" s="609" t="s">
        <v>209</v>
      </c>
      <c r="AQ5" s="610"/>
      <c r="AR5" s="610"/>
      <c r="AS5" s="610"/>
      <c r="AT5" s="610"/>
      <c r="AU5" s="610"/>
      <c r="AV5" s="610"/>
      <c r="AW5" s="610"/>
      <c r="AX5" s="610"/>
      <c r="AY5" s="610"/>
      <c r="AZ5" s="610"/>
      <c r="BA5" s="610"/>
      <c r="BB5" s="610"/>
      <c r="BC5" s="610"/>
      <c r="BD5" s="610"/>
      <c r="BE5" s="610"/>
      <c r="BF5" s="611"/>
      <c r="BG5" s="623">
        <v>12164747</v>
      </c>
      <c r="BH5" s="624"/>
      <c r="BI5" s="624"/>
      <c r="BJ5" s="624"/>
      <c r="BK5" s="624"/>
      <c r="BL5" s="624"/>
      <c r="BM5" s="624"/>
      <c r="BN5" s="625"/>
      <c r="BO5" s="626">
        <v>93.3</v>
      </c>
      <c r="BP5" s="626"/>
      <c r="BQ5" s="626"/>
      <c r="BR5" s="626"/>
      <c r="BS5" s="627">
        <v>178851</v>
      </c>
      <c r="BT5" s="627"/>
      <c r="BU5" s="627"/>
      <c r="BV5" s="627"/>
      <c r="BW5" s="627"/>
      <c r="BX5" s="627"/>
      <c r="BY5" s="627"/>
      <c r="BZ5" s="627"/>
      <c r="CA5" s="627"/>
      <c r="CB5" s="631"/>
      <c r="CD5" s="605" t="s">
        <v>204</v>
      </c>
      <c r="CE5" s="606"/>
      <c r="CF5" s="606"/>
      <c r="CG5" s="606"/>
      <c r="CH5" s="606"/>
      <c r="CI5" s="606"/>
      <c r="CJ5" s="606"/>
      <c r="CK5" s="606"/>
      <c r="CL5" s="606"/>
      <c r="CM5" s="606"/>
      <c r="CN5" s="606"/>
      <c r="CO5" s="606"/>
      <c r="CP5" s="606"/>
      <c r="CQ5" s="607"/>
      <c r="CR5" s="605" t="s">
        <v>210</v>
      </c>
      <c r="CS5" s="606"/>
      <c r="CT5" s="606"/>
      <c r="CU5" s="606"/>
      <c r="CV5" s="606"/>
      <c r="CW5" s="606"/>
      <c r="CX5" s="606"/>
      <c r="CY5" s="607"/>
      <c r="CZ5" s="605" t="s">
        <v>202</v>
      </c>
      <c r="DA5" s="606"/>
      <c r="DB5" s="606"/>
      <c r="DC5" s="607"/>
      <c r="DD5" s="605" t="s">
        <v>211</v>
      </c>
      <c r="DE5" s="606"/>
      <c r="DF5" s="606"/>
      <c r="DG5" s="606"/>
      <c r="DH5" s="606"/>
      <c r="DI5" s="606"/>
      <c r="DJ5" s="606"/>
      <c r="DK5" s="606"/>
      <c r="DL5" s="606"/>
      <c r="DM5" s="606"/>
      <c r="DN5" s="606"/>
      <c r="DO5" s="606"/>
      <c r="DP5" s="607"/>
      <c r="DQ5" s="605" t="s">
        <v>212</v>
      </c>
      <c r="DR5" s="606"/>
      <c r="DS5" s="606"/>
      <c r="DT5" s="606"/>
      <c r="DU5" s="606"/>
      <c r="DV5" s="606"/>
      <c r="DW5" s="606"/>
      <c r="DX5" s="606"/>
      <c r="DY5" s="606"/>
      <c r="DZ5" s="606"/>
      <c r="EA5" s="606"/>
      <c r="EB5" s="606"/>
      <c r="EC5" s="607"/>
    </row>
    <row r="6" spans="2:143" ht="11.25" customHeight="1">
      <c r="B6" s="620" t="s">
        <v>213</v>
      </c>
      <c r="C6" s="621"/>
      <c r="D6" s="621"/>
      <c r="E6" s="621"/>
      <c r="F6" s="621"/>
      <c r="G6" s="621"/>
      <c r="H6" s="621"/>
      <c r="I6" s="621"/>
      <c r="J6" s="621"/>
      <c r="K6" s="621"/>
      <c r="L6" s="621"/>
      <c r="M6" s="621"/>
      <c r="N6" s="621"/>
      <c r="O6" s="621"/>
      <c r="P6" s="621"/>
      <c r="Q6" s="622"/>
      <c r="R6" s="623">
        <v>244448</v>
      </c>
      <c r="S6" s="624"/>
      <c r="T6" s="624"/>
      <c r="U6" s="624"/>
      <c r="V6" s="624"/>
      <c r="W6" s="624"/>
      <c r="X6" s="624"/>
      <c r="Y6" s="625"/>
      <c r="Z6" s="626">
        <v>0.7</v>
      </c>
      <c r="AA6" s="626"/>
      <c r="AB6" s="626"/>
      <c r="AC6" s="626"/>
      <c r="AD6" s="627">
        <v>244448</v>
      </c>
      <c r="AE6" s="627"/>
      <c r="AF6" s="627"/>
      <c r="AG6" s="627"/>
      <c r="AH6" s="627"/>
      <c r="AI6" s="627"/>
      <c r="AJ6" s="627"/>
      <c r="AK6" s="627"/>
      <c r="AL6" s="628">
        <v>1.4</v>
      </c>
      <c r="AM6" s="629"/>
      <c r="AN6" s="629"/>
      <c r="AO6" s="630"/>
      <c r="AP6" s="620" t="s">
        <v>214</v>
      </c>
      <c r="AQ6" s="621"/>
      <c r="AR6" s="621"/>
      <c r="AS6" s="621"/>
      <c r="AT6" s="621"/>
      <c r="AU6" s="621"/>
      <c r="AV6" s="621"/>
      <c r="AW6" s="621"/>
      <c r="AX6" s="621"/>
      <c r="AY6" s="621"/>
      <c r="AZ6" s="621"/>
      <c r="BA6" s="621"/>
      <c r="BB6" s="621"/>
      <c r="BC6" s="621"/>
      <c r="BD6" s="621"/>
      <c r="BE6" s="621"/>
      <c r="BF6" s="622"/>
      <c r="BG6" s="623">
        <v>12164747</v>
      </c>
      <c r="BH6" s="624"/>
      <c r="BI6" s="624"/>
      <c r="BJ6" s="624"/>
      <c r="BK6" s="624"/>
      <c r="BL6" s="624"/>
      <c r="BM6" s="624"/>
      <c r="BN6" s="625"/>
      <c r="BO6" s="626">
        <v>93.3</v>
      </c>
      <c r="BP6" s="626"/>
      <c r="BQ6" s="626"/>
      <c r="BR6" s="626"/>
      <c r="BS6" s="627">
        <v>178851</v>
      </c>
      <c r="BT6" s="627"/>
      <c r="BU6" s="627"/>
      <c r="BV6" s="627"/>
      <c r="BW6" s="627"/>
      <c r="BX6" s="627"/>
      <c r="BY6" s="627"/>
      <c r="BZ6" s="627"/>
      <c r="CA6" s="627"/>
      <c r="CB6" s="631"/>
      <c r="CD6" s="634" t="s">
        <v>215</v>
      </c>
      <c r="CE6" s="635"/>
      <c r="CF6" s="635"/>
      <c r="CG6" s="635"/>
      <c r="CH6" s="635"/>
      <c r="CI6" s="635"/>
      <c r="CJ6" s="635"/>
      <c r="CK6" s="635"/>
      <c r="CL6" s="635"/>
      <c r="CM6" s="635"/>
      <c r="CN6" s="635"/>
      <c r="CO6" s="635"/>
      <c r="CP6" s="635"/>
      <c r="CQ6" s="636"/>
      <c r="CR6" s="623">
        <v>308150</v>
      </c>
      <c r="CS6" s="624"/>
      <c r="CT6" s="624"/>
      <c r="CU6" s="624"/>
      <c r="CV6" s="624"/>
      <c r="CW6" s="624"/>
      <c r="CX6" s="624"/>
      <c r="CY6" s="625"/>
      <c r="CZ6" s="626">
        <v>1</v>
      </c>
      <c r="DA6" s="626"/>
      <c r="DB6" s="626"/>
      <c r="DC6" s="626"/>
      <c r="DD6" s="632" t="s">
        <v>216</v>
      </c>
      <c r="DE6" s="624"/>
      <c r="DF6" s="624"/>
      <c r="DG6" s="624"/>
      <c r="DH6" s="624"/>
      <c r="DI6" s="624"/>
      <c r="DJ6" s="624"/>
      <c r="DK6" s="624"/>
      <c r="DL6" s="624"/>
      <c r="DM6" s="624"/>
      <c r="DN6" s="624"/>
      <c r="DO6" s="624"/>
      <c r="DP6" s="625"/>
      <c r="DQ6" s="632">
        <v>308150</v>
      </c>
      <c r="DR6" s="624"/>
      <c r="DS6" s="624"/>
      <c r="DT6" s="624"/>
      <c r="DU6" s="624"/>
      <c r="DV6" s="624"/>
      <c r="DW6" s="624"/>
      <c r="DX6" s="624"/>
      <c r="DY6" s="624"/>
      <c r="DZ6" s="624"/>
      <c r="EA6" s="624"/>
      <c r="EB6" s="624"/>
      <c r="EC6" s="633"/>
    </row>
    <row r="7" spans="2:143" ht="11.25" customHeight="1">
      <c r="B7" s="620" t="s">
        <v>217</v>
      </c>
      <c r="C7" s="621"/>
      <c r="D7" s="621"/>
      <c r="E7" s="621"/>
      <c r="F7" s="621"/>
      <c r="G7" s="621"/>
      <c r="H7" s="621"/>
      <c r="I7" s="621"/>
      <c r="J7" s="621"/>
      <c r="K7" s="621"/>
      <c r="L7" s="621"/>
      <c r="M7" s="621"/>
      <c r="N7" s="621"/>
      <c r="O7" s="621"/>
      <c r="P7" s="621"/>
      <c r="Q7" s="622"/>
      <c r="R7" s="623">
        <v>24708</v>
      </c>
      <c r="S7" s="624"/>
      <c r="T7" s="624"/>
      <c r="U7" s="624"/>
      <c r="V7" s="624"/>
      <c r="W7" s="624"/>
      <c r="X7" s="624"/>
      <c r="Y7" s="625"/>
      <c r="Z7" s="626">
        <v>0.1</v>
      </c>
      <c r="AA7" s="626"/>
      <c r="AB7" s="626"/>
      <c r="AC7" s="626"/>
      <c r="AD7" s="627">
        <v>24708</v>
      </c>
      <c r="AE7" s="627"/>
      <c r="AF7" s="627"/>
      <c r="AG7" s="627"/>
      <c r="AH7" s="627"/>
      <c r="AI7" s="627"/>
      <c r="AJ7" s="627"/>
      <c r="AK7" s="627"/>
      <c r="AL7" s="628">
        <v>0.1</v>
      </c>
      <c r="AM7" s="629"/>
      <c r="AN7" s="629"/>
      <c r="AO7" s="630"/>
      <c r="AP7" s="620" t="s">
        <v>218</v>
      </c>
      <c r="AQ7" s="621"/>
      <c r="AR7" s="621"/>
      <c r="AS7" s="621"/>
      <c r="AT7" s="621"/>
      <c r="AU7" s="621"/>
      <c r="AV7" s="621"/>
      <c r="AW7" s="621"/>
      <c r="AX7" s="621"/>
      <c r="AY7" s="621"/>
      <c r="AZ7" s="621"/>
      <c r="BA7" s="621"/>
      <c r="BB7" s="621"/>
      <c r="BC7" s="621"/>
      <c r="BD7" s="621"/>
      <c r="BE7" s="621"/>
      <c r="BF7" s="622"/>
      <c r="BG7" s="623">
        <v>6155593</v>
      </c>
      <c r="BH7" s="624"/>
      <c r="BI7" s="624"/>
      <c r="BJ7" s="624"/>
      <c r="BK7" s="624"/>
      <c r="BL7" s="624"/>
      <c r="BM7" s="624"/>
      <c r="BN7" s="625"/>
      <c r="BO7" s="626">
        <v>47.2</v>
      </c>
      <c r="BP7" s="626"/>
      <c r="BQ7" s="626"/>
      <c r="BR7" s="626"/>
      <c r="BS7" s="627">
        <v>178851</v>
      </c>
      <c r="BT7" s="627"/>
      <c r="BU7" s="627"/>
      <c r="BV7" s="627"/>
      <c r="BW7" s="627"/>
      <c r="BX7" s="627"/>
      <c r="BY7" s="627"/>
      <c r="BZ7" s="627"/>
      <c r="CA7" s="627"/>
      <c r="CB7" s="631"/>
      <c r="CD7" s="637" t="s">
        <v>219</v>
      </c>
      <c r="CE7" s="638"/>
      <c r="CF7" s="638"/>
      <c r="CG7" s="638"/>
      <c r="CH7" s="638"/>
      <c r="CI7" s="638"/>
      <c r="CJ7" s="638"/>
      <c r="CK7" s="638"/>
      <c r="CL7" s="638"/>
      <c r="CM7" s="638"/>
      <c r="CN7" s="638"/>
      <c r="CO7" s="638"/>
      <c r="CP7" s="638"/>
      <c r="CQ7" s="639"/>
      <c r="CR7" s="623">
        <v>3280590</v>
      </c>
      <c r="CS7" s="624"/>
      <c r="CT7" s="624"/>
      <c r="CU7" s="624"/>
      <c r="CV7" s="624"/>
      <c r="CW7" s="624"/>
      <c r="CX7" s="624"/>
      <c r="CY7" s="625"/>
      <c r="CZ7" s="626">
        <v>10.8</v>
      </c>
      <c r="DA7" s="626"/>
      <c r="DB7" s="626"/>
      <c r="DC7" s="626"/>
      <c r="DD7" s="632">
        <v>442862</v>
      </c>
      <c r="DE7" s="624"/>
      <c r="DF7" s="624"/>
      <c r="DG7" s="624"/>
      <c r="DH7" s="624"/>
      <c r="DI7" s="624"/>
      <c r="DJ7" s="624"/>
      <c r="DK7" s="624"/>
      <c r="DL7" s="624"/>
      <c r="DM7" s="624"/>
      <c r="DN7" s="624"/>
      <c r="DO7" s="624"/>
      <c r="DP7" s="625"/>
      <c r="DQ7" s="632">
        <v>2493523</v>
      </c>
      <c r="DR7" s="624"/>
      <c r="DS7" s="624"/>
      <c r="DT7" s="624"/>
      <c r="DU7" s="624"/>
      <c r="DV7" s="624"/>
      <c r="DW7" s="624"/>
      <c r="DX7" s="624"/>
      <c r="DY7" s="624"/>
      <c r="DZ7" s="624"/>
      <c r="EA7" s="624"/>
      <c r="EB7" s="624"/>
      <c r="EC7" s="633"/>
    </row>
    <row r="8" spans="2:143" ht="11.25" customHeight="1">
      <c r="B8" s="620" t="s">
        <v>220</v>
      </c>
      <c r="C8" s="621"/>
      <c r="D8" s="621"/>
      <c r="E8" s="621"/>
      <c r="F8" s="621"/>
      <c r="G8" s="621"/>
      <c r="H8" s="621"/>
      <c r="I8" s="621"/>
      <c r="J8" s="621"/>
      <c r="K8" s="621"/>
      <c r="L8" s="621"/>
      <c r="M8" s="621"/>
      <c r="N8" s="621"/>
      <c r="O8" s="621"/>
      <c r="P8" s="621"/>
      <c r="Q8" s="622"/>
      <c r="R8" s="623">
        <v>70094</v>
      </c>
      <c r="S8" s="624"/>
      <c r="T8" s="624"/>
      <c r="U8" s="624"/>
      <c r="V8" s="624"/>
      <c r="W8" s="624"/>
      <c r="X8" s="624"/>
      <c r="Y8" s="625"/>
      <c r="Z8" s="626">
        <v>0.2</v>
      </c>
      <c r="AA8" s="626"/>
      <c r="AB8" s="626"/>
      <c r="AC8" s="626"/>
      <c r="AD8" s="627">
        <v>70094</v>
      </c>
      <c r="AE8" s="627"/>
      <c r="AF8" s="627"/>
      <c r="AG8" s="627"/>
      <c r="AH8" s="627"/>
      <c r="AI8" s="627"/>
      <c r="AJ8" s="627"/>
      <c r="AK8" s="627"/>
      <c r="AL8" s="628">
        <v>0.4</v>
      </c>
      <c r="AM8" s="629"/>
      <c r="AN8" s="629"/>
      <c r="AO8" s="630"/>
      <c r="AP8" s="620" t="s">
        <v>221</v>
      </c>
      <c r="AQ8" s="621"/>
      <c r="AR8" s="621"/>
      <c r="AS8" s="621"/>
      <c r="AT8" s="621"/>
      <c r="AU8" s="621"/>
      <c r="AV8" s="621"/>
      <c r="AW8" s="621"/>
      <c r="AX8" s="621"/>
      <c r="AY8" s="621"/>
      <c r="AZ8" s="621"/>
      <c r="BA8" s="621"/>
      <c r="BB8" s="621"/>
      <c r="BC8" s="621"/>
      <c r="BD8" s="621"/>
      <c r="BE8" s="621"/>
      <c r="BF8" s="622"/>
      <c r="BG8" s="623">
        <v>165315</v>
      </c>
      <c r="BH8" s="624"/>
      <c r="BI8" s="624"/>
      <c r="BJ8" s="624"/>
      <c r="BK8" s="624"/>
      <c r="BL8" s="624"/>
      <c r="BM8" s="624"/>
      <c r="BN8" s="625"/>
      <c r="BO8" s="626">
        <v>1.3</v>
      </c>
      <c r="BP8" s="626"/>
      <c r="BQ8" s="626"/>
      <c r="BR8" s="626"/>
      <c r="BS8" s="632" t="s">
        <v>111</v>
      </c>
      <c r="BT8" s="624"/>
      <c r="BU8" s="624"/>
      <c r="BV8" s="624"/>
      <c r="BW8" s="624"/>
      <c r="BX8" s="624"/>
      <c r="BY8" s="624"/>
      <c r="BZ8" s="624"/>
      <c r="CA8" s="624"/>
      <c r="CB8" s="633"/>
      <c r="CD8" s="637" t="s">
        <v>222</v>
      </c>
      <c r="CE8" s="638"/>
      <c r="CF8" s="638"/>
      <c r="CG8" s="638"/>
      <c r="CH8" s="638"/>
      <c r="CI8" s="638"/>
      <c r="CJ8" s="638"/>
      <c r="CK8" s="638"/>
      <c r="CL8" s="638"/>
      <c r="CM8" s="638"/>
      <c r="CN8" s="638"/>
      <c r="CO8" s="638"/>
      <c r="CP8" s="638"/>
      <c r="CQ8" s="639"/>
      <c r="CR8" s="623">
        <v>13217700</v>
      </c>
      <c r="CS8" s="624"/>
      <c r="CT8" s="624"/>
      <c r="CU8" s="624"/>
      <c r="CV8" s="624"/>
      <c r="CW8" s="624"/>
      <c r="CX8" s="624"/>
      <c r="CY8" s="625"/>
      <c r="CZ8" s="626">
        <v>43.4</v>
      </c>
      <c r="DA8" s="626"/>
      <c r="DB8" s="626"/>
      <c r="DC8" s="626"/>
      <c r="DD8" s="632">
        <v>325553</v>
      </c>
      <c r="DE8" s="624"/>
      <c r="DF8" s="624"/>
      <c r="DG8" s="624"/>
      <c r="DH8" s="624"/>
      <c r="DI8" s="624"/>
      <c r="DJ8" s="624"/>
      <c r="DK8" s="624"/>
      <c r="DL8" s="624"/>
      <c r="DM8" s="624"/>
      <c r="DN8" s="624"/>
      <c r="DO8" s="624"/>
      <c r="DP8" s="625"/>
      <c r="DQ8" s="632">
        <v>5805668</v>
      </c>
      <c r="DR8" s="624"/>
      <c r="DS8" s="624"/>
      <c r="DT8" s="624"/>
      <c r="DU8" s="624"/>
      <c r="DV8" s="624"/>
      <c r="DW8" s="624"/>
      <c r="DX8" s="624"/>
      <c r="DY8" s="624"/>
      <c r="DZ8" s="624"/>
      <c r="EA8" s="624"/>
      <c r="EB8" s="624"/>
      <c r="EC8" s="633"/>
    </row>
    <row r="9" spans="2:143" ht="11.25" customHeight="1">
      <c r="B9" s="620" t="s">
        <v>223</v>
      </c>
      <c r="C9" s="621"/>
      <c r="D9" s="621"/>
      <c r="E9" s="621"/>
      <c r="F9" s="621"/>
      <c r="G9" s="621"/>
      <c r="H9" s="621"/>
      <c r="I9" s="621"/>
      <c r="J9" s="621"/>
      <c r="K9" s="621"/>
      <c r="L9" s="621"/>
      <c r="M9" s="621"/>
      <c r="N9" s="621"/>
      <c r="O9" s="621"/>
      <c r="P9" s="621"/>
      <c r="Q9" s="622"/>
      <c r="R9" s="623">
        <v>65332</v>
      </c>
      <c r="S9" s="624"/>
      <c r="T9" s="624"/>
      <c r="U9" s="624"/>
      <c r="V9" s="624"/>
      <c r="W9" s="624"/>
      <c r="X9" s="624"/>
      <c r="Y9" s="625"/>
      <c r="Z9" s="626">
        <v>0.2</v>
      </c>
      <c r="AA9" s="626"/>
      <c r="AB9" s="626"/>
      <c r="AC9" s="626"/>
      <c r="AD9" s="627">
        <v>65332</v>
      </c>
      <c r="AE9" s="627"/>
      <c r="AF9" s="627"/>
      <c r="AG9" s="627"/>
      <c r="AH9" s="627"/>
      <c r="AI9" s="627"/>
      <c r="AJ9" s="627"/>
      <c r="AK9" s="627"/>
      <c r="AL9" s="628">
        <v>0.4</v>
      </c>
      <c r="AM9" s="629"/>
      <c r="AN9" s="629"/>
      <c r="AO9" s="630"/>
      <c r="AP9" s="620" t="s">
        <v>224</v>
      </c>
      <c r="AQ9" s="621"/>
      <c r="AR9" s="621"/>
      <c r="AS9" s="621"/>
      <c r="AT9" s="621"/>
      <c r="AU9" s="621"/>
      <c r="AV9" s="621"/>
      <c r="AW9" s="621"/>
      <c r="AX9" s="621"/>
      <c r="AY9" s="621"/>
      <c r="AZ9" s="621"/>
      <c r="BA9" s="621"/>
      <c r="BB9" s="621"/>
      <c r="BC9" s="621"/>
      <c r="BD9" s="621"/>
      <c r="BE9" s="621"/>
      <c r="BF9" s="622"/>
      <c r="BG9" s="623">
        <v>4974303</v>
      </c>
      <c r="BH9" s="624"/>
      <c r="BI9" s="624"/>
      <c r="BJ9" s="624"/>
      <c r="BK9" s="624"/>
      <c r="BL9" s="624"/>
      <c r="BM9" s="624"/>
      <c r="BN9" s="625"/>
      <c r="BO9" s="626">
        <v>38.200000000000003</v>
      </c>
      <c r="BP9" s="626"/>
      <c r="BQ9" s="626"/>
      <c r="BR9" s="626"/>
      <c r="BS9" s="632" t="s">
        <v>111</v>
      </c>
      <c r="BT9" s="624"/>
      <c r="BU9" s="624"/>
      <c r="BV9" s="624"/>
      <c r="BW9" s="624"/>
      <c r="BX9" s="624"/>
      <c r="BY9" s="624"/>
      <c r="BZ9" s="624"/>
      <c r="CA9" s="624"/>
      <c r="CB9" s="633"/>
      <c r="CD9" s="637" t="s">
        <v>225</v>
      </c>
      <c r="CE9" s="638"/>
      <c r="CF9" s="638"/>
      <c r="CG9" s="638"/>
      <c r="CH9" s="638"/>
      <c r="CI9" s="638"/>
      <c r="CJ9" s="638"/>
      <c r="CK9" s="638"/>
      <c r="CL9" s="638"/>
      <c r="CM9" s="638"/>
      <c r="CN9" s="638"/>
      <c r="CO9" s="638"/>
      <c r="CP9" s="638"/>
      <c r="CQ9" s="639"/>
      <c r="CR9" s="623">
        <v>2738128</v>
      </c>
      <c r="CS9" s="624"/>
      <c r="CT9" s="624"/>
      <c r="CU9" s="624"/>
      <c r="CV9" s="624"/>
      <c r="CW9" s="624"/>
      <c r="CX9" s="624"/>
      <c r="CY9" s="625"/>
      <c r="CZ9" s="626">
        <v>9</v>
      </c>
      <c r="DA9" s="626"/>
      <c r="DB9" s="626"/>
      <c r="DC9" s="626"/>
      <c r="DD9" s="632">
        <v>11701</v>
      </c>
      <c r="DE9" s="624"/>
      <c r="DF9" s="624"/>
      <c r="DG9" s="624"/>
      <c r="DH9" s="624"/>
      <c r="DI9" s="624"/>
      <c r="DJ9" s="624"/>
      <c r="DK9" s="624"/>
      <c r="DL9" s="624"/>
      <c r="DM9" s="624"/>
      <c r="DN9" s="624"/>
      <c r="DO9" s="624"/>
      <c r="DP9" s="625"/>
      <c r="DQ9" s="632">
        <v>2354072</v>
      </c>
      <c r="DR9" s="624"/>
      <c r="DS9" s="624"/>
      <c r="DT9" s="624"/>
      <c r="DU9" s="624"/>
      <c r="DV9" s="624"/>
      <c r="DW9" s="624"/>
      <c r="DX9" s="624"/>
      <c r="DY9" s="624"/>
      <c r="DZ9" s="624"/>
      <c r="EA9" s="624"/>
      <c r="EB9" s="624"/>
      <c r="EC9" s="633"/>
    </row>
    <row r="10" spans="2:143" ht="11.25" customHeight="1">
      <c r="B10" s="620" t="s">
        <v>226</v>
      </c>
      <c r="C10" s="621"/>
      <c r="D10" s="621"/>
      <c r="E10" s="621"/>
      <c r="F10" s="621"/>
      <c r="G10" s="621"/>
      <c r="H10" s="621"/>
      <c r="I10" s="621"/>
      <c r="J10" s="621"/>
      <c r="K10" s="621"/>
      <c r="L10" s="621"/>
      <c r="M10" s="621"/>
      <c r="N10" s="621"/>
      <c r="O10" s="621"/>
      <c r="P10" s="621"/>
      <c r="Q10" s="622"/>
      <c r="R10" s="623">
        <v>1816072</v>
      </c>
      <c r="S10" s="624"/>
      <c r="T10" s="624"/>
      <c r="U10" s="624"/>
      <c r="V10" s="624"/>
      <c r="W10" s="624"/>
      <c r="X10" s="624"/>
      <c r="Y10" s="625"/>
      <c r="Z10" s="626">
        <v>5.6</v>
      </c>
      <c r="AA10" s="626"/>
      <c r="AB10" s="626"/>
      <c r="AC10" s="626"/>
      <c r="AD10" s="627">
        <v>1816072</v>
      </c>
      <c r="AE10" s="627"/>
      <c r="AF10" s="627"/>
      <c r="AG10" s="627"/>
      <c r="AH10" s="627"/>
      <c r="AI10" s="627"/>
      <c r="AJ10" s="627"/>
      <c r="AK10" s="627"/>
      <c r="AL10" s="628">
        <v>10.1</v>
      </c>
      <c r="AM10" s="629"/>
      <c r="AN10" s="629"/>
      <c r="AO10" s="630"/>
      <c r="AP10" s="620" t="s">
        <v>227</v>
      </c>
      <c r="AQ10" s="621"/>
      <c r="AR10" s="621"/>
      <c r="AS10" s="621"/>
      <c r="AT10" s="621"/>
      <c r="AU10" s="621"/>
      <c r="AV10" s="621"/>
      <c r="AW10" s="621"/>
      <c r="AX10" s="621"/>
      <c r="AY10" s="621"/>
      <c r="AZ10" s="621"/>
      <c r="BA10" s="621"/>
      <c r="BB10" s="621"/>
      <c r="BC10" s="621"/>
      <c r="BD10" s="621"/>
      <c r="BE10" s="621"/>
      <c r="BF10" s="622"/>
      <c r="BG10" s="623">
        <v>296526</v>
      </c>
      <c r="BH10" s="624"/>
      <c r="BI10" s="624"/>
      <c r="BJ10" s="624"/>
      <c r="BK10" s="624"/>
      <c r="BL10" s="624"/>
      <c r="BM10" s="624"/>
      <c r="BN10" s="625"/>
      <c r="BO10" s="626">
        <v>2.2999999999999998</v>
      </c>
      <c r="BP10" s="626"/>
      <c r="BQ10" s="626"/>
      <c r="BR10" s="626"/>
      <c r="BS10" s="632">
        <v>48970</v>
      </c>
      <c r="BT10" s="624"/>
      <c r="BU10" s="624"/>
      <c r="BV10" s="624"/>
      <c r="BW10" s="624"/>
      <c r="BX10" s="624"/>
      <c r="BY10" s="624"/>
      <c r="BZ10" s="624"/>
      <c r="CA10" s="624"/>
      <c r="CB10" s="633"/>
      <c r="CD10" s="637" t="s">
        <v>228</v>
      </c>
      <c r="CE10" s="638"/>
      <c r="CF10" s="638"/>
      <c r="CG10" s="638"/>
      <c r="CH10" s="638"/>
      <c r="CI10" s="638"/>
      <c r="CJ10" s="638"/>
      <c r="CK10" s="638"/>
      <c r="CL10" s="638"/>
      <c r="CM10" s="638"/>
      <c r="CN10" s="638"/>
      <c r="CO10" s="638"/>
      <c r="CP10" s="638"/>
      <c r="CQ10" s="639"/>
      <c r="CR10" s="623">
        <v>191141</v>
      </c>
      <c r="CS10" s="624"/>
      <c r="CT10" s="624"/>
      <c r="CU10" s="624"/>
      <c r="CV10" s="624"/>
      <c r="CW10" s="624"/>
      <c r="CX10" s="624"/>
      <c r="CY10" s="625"/>
      <c r="CZ10" s="626">
        <v>0.6</v>
      </c>
      <c r="DA10" s="626"/>
      <c r="DB10" s="626"/>
      <c r="DC10" s="626"/>
      <c r="DD10" s="632" t="s">
        <v>111</v>
      </c>
      <c r="DE10" s="624"/>
      <c r="DF10" s="624"/>
      <c r="DG10" s="624"/>
      <c r="DH10" s="624"/>
      <c r="DI10" s="624"/>
      <c r="DJ10" s="624"/>
      <c r="DK10" s="624"/>
      <c r="DL10" s="624"/>
      <c r="DM10" s="624"/>
      <c r="DN10" s="624"/>
      <c r="DO10" s="624"/>
      <c r="DP10" s="625"/>
      <c r="DQ10" s="632">
        <v>131728</v>
      </c>
      <c r="DR10" s="624"/>
      <c r="DS10" s="624"/>
      <c r="DT10" s="624"/>
      <c r="DU10" s="624"/>
      <c r="DV10" s="624"/>
      <c r="DW10" s="624"/>
      <c r="DX10" s="624"/>
      <c r="DY10" s="624"/>
      <c r="DZ10" s="624"/>
      <c r="EA10" s="624"/>
      <c r="EB10" s="624"/>
      <c r="EC10" s="633"/>
    </row>
    <row r="11" spans="2:143" ht="11.25" customHeight="1">
      <c r="B11" s="620" t="s">
        <v>229</v>
      </c>
      <c r="C11" s="621"/>
      <c r="D11" s="621"/>
      <c r="E11" s="621"/>
      <c r="F11" s="621"/>
      <c r="G11" s="621"/>
      <c r="H11" s="621"/>
      <c r="I11" s="621"/>
      <c r="J11" s="621"/>
      <c r="K11" s="621"/>
      <c r="L11" s="621"/>
      <c r="M11" s="621"/>
      <c r="N11" s="621"/>
      <c r="O11" s="621"/>
      <c r="P11" s="621"/>
      <c r="Q11" s="622"/>
      <c r="R11" s="623">
        <v>49071</v>
      </c>
      <c r="S11" s="624"/>
      <c r="T11" s="624"/>
      <c r="U11" s="624"/>
      <c r="V11" s="624"/>
      <c r="W11" s="624"/>
      <c r="X11" s="624"/>
      <c r="Y11" s="625"/>
      <c r="Z11" s="626">
        <v>0.2</v>
      </c>
      <c r="AA11" s="626"/>
      <c r="AB11" s="626"/>
      <c r="AC11" s="626"/>
      <c r="AD11" s="627">
        <v>49071</v>
      </c>
      <c r="AE11" s="627"/>
      <c r="AF11" s="627"/>
      <c r="AG11" s="627"/>
      <c r="AH11" s="627"/>
      <c r="AI11" s="627"/>
      <c r="AJ11" s="627"/>
      <c r="AK11" s="627"/>
      <c r="AL11" s="628">
        <v>0.3</v>
      </c>
      <c r="AM11" s="629"/>
      <c r="AN11" s="629"/>
      <c r="AO11" s="630"/>
      <c r="AP11" s="620" t="s">
        <v>230</v>
      </c>
      <c r="AQ11" s="621"/>
      <c r="AR11" s="621"/>
      <c r="AS11" s="621"/>
      <c r="AT11" s="621"/>
      <c r="AU11" s="621"/>
      <c r="AV11" s="621"/>
      <c r="AW11" s="621"/>
      <c r="AX11" s="621"/>
      <c r="AY11" s="621"/>
      <c r="AZ11" s="621"/>
      <c r="BA11" s="621"/>
      <c r="BB11" s="621"/>
      <c r="BC11" s="621"/>
      <c r="BD11" s="621"/>
      <c r="BE11" s="621"/>
      <c r="BF11" s="622"/>
      <c r="BG11" s="623">
        <v>719449</v>
      </c>
      <c r="BH11" s="624"/>
      <c r="BI11" s="624"/>
      <c r="BJ11" s="624"/>
      <c r="BK11" s="624"/>
      <c r="BL11" s="624"/>
      <c r="BM11" s="624"/>
      <c r="BN11" s="625"/>
      <c r="BO11" s="626">
        <v>5.5</v>
      </c>
      <c r="BP11" s="626"/>
      <c r="BQ11" s="626"/>
      <c r="BR11" s="626"/>
      <c r="BS11" s="632">
        <v>129881</v>
      </c>
      <c r="BT11" s="624"/>
      <c r="BU11" s="624"/>
      <c r="BV11" s="624"/>
      <c r="BW11" s="624"/>
      <c r="BX11" s="624"/>
      <c r="BY11" s="624"/>
      <c r="BZ11" s="624"/>
      <c r="CA11" s="624"/>
      <c r="CB11" s="633"/>
      <c r="CD11" s="637" t="s">
        <v>231</v>
      </c>
      <c r="CE11" s="638"/>
      <c r="CF11" s="638"/>
      <c r="CG11" s="638"/>
      <c r="CH11" s="638"/>
      <c r="CI11" s="638"/>
      <c r="CJ11" s="638"/>
      <c r="CK11" s="638"/>
      <c r="CL11" s="638"/>
      <c r="CM11" s="638"/>
      <c r="CN11" s="638"/>
      <c r="CO11" s="638"/>
      <c r="CP11" s="638"/>
      <c r="CQ11" s="639"/>
      <c r="CR11" s="623">
        <v>470410</v>
      </c>
      <c r="CS11" s="624"/>
      <c r="CT11" s="624"/>
      <c r="CU11" s="624"/>
      <c r="CV11" s="624"/>
      <c r="CW11" s="624"/>
      <c r="CX11" s="624"/>
      <c r="CY11" s="625"/>
      <c r="CZ11" s="626">
        <v>1.5</v>
      </c>
      <c r="DA11" s="626"/>
      <c r="DB11" s="626"/>
      <c r="DC11" s="626"/>
      <c r="DD11" s="632">
        <v>29204</v>
      </c>
      <c r="DE11" s="624"/>
      <c r="DF11" s="624"/>
      <c r="DG11" s="624"/>
      <c r="DH11" s="624"/>
      <c r="DI11" s="624"/>
      <c r="DJ11" s="624"/>
      <c r="DK11" s="624"/>
      <c r="DL11" s="624"/>
      <c r="DM11" s="624"/>
      <c r="DN11" s="624"/>
      <c r="DO11" s="624"/>
      <c r="DP11" s="625"/>
      <c r="DQ11" s="632">
        <v>374729</v>
      </c>
      <c r="DR11" s="624"/>
      <c r="DS11" s="624"/>
      <c r="DT11" s="624"/>
      <c r="DU11" s="624"/>
      <c r="DV11" s="624"/>
      <c r="DW11" s="624"/>
      <c r="DX11" s="624"/>
      <c r="DY11" s="624"/>
      <c r="DZ11" s="624"/>
      <c r="EA11" s="624"/>
      <c r="EB11" s="624"/>
      <c r="EC11" s="633"/>
    </row>
    <row r="12" spans="2:143" ht="11.25" customHeight="1">
      <c r="B12" s="620" t="s">
        <v>232</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233</v>
      </c>
      <c r="AQ12" s="621"/>
      <c r="AR12" s="621"/>
      <c r="AS12" s="621"/>
      <c r="AT12" s="621"/>
      <c r="AU12" s="621"/>
      <c r="AV12" s="621"/>
      <c r="AW12" s="621"/>
      <c r="AX12" s="621"/>
      <c r="AY12" s="621"/>
      <c r="AZ12" s="621"/>
      <c r="BA12" s="621"/>
      <c r="BB12" s="621"/>
      <c r="BC12" s="621"/>
      <c r="BD12" s="621"/>
      <c r="BE12" s="621"/>
      <c r="BF12" s="622"/>
      <c r="BG12" s="623">
        <v>5234656</v>
      </c>
      <c r="BH12" s="624"/>
      <c r="BI12" s="624"/>
      <c r="BJ12" s="624"/>
      <c r="BK12" s="624"/>
      <c r="BL12" s="624"/>
      <c r="BM12" s="624"/>
      <c r="BN12" s="625"/>
      <c r="BO12" s="626">
        <v>40.200000000000003</v>
      </c>
      <c r="BP12" s="626"/>
      <c r="BQ12" s="626"/>
      <c r="BR12" s="626"/>
      <c r="BS12" s="632" t="s">
        <v>111</v>
      </c>
      <c r="BT12" s="624"/>
      <c r="BU12" s="624"/>
      <c r="BV12" s="624"/>
      <c r="BW12" s="624"/>
      <c r="BX12" s="624"/>
      <c r="BY12" s="624"/>
      <c r="BZ12" s="624"/>
      <c r="CA12" s="624"/>
      <c r="CB12" s="633"/>
      <c r="CD12" s="637" t="s">
        <v>234</v>
      </c>
      <c r="CE12" s="638"/>
      <c r="CF12" s="638"/>
      <c r="CG12" s="638"/>
      <c r="CH12" s="638"/>
      <c r="CI12" s="638"/>
      <c r="CJ12" s="638"/>
      <c r="CK12" s="638"/>
      <c r="CL12" s="638"/>
      <c r="CM12" s="638"/>
      <c r="CN12" s="638"/>
      <c r="CO12" s="638"/>
      <c r="CP12" s="638"/>
      <c r="CQ12" s="639"/>
      <c r="CR12" s="623">
        <v>456424</v>
      </c>
      <c r="CS12" s="624"/>
      <c r="CT12" s="624"/>
      <c r="CU12" s="624"/>
      <c r="CV12" s="624"/>
      <c r="CW12" s="624"/>
      <c r="CX12" s="624"/>
      <c r="CY12" s="625"/>
      <c r="CZ12" s="626">
        <v>1.5</v>
      </c>
      <c r="DA12" s="626"/>
      <c r="DB12" s="626"/>
      <c r="DC12" s="626"/>
      <c r="DD12" s="632">
        <v>7999</v>
      </c>
      <c r="DE12" s="624"/>
      <c r="DF12" s="624"/>
      <c r="DG12" s="624"/>
      <c r="DH12" s="624"/>
      <c r="DI12" s="624"/>
      <c r="DJ12" s="624"/>
      <c r="DK12" s="624"/>
      <c r="DL12" s="624"/>
      <c r="DM12" s="624"/>
      <c r="DN12" s="624"/>
      <c r="DO12" s="624"/>
      <c r="DP12" s="625"/>
      <c r="DQ12" s="632">
        <v>173930</v>
      </c>
      <c r="DR12" s="624"/>
      <c r="DS12" s="624"/>
      <c r="DT12" s="624"/>
      <c r="DU12" s="624"/>
      <c r="DV12" s="624"/>
      <c r="DW12" s="624"/>
      <c r="DX12" s="624"/>
      <c r="DY12" s="624"/>
      <c r="DZ12" s="624"/>
      <c r="EA12" s="624"/>
      <c r="EB12" s="624"/>
      <c r="EC12" s="633"/>
    </row>
    <row r="13" spans="2:143" ht="11.25" customHeight="1">
      <c r="B13" s="620" t="s">
        <v>235</v>
      </c>
      <c r="C13" s="621"/>
      <c r="D13" s="621"/>
      <c r="E13" s="621"/>
      <c r="F13" s="621"/>
      <c r="G13" s="621"/>
      <c r="H13" s="621"/>
      <c r="I13" s="621"/>
      <c r="J13" s="621"/>
      <c r="K13" s="621"/>
      <c r="L13" s="621"/>
      <c r="M13" s="621"/>
      <c r="N13" s="621"/>
      <c r="O13" s="621"/>
      <c r="P13" s="621"/>
      <c r="Q13" s="622"/>
      <c r="R13" s="623">
        <v>55393</v>
      </c>
      <c r="S13" s="624"/>
      <c r="T13" s="624"/>
      <c r="U13" s="624"/>
      <c r="V13" s="624"/>
      <c r="W13" s="624"/>
      <c r="X13" s="624"/>
      <c r="Y13" s="625"/>
      <c r="Z13" s="626">
        <v>0.2</v>
      </c>
      <c r="AA13" s="626"/>
      <c r="AB13" s="626"/>
      <c r="AC13" s="626"/>
      <c r="AD13" s="627">
        <v>55393</v>
      </c>
      <c r="AE13" s="627"/>
      <c r="AF13" s="627"/>
      <c r="AG13" s="627"/>
      <c r="AH13" s="627"/>
      <c r="AI13" s="627"/>
      <c r="AJ13" s="627"/>
      <c r="AK13" s="627"/>
      <c r="AL13" s="628">
        <v>0.3</v>
      </c>
      <c r="AM13" s="629"/>
      <c r="AN13" s="629"/>
      <c r="AO13" s="630"/>
      <c r="AP13" s="620" t="s">
        <v>236</v>
      </c>
      <c r="AQ13" s="621"/>
      <c r="AR13" s="621"/>
      <c r="AS13" s="621"/>
      <c r="AT13" s="621"/>
      <c r="AU13" s="621"/>
      <c r="AV13" s="621"/>
      <c r="AW13" s="621"/>
      <c r="AX13" s="621"/>
      <c r="AY13" s="621"/>
      <c r="AZ13" s="621"/>
      <c r="BA13" s="621"/>
      <c r="BB13" s="621"/>
      <c r="BC13" s="621"/>
      <c r="BD13" s="621"/>
      <c r="BE13" s="621"/>
      <c r="BF13" s="622"/>
      <c r="BG13" s="623">
        <v>5224205</v>
      </c>
      <c r="BH13" s="624"/>
      <c r="BI13" s="624"/>
      <c r="BJ13" s="624"/>
      <c r="BK13" s="624"/>
      <c r="BL13" s="624"/>
      <c r="BM13" s="624"/>
      <c r="BN13" s="625"/>
      <c r="BO13" s="626">
        <v>40.1</v>
      </c>
      <c r="BP13" s="626"/>
      <c r="BQ13" s="626"/>
      <c r="BR13" s="626"/>
      <c r="BS13" s="632" t="s">
        <v>111</v>
      </c>
      <c r="BT13" s="624"/>
      <c r="BU13" s="624"/>
      <c r="BV13" s="624"/>
      <c r="BW13" s="624"/>
      <c r="BX13" s="624"/>
      <c r="BY13" s="624"/>
      <c r="BZ13" s="624"/>
      <c r="CA13" s="624"/>
      <c r="CB13" s="633"/>
      <c r="CD13" s="637" t="s">
        <v>237</v>
      </c>
      <c r="CE13" s="638"/>
      <c r="CF13" s="638"/>
      <c r="CG13" s="638"/>
      <c r="CH13" s="638"/>
      <c r="CI13" s="638"/>
      <c r="CJ13" s="638"/>
      <c r="CK13" s="638"/>
      <c r="CL13" s="638"/>
      <c r="CM13" s="638"/>
      <c r="CN13" s="638"/>
      <c r="CO13" s="638"/>
      <c r="CP13" s="638"/>
      <c r="CQ13" s="639"/>
      <c r="CR13" s="623">
        <v>2667873</v>
      </c>
      <c r="CS13" s="624"/>
      <c r="CT13" s="624"/>
      <c r="CU13" s="624"/>
      <c r="CV13" s="624"/>
      <c r="CW13" s="624"/>
      <c r="CX13" s="624"/>
      <c r="CY13" s="625"/>
      <c r="CZ13" s="626">
        <v>8.8000000000000007</v>
      </c>
      <c r="DA13" s="626"/>
      <c r="DB13" s="626"/>
      <c r="DC13" s="626"/>
      <c r="DD13" s="632">
        <v>1469896</v>
      </c>
      <c r="DE13" s="624"/>
      <c r="DF13" s="624"/>
      <c r="DG13" s="624"/>
      <c r="DH13" s="624"/>
      <c r="DI13" s="624"/>
      <c r="DJ13" s="624"/>
      <c r="DK13" s="624"/>
      <c r="DL13" s="624"/>
      <c r="DM13" s="624"/>
      <c r="DN13" s="624"/>
      <c r="DO13" s="624"/>
      <c r="DP13" s="625"/>
      <c r="DQ13" s="632">
        <v>1702998</v>
      </c>
      <c r="DR13" s="624"/>
      <c r="DS13" s="624"/>
      <c r="DT13" s="624"/>
      <c r="DU13" s="624"/>
      <c r="DV13" s="624"/>
      <c r="DW13" s="624"/>
      <c r="DX13" s="624"/>
      <c r="DY13" s="624"/>
      <c r="DZ13" s="624"/>
      <c r="EA13" s="624"/>
      <c r="EB13" s="624"/>
      <c r="EC13" s="633"/>
    </row>
    <row r="14" spans="2:143" ht="11.25" customHeight="1">
      <c r="B14" s="620" t="s">
        <v>238</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239</v>
      </c>
      <c r="AQ14" s="621"/>
      <c r="AR14" s="621"/>
      <c r="AS14" s="621"/>
      <c r="AT14" s="621"/>
      <c r="AU14" s="621"/>
      <c r="AV14" s="621"/>
      <c r="AW14" s="621"/>
      <c r="AX14" s="621"/>
      <c r="AY14" s="621"/>
      <c r="AZ14" s="621"/>
      <c r="BA14" s="621"/>
      <c r="BB14" s="621"/>
      <c r="BC14" s="621"/>
      <c r="BD14" s="621"/>
      <c r="BE14" s="621"/>
      <c r="BF14" s="622"/>
      <c r="BG14" s="623">
        <v>154474</v>
      </c>
      <c r="BH14" s="624"/>
      <c r="BI14" s="624"/>
      <c r="BJ14" s="624"/>
      <c r="BK14" s="624"/>
      <c r="BL14" s="624"/>
      <c r="BM14" s="624"/>
      <c r="BN14" s="625"/>
      <c r="BO14" s="626">
        <v>1.2</v>
      </c>
      <c r="BP14" s="626"/>
      <c r="BQ14" s="626"/>
      <c r="BR14" s="626"/>
      <c r="BS14" s="632" t="s">
        <v>111</v>
      </c>
      <c r="BT14" s="624"/>
      <c r="BU14" s="624"/>
      <c r="BV14" s="624"/>
      <c r="BW14" s="624"/>
      <c r="BX14" s="624"/>
      <c r="BY14" s="624"/>
      <c r="BZ14" s="624"/>
      <c r="CA14" s="624"/>
      <c r="CB14" s="633"/>
      <c r="CD14" s="637" t="s">
        <v>240</v>
      </c>
      <c r="CE14" s="638"/>
      <c r="CF14" s="638"/>
      <c r="CG14" s="638"/>
      <c r="CH14" s="638"/>
      <c r="CI14" s="638"/>
      <c r="CJ14" s="638"/>
      <c r="CK14" s="638"/>
      <c r="CL14" s="638"/>
      <c r="CM14" s="638"/>
      <c r="CN14" s="638"/>
      <c r="CO14" s="638"/>
      <c r="CP14" s="638"/>
      <c r="CQ14" s="639"/>
      <c r="CR14" s="623">
        <v>1382872</v>
      </c>
      <c r="CS14" s="624"/>
      <c r="CT14" s="624"/>
      <c r="CU14" s="624"/>
      <c r="CV14" s="624"/>
      <c r="CW14" s="624"/>
      <c r="CX14" s="624"/>
      <c r="CY14" s="625"/>
      <c r="CZ14" s="626">
        <v>4.5</v>
      </c>
      <c r="DA14" s="626"/>
      <c r="DB14" s="626"/>
      <c r="DC14" s="626"/>
      <c r="DD14" s="632">
        <v>392225</v>
      </c>
      <c r="DE14" s="624"/>
      <c r="DF14" s="624"/>
      <c r="DG14" s="624"/>
      <c r="DH14" s="624"/>
      <c r="DI14" s="624"/>
      <c r="DJ14" s="624"/>
      <c r="DK14" s="624"/>
      <c r="DL14" s="624"/>
      <c r="DM14" s="624"/>
      <c r="DN14" s="624"/>
      <c r="DO14" s="624"/>
      <c r="DP14" s="625"/>
      <c r="DQ14" s="632">
        <v>984579</v>
      </c>
      <c r="DR14" s="624"/>
      <c r="DS14" s="624"/>
      <c r="DT14" s="624"/>
      <c r="DU14" s="624"/>
      <c r="DV14" s="624"/>
      <c r="DW14" s="624"/>
      <c r="DX14" s="624"/>
      <c r="DY14" s="624"/>
      <c r="DZ14" s="624"/>
      <c r="EA14" s="624"/>
      <c r="EB14" s="624"/>
      <c r="EC14" s="633"/>
    </row>
    <row r="15" spans="2:143" ht="11.25" customHeight="1">
      <c r="B15" s="620" t="s">
        <v>241</v>
      </c>
      <c r="C15" s="621"/>
      <c r="D15" s="621"/>
      <c r="E15" s="621"/>
      <c r="F15" s="621"/>
      <c r="G15" s="621"/>
      <c r="H15" s="621"/>
      <c r="I15" s="621"/>
      <c r="J15" s="621"/>
      <c r="K15" s="621"/>
      <c r="L15" s="621"/>
      <c r="M15" s="621"/>
      <c r="N15" s="621"/>
      <c r="O15" s="621"/>
      <c r="P15" s="621"/>
      <c r="Q15" s="622"/>
      <c r="R15" s="623">
        <v>65384</v>
      </c>
      <c r="S15" s="624"/>
      <c r="T15" s="624"/>
      <c r="U15" s="624"/>
      <c r="V15" s="624"/>
      <c r="W15" s="624"/>
      <c r="X15" s="624"/>
      <c r="Y15" s="625"/>
      <c r="Z15" s="626">
        <v>0.2</v>
      </c>
      <c r="AA15" s="626"/>
      <c r="AB15" s="626"/>
      <c r="AC15" s="626"/>
      <c r="AD15" s="627">
        <v>65384</v>
      </c>
      <c r="AE15" s="627"/>
      <c r="AF15" s="627"/>
      <c r="AG15" s="627"/>
      <c r="AH15" s="627"/>
      <c r="AI15" s="627"/>
      <c r="AJ15" s="627"/>
      <c r="AK15" s="627"/>
      <c r="AL15" s="628">
        <v>0.4</v>
      </c>
      <c r="AM15" s="629"/>
      <c r="AN15" s="629"/>
      <c r="AO15" s="630"/>
      <c r="AP15" s="620" t="s">
        <v>242</v>
      </c>
      <c r="AQ15" s="621"/>
      <c r="AR15" s="621"/>
      <c r="AS15" s="621"/>
      <c r="AT15" s="621"/>
      <c r="AU15" s="621"/>
      <c r="AV15" s="621"/>
      <c r="AW15" s="621"/>
      <c r="AX15" s="621"/>
      <c r="AY15" s="621"/>
      <c r="AZ15" s="621"/>
      <c r="BA15" s="621"/>
      <c r="BB15" s="621"/>
      <c r="BC15" s="621"/>
      <c r="BD15" s="621"/>
      <c r="BE15" s="621"/>
      <c r="BF15" s="622"/>
      <c r="BG15" s="623">
        <v>620024</v>
      </c>
      <c r="BH15" s="624"/>
      <c r="BI15" s="624"/>
      <c r="BJ15" s="624"/>
      <c r="BK15" s="624"/>
      <c r="BL15" s="624"/>
      <c r="BM15" s="624"/>
      <c r="BN15" s="625"/>
      <c r="BO15" s="626">
        <v>4.8</v>
      </c>
      <c r="BP15" s="626"/>
      <c r="BQ15" s="626"/>
      <c r="BR15" s="626"/>
      <c r="BS15" s="632" t="s">
        <v>111</v>
      </c>
      <c r="BT15" s="624"/>
      <c r="BU15" s="624"/>
      <c r="BV15" s="624"/>
      <c r="BW15" s="624"/>
      <c r="BX15" s="624"/>
      <c r="BY15" s="624"/>
      <c r="BZ15" s="624"/>
      <c r="CA15" s="624"/>
      <c r="CB15" s="633"/>
      <c r="CD15" s="637" t="s">
        <v>243</v>
      </c>
      <c r="CE15" s="638"/>
      <c r="CF15" s="638"/>
      <c r="CG15" s="638"/>
      <c r="CH15" s="638"/>
      <c r="CI15" s="638"/>
      <c r="CJ15" s="638"/>
      <c r="CK15" s="638"/>
      <c r="CL15" s="638"/>
      <c r="CM15" s="638"/>
      <c r="CN15" s="638"/>
      <c r="CO15" s="638"/>
      <c r="CP15" s="638"/>
      <c r="CQ15" s="639"/>
      <c r="CR15" s="623">
        <v>2536204</v>
      </c>
      <c r="CS15" s="624"/>
      <c r="CT15" s="624"/>
      <c r="CU15" s="624"/>
      <c r="CV15" s="624"/>
      <c r="CW15" s="624"/>
      <c r="CX15" s="624"/>
      <c r="CY15" s="625"/>
      <c r="CZ15" s="626">
        <v>8.3000000000000007</v>
      </c>
      <c r="DA15" s="626"/>
      <c r="DB15" s="626"/>
      <c r="DC15" s="626"/>
      <c r="DD15" s="632">
        <v>315482</v>
      </c>
      <c r="DE15" s="624"/>
      <c r="DF15" s="624"/>
      <c r="DG15" s="624"/>
      <c r="DH15" s="624"/>
      <c r="DI15" s="624"/>
      <c r="DJ15" s="624"/>
      <c r="DK15" s="624"/>
      <c r="DL15" s="624"/>
      <c r="DM15" s="624"/>
      <c r="DN15" s="624"/>
      <c r="DO15" s="624"/>
      <c r="DP15" s="625"/>
      <c r="DQ15" s="632">
        <v>2194821</v>
      </c>
      <c r="DR15" s="624"/>
      <c r="DS15" s="624"/>
      <c r="DT15" s="624"/>
      <c r="DU15" s="624"/>
      <c r="DV15" s="624"/>
      <c r="DW15" s="624"/>
      <c r="DX15" s="624"/>
      <c r="DY15" s="624"/>
      <c r="DZ15" s="624"/>
      <c r="EA15" s="624"/>
      <c r="EB15" s="624"/>
      <c r="EC15" s="633"/>
    </row>
    <row r="16" spans="2:143" ht="11.25" customHeight="1">
      <c r="B16" s="620" t="s">
        <v>244</v>
      </c>
      <c r="C16" s="621"/>
      <c r="D16" s="621"/>
      <c r="E16" s="621"/>
      <c r="F16" s="621"/>
      <c r="G16" s="621"/>
      <c r="H16" s="621"/>
      <c r="I16" s="621"/>
      <c r="J16" s="621"/>
      <c r="K16" s="621"/>
      <c r="L16" s="621"/>
      <c r="M16" s="621"/>
      <c r="N16" s="621"/>
      <c r="O16" s="621"/>
      <c r="P16" s="621"/>
      <c r="Q16" s="622"/>
      <c r="R16" s="623">
        <v>3777692</v>
      </c>
      <c r="S16" s="624"/>
      <c r="T16" s="624"/>
      <c r="U16" s="624"/>
      <c r="V16" s="624"/>
      <c r="W16" s="624"/>
      <c r="X16" s="624"/>
      <c r="Y16" s="625"/>
      <c r="Z16" s="626">
        <v>11.6</v>
      </c>
      <c r="AA16" s="626"/>
      <c r="AB16" s="626"/>
      <c r="AC16" s="626"/>
      <c r="AD16" s="627">
        <v>3396901</v>
      </c>
      <c r="AE16" s="627"/>
      <c r="AF16" s="627"/>
      <c r="AG16" s="627"/>
      <c r="AH16" s="627"/>
      <c r="AI16" s="627"/>
      <c r="AJ16" s="627"/>
      <c r="AK16" s="627"/>
      <c r="AL16" s="628">
        <v>18.8</v>
      </c>
      <c r="AM16" s="629"/>
      <c r="AN16" s="629"/>
      <c r="AO16" s="630"/>
      <c r="AP16" s="620" t="s">
        <v>245</v>
      </c>
      <c r="AQ16" s="621"/>
      <c r="AR16" s="621"/>
      <c r="AS16" s="621"/>
      <c r="AT16" s="621"/>
      <c r="AU16" s="621"/>
      <c r="AV16" s="621"/>
      <c r="AW16" s="621"/>
      <c r="AX16" s="621"/>
      <c r="AY16" s="621"/>
      <c r="AZ16" s="621"/>
      <c r="BA16" s="621"/>
      <c r="BB16" s="621"/>
      <c r="BC16" s="621"/>
      <c r="BD16" s="621"/>
      <c r="BE16" s="621"/>
      <c r="BF16" s="622"/>
      <c r="BG16" s="623" t="s">
        <v>111</v>
      </c>
      <c r="BH16" s="624"/>
      <c r="BI16" s="624"/>
      <c r="BJ16" s="624"/>
      <c r="BK16" s="624"/>
      <c r="BL16" s="624"/>
      <c r="BM16" s="624"/>
      <c r="BN16" s="625"/>
      <c r="BO16" s="626" t="s">
        <v>111</v>
      </c>
      <c r="BP16" s="626"/>
      <c r="BQ16" s="626"/>
      <c r="BR16" s="626"/>
      <c r="BS16" s="632" t="s">
        <v>111</v>
      </c>
      <c r="BT16" s="624"/>
      <c r="BU16" s="624"/>
      <c r="BV16" s="624"/>
      <c r="BW16" s="624"/>
      <c r="BX16" s="624"/>
      <c r="BY16" s="624"/>
      <c r="BZ16" s="624"/>
      <c r="CA16" s="624"/>
      <c r="CB16" s="633"/>
      <c r="CD16" s="637" t="s">
        <v>246</v>
      </c>
      <c r="CE16" s="638"/>
      <c r="CF16" s="638"/>
      <c r="CG16" s="638"/>
      <c r="CH16" s="638"/>
      <c r="CI16" s="638"/>
      <c r="CJ16" s="638"/>
      <c r="CK16" s="638"/>
      <c r="CL16" s="638"/>
      <c r="CM16" s="638"/>
      <c r="CN16" s="638"/>
      <c r="CO16" s="638"/>
      <c r="CP16" s="638"/>
      <c r="CQ16" s="639"/>
      <c r="CR16" s="623">
        <v>21380</v>
      </c>
      <c r="CS16" s="624"/>
      <c r="CT16" s="624"/>
      <c r="CU16" s="624"/>
      <c r="CV16" s="624"/>
      <c r="CW16" s="624"/>
      <c r="CX16" s="624"/>
      <c r="CY16" s="625"/>
      <c r="CZ16" s="626">
        <v>0.1</v>
      </c>
      <c r="DA16" s="626"/>
      <c r="DB16" s="626"/>
      <c r="DC16" s="626"/>
      <c r="DD16" s="632" t="s">
        <v>111</v>
      </c>
      <c r="DE16" s="624"/>
      <c r="DF16" s="624"/>
      <c r="DG16" s="624"/>
      <c r="DH16" s="624"/>
      <c r="DI16" s="624"/>
      <c r="DJ16" s="624"/>
      <c r="DK16" s="624"/>
      <c r="DL16" s="624"/>
      <c r="DM16" s="624"/>
      <c r="DN16" s="624"/>
      <c r="DO16" s="624"/>
      <c r="DP16" s="625"/>
      <c r="DQ16" s="632">
        <v>19479</v>
      </c>
      <c r="DR16" s="624"/>
      <c r="DS16" s="624"/>
      <c r="DT16" s="624"/>
      <c r="DU16" s="624"/>
      <c r="DV16" s="624"/>
      <c r="DW16" s="624"/>
      <c r="DX16" s="624"/>
      <c r="DY16" s="624"/>
      <c r="DZ16" s="624"/>
      <c r="EA16" s="624"/>
      <c r="EB16" s="624"/>
      <c r="EC16" s="633"/>
    </row>
    <row r="17" spans="2:133" ht="11.25" customHeight="1">
      <c r="B17" s="620" t="s">
        <v>247</v>
      </c>
      <c r="C17" s="621"/>
      <c r="D17" s="621"/>
      <c r="E17" s="621"/>
      <c r="F17" s="621"/>
      <c r="G17" s="621"/>
      <c r="H17" s="621"/>
      <c r="I17" s="621"/>
      <c r="J17" s="621"/>
      <c r="K17" s="621"/>
      <c r="L17" s="621"/>
      <c r="M17" s="621"/>
      <c r="N17" s="621"/>
      <c r="O17" s="621"/>
      <c r="P17" s="621"/>
      <c r="Q17" s="622"/>
      <c r="R17" s="623">
        <v>3396901</v>
      </c>
      <c r="S17" s="624"/>
      <c r="T17" s="624"/>
      <c r="U17" s="624"/>
      <c r="V17" s="624"/>
      <c r="W17" s="624"/>
      <c r="X17" s="624"/>
      <c r="Y17" s="625"/>
      <c r="Z17" s="626">
        <v>10.4</v>
      </c>
      <c r="AA17" s="626"/>
      <c r="AB17" s="626"/>
      <c r="AC17" s="626"/>
      <c r="AD17" s="627">
        <v>3396901</v>
      </c>
      <c r="AE17" s="627"/>
      <c r="AF17" s="627"/>
      <c r="AG17" s="627"/>
      <c r="AH17" s="627"/>
      <c r="AI17" s="627"/>
      <c r="AJ17" s="627"/>
      <c r="AK17" s="627"/>
      <c r="AL17" s="628">
        <v>18.8</v>
      </c>
      <c r="AM17" s="629"/>
      <c r="AN17" s="629"/>
      <c r="AO17" s="630"/>
      <c r="AP17" s="620" t="s">
        <v>248</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249</v>
      </c>
      <c r="CE17" s="638"/>
      <c r="CF17" s="638"/>
      <c r="CG17" s="638"/>
      <c r="CH17" s="638"/>
      <c r="CI17" s="638"/>
      <c r="CJ17" s="638"/>
      <c r="CK17" s="638"/>
      <c r="CL17" s="638"/>
      <c r="CM17" s="638"/>
      <c r="CN17" s="638"/>
      <c r="CO17" s="638"/>
      <c r="CP17" s="638"/>
      <c r="CQ17" s="639"/>
      <c r="CR17" s="623">
        <v>3217693</v>
      </c>
      <c r="CS17" s="624"/>
      <c r="CT17" s="624"/>
      <c r="CU17" s="624"/>
      <c r="CV17" s="624"/>
      <c r="CW17" s="624"/>
      <c r="CX17" s="624"/>
      <c r="CY17" s="625"/>
      <c r="CZ17" s="626">
        <v>10.6</v>
      </c>
      <c r="DA17" s="626"/>
      <c r="DB17" s="626"/>
      <c r="DC17" s="626"/>
      <c r="DD17" s="632" t="s">
        <v>111</v>
      </c>
      <c r="DE17" s="624"/>
      <c r="DF17" s="624"/>
      <c r="DG17" s="624"/>
      <c r="DH17" s="624"/>
      <c r="DI17" s="624"/>
      <c r="DJ17" s="624"/>
      <c r="DK17" s="624"/>
      <c r="DL17" s="624"/>
      <c r="DM17" s="624"/>
      <c r="DN17" s="624"/>
      <c r="DO17" s="624"/>
      <c r="DP17" s="625"/>
      <c r="DQ17" s="632">
        <v>3173875</v>
      </c>
      <c r="DR17" s="624"/>
      <c r="DS17" s="624"/>
      <c r="DT17" s="624"/>
      <c r="DU17" s="624"/>
      <c r="DV17" s="624"/>
      <c r="DW17" s="624"/>
      <c r="DX17" s="624"/>
      <c r="DY17" s="624"/>
      <c r="DZ17" s="624"/>
      <c r="EA17" s="624"/>
      <c r="EB17" s="624"/>
      <c r="EC17" s="633"/>
    </row>
    <row r="18" spans="2:133" ht="11.25" customHeight="1">
      <c r="B18" s="620" t="s">
        <v>250</v>
      </c>
      <c r="C18" s="621"/>
      <c r="D18" s="621"/>
      <c r="E18" s="621"/>
      <c r="F18" s="621"/>
      <c r="G18" s="621"/>
      <c r="H18" s="621"/>
      <c r="I18" s="621"/>
      <c r="J18" s="621"/>
      <c r="K18" s="621"/>
      <c r="L18" s="621"/>
      <c r="M18" s="621"/>
      <c r="N18" s="621"/>
      <c r="O18" s="621"/>
      <c r="P18" s="621"/>
      <c r="Q18" s="622"/>
      <c r="R18" s="623">
        <v>380789</v>
      </c>
      <c r="S18" s="624"/>
      <c r="T18" s="624"/>
      <c r="U18" s="624"/>
      <c r="V18" s="624"/>
      <c r="W18" s="624"/>
      <c r="X18" s="624"/>
      <c r="Y18" s="625"/>
      <c r="Z18" s="626">
        <v>1.2</v>
      </c>
      <c r="AA18" s="626"/>
      <c r="AB18" s="626"/>
      <c r="AC18" s="626"/>
      <c r="AD18" s="627" t="s">
        <v>111</v>
      </c>
      <c r="AE18" s="627"/>
      <c r="AF18" s="627"/>
      <c r="AG18" s="627"/>
      <c r="AH18" s="627"/>
      <c r="AI18" s="627"/>
      <c r="AJ18" s="627"/>
      <c r="AK18" s="627"/>
      <c r="AL18" s="628" t="s">
        <v>111</v>
      </c>
      <c r="AM18" s="629"/>
      <c r="AN18" s="629"/>
      <c r="AO18" s="630"/>
      <c r="AP18" s="620" t="s">
        <v>251</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252</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c r="B19" s="620" t="s">
        <v>253</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111</v>
      </c>
      <c r="AE19" s="627"/>
      <c r="AF19" s="627"/>
      <c r="AG19" s="627"/>
      <c r="AH19" s="627"/>
      <c r="AI19" s="627"/>
      <c r="AJ19" s="627"/>
      <c r="AK19" s="627"/>
      <c r="AL19" s="628" t="s">
        <v>111</v>
      </c>
      <c r="AM19" s="629"/>
      <c r="AN19" s="629"/>
      <c r="AO19" s="630"/>
      <c r="AP19" s="620" t="s">
        <v>254</v>
      </c>
      <c r="AQ19" s="621"/>
      <c r="AR19" s="621"/>
      <c r="AS19" s="621"/>
      <c r="AT19" s="621"/>
      <c r="AU19" s="621"/>
      <c r="AV19" s="621"/>
      <c r="AW19" s="621"/>
      <c r="AX19" s="621"/>
      <c r="AY19" s="621"/>
      <c r="AZ19" s="621"/>
      <c r="BA19" s="621"/>
      <c r="BB19" s="621"/>
      <c r="BC19" s="621"/>
      <c r="BD19" s="621"/>
      <c r="BE19" s="621"/>
      <c r="BF19" s="622"/>
      <c r="BG19" s="623">
        <v>872359</v>
      </c>
      <c r="BH19" s="624"/>
      <c r="BI19" s="624"/>
      <c r="BJ19" s="624"/>
      <c r="BK19" s="624"/>
      <c r="BL19" s="624"/>
      <c r="BM19" s="624"/>
      <c r="BN19" s="625"/>
      <c r="BO19" s="626">
        <v>6.7</v>
      </c>
      <c r="BP19" s="626"/>
      <c r="BQ19" s="626"/>
      <c r="BR19" s="626"/>
      <c r="BS19" s="632" t="s">
        <v>111</v>
      </c>
      <c r="BT19" s="624"/>
      <c r="BU19" s="624"/>
      <c r="BV19" s="624"/>
      <c r="BW19" s="624"/>
      <c r="BX19" s="624"/>
      <c r="BY19" s="624"/>
      <c r="BZ19" s="624"/>
      <c r="CA19" s="624"/>
      <c r="CB19" s="633"/>
      <c r="CD19" s="637" t="s">
        <v>255</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c r="B20" s="620" t="s">
        <v>256</v>
      </c>
      <c r="C20" s="621"/>
      <c r="D20" s="621"/>
      <c r="E20" s="621"/>
      <c r="F20" s="621"/>
      <c r="G20" s="621"/>
      <c r="H20" s="621"/>
      <c r="I20" s="621"/>
      <c r="J20" s="621"/>
      <c r="K20" s="621"/>
      <c r="L20" s="621"/>
      <c r="M20" s="621"/>
      <c r="N20" s="621"/>
      <c r="O20" s="621"/>
      <c r="P20" s="621"/>
      <c r="Q20" s="622"/>
      <c r="R20" s="623">
        <v>19205300</v>
      </c>
      <c r="S20" s="624"/>
      <c r="T20" s="624"/>
      <c r="U20" s="624"/>
      <c r="V20" s="624"/>
      <c r="W20" s="624"/>
      <c r="X20" s="624"/>
      <c r="Y20" s="625"/>
      <c r="Z20" s="626">
        <v>58.9</v>
      </c>
      <c r="AA20" s="626"/>
      <c r="AB20" s="626"/>
      <c r="AC20" s="626"/>
      <c r="AD20" s="627">
        <v>17957933</v>
      </c>
      <c r="AE20" s="627"/>
      <c r="AF20" s="627"/>
      <c r="AG20" s="627"/>
      <c r="AH20" s="627"/>
      <c r="AI20" s="627"/>
      <c r="AJ20" s="627"/>
      <c r="AK20" s="627"/>
      <c r="AL20" s="628">
        <v>99.5</v>
      </c>
      <c r="AM20" s="629"/>
      <c r="AN20" s="629"/>
      <c r="AO20" s="630"/>
      <c r="AP20" s="620" t="s">
        <v>257</v>
      </c>
      <c r="AQ20" s="621"/>
      <c r="AR20" s="621"/>
      <c r="AS20" s="621"/>
      <c r="AT20" s="621"/>
      <c r="AU20" s="621"/>
      <c r="AV20" s="621"/>
      <c r="AW20" s="621"/>
      <c r="AX20" s="621"/>
      <c r="AY20" s="621"/>
      <c r="AZ20" s="621"/>
      <c r="BA20" s="621"/>
      <c r="BB20" s="621"/>
      <c r="BC20" s="621"/>
      <c r="BD20" s="621"/>
      <c r="BE20" s="621"/>
      <c r="BF20" s="622"/>
      <c r="BG20" s="623">
        <v>872359</v>
      </c>
      <c r="BH20" s="624"/>
      <c r="BI20" s="624"/>
      <c r="BJ20" s="624"/>
      <c r="BK20" s="624"/>
      <c r="BL20" s="624"/>
      <c r="BM20" s="624"/>
      <c r="BN20" s="625"/>
      <c r="BO20" s="626">
        <v>6.7</v>
      </c>
      <c r="BP20" s="626"/>
      <c r="BQ20" s="626"/>
      <c r="BR20" s="626"/>
      <c r="BS20" s="632" t="s">
        <v>111</v>
      </c>
      <c r="BT20" s="624"/>
      <c r="BU20" s="624"/>
      <c r="BV20" s="624"/>
      <c r="BW20" s="624"/>
      <c r="BX20" s="624"/>
      <c r="BY20" s="624"/>
      <c r="BZ20" s="624"/>
      <c r="CA20" s="624"/>
      <c r="CB20" s="633"/>
      <c r="CD20" s="637" t="s">
        <v>258</v>
      </c>
      <c r="CE20" s="638"/>
      <c r="CF20" s="638"/>
      <c r="CG20" s="638"/>
      <c r="CH20" s="638"/>
      <c r="CI20" s="638"/>
      <c r="CJ20" s="638"/>
      <c r="CK20" s="638"/>
      <c r="CL20" s="638"/>
      <c r="CM20" s="638"/>
      <c r="CN20" s="638"/>
      <c r="CO20" s="638"/>
      <c r="CP20" s="638"/>
      <c r="CQ20" s="639"/>
      <c r="CR20" s="623">
        <v>30488565</v>
      </c>
      <c r="CS20" s="624"/>
      <c r="CT20" s="624"/>
      <c r="CU20" s="624"/>
      <c r="CV20" s="624"/>
      <c r="CW20" s="624"/>
      <c r="CX20" s="624"/>
      <c r="CY20" s="625"/>
      <c r="CZ20" s="626">
        <v>100</v>
      </c>
      <c r="DA20" s="626"/>
      <c r="DB20" s="626"/>
      <c r="DC20" s="626"/>
      <c r="DD20" s="632">
        <v>2994922</v>
      </c>
      <c r="DE20" s="624"/>
      <c r="DF20" s="624"/>
      <c r="DG20" s="624"/>
      <c r="DH20" s="624"/>
      <c r="DI20" s="624"/>
      <c r="DJ20" s="624"/>
      <c r="DK20" s="624"/>
      <c r="DL20" s="624"/>
      <c r="DM20" s="624"/>
      <c r="DN20" s="624"/>
      <c r="DO20" s="624"/>
      <c r="DP20" s="625"/>
      <c r="DQ20" s="632">
        <v>19717552</v>
      </c>
      <c r="DR20" s="624"/>
      <c r="DS20" s="624"/>
      <c r="DT20" s="624"/>
      <c r="DU20" s="624"/>
      <c r="DV20" s="624"/>
      <c r="DW20" s="624"/>
      <c r="DX20" s="624"/>
      <c r="DY20" s="624"/>
      <c r="DZ20" s="624"/>
      <c r="EA20" s="624"/>
      <c r="EB20" s="624"/>
      <c r="EC20" s="633"/>
    </row>
    <row r="21" spans="2:133" ht="11.25" customHeight="1">
      <c r="B21" s="620" t="s">
        <v>259</v>
      </c>
      <c r="C21" s="621"/>
      <c r="D21" s="621"/>
      <c r="E21" s="621"/>
      <c r="F21" s="621"/>
      <c r="G21" s="621"/>
      <c r="H21" s="621"/>
      <c r="I21" s="621"/>
      <c r="J21" s="621"/>
      <c r="K21" s="621"/>
      <c r="L21" s="621"/>
      <c r="M21" s="621"/>
      <c r="N21" s="621"/>
      <c r="O21" s="621"/>
      <c r="P21" s="621"/>
      <c r="Q21" s="622"/>
      <c r="R21" s="623">
        <v>21714</v>
      </c>
      <c r="S21" s="624"/>
      <c r="T21" s="624"/>
      <c r="U21" s="624"/>
      <c r="V21" s="624"/>
      <c r="W21" s="624"/>
      <c r="X21" s="624"/>
      <c r="Y21" s="625"/>
      <c r="Z21" s="626">
        <v>0.1</v>
      </c>
      <c r="AA21" s="626"/>
      <c r="AB21" s="626"/>
      <c r="AC21" s="626"/>
      <c r="AD21" s="627">
        <v>21714</v>
      </c>
      <c r="AE21" s="627"/>
      <c r="AF21" s="627"/>
      <c r="AG21" s="627"/>
      <c r="AH21" s="627"/>
      <c r="AI21" s="627"/>
      <c r="AJ21" s="627"/>
      <c r="AK21" s="627"/>
      <c r="AL21" s="628">
        <v>0.1</v>
      </c>
      <c r="AM21" s="629"/>
      <c r="AN21" s="629"/>
      <c r="AO21" s="630"/>
      <c r="AP21" s="640" t="s">
        <v>260</v>
      </c>
      <c r="AQ21" s="641"/>
      <c r="AR21" s="641"/>
      <c r="AS21" s="641"/>
      <c r="AT21" s="641"/>
      <c r="AU21" s="641"/>
      <c r="AV21" s="641"/>
      <c r="AW21" s="641"/>
      <c r="AX21" s="641"/>
      <c r="AY21" s="641"/>
      <c r="AZ21" s="641"/>
      <c r="BA21" s="641"/>
      <c r="BB21" s="641"/>
      <c r="BC21" s="641"/>
      <c r="BD21" s="641"/>
      <c r="BE21" s="641"/>
      <c r="BF21" s="642"/>
      <c r="BG21" s="623">
        <v>5783</v>
      </c>
      <c r="BH21" s="624"/>
      <c r="BI21" s="624"/>
      <c r="BJ21" s="624"/>
      <c r="BK21" s="624"/>
      <c r="BL21" s="624"/>
      <c r="BM21" s="624"/>
      <c r="BN21" s="625"/>
      <c r="BO21" s="626">
        <v>0</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261</v>
      </c>
      <c r="C22" s="621"/>
      <c r="D22" s="621"/>
      <c r="E22" s="621"/>
      <c r="F22" s="621"/>
      <c r="G22" s="621"/>
      <c r="H22" s="621"/>
      <c r="I22" s="621"/>
      <c r="J22" s="621"/>
      <c r="K22" s="621"/>
      <c r="L22" s="621"/>
      <c r="M22" s="621"/>
      <c r="N22" s="621"/>
      <c r="O22" s="621"/>
      <c r="P22" s="621"/>
      <c r="Q22" s="622"/>
      <c r="R22" s="623">
        <v>512082</v>
      </c>
      <c r="S22" s="624"/>
      <c r="T22" s="624"/>
      <c r="U22" s="624"/>
      <c r="V22" s="624"/>
      <c r="W22" s="624"/>
      <c r="X22" s="624"/>
      <c r="Y22" s="625"/>
      <c r="Z22" s="626">
        <v>1.6</v>
      </c>
      <c r="AA22" s="626"/>
      <c r="AB22" s="626"/>
      <c r="AC22" s="626"/>
      <c r="AD22" s="627" t="s">
        <v>111</v>
      </c>
      <c r="AE22" s="627"/>
      <c r="AF22" s="627"/>
      <c r="AG22" s="627"/>
      <c r="AH22" s="627"/>
      <c r="AI22" s="627"/>
      <c r="AJ22" s="627"/>
      <c r="AK22" s="627"/>
      <c r="AL22" s="628" t="s">
        <v>111</v>
      </c>
      <c r="AM22" s="629"/>
      <c r="AN22" s="629"/>
      <c r="AO22" s="630"/>
      <c r="AP22" s="640" t="s">
        <v>262</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264</v>
      </c>
      <c r="C23" s="621"/>
      <c r="D23" s="621"/>
      <c r="E23" s="621"/>
      <c r="F23" s="621"/>
      <c r="G23" s="621"/>
      <c r="H23" s="621"/>
      <c r="I23" s="621"/>
      <c r="J23" s="621"/>
      <c r="K23" s="621"/>
      <c r="L23" s="621"/>
      <c r="M23" s="621"/>
      <c r="N23" s="621"/>
      <c r="O23" s="621"/>
      <c r="P23" s="621"/>
      <c r="Q23" s="622"/>
      <c r="R23" s="623">
        <v>381184</v>
      </c>
      <c r="S23" s="624"/>
      <c r="T23" s="624"/>
      <c r="U23" s="624"/>
      <c r="V23" s="624"/>
      <c r="W23" s="624"/>
      <c r="X23" s="624"/>
      <c r="Y23" s="625"/>
      <c r="Z23" s="626">
        <v>1.2</v>
      </c>
      <c r="AA23" s="626"/>
      <c r="AB23" s="626"/>
      <c r="AC23" s="626"/>
      <c r="AD23" s="627">
        <v>45081</v>
      </c>
      <c r="AE23" s="627"/>
      <c r="AF23" s="627"/>
      <c r="AG23" s="627"/>
      <c r="AH23" s="627"/>
      <c r="AI23" s="627"/>
      <c r="AJ23" s="627"/>
      <c r="AK23" s="627"/>
      <c r="AL23" s="628">
        <v>0.2</v>
      </c>
      <c r="AM23" s="629"/>
      <c r="AN23" s="629"/>
      <c r="AO23" s="630"/>
      <c r="AP23" s="640" t="s">
        <v>265</v>
      </c>
      <c r="AQ23" s="641"/>
      <c r="AR23" s="641"/>
      <c r="AS23" s="641"/>
      <c r="AT23" s="641"/>
      <c r="AU23" s="641"/>
      <c r="AV23" s="641"/>
      <c r="AW23" s="641"/>
      <c r="AX23" s="641"/>
      <c r="AY23" s="641"/>
      <c r="AZ23" s="641"/>
      <c r="BA23" s="641"/>
      <c r="BB23" s="641"/>
      <c r="BC23" s="641"/>
      <c r="BD23" s="641"/>
      <c r="BE23" s="641"/>
      <c r="BF23" s="642"/>
      <c r="BG23" s="623">
        <v>866576</v>
      </c>
      <c r="BH23" s="624"/>
      <c r="BI23" s="624"/>
      <c r="BJ23" s="624"/>
      <c r="BK23" s="624"/>
      <c r="BL23" s="624"/>
      <c r="BM23" s="624"/>
      <c r="BN23" s="625"/>
      <c r="BO23" s="626">
        <v>6.6</v>
      </c>
      <c r="BP23" s="626"/>
      <c r="BQ23" s="626"/>
      <c r="BR23" s="626"/>
      <c r="BS23" s="632" t="s">
        <v>111</v>
      </c>
      <c r="BT23" s="624"/>
      <c r="BU23" s="624"/>
      <c r="BV23" s="624"/>
      <c r="BW23" s="624"/>
      <c r="BX23" s="624"/>
      <c r="BY23" s="624"/>
      <c r="BZ23" s="624"/>
      <c r="CA23" s="624"/>
      <c r="CB23" s="633"/>
      <c r="CD23" s="605" t="s">
        <v>204</v>
      </c>
      <c r="CE23" s="606"/>
      <c r="CF23" s="606"/>
      <c r="CG23" s="606"/>
      <c r="CH23" s="606"/>
      <c r="CI23" s="606"/>
      <c r="CJ23" s="606"/>
      <c r="CK23" s="606"/>
      <c r="CL23" s="606"/>
      <c r="CM23" s="606"/>
      <c r="CN23" s="606"/>
      <c r="CO23" s="606"/>
      <c r="CP23" s="606"/>
      <c r="CQ23" s="607"/>
      <c r="CR23" s="605" t="s">
        <v>266</v>
      </c>
      <c r="CS23" s="606"/>
      <c r="CT23" s="606"/>
      <c r="CU23" s="606"/>
      <c r="CV23" s="606"/>
      <c r="CW23" s="606"/>
      <c r="CX23" s="606"/>
      <c r="CY23" s="607"/>
      <c r="CZ23" s="605" t="s">
        <v>267</v>
      </c>
      <c r="DA23" s="606"/>
      <c r="DB23" s="606"/>
      <c r="DC23" s="607"/>
      <c r="DD23" s="605" t="s">
        <v>268</v>
      </c>
      <c r="DE23" s="606"/>
      <c r="DF23" s="606"/>
      <c r="DG23" s="606"/>
      <c r="DH23" s="606"/>
      <c r="DI23" s="606"/>
      <c r="DJ23" s="606"/>
      <c r="DK23" s="607"/>
      <c r="DL23" s="646" t="s">
        <v>269</v>
      </c>
      <c r="DM23" s="647"/>
      <c r="DN23" s="647"/>
      <c r="DO23" s="647"/>
      <c r="DP23" s="647"/>
      <c r="DQ23" s="647"/>
      <c r="DR23" s="647"/>
      <c r="DS23" s="647"/>
      <c r="DT23" s="647"/>
      <c r="DU23" s="647"/>
      <c r="DV23" s="648"/>
      <c r="DW23" s="605" t="s">
        <v>270</v>
      </c>
      <c r="DX23" s="606"/>
      <c r="DY23" s="606"/>
      <c r="DZ23" s="606"/>
      <c r="EA23" s="606"/>
      <c r="EB23" s="606"/>
      <c r="EC23" s="607"/>
    </row>
    <row r="24" spans="2:133" ht="11.25" customHeight="1">
      <c r="B24" s="620" t="s">
        <v>271</v>
      </c>
      <c r="C24" s="621"/>
      <c r="D24" s="621"/>
      <c r="E24" s="621"/>
      <c r="F24" s="621"/>
      <c r="G24" s="621"/>
      <c r="H24" s="621"/>
      <c r="I24" s="621"/>
      <c r="J24" s="621"/>
      <c r="K24" s="621"/>
      <c r="L24" s="621"/>
      <c r="M24" s="621"/>
      <c r="N24" s="621"/>
      <c r="O24" s="621"/>
      <c r="P24" s="621"/>
      <c r="Q24" s="622"/>
      <c r="R24" s="623">
        <v>313369</v>
      </c>
      <c r="S24" s="624"/>
      <c r="T24" s="624"/>
      <c r="U24" s="624"/>
      <c r="V24" s="624"/>
      <c r="W24" s="624"/>
      <c r="X24" s="624"/>
      <c r="Y24" s="625"/>
      <c r="Z24" s="626">
        <v>1</v>
      </c>
      <c r="AA24" s="626"/>
      <c r="AB24" s="626"/>
      <c r="AC24" s="626"/>
      <c r="AD24" s="627" t="s">
        <v>111</v>
      </c>
      <c r="AE24" s="627"/>
      <c r="AF24" s="627"/>
      <c r="AG24" s="627"/>
      <c r="AH24" s="627"/>
      <c r="AI24" s="627"/>
      <c r="AJ24" s="627"/>
      <c r="AK24" s="627"/>
      <c r="AL24" s="628" t="s">
        <v>111</v>
      </c>
      <c r="AM24" s="629"/>
      <c r="AN24" s="629"/>
      <c r="AO24" s="630"/>
      <c r="AP24" s="640" t="s">
        <v>272</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273</v>
      </c>
      <c r="CE24" s="635"/>
      <c r="CF24" s="635"/>
      <c r="CG24" s="635"/>
      <c r="CH24" s="635"/>
      <c r="CI24" s="635"/>
      <c r="CJ24" s="635"/>
      <c r="CK24" s="635"/>
      <c r="CL24" s="635"/>
      <c r="CM24" s="635"/>
      <c r="CN24" s="635"/>
      <c r="CO24" s="635"/>
      <c r="CP24" s="635"/>
      <c r="CQ24" s="636"/>
      <c r="CR24" s="612">
        <v>15909333</v>
      </c>
      <c r="CS24" s="613"/>
      <c r="CT24" s="613"/>
      <c r="CU24" s="613"/>
      <c r="CV24" s="613"/>
      <c r="CW24" s="613"/>
      <c r="CX24" s="613"/>
      <c r="CY24" s="614"/>
      <c r="CZ24" s="650">
        <v>52.2</v>
      </c>
      <c r="DA24" s="651"/>
      <c r="DB24" s="651"/>
      <c r="DC24" s="652"/>
      <c r="DD24" s="649">
        <v>9149416</v>
      </c>
      <c r="DE24" s="613"/>
      <c r="DF24" s="613"/>
      <c r="DG24" s="613"/>
      <c r="DH24" s="613"/>
      <c r="DI24" s="613"/>
      <c r="DJ24" s="613"/>
      <c r="DK24" s="614"/>
      <c r="DL24" s="649">
        <v>9125503</v>
      </c>
      <c r="DM24" s="613"/>
      <c r="DN24" s="613"/>
      <c r="DO24" s="613"/>
      <c r="DP24" s="613"/>
      <c r="DQ24" s="613"/>
      <c r="DR24" s="613"/>
      <c r="DS24" s="613"/>
      <c r="DT24" s="613"/>
      <c r="DU24" s="613"/>
      <c r="DV24" s="614"/>
      <c r="DW24" s="617">
        <v>46.7</v>
      </c>
      <c r="DX24" s="618"/>
      <c r="DY24" s="618"/>
      <c r="DZ24" s="618"/>
      <c r="EA24" s="618"/>
      <c r="EB24" s="618"/>
      <c r="EC24" s="619"/>
    </row>
    <row r="25" spans="2:133" ht="11.25" customHeight="1">
      <c r="B25" s="620" t="s">
        <v>274</v>
      </c>
      <c r="C25" s="621"/>
      <c r="D25" s="621"/>
      <c r="E25" s="621"/>
      <c r="F25" s="621"/>
      <c r="G25" s="621"/>
      <c r="H25" s="621"/>
      <c r="I25" s="621"/>
      <c r="J25" s="621"/>
      <c r="K25" s="621"/>
      <c r="L25" s="621"/>
      <c r="M25" s="621"/>
      <c r="N25" s="621"/>
      <c r="O25" s="621"/>
      <c r="P25" s="621"/>
      <c r="Q25" s="622"/>
      <c r="R25" s="623">
        <v>5652196</v>
      </c>
      <c r="S25" s="624"/>
      <c r="T25" s="624"/>
      <c r="U25" s="624"/>
      <c r="V25" s="624"/>
      <c r="W25" s="624"/>
      <c r="X25" s="624"/>
      <c r="Y25" s="625"/>
      <c r="Z25" s="626">
        <v>17.3</v>
      </c>
      <c r="AA25" s="626"/>
      <c r="AB25" s="626"/>
      <c r="AC25" s="626"/>
      <c r="AD25" s="627" t="s">
        <v>111</v>
      </c>
      <c r="AE25" s="627"/>
      <c r="AF25" s="627"/>
      <c r="AG25" s="627"/>
      <c r="AH25" s="627"/>
      <c r="AI25" s="627"/>
      <c r="AJ25" s="627"/>
      <c r="AK25" s="627"/>
      <c r="AL25" s="628" t="s">
        <v>111</v>
      </c>
      <c r="AM25" s="629"/>
      <c r="AN25" s="629"/>
      <c r="AO25" s="630"/>
      <c r="AP25" s="640" t="s">
        <v>275</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276</v>
      </c>
      <c r="CE25" s="638"/>
      <c r="CF25" s="638"/>
      <c r="CG25" s="638"/>
      <c r="CH25" s="638"/>
      <c r="CI25" s="638"/>
      <c r="CJ25" s="638"/>
      <c r="CK25" s="638"/>
      <c r="CL25" s="638"/>
      <c r="CM25" s="638"/>
      <c r="CN25" s="638"/>
      <c r="CO25" s="638"/>
      <c r="CP25" s="638"/>
      <c r="CQ25" s="639"/>
      <c r="CR25" s="623">
        <v>4177398</v>
      </c>
      <c r="CS25" s="655"/>
      <c r="CT25" s="655"/>
      <c r="CU25" s="655"/>
      <c r="CV25" s="655"/>
      <c r="CW25" s="655"/>
      <c r="CX25" s="655"/>
      <c r="CY25" s="656"/>
      <c r="CZ25" s="657">
        <v>13.7</v>
      </c>
      <c r="DA25" s="658"/>
      <c r="DB25" s="658"/>
      <c r="DC25" s="659"/>
      <c r="DD25" s="632">
        <v>3657836</v>
      </c>
      <c r="DE25" s="655"/>
      <c r="DF25" s="655"/>
      <c r="DG25" s="655"/>
      <c r="DH25" s="655"/>
      <c r="DI25" s="655"/>
      <c r="DJ25" s="655"/>
      <c r="DK25" s="656"/>
      <c r="DL25" s="632">
        <v>3635782</v>
      </c>
      <c r="DM25" s="655"/>
      <c r="DN25" s="655"/>
      <c r="DO25" s="655"/>
      <c r="DP25" s="655"/>
      <c r="DQ25" s="655"/>
      <c r="DR25" s="655"/>
      <c r="DS25" s="655"/>
      <c r="DT25" s="655"/>
      <c r="DU25" s="655"/>
      <c r="DV25" s="656"/>
      <c r="DW25" s="628">
        <v>18.600000000000001</v>
      </c>
      <c r="DX25" s="653"/>
      <c r="DY25" s="653"/>
      <c r="DZ25" s="653"/>
      <c r="EA25" s="653"/>
      <c r="EB25" s="653"/>
      <c r="EC25" s="654"/>
    </row>
    <row r="26" spans="2:133" ht="11.25" customHeight="1">
      <c r="B26" s="660" t="s">
        <v>277</v>
      </c>
      <c r="C26" s="661"/>
      <c r="D26" s="661"/>
      <c r="E26" s="661"/>
      <c r="F26" s="661"/>
      <c r="G26" s="661"/>
      <c r="H26" s="661"/>
      <c r="I26" s="661"/>
      <c r="J26" s="661"/>
      <c r="K26" s="661"/>
      <c r="L26" s="661"/>
      <c r="M26" s="661"/>
      <c r="N26" s="661"/>
      <c r="O26" s="661"/>
      <c r="P26" s="661"/>
      <c r="Q26" s="662"/>
      <c r="R26" s="623">
        <v>1458</v>
      </c>
      <c r="S26" s="624"/>
      <c r="T26" s="624"/>
      <c r="U26" s="624"/>
      <c r="V26" s="624"/>
      <c r="W26" s="624"/>
      <c r="X26" s="624"/>
      <c r="Y26" s="625"/>
      <c r="Z26" s="626">
        <v>0</v>
      </c>
      <c r="AA26" s="626"/>
      <c r="AB26" s="626"/>
      <c r="AC26" s="626"/>
      <c r="AD26" s="627">
        <v>1458</v>
      </c>
      <c r="AE26" s="627"/>
      <c r="AF26" s="627"/>
      <c r="AG26" s="627"/>
      <c r="AH26" s="627"/>
      <c r="AI26" s="627"/>
      <c r="AJ26" s="627"/>
      <c r="AK26" s="627"/>
      <c r="AL26" s="628">
        <v>0</v>
      </c>
      <c r="AM26" s="629"/>
      <c r="AN26" s="629"/>
      <c r="AO26" s="630"/>
      <c r="AP26" s="640" t="s">
        <v>278</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279</v>
      </c>
      <c r="CE26" s="638"/>
      <c r="CF26" s="638"/>
      <c r="CG26" s="638"/>
      <c r="CH26" s="638"/>
      <c r="CI26" s="638"/>
      <c r="CJ26" s="638"/>
      <c r="CK26" s="638"/>
      <c r="CL26" s="638"/>
      <c r="CM26" s="638"/>
      <c r="CN26" s="638"/>
      <c r="CO26" s="638"/>
      <c r="CP26" s="638"/>
      <c r="CQ26" s="639"/>
      <c r="CR26" s="623">
        <v>2416340</v>
      </c>
      <c r="CS26" s="624"/>
      <c r="CT26" s="624"/>
      <c r="CU26" s="624"/>
      <c r="CV26" s="624"/>
      <c r="CW26" s="624"/>
      <c r="CX26" s="624"/>
      <c r="CY26" s="625"/>
      <c r="CZ26" s="657">
        <v>7.9</v>
      </c>
      <c r="DA26" s="658"/>
      <c r="DB26" s="658"/>
      <c r="DC26" s="659"/>
      <c r="DD26" s="632">
        <v>1998666</v>
      </c>
      <c r="DE26" s="624"/>
      <c r="DF26" s="624"/>
      <c r="DG26" s="624"/>
      <c r="DH26" s="624"/>
      <c r="DI26" s="624"/>
      <c r="DJ26" s="624"/>
      <c r="DK26" s="625"/>
      <c r="DL26" s="632" t="s">
        <v>216</v>
      </c>
      <c r="DM26" s="624"/>
      <c r="DN26" s="624"/>
      <c r="DO26" s="624"/>
      <c r="DP26" s="624"/>
      <c r="DQ26" s="624"/>
      <c r="DR26" s="624"/>
      <c r="DS26" s="624"/>
      <c r="DT26" s="624"/>
      <c r="DU26" s="624"/>
      <c r="DV26" s="625"/>
      <c r="DW26" s="628" t="s">
        <v>216</v>
      </c>
      <c r="DX26" s="653"/>
      <c r="DY26" s="653"/>
      <c r="DZ26" s="653"/>
      <c r="EA26" s="653"/>
      <c r="EB26" s="653"/>
      <c r="EC26" s="654"/>
    </row>
    <row r="27" spans="2:133" ht="11.25" customHeight="1">
      <c r="B27" s="620" t="s">
        <v>280</v>
      </c>
      <c r="C27" s="621"/>
      <c r="D27" s="621"/>
      <c r="E27" s="621"/>
      <c r="F27" s="621"/>
      <c r="G27" s="621"/>
      <c r="H27" s="621"/>
      <c r="I27" s="621"/>
      <c r="J27" s="621"/>
      <c r="K27" s="621"/>
      <c r="L27" s="621"/>
      <c r="M27" s="621"/>
      <c r="N27" s="621"/>
      <c r="O27" s="621"/>
      <c r="P27" s="621"/>
      <c r="Q27" s="622"/>
      <c r="R27" s="623">
        <v>2293864</v>
      </c>
      <c r="S27" s="624"/>
      <c r="T27" s="624"/>
      <c r="U27" s="624"/>
      <c r="V27" s="624"/>
      <c r="W27" s="624"/>
      <c r="X27" s="624"/>
      <c r="Y27" s="625"/>
      <c r="Z27" s="626">
        <v>7</v>
      </c>
      <c r="AA27" s="626"/>
      <c r="AB27" s="626"/>
      <c r="AC27" s="626"/>
      <c r="AD27" s="627" t="s">
        <v>111</v>
      </c>
      <c r="AE27" s="627"/>
      <c r="AF27" s="627"/>
      <c r="AG27" s="627"/>
      <c r="AH27" s="627"/>
      <c r="AI27" s="627"/>
      <c r="AJ27" s="627"/>
      <c r="AK27" s="627"/>
      <c r="AL27" s="628" t="s">
        <v>111</v>
      </c>
      <c r="AM27" s="629"/>
      <c r="AN27" s="629"/>
      <c r="AO27" s="630"/>
      <c r="AP27" s="620" t="s">
        <v>281</v>
      </c>
      <c r="AQ27" s="621"/>
      <c r="AR27" s="621"/>
      <c r="AS27" s="621"/>
      <c r="AT27" s="621"/>
      <c r="AU27" s="621"/>
      <c r="AV27" s="621"/>
      <c r="AW27" s="621"/>
      <c r="AX27" s="621"/>
      <c r="AY27" s="621"/>
      <c r="AZ27" s="621"/>
      <c r="BA27" s="621"/>
      <c r="BB27" s="621"/>
      <c r="BC27" s="621"/>
      <c r="BD27" s="621"/>
      <c r="BE27" s="621"/>
      <c r="BF27" s="622"/>
      <c r="BG27" s="623">
        <v>13037106</v>
      </c>
      <c r="BH27" s="624"/>
      <c r="BI27" s="624"/>
      <c r="BJ27" s="624"/>
      <c r="BK27" s="624"/>
      <c r="BL27" s="624"/>
      <c r="BM27" s="624"/>
      <c r="BN27" s="625"/>
      <c r="BO27" s="626">
        <v>100</v>
      </c>
      <c r="BP27" s="626"/>
      <c r="BQ27" s="626"/>
      <c r="BR27" s="626"/>
      <c r="BS27" s="632">
        <v>178851</v>
      </c>
      <c r="BT27" s="624"/>
      <c r="BU27" s="624"/>
      <c r="BV27" s="624"/>
      <c r="BW27" s="624"/>
      <c r="BX27" s="624"/>
      <c r="BY27" s="624"/>
      <c r="BZ27" s="624"/>
      <c r="CA27" s="624"/>
      <c r="CB27" s="633"/>
      <c r="CD27" s="637" t="s">
        <v>282</v>
      </c>
      <c r="CE27" s="638"/>
      <c r="CF27" s="638"/>
      <c r="CG27" s="638"/>
      <c r="CH27" s="638"/>
      <c r="CI27" s="638"/>
      <c r="CJ27" s="638"/>
      <c r="CK27" s="638"/>
      <c r="CL27" s="638"/>
      <c r="CM27" s="638"/>
      <c r="CN27" s="638"/>
      <c r="CO27" s="638"/>
      <c r="CP27" s="638"/>
      <c r="CQ27" s="639"/>
      <c r="CR27" s="623">
        <v>8514242</v>
      </c>
      <c r="CS27" s="655"/>
      <c r="CT27" s="655"/>
      <c r="CU27" s="655"/>
      <c r="CV27" s="655"/>
      <c r="CW27" s="655"/>
      <c r="CX27" s="655"/>
      <c r="CY27" s="656"/>
      <c r="CZ27" s="657">
        <v>27.9</v>
      </c>
      <c r="DA27" s="658"/>
      <c r="DB27" s="658"/>
      <c r="DC27" s="659"/>
      <c r="DD27" s="632">
        <v>2317705</v>
      </c>
      <c r="DE27" s="655"/>
      <c r="DF27" s="655"/>
      <c r="DG27" s="655"/>
      <c r="DH27" s="655"/>
      <c r="DI27" s="655"/>
      <c r="DJ27" s="655"/>
      <c r="DK27" s="656"/>
      <c r="DL27" s="632">
        <v>2315846</v>
      </c>
      <c r="DM27" s="655"/>
      <c r="DN27" s="655"/>
      <c r="DO27" s="655"/>
      <c r="DP27" s="655"/>
      <c r="DQ27" s="655"/>
      <c r="DR27" s="655"/>
      <c r="DS27" s="655"/>
      <c r="DT27" s="655"/>
      <c r="DU27" s="655"/>
      <c r="DV27" s="656"/>
      <c r="DW27" s="628">
        <v>11.9</v>
      </c>
      <c r="DX27" s="653"/>
      <c r="DY27" s="653"/>
      <c r="DZ27" s="653"/>
      <c r="EA27" s="653"/>
      <c r="EB27" s="653"/>
      <c r="EC27" s="654"/>
    </row>
    <row r="28" spans="2:133" ht="11.25" customHeight="1">
      <c r="B28" s="620" t="s">
        <v>283</v>
      </c>
      <c r="C28" s="621"/>
      <c r="D28" s="621"/>
      <c r="E28" s="621"/>
      <c r="F28" s="621"/>
      <c r="G28" s="621"/>
      <c r="H28" s="621"/>
      <c r="I28" s="621"/>
      <c r="J28" s="621"/>
      <c r="K28" s="621"/>
      <c r="L28" s="621"/>
      <c r="M28" s="621"/>
      <c r="N28" s="621"/>
      <c r="O28" s="621"/>
      <c r="P28" s="621"/>
      <c r="Q28" s="622"/>
      <c r="R28" s="623">
        <v>68030</v>
      </c>
      <c r="S28" s="624"/>
      <c r="T28" s="624"/>
      <c r="U28" s="624"/>
      <c r="V28" s="624"/>
      <c r="W28" s="624"/>
      <c r="X28" s="624"/>
      <c r="Y28" s="625"/>
      <c r="Z28" s="626">
        <v>0.2</v>
      </c>
      <c r="AA28" s="626"/>
      <c r="AB28" s="626"/>
      <c r="AC28" s="626"/>
      <c r="AD28" s="627">
        <v>13247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284</v>
      </c>
      <c r="CE28" s="638"/>
      <c r="CF28" s="638"/>
      <c r="CG28" s="638"/>
      <c r="CH28" s="638"/>
      <c r="CI28" s="638"/>
      <c r="CJ28" s="638"/>
      <c r="CK28" s="638"/>
      <c r="CL28" s="638"/>
      <c r="CM28" s="638"/>
      <c r="CN28" s="638"/>
      <c r="CO28" s="638"/>
      <c r="CP28" s="638"/>
      <c r="CQ28" s="639"/>
      <c r="CR28" s="623">
        <v>3217693</v>
      </c>
      <c r="CS28" s="624"/>
      <c r="CT28" s="624"/>
      <c r="CU28" s="624"/>
      <c r="CV28" s="624"/>
      <c r="CW28" s="624"/>
      <c r="CX28" s="624"/>
      <c r="CY28" s="625"/>
      <c r="CZ28" s="657">
        <v>10.6</v>
      </c>
      <c r="DA28" s="658"/>
      <c r="DB28" s="658"/>
      <c r="DC28" s="659"/>
      <c r="DD28" s="632">
        <v>3173875</v>
      </c>
      <c r="DE28" s="624"/>
      <c r="DF28" s="624"/>
      <c r="DG28" s="624"/>
      <c r="DH28" s="624"/>
      <c r="DI28" s="624"/>
      <c r="DJ28" s="624"/>
      <c r="DK28" s="625"/>
      <c r="DL28" s="632">
        <v>3173875</v>
      </c>
      <c r="DM28" s="624"/>
      <c r="DN28" s="624"/>
      <c r="DO28" s="624"/>
      <c r="DP28" s="624"/>
      <c r="DQ28" s="624"/>
      <c r="DR28" s="624"/>
      <c r="DS28" s="624"/>
      <c r="DT28" s="624"/>
      <c r="DU28" s="624"/>
      <c r="DV28" s="625"/>
      <c r="DW28" s="628">
        <v>16.2</v>
      </c>
      <c r="DX28" s="653"/>
      <c r="DY28" s="653"/>
      <c r="DZ28" s="653"/>
      <c r="EA28" s="653"/>
      <c r="EB28" s="653"/>
      <c r="EC28" s="654"/>
    </row>
    <row r="29" spans="2:133" ht="11.25" customHeight="1">
      <c r="B29" s="620" t="s">
        <v>285</v>
      </c>
      <c r="C29" s="621"/>
      <c r="D29" s="621"/>
      <c r="E29" s="621"/>
      <c r="F29" s="621"/>
      <c r="G29" s="621"/>
      <c r="H29" s="621"/>
      <c r="I29" s="621"/>
      <c r="J29" s="621"/>
      <c r="K29" s="621"/>
      <c r="L29" s="621"/>
      <c r="M29" s="621"/>
      <c r="N29" s="621"/>
      <c r="O29" s="621"/>
      <c r="P29" s="621"/>
      <c r="Q29" s="622"/>
      <c r="R29" s="623">
        <v>50167</v>
      </c>
      <c r="S29" s="624"/>
      <c r="T29" s="624"/>
      <c r="U29" s="624"/>
      <c r="V29" s="624"/>
      <c r="W29" s="624"/>
      <c r="X29" s="624"/>
      <c r="Y29" s="625"/>
      <c r="Z29" s="626">
        <v>0.2</v>
      </c>
      <c r="AA29" s="626"/>
      <c r="AB29" s="626"/>
      <c r="AC29" s="626"/>
      <c r="AD29" s="627" t="s">
        <v>111</v>
      </c>
      <c r="AE29" s="627"/>
      <c r="AF29" s="627"/>
      <c r="AG29" s="627"/>
      <c r="AH29" s="627"/>
      <c r="AI29" s="627"/>
      <c r="AJ29" s="627"/>
      <c r="AK29" s="627"/>
      <c r="AL29" s="628" t="s">
        <v>111</v>
      </c>
      <c r="AM29" s="629"/>
      <c r="AN29" s="629"/>
      <c r="AO29" s="630"/>
      <c r="AP29" s="602" t="s">
        <v>204</v>
      </c>
      <c r="AQ29" s="603"/>
      <c r="AR29" s="603"/>
      <c r="AS29" s="603"/>
      <c r="AT29" s="603"/>
      <c r="AU29" s="603"/>
      <c r="AV29" s="603"/>
      <c r="AW29" s="603"/>
      <c r="AX29" s="603"/>
      <c r="AY29" s="603"/>
      <c r="AZ29" s="603"/>
      <c r="BA29" s="603"/>
      <c r="BB29" s="603"/>
      <c r="BC29" s="603"/>
      <c r="BD29" s="603"/>
      <c r="BE29" s="603"/>
      <c r="BF29" s="604"/>
      <c r="BG29" s="602" t="s">
        <v>286</v>
      </c>
      <c r="BH29" s="664"/>
      <c r="BI29" s="664"/>
      <c r="BJ29" s="664"/>
      <c r="BK29" s="664"/>
      <c r="BL29" s="664"/>
      <c r="BM29" s="664"/>
      <c r="BN29" s="664"/>
      <c r="BO29" s="664"/>
      <c r="BP29" s="664"/>
      <c r="BQ29" s="665"/>
      <c r="BR29" s="602" t="s">
        <v>287</v>
      </c>
      <c r="BS29" s="664"/>
      <c r="BT29" s="664"/>
      <c r="BU29" s="664"/>
      <c r="BV29" s="664"/>
      <c r="BW29" s="664"/>
      <c r="BX29" s="664"/>
      <c r="BY29" s="664"/>
      <c r="BZ29" s="664"/>
      <c r="CA29" s="664"/>
      <c r="CB29" s="665"/>
      <c r="CD29" s="684" t="s">
        <v>288</v>
      </c>
      <c r="CE29" s="685"/>
      <c r="CF29" s="637" t="s">
        <v>289</v>
      </c>
      <c r="CG29" s="638"/>
      <c r="CH29" s="638"/>
      <c r="CI29" s="638"/>
      <c r="CJ29" s="638"/>
      <c r="CK29" s="638"/>
      <c r="CL29" s="638"/>
      <c r="CM29" s="638"/>
      <c r="CN29" s="638"/>
      <c r="CO29" s="638"/>
      <c r="CP29" s="638"/>
      <c r="CQ29" s="639"/>
      <c r="CR29" s="623">
        <v>3217472</v>
      </c>
      <c r="CS29" s="655"/>
      <c r="CT29" s="655"/>
      <c r="CU29" s="655"/>
      <c r="CV29" s="655"/>
      <c r="CW29" s="655"/>
      <c r="CX29" s="655"/>
      <c r="CY29" s="656"/>
      <c r="CZ29" s="657">
        <v>10.6</v>
      </c>
      <c r="DA29" s="658"/>
      <c r="DB29" s="658"/>
      <c r="DC29" s="659"/>
      <c r="DD29" s="632">
        <v>3173654</v>
      </c>
      <c r="DE29" s="655"/>
      <c r="DF29" s="655"/>
      <c r="DG29" s="655"/>
      <c r="DH29" s="655"/>
      <c r="DI29" s="655"/>
      <c r="DJ29" s="655"/>
      <c r="DK29" s="656"/>
      <c r="DL29" s="632">
        <v>3173654</v>
      </c>
      <c r="DM29" s="655"/>
      <c r="DN29" s="655"/>
      <c r="DO29" s="655"/>
      <c r="DP29" s="655"/>
      <c r="DQ29" s="655"/>
      <c r="DR29" s="655"/>
      <c r="DS29" s="655"/>
      <c r="DT29" s="655"/>
      <c r="DU29" s="655"/>
      <c r="DV29" s="656"/>
      <c r="DW29" s="628">
        <v>16.2</v>
      </c>
      <c r="DX29" s="653"/>
      <c r="DY29" s="653"/>
      <c r="DZ29" s="653"/>
      <c r="EA29" s="653"/>
      <c r="EB29" s="653"/>
      <c r="EC29" s="654"/>
    </row>
    <row r="30" spans="2:133" ht="11.25" customHeight="1">
      <c r="B30" s="620" t="s">
        <v>290</v>
      </c>
      <c r="C30" s="621"/>
      <c r="D30" s="621"/>
      <c r="E30" s="621"/>
      <c r="F30" s="621"/>
      <c r="G30" s="621"/>
      <c r="H30" s="621"/>
      <c r="I30" s="621"/>
      <c r="J30" s="621"/>
      <c r="K30" s="621"/>
      <c r="L30" s="621"/>
      <c r="M30" s="621"/>
      <c r="N30" s="621"/>
      <c r="O30" s="621"/>
      <c r="P30" s="621"/>
      <c r="Q30" s="622"/>
      <c r="R30" s="623">
        <v>45573</v>
      </c>
      <c r="S30" s="624"/>
      <c r="T30" s="624"/>
      <c r="U30" s="624"/>
      <c r="V30" s="624"/>
      <c r="W30" s="624"/>
      <c r="X30" s="624"/>
      <c r="Y30" s="625"/>
      <c r="Z30" s="626">
        <v>0.1</v>
      </c>
      <c r="AA30" s="626"/>
      <c r="AB30" s="626"/>
      <c r="AC30" s="626"/>
      <c r="AD30" s="627" t="s">
        <v>111</v>
      </c>
      <c r="AE30" s="627"/>
      <c r="AF30" s="627"/>
      <c r="AG30" s="627"/>
      <c r="AH30" s="627"/>
      <c r="AI30" s="627"/>
      <c r="AJ30" s="627"/>
      <c r="AK30" s="627"/>
      <c r="AL30" s="628" t="s">
        <v>111</v>
      </c>
      <c r="AM30" s="629"/>
      <c r="AN30" s="629"/>
      <c r="AO30" s="630"/>
      <c r="AP30" s="669" t="s">
        <v>291</v>
      </c>
      <c r="AQ30" s="670"/>
      <c r="AR30" s="670"/>
      <c r="AS30" s="670"/>
      <c r="AT30" s="675" t="s">
        <v>292</v>
      </c>
      <c r="AU30" s="182"/>
      <c r="AV30" s="182"/>
      <c r="AW30" s="182"/>
      <c r="AX30" s="609" t="s">
        <v>170</v>
      </c>
      <c r="AY30" s="610"/>
      <c r="AZ30" s="610"/>
      <c r="BA30" s="610"/>
      <c r="BB30" s="610"/>
      <c r="BC30" s="610"/>
      <c r="BD30" s="610"/>
      <c r="BE30" s="610"/>
      <c r="BF30" s="611"/>
      <c r="BG30" s="681">
        <v>98.7</v>
      </c>
      <c r="BH30" s="682"/>
      <c r="BI30" s="682"/>
      <c r="BJ30" s="682"/>
      <c r="BK30" s="682"/>
      <c r="BL30" s="682"/>
      <c r="BM30" s="618">
        <v>92</v>
      </c>
      <c r="BN30" s="682"/>
      <c r="BO30" s="682"/>
      <c r="BP30" s="682"/>
      <c r="BQ30" s="683"/>
      <c r="BR30" s="681">
        <v>98.5</v>
      </c>
      <c r="BS30" s="682"/>
      <c r="BT30" s="682"/>
      <c r="BU30" s="682"/>
      <c r="BV30" s="682"/>
      <c r="BW30" s="682"/>
      <c r="BX30" s="618">
        <v>91.5</v>
      </c>
      <c r="BY30" s="682"/>
      <c r="BZ30" s="682"/>
      <c r="CA30" s="682"/>
      <c r="CB30" s="683"/>
      <c r="CD30" s="686"/>
      <c r="CE30" s="687"/>
      <c r="CF30" s="637" t="s">
        <v>293</v>
      </c>
      <c r="CG30" s="638"/>
      <c r="CH30" s="638"/>
      <c r="CI30" s="638"/>
      <c r="CJ30" s="638"/>
      <c r="CK30" s="638"/>
      <c r="CL30" s="638"/>
      <c r="CM30" s="638"/>
      <c r="CN30" s="638"/>
      <c r="CO30" s="638"/>
      <c r="CP30" s="638"/>
      <c r="CQ30" s="639"/>
      <c r="CR30" s="623">
        <v>2852754</v>
      </c>
      <c r="CS30" s="624"/>
      <c r="CT30" s="624"/>
      <c r="CU30" s="624"/>
      <c r="CV30" s="624"/>
      <c r="CW30" s="624"/>
      <c r="CX30" s="624"/>
      <c r="CY30" s="625"/>
      <c r="CZ30" s="657">
        <v>9.4</v>
      </c>
      <c r="DA30" s="658"/>
      <c r="DB30" s="658"/>
      <c r="DC30" s="659"/>
      <c r="DD30" s="632">
        <v>2809547</v>
      </c>
      <c r="DE30" s="624"/>
      <c r="DF30" s="624"/>
      <c r="DG30" s="624"/>
      <c r="DH30" s="624"/>
      <c r="DI30" s="624"/>
      <c r="DJ30" s="624"/>
      <c r="DK30" s="625"/>
      <c r="DL30" s="632">
        <v>2809547</v>
      </c>
      <c r="DM30" s="624"/>
      <c r="DN30" s="624"/>
      <c r="DO30" s="624"/>
      <c r="DP30" s="624"/>
      <c r="DQ30" s="624"/>
      <c r="DR30" s="624"/>
      <c r="DS30" s="624"/>
      <c r="DT30" s="624"/>
      <c r="DU30" s="624"/>
      <c r="DV30" s="625"/>
      <c r="DW30" s="628">
        <v>14.4</v>
      </c>
      <c r="DX30" s="653"/>
      <c r="DY30" s="653"/>
      <c r="DZ30" s="653"/>
      <c r="EA30" s="653"/>
      <c r="EB30" s="653"/>
      <c r="EC30" s="654"/>
    </row>
    <row r="31" spans="2:133" ht="11.25" customHeight="1">
      <c r="B31" s="620" t="s">
        <v>294</v>
      </c>
      <c r="C31" s="621"/>
      <c r="D31" s="621"/>
      <c r="E31" s="621"/>
      <c r="F31" s="621"/>
      <c r="G31" s="621"/>
      <c r="H31" s="621"/>
      <c r="I31" s="621"/>
      <c r="J31" s="621"/>
      <c r="K31" s="621"/>
      <c r="L31" s="621"/>
      <c r="M31" s="621"/>
      <c r="N31" s="621"/>
      <c r="O31" s="621"/>
      <c r="P31" s="621"/>
      <c r="Q31" s="622"/>
      <c r="R31" s="623">
        <v>836659</v>
      </c>
      <c r="S31" s="624"/>
      <c r="T31" s="624"/>
      <c r="U31" s="624"/>
      <c r="V31" s="624"/>
      <c r="W31" s="624"/>
      <c r="X31" s="624"/>
      <c r="Y31" s="625"/>
      <c r="Z31" s="626">
        <v>2.6</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295</v>
      </c>
      <c r="AV31" s="181"/>
      <c r="AW31" s="181"/>
      <c r="AX31" s="620" t="s">
        <v>296</v>
      </c>
      <c r="AY31" s="621"/>
      <c r="AZ31" s="621"/>
      <c r="BA31" s="621"/>
      <c r="BB31" s="621"/>
      <c r="BC31" s="621"/>
      <c r="BD31" s="621"/>
      <c r="BE31" s="621"/>
      <c r="BF31" s="622"/>
      <c r="BG31" s="678">
        <v>98.7</v>
      </c>
      <c r="BH31" s="655"/>
      <c r="BI31" s="655"/>
      <c r="BJ31" s="655"/>
      <c r="BK31" s="655"/>
      <c r="BL31" s="655"/>
      <c r="BM31" s="629">
        <v>92.5</v>
      </c>
      <c r="BN31" s="679"/>
      <c r="BO31" s="679"/>
      <c r="BP31" s="679"/>
      <c r="BQ31" s="680"/>
      <c r="BR31" s="678">
        <v>98.5</v>
      </c>
      <c r="BS31" s="655"/>
      <c r="BT31" s="655"/>
      <c r="BU31" s="655"/>
      <c r="BV31" s="655"/>
      <c r="BW31" s="655"/>
      <c r="BX31" s="629">
        <v>91.9</v>
      </c>
      <c r="BY31" s="679"/>
      <c r="BZ31" s="679"/>
      <c r="CA31" s="679"/>
      <c r="CB31" s="680"/>
      <c r="CD31" s="686"/>
      <c r="CE31" s="687"/>
      <c r="CF31" s="637" t="s">
        <v>297</v>
      </c>
      <c r="CG31" s="638"/>
      <c r="CH31" s="638"/>
      <c r="CI31" s="638"/>
      <c r="CJ31" s="638"/>
      <c r="CK31" s="638"/>
      <c r="CL31" s="638"/>
      <c r="CM31" s="638"/>
      <c r="CN31" s="638"/>
      <c r="CO31" s="638"/>
      <c r="CP31" s="638"/>
      <c r="CQ31" s="639"/>
      <c r="CR31" s="623">
        <v>364718</v>
      </c>
      <c r="CS31" s="655"/>
      <c r="CT31" s="655"/>
      <c r="CU31" s="655"/>
      <c r="CV31" s="655"/>
      <c r="CW31" s="655"/>
      <c r="CX31" s="655"/>
      <c r="CY31" s="656"/>
      <c r="CZ31" s="657">
        <v>1.2</v>
      </c>
      <c r="DA31" s="658"/>
      <c r="DB31" s="658"/>
      <c r="DC31" s="659"/>
      <c r="DD31" s="632">
        <v>364107</v>
      </c>
      <c r="DE31" s="655"/>
      <c r="DF31" s="655"/>
      <c r="DG31" s="655"/>
      <c r="DH31" s="655"/>
      <c r="DI31" s="655"/>
      <c r="DJ31" s="655"/>
      <c r="DK31" s="656"/>
      <c r="DL31" s="632">
        <v>364107</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298</v>
      </c>
      <c r="C32" s="621"/>
      <c r="D32" s="621"/>
      <c r="E32" s="621"/>
      <c r="F32" s="621"/>
      <c r="G32" s="621"/>
      <c r="H32" s="621"/>
      <c r="I32" s="621"/>
      <c r="J32" s="621"/>
      <c r="K32" s="621"/>
      <c r="L32" s="621"/>
      <c r="M32" s="621"/>
      <c r="N32" s="621"/>
      <c r="O32" s="621"/>
      <c r="P32" s="621"/>
      <c r="Q32" s="622"/>
      <c r="R32" s="623">
        <v>1091140</v>
      </c>
      <c r="S32" s="624"/>
      <c r="T32" s="624"/>
      <c r="U32" s="624"/>
      <c r="V32" s="624"/>
      <c r="W32" s="624"/>
      <c r="X32" s="624"/>
      <c r="Y32" s="625"/>
      <c r="Z32" s="626">
        <v>3.3</v>
      </c>
      <c r="AA32" s="626"/>
      <c r="AB32" s="626"/>
      <c r="AC32" s="626"/>
      <c r="AD32" s="627" t="s">
        <v>111</v>
      </c>
      <c r="AE32" s="627"/>
      <c r="AF32" s="627"/>
      <c r="AG32" s="627"/>
      <c r="AH32" s="627"/>
      <c r="AI32" s="627"/>
      <c r="AJ32" s="627"/>
      <c r="AK32" s="627"/>
      <c r="AL32" s="628" t="s">
        <v>111</v>
      </c>
      <c r="AM32" s="629"/>
      <c r="AN32" s="629"/>
      <c r="AO32" s="630"/>
      <c r="AP32" s="673"/>
      <c r="AQ32" s="674"/>
      <c r="AR32" s="674"/>
      <c r="AS32" s="674"/>
      <c r="AT32" s="677"/>
      <c r="AU32" s="183"/>
      <c r="AV32" s="183"/>
      <c r="AW32" s="183"/>
      <c r="AX32" s="666" t="s">
        <v>299</v>
      </c>
      <c r="AY32" s="667"/>
      <c r="AZ32" s="667"/>
      <c r="BA32" s="667"/>
      <c r="BB32" s="667"/>
      <c r="BC32" s="667"/>
      <c r="BD32" s="667"/>
      <c r="BE32" s="667"/>
      <c r="BF32" s="668"/>
      <c r="BG32" s="690">
        <v>98.6</v>
      </c>
      <c r="BH32" s="691"/>
      <c r="BI32" s="691"/>
      <c r="BJ32" s="691"/>
      <c r="BK32" s="691"/>
      <c r="BL32" s="691"/>
      <c r="BM32" s="692">
        <v>91</v>
      </c>
      <c r="BN32" s="691"/>
      <c r="BO32" s="691"/>
      <c r="BP32" s="691"/>
      <c r="BQ32" s="693"/>
      <c r="BR32" s="690">
        <v>98.4</v>
      </c>
      <c r="BS32" s="691"/>
      <c r="BT32" s="691"/>
      <c r="BU32" s="691"/>
      <c r="BV32" s="691"/>
      <c r="BW32" s="691"/>
      <c r="BX32" s="692">
        <v>90.4</v>
      </c>
      <c r="BY32" s="691"/>
      <c r="BZ32" s="691"/>
      <c r="CA32" s="691"/>
      <c r="CB32" s="693"/>
      <c r="CD32" s="688"/>
      <c r="CE32" s="689"/>
      <c r="CF32" s="637" t="s">
        <v>300</v>
      </c>
      <c r="CG32" s="638"/>
      <c r="CH32" s="638"/>
      <c r="CI32" s="638"/>
      <c r="CJ32" s="638"/>
      <c r="CK32" s="638"/>
      <c r="CL32" s="638"/>
      <c r="CM32" s="638"/>
      <c r="CN32" s="638"/>
      <c r="CO32" s="638"/>
      <c r="CP32" s="638"/>
      <c r="CQ32" s="639"/>
      <c r="CR32" s="623">
        <v>221</v>
      </c>
      <c r="CS32" s="624"/>
      <c r="CT32" s="624"/>
      <c r="CU32" s="624"/>
      <c r="CV32" s="624"/>
      <c r="CW32" s="624"/>
      <c r="CX32" s="624"/>
      <c r="CY32" s="625"/>
      <c r="CZ32" s="657">
        <v>0</v>
      </c>
      <c r="DA32" s="658"/>
      <c r="DB32" s="658"/>
      <c r="DC32" s="659"/>
      <c r="DD32" s="632">
        <v>221</v>
      </c>
      <c r="DE32" s="624"/>
      <c r="DF32" s="624"/>
      <c r="DG32" s="624"/>
      <c r="DH32" s="624"/>
      <c r="DI32" s="624"/>
      <c r="DJ32" s="624"/>
      <c r="DK32" s="625"/>
      <c r="DL32" s="632">
        <v>221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301</v>
      </c>
      <c r="C33" s="621"/>
      <c r="D33" s="621"/>
      <c r="E33" s="621"/>
      <c r="F33" s="621"/>
      <c r="G33" s="621"/>
      <c r="H33" s="621"/>
      <c r="I33" s="621"/>
      <c r="J33" s="621"/>
      <c r="K33" s="621"/>
      <c r="L33" s="621"/>
      <c r="M33" s="621"/>
      <c r="N33" s="621"/>
      <c r="O33" s="621"/>
      <c r="P33" s="621"/>
      <c r="Q33" s="622"/>
      <c r="R33" s="623">
        <v>2146271</v>
      </c>
      <c r="S33" s="624"/>
      <c r="T33" s="624"/>
      <c r="U33" s="624"/>
      <c r="V33" s="624"/>
      <c r="W33" s="624"/>
      <c r="X33" s="624"/>
      <c r="Y33" s="625"/>
      <c r="Z33" s="626">
        <v>6.6</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302</v>
      </c>
      <c r="CE33" s="638"/>
      <c r="CF33" s="638"/>
      <c r="CG33" s="638"/>
      <c r="CH33" s="638"/>
      <c r="CI33" s="638"/>
      <c r="CJ33" s="638"/>
      <c r="CK33" s="638"/>
      <c r="CL33" s="638"/>
      <c r="CM33" s="638"/>
      <c r="CN33" s="638"/>
      <c r="CO33" s="638"/>
      <c r="CP33" s="638"/>
      <c r="CQ33" s="639"/>
      <c r="CR33" s="623">
        <v>11562930</v>
      </c>
      <c r="CS33" s="655"/>
      <c r="CT33" s="655"/>
      <c r="CU33" s="655"/>
      <c r="CV33" s="655"/>
      <c r="CW33" s="655"/>
      <c r="CX33" s="655"/>
      <c r="CY33" s="656"/>
      <c r="CZ33" s="657">
        <v>37.9</v>
      </c>
      <c r="DA33" s="658"/>
      <c r="DB33" s="658"/>
      <c r="DC33" s="659"/>
      <c r="DD33" s="632">
        <v>9754773</v>
      </c>
      <c r="DE33" s="655"/>
      <c r="DF33" s="655"/>
      <c r="DG33" s="655"/>
      <c r="DH33" s="655"/>
      <c r="DI33" s="655"/>
      <c r="DJ33" s="655"/>
      <c r="DK33" s="656"/>
      <c r="DL33" s="632">
        <v>7709089</v>
      </c>
      <c r="DM33" s="655"/>
      <c r="DN33" s="655"/>
      <c r="DO33" s="655"/>
      <c r="DP33" s="655"/>
      <c r="DQ33" s="655"/>
      <c r="DR33" s="655"/>
      <c r="DS33" s="655"/>
      <c r="DT33" s="655"/>
      <c r="DU33" s="655"/>
      <c r="DV33" s="656"/>
      <c r="DW33" s="628">
        <v>39.5</v>
      </c>
      <c r="DX33" s="653"/>
      <c r="DY33" s="653"/>
      <c r="DZ33" s="653"/>
      <c r="EA33" s="653"/>
      <c r="EB33" s="653"/>
      <c r="EC33" s="654"/>
    </row>
    <row r="34" spans="2:133" ht="11.25" customHeight="1">
      <c r="B34" s="620" t="s">
        <v>303</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304</v>
      </c>
      <c r="AR34" s="603"/>
      <c r="AS34" s="603"/>
      <c r="AT34" s="603"/>
      <c r="AU34" s="603"/>
      <c r="AV34" s="603"/>
      <c r="AW34" s="603"/>
      <c r="AX34" s="603"/>
      <c r="AY34" s="603"/>
      <c r="AZ34" s="603"/>
      <c r="BA34" s="603"/>
      <c r="BB34" s="603"/>
      <c r="BC34" s="603"/>
      <c r="BD34" s="603"/>
      <c r="BE34" s="603"/>
      <c r="BF34" s="604"/>
      <c r="BG34" s="602" t="s">
        <v>305</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306</v>
      </c>
      <c r="CE34" s="638"/>
      <c r="CF34" s="638"/>
      <c r="CG34" s="638"/>
      <c r="CH34" s="638"/>
      <c r="CI34" s="638"/>
      <c r="CJ34" s="638"/>
      <c r="CK34" s="638"/>
      <c r="CL34" s="638"/>
      <c r="CM34" s="638"/>
      <c r="CN34" s="638"/>
      <c r="CO34" s="638"/>
      <c r="CP34" s="638"/>
      <c r="CQ34" s="639"/>
      <c r="CR34" s="623">
        <v>3895475</v>
      </c>
      <c r="CS34" s="624"/>
      <c r="CT34" s="624"/>
      <c r="CU34" s="624"/>
      <c r="CV34" s="624"/>
      <c r="CW34" s="624"/>
      <c r="CX34" s="624"/>
      <c r="CY34" s="625"/>
      <c r="CZ34" s="657">
        <v>12.8</v>
      </c>
      <c r="DA34" s="658"/>
      <c r="DB34" s="658"/>
      <c r="DC34" s="659"/>
      <c r="DD34" s="632">
        <v>3177605</v>
      </c>
      <c r="DE34" s="624"/>
      <c r="DF34" s="624"/>
      <c r="DG34" s="624"/>
      <c r="DH34" s="624"/>
      <c r="DI34" s="624"/>
      <c r="DJ34" s="624"/>
      <c r="DK34" s="625"/>
      <c r="DL34" s="632">
        <v>2834010</v>
      </c>
      <c r="DM34" s="624"/>
      <c r="DN34" s="624"/>
      <c r="DO34" s="624"/>
      <c r="DP34" s="624"/>
      <c r="DQ34" s="624"/>
      <c r="DR34" s="624"/>
      <c r="DS34" s="624"/>
      <c r="DT34" s="624"/>
      <c r="DU34" s="624"/>
      <c r="DV34" s="625"/>
      <c r="DW34" s="628">
        <v>14.5</v>
      </c>
      <c r="DX34" s="653"/>
      <c r="DY34" s="653"/>
      <c r="DZ34" s="653"/>
      <c r="EA34" s="653"/>
      <c r="EB34" s="653"/>
      <c r="EC34" s="654"/>
    </row>
    <row r="35" spans="2:133" ht="11.25" customHeight="1">
      <c r="B35" s="620" t="s">
        <v>307</v>
      </c>
      <c r="C35" s="621"/>
      <c r="D35" s="621"/>
      <c r="E35" s="621"/>
      <c r="F35" s="621"/>
      <c r="G35" s="621"/>
      <c r="H35" s="621"/>
      <c r="I35" s="621"/>
      <c r="J35" s="621"/>
      <c r="K35" s="621"/>
      <c r="L35" s="621"/>
      <c r="M35" s="621"/>
      <c r="N35" s="621"/>
      <c r="O35" s="621"/>
      <c r="P35" s="621"/>
      <c r="Q35" s="622"/>
      <c r="R35" s="623">
        <v>1493371</v>
      </c>
      <c r="S35" s="624"/>
      <c r="T35" s="624"/>
      <c r="U35" s="624"/>
      <c r="V35" s="624"/>
      <c r="W35" s="624"/>
      <c r="X35" s="624"/>
      <c r="Y35" s="625"/>
      <c r="Z35" s="626">
        <v>4.5999999999999996</v>
      </c>
      <c r="AA35" s="626"/>
      <c r="AB35" s="626"/>
      <c r="AC35" s="626"/>
      <c r="AD35" s="627" t="s">
        <v>111</v>
      </c>
      <c r="AE35" s="627"/>
      <c r="AF35" s="627"/>
      <c r="AG35" s="627"/>
      <c r="AH35" s="627"/>
      <c r="AI35" s="627"/>
      <c r="AJ35" s="627"/>
      <c r="AK35" s="627"/>
      <c r="AL35" s="628" t="s">
        <v>111</v>
      </c>
      <c r="AM35" s="629"/>
      <c r="AN35" s="629"/>
      <c r="AO35" s="630"/>
      <c r="AP35" s="186"/>
      <c r="AQ35" s="634" t="s">
        <v>308</v>
      </c>
      <c r="AR35" s="635"/>
      <c r="AS35" s="635"/>
      <c r="AT35" s="635"/>
      <c r="AU35" s="635"/>
      <c r="AV35" s="635"/>
      <c r="AW35" s="635"/>
      <c r="AX35" s="635"/>
      <c r="AY35" s="636"/>
      <c r="AZ35" s="612">
        <v>3726944</v>
      </c>
      <c r="BA35" s="613"/>
      <c r="BB35" s="613"/>
      <c r="BC35" s="613"/>
      <c r="BD35" s="613"/>
      <c r="BE35" s="613"/>
      <c r="BF35" s="694"/>
      <c r="BG35" s="634" t="s">
        <v>309</v>
      </c>
      <c r="BH35" s="635"/>
      <c r="BI35" s="635"/>
      <c r="BJ35" s="635"/>
      <c r="BK35" s="635"/>
      <c r="BL35" s="635"/>
      <c r="BM35" s="635"/>
      <c r="BN35" s="635"/>
      <c r="BO35" s="635"/>
      <c r="BP35" s="635"/>
      <c r="BQ35" s="635"/>
      <c r="BR35" s="635"/>
      <c r="BS35" s="635"/>
      <c r="BT35" s="635"/>
      <c r="BU35" s="636"/>
      <c r="BV35" s="612">
        <v>19440</v>
      </c>
      <c r="BW35" s="613"/>
      <c r="BX35" s="613"/>
      <c r="BY35" s="613"/>
      <c r="BZ35" s="613"/>
      <c r="CA35" s="613"/>
      <c r="CB35" s="694"/>
      <c r="CD35" s="637" t="s">
        <v>310</v>
      </c>
      <c r="CE35" s="638"/>
      <c r="CF35" s="638"/>
      <c r="CG35" s="638"/>
      <c r="CH35" s="638"/>
      <c r="CI35" s="638"/>
      <c r="CJ35" s="638"/>
      <c r="CK35" s="638"/>
      <c r="CL35" s="638"/>
      <c r="CM35" s="638"/>
      <c r="CN35" s="638"/>
      <c r="CO35" s="638"/>
      <c r="CP35" s="638"/>
      <c r="CQ35" s="639"/>
      <c r="CR35" s="623">
        <v>119597</v>
      </c>
      <c r="CS35" s="655"/>
      <c r="CT35" s="655"/>
      <c r="CU35" s="655"/>
      <c r="CV35" s="655"/>
      <c r="CW35" s="655"/>
      <c r="CX35" s="655"/>
      <c r="CY35" s="656"/>
      <c r="CZ35" s="657">
        <v>0.4</v>
      </c>
      <c r="DA35" s="658"/>
      <c r="DB35" s="658"/>
      <c r="DC35" s="659"/>
      <c r="DD35" s="632">
        <v>113818</v>
      </c>
      <c r="DE35" s="655"/>
      <c r="DF35" s="655"/>
      <c r="DG35" s="655"/>
      <c r="DH35" s="655"/>
      <c r="DI35" s="655"/>
      <c r="DJ35" s="655"/>
      <c r="DK35" s="656"/>
      <c r="DL35" s="632">
        <v>113818</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311</v>
      </c>
      <c r="C36" s="667"/>
      <c r="D36" s="667"/>
      <c r="E36" s="667"/>
      <c r="F36" s="667"/>
      <c r="G36" s="667"/>
      <c r="H36" s="667"/>
      <c r="I36" s="667"/>
      <c r="J36" s="667"/>
      <c r="K36" s="667"/>
      <c r="L36" s="667"/>
      <c r="M36" s="667"/>
      <c r="N36" s="667"/>
      <c r="O36" s="667"/>
      <c r="P36" s="667"/>
      <c r="Q36" s="668"/>
      <c r="R36" s="695">
        <v>32619007</v>
      </c>
      <c r="S36" s="696"/>
      <c r="T36" s="696"/>
      <c r="U36" s="696"/>
      <c r="V36" s="696"/>
      <c r="W36" s="696"/>
      <c r="X36" s="696"/>
      <c r="Y36" s="697"/>
      <c r="Z36" s="698">
        <v>100</v>
      </c>
      <c r="AA36" s="698"/>
      <c r="AB36" s="698"/>
      <c r="AC36" s="698"/>
      <c r="AD36" s="699">
        <v>18039433</v>
      </c>
      <c r="AE36" s="699"/>
      <c r="AF36" s="699"/>
      <c r="AG36" s="699"/>
      <c r="AH36" s="699"/>
      <c r="AI36" s="699"/>
      <c r="AJ36" s="699"/>
      <c r="AK36" s="699"/>
      <c r="AL36" s="700">
        <v>100</v>
      </c>
      <c r="AM36" s="692"/>
      <c r="AN36" s="692"/>
      <c r="AO36" s="701"/>
      <c r="AQ36" s="702" t="s">
        <v>312</v>
      </c>
      <c r="AR36" s="703"/>
      <c r="AS36" s="703"/>
      <c r="AT36" s="703"/>
      <c r="AU36" s="703"/>
      <c r="AV36" s="703"/>
      <c r="AW36" s="703"/>
      <c r="AX36" s="703"/>
      <c r="AY36" s="704"/>
      <c r="AZ36" s="623">
        <v>808310</v>
      </c>
      <c r="BA36" s="624"/>
      <c r="BB36" s="624"/>
      <c r="BC36" s="624"/>
      <c r="BD36" s="655"/>
      <c r="BE36" s="655"/>
      <c r="BF36" s="680"/>
      <c r="BG36" s="637" t="s">
        <v>313</v>
      </c>
      <c r="BH36" s="638"/>
      <c r="BI36" s="638"/>
      <c r="BJ36" s="638"/>
      <c r="BK36" s="638"/>
      <c r="BL36" s="638"/>
      <c r="BM36" s="638"/>
      <c r="BN36" s="638"/>
      <c r="BO36" s="638"/>
      <c r="BP36" s="638"/>
      <c r="BQ36" s="638"/>
      <c r="BR36" s="638"/>
      <c r="BS36" s="638"/>
      <c r="BT36" s="638"/>
      <c r="BU36" s="639"/>
      <c r="BV36" s="623">
        <v>-336445</v>
      </c>
      <c r="BW36" s="624"/>
      <c r="BX36" s="624"/>
      <c r="BY36" s="624"/>
      <c r="BZ36" s="624"/>
      <c r="CA36" s="624"/>
      <c r="CB36" s="633"/>
      <c r="CD36" s="637" t="s">
        <v>314</v>
      </c>
      <c r="CE36" s="638"/>
      <c r="CF36" s="638"/>
      <c r="CG36" s="638"/>
      <c r="CH36" s="638"/>
      <c r="CI36" s="638"/>
      <c r="CJ36" s="638"/>
      <c r="CK36" s="638"/>
      <c r="CL36" s="638"/>
      <c r="CM36" s="638"/>
      <c r="CN36" s="638"/>
      <c r="CO36" s="638"/>
      <c r="CP36" s="638"/>
      <c r="CQ36" s="639"/>
      <c r="CR36" s="623">
        <v>3744477</v>
      </c>
      <c r="CS36" s="624"/>
      <c r="CT36" s="624"/>
      <c r="CU36" s="624"/>
      <c r="CV36" s="624"/>
      <c r="CW36" s="624"/>
      <c r="CX36" s="624"/>
      <c r="CY36" s="625"/>
      <c r="CZ36" s="657">
        <v>12.3</v>
      </c>
      <c r="DA36" s="658"/>
      <c r="DB36" s="658"/>
      <c r="DC36" s="659"/>
      <c r="DD36" s="632">
        <v>3502981</v>
      </c>
      <c r="DE36" s="624"/>
      <c r="DF36" s="624"/>
      <c r="DG36" s="624"/>
      <c r="DH36" s="624"/>
      <c r="DI36" s="624"/>
      <c r="DJ36" s="624"/>
      <c r="DK36" s="625"/>
      <c r="DL36" s="632">
        <v>2602023</v>
      </c>
      <c r="DM36" s="624"/>
      <c r="DN36" s="624"/>
      <c r="DO36" s="624"/>
      <c r="DP36" s="624"/>
      <c r="DQ36" s="624"/>
      <c r="DR36" s="624"/>
      <c r="DS36" s="624"/>
      <c r="DT36" s="624"/>
      <c r="DU36" s="624"/>
      <c r="DV36" s="625"/>
      <c r="DW36" s="628">
        <v>13.3</v>
      </c>
      <c r="DX36" s="653"/>
      <c r="DY36" s="653"/>
      <c r="DZ36" s="653"/>
      <c r="EA36" s="653"/>
      <c r="EB36" s="653"/>
      <c r="EC36" s="654"/>
    </row>
    <row r="37" spans="2:133" ht="11.25" customHeight="1">
      <c r="AQ37" s="702" t="s">
        <v>315</v>
      </c>
      <c r="AR37" s="703"/>
      <c r="AS37" s="703"/>
      <c r="AT37" s="703"/>
      <c r="AU37" s="703"/>
      <c r="AV37" s="703"/>
      <c r="AW37" s="703"/>
      <c r="AX37" s="703"/>
      <c r="AY37" s="704"/>
      <c r="AZ37" s="623">
        <v>72516</v>
      </c>
      <c r="BA37" s="624"/>
      <c r="BB37" s="624"/>
      <c r="BC37" s="624"/>
      <c r="BD37" s="655"/>
      <c r="BE37" s="655"/>
      <c r="BF37" s="680"/>
      <c r="BG37" s="637" t="s">
        <v>316</v>
      </c>
      <c r="BH37" s="638"/>
      <c r="BI37" s="638"/>
      <c r="BJ37" s="638"/>
      <c r="BK37" s="638"/>
      <c r="BL37" s="638"/>
      <c r="BM37" s="638"/>
      <c r="BN37" s="638"/>
      <c r="BO37" s="638"/>
      <c r="BP37" s="638"/>
      <c r="BQ37" s="638"/>
      <c r="BR37" s="638"/>
      <c r="BS37" s="638"/>
      <c r="BT37" s="638"/>
      <c r="BU37" s="639"/>
      <c r="BV37" s="623">
        <v>13065</v>
      </c>
      <c r="BW37" s="624"/>
      <c r="BX37" s="624"/>
      <c r="BY37" s="624"/>
      <c r="BZ37" s="624"/>
      <c r="CA37" s="624"/>
      <c r="CB37" s="633"/>
      <c r="CD37" s="637" t="s">
        <v>317</v>
      </c>
      <c r="CE37" s="638"/>
      <c r="CF37" s="638"/>
      <c r="CG37" s="638"/>
      <c r="CH37" s="638"/>
      <c r="CI37" s="638"/>
      <c r="CJ37" s="638"/>
      <c r="CK37" s="638"/>
      <c r="CL37" s="638"/>
      <c r="CM37" s="638"/>
      <c r="CN37" s="638"/>
      <c r="CO37" s="638"/>
      <c r="CP37" s="638"/>
      <c r="CQ37" s="639"/>
      <c r="CR37" s="623">
        <v>1952095</v>
      </c>
      <c r="CS37" s="655"/>
      <c r="CT37" s="655"/>
      <c r="CU37" s="655"/>
      <c r="CV37" s="655"/>
      <c r="CW37" s="655"/>
      <c r="CX37" s="655"/>
      <c r="CY37" s="656"/>
      <c r="CZ37" s="657">
        <v>6.4</v>
      </c>
      <c r="DA37" s="658"/>
      <c r="DB37" s="658"/>
      <c r="DC37" s="659"/>
      <c r="DD37" s="632">
        <v>1952095</v>
      </c>
      <c r="DE37" s="655"/>
      <c r="DF37" s="655"/>
      <c r="DG37" s="655"/>
      <c r="DH37" s="655"/>
      <c r="DI37" s="655"/>
      <c r="DJ37" s="655"/>
      <c r="DK37" s="656"/>
      <c r="DL37" s="632">
        <v>1441403</v>
      </c>
      <c r="DM37" s="655"/>
      <c r="DN37" s="655"/>
      <c r="DO37" s="655"/>
      <c r="DP37" s="655"/>
      <c r="DQ37" s="655"/>
      <c r="DR37" s="655"/>
      <c r="DS37" s="655"/>
      <c r="DT37" s="655"/>
      <c r="DU37" s="655"/>
      <c r="DV37" s="656"/>
      <c r="DW37" s="628">
        <v>7.4</v>
      </c>
      <c r="DX37" s="653"/>
      <c r="DY37" s="653"/>
      <c r="DZ37" s="653"/>
      <c r="EA37" s="653"/>
      <c r="EB37" s="653"/>
      <c r="EC37" s="654"/>
    </row>
    <row r="38" spans="2:133" ht="11.25" customHeight="1">
      <c r="AQ38" s="702" t="s">
        <v>318</v>
      </c>
      <c r="AR38" s="703"/>
      <c r="AS38" s="703"/>
      <c r="AT38" s="703"/>
      <c r="AU38" s="703"/>
      <c r="AV38" s="703"/>
      <c r="AW38" s="703"/>
      <c r="AX38" s="703"/>
      <c r="AY38" s="704"/>
      <c r="AZ38" s="623" t="s">
        <v>319</v>
      </c>
      <c r="BA38" s="624"/>
      <c r="BB38" s="624"/>
      <c r="BC38" s="624"/>
      <c r="BD38" s="655"/>
      <c r="BE38" s="655"/>
      <c r="BF38" s="680"/>
      <c r="BG38" s="637" t="s">
        <v>320</v>
      </c>
      <c r="BH38" s="638"/>
      <c r="BI38" s="638"/>
      <c r="BJ38" s="638"/>
      <c r="BK38" s="638"/>
      <c r="BL38" s="638"/>
      <c r="BM38" s="638"/>
      <c r="BN38" s="638"/>
      <c r="BO38" s="638"/>
      <c r="BP38" s="638"/>
      <c r="BQ38" s="638"/>
      <c r="BR38" s="638"/>
      <c r="BS38" s="638"/>
      <c r="BT38" s="638"/>
      <c r="BU38" s="639"/>
      <c r="BV38" s="623">
        <v>22011</v>
      </c>
      <c r="BW38" s="624"/>
      <c r="BX38" s="624"/>
      <c r="BY38" s="624"/>
      <c r="BZ38" s="624"/>
      <c r="CA38" s="624"/>
      <c r="CB38" s="633"/>
      <c r="CD38" s="637" t="s">
        <v>321</v>
      </c>
      <c r="CE38" s="638"/>
      <c r="CF38" s="638"/>
      <c r="CG38" s="638"/>
      <c r="CH38" s="638"/>
      <c r="CI38" s="638"/>
      <c r="CJ38" s="638"/>
      <c r="CK38" s="638"/>
      <c r="CL38" s="638"/>
      <c r="CM38" s="638"/>
      <c r="CN38" s="638"/>
      <c r="CO38" s="638"/>
      <c r="CP38" s="638"/>
      <c r="CQ38" s="639"/>
      <c r="CR38" s="623">
        <v>3028922</v>
      </c>
      <c r="CS38" s="624"/>
      <c r="CT38" s="624"/>
      <c r="CU38" s="624"/>
      <c r="CV38" s="624"/>
      <c r="CW38" s="624"/>
      <c r="CX38" s="624"/>
      <c r="CY38" s="625"/>
      <c r="CZ38" s="657">
        <v>9.9</v>
      </c>
      <c r="DA38" s="658"/>
      <c r="DB38" s="658"/>
      <c r="DC38" s="659"/>
      <c r="DD38" s="632">
        <v>2515924</v>
      </c>
      <c r="DE38" s="624"/>
      <c r="DF38" s="624"/>
      <c r="DG38" s="624"/>
      <c r="DH38" s="624"/>
      <c r="DI38" s="624"/>
      <c r="DJ38" s="624"/>
      <c r="DK38" s="625"/>
      <c r="DL38" s="632">
        <v>2159238</v>
      </c>
      <c r="DM38" s="624"/>
      <c r="DN38" s="624"/>
      <c r="DO38" s="624"/>
      <c r="DP38" s="624"/>
      <c r="DQ38" s="624"/>
      <c r="DR38" s="624"/>
      <c r="DS38" s="624"/>
      <c r="DT38" s="624"/>
      <c r="DU38" s="624"/>
      <c r="DV38" s="625"/>
      <c r="DW38" s="628">
        <v>11.1</v>
      </c>
      <c r="DX38" s="653"/>
      <c r="DY38" s="653"/>
      <c r="DZ38" s="653"/>
      <c r="EA38" s="653"/>
      <c r="EB38" s="653"/>
      <c r="EC38" s="654"/>
    </row>
    <row r="39" spans="2:133" ht="11.25" customHeight="1">
      <c r="AQ39" s="702" t="s">
        <v>322</v>
      </c>
      <c r="AR39" s="703"/>
      <c r="AS39" s="703"/>
      <c r="AT39" s="703"/>
      <c r="AU39" s="703"/>
      <c r="AV39" s="703"/>
      <c r="AW39" s="703"/>
      <c r="AX39" s="703"/>
      <c r="AY39" s="704"/>
      <c r="AZ39" s="623" t="s">
        <v>319</v>
      </c>
      <c r="BA39" s="624"/>
      <c r="BB39" s="624"/>
      <c r="BC39" s="624"/>
      <c r="BD39" s="655"/>
      <c r="BE39" s="655"/>
      <c r="BF39" s="680"/>
      <c r="BG39" s="708" t="s">
        <v>323</v>
      </c>
      <c r="BH39" s="709"/>
      <c r="BI39" s="709"/>
      <c r="BJ39" s="709"/>
      <c r="BK39" s="709"/>
      <c r="BL39" s="187"/>
      <c r="BM39" s="638" t="s">
        <v>324</v>
      </c>
      <c r="BN39" s="638"/>
      <c r="BO39" s="638"/>
      <c r="BP39" s="638"/>
      <c r="BQ39" s="638"/>
      <c r="BR39" s="638"/>
      <c r="BS39" s="638"/>
      <c r="BT39" s="638"/>
      <c r="BU39" s="639"/>
      <c r="BV39" s="623">
        <v>86</v>
      </c>
      <c r="BW39" s="624"/>
      <c r="BX39" s="624"/>
      <c r="BY39" s="624"/>
      <c r="BZ39" s="624"/>
      <c r="CA39" s="624"/>
      <c r="CB39" s="633"/>
      <c r="CD39" s="637" t="s">
        <v>325</v>
      </c>
      <c r="CE39" s="638"/>
      <c r="CF39" s="638"/>
      <c r="CG39" s="638"/>
      <c r="CH39" s="638"/>
      <c r="CI39" s="638"/>
      <c r="CJ39" s="638"/>
      <c r="CK39" s="638"/>
      <c r="CL39" s="638"/>
      <c r="CM39" s="638"/>
      <c r="CN39" s="638"/>
      <c r="CO39" s="638"/>
      <c r="CP39" s="638"/>
      <c r="CQ39" s="639"/>
      <c r="CR39" s="623">
        <v>407565</v>
      </c>
      <c r="CS39" s="655"/>
      <c r="CT39" s="655"/>
      <c r="CU39" s="655"/>
      <c r="CV39" s="655"/>
      <c r="CW39" s="655"/>
      <c r="CX39" s="655"/>
      <c r="CY39" s="656"/>
      <c r="CZ39" s="657">
        <v>1.3</v>
      </c>
      <c r="DA39" s="658"/>
      <c r="DB39" s="658"/>
      <c r="DC39" s="659"/>
      <c r="DD39" s="632">
        <v>401281</v>
      </c>
      <c r="DE39" s="655"/>
      <c r="DF39" s="655"/>
      <c r="DG39" s="655"/>
      <c r="DH39" s="655"/>
      <c r="DI39" s="655"/>
      <c r="DJ39" s="655"/>
      <c r="DK39" s="656"/>
      <c r="DL39" s="632" t="s">
        <v>319</v>
      </c>
      <c r="DM39" s="655"/>
      <c r="DN39" s="655"/>
      <c r="DO39" s="655"/>
      <c r="DP39" s="655"/>
      <c r="DQ39" s="655"/>
      <c r="DR39" s="655"/>
      <c r="DS39" s="655"/>
      <c r="DT39" s="655"/>
      <c r="DU39" s="655"/>
      <c r="DV39" s="656"/>
      <c r="DW39" s="628" t="s">
        <v>319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326</v>
      </c>
      <c r="AR40" s="703"/>
      <c r="AS40" s="703"/>
      <c r="AT40" s="703"/>
      <c r="AU40" s="703"/>
      <c r="AV40" s="703"/>
      <c r="AW40" s="703"/>
      <c r="AX40" s="703"/>
      <c r="AY40" s="704"/>
      <c r="AZ40" s="623">
        <v>890247</v>
      </c>
      <c r="BA40" s="624"/>
      <c r="BB40" s="624"/>
      <c r="BC40" s="624"/>
      <c r="BD40" s="655"/>
      <c r="BE40" s="655"/>
      <c r="BF40" s="680"/>
      <c r="BG40" s="708"/>
      <c r="BH40" s="709"/>
      <c r="BI40" s="709"/>
      <c r="BJ40" s="709"/>
      <c r="BK40" s="709"/>
      <c r="BL40" s="187"/>
      <c r="BM40" s="638" t="s">
        <v>327</v>
      </c>
      <c r="BN40" s="638"/>
      <c r="BO40" s="638"/>
      <c r="BP40" s="638"/>
      <c r="BQ40" s="638"/>
      <c r="BR40" s="638"/>
      <c r="BS40" s="638"/>
      <c r="BT40" s="638"/>
      <c r="BU40" s="639"/>
      <c r="BV40" s="623">
        <v>114</v>
      </c>
      <c r="BW40" s="624"/>
      <c r="BX40" s="624"/>
      <c r="BY40" s="624"/>
      <c r="BZ40" s="624"/>
      <c r="CA40" s="624"/>
      <c r="CB40" s="633"/>
      <c r="CD40" s="637" t="s">
        <v>328</v>
      </c>
      <c r="CE40" s="638"/>
      <c r="CF40" s="638"/>
      <c r="CG40" s="638"/>
      <c r="CH40" s="638"/>
      <c r="CI40" s="638"/>
      <c r="CJ40" s="638"/>
      <c r="CK40" s="638"/>
      <c r="CL40" s="638"/>
      <c r="CM40" s="638"/>
      <c r="CN40" s="638"/>
      <c r="CO40" s="638"/>
      <c r="CP40" s="638"/>
      <c r="CQ40" s="639"/>
      <c r="CR40" s="623">
        <v>366894</v>
      </c>
      <c r="CS40" s="624"/>
      <c r="CT40" s="624"/>
      <c r="CU40" s="624"/>
      <c r="CV40" s="624"/>
      <c r="CW40" s="624"/>
      <c r="CX40" s="624"/>
      <c r="CY40" s="625"/>
      <c r="CZ40" s="657">
        <v>1.2</v>
      </c>
      <c r="DA40" s="658"/>
      <c r="DB40" s="658"/>
      <c r="DC40" s="659"/>
      <c r="DD40" s="632">
        <v>43164</v>
      </c>
      <c r="DE40" s="624"/>
      <c r="DF40" s="624"/>
      <c r="DG40" s="624"/>
      <c r="DH40" s="624"/>
      <c r="DI40" s="624"/>
      <c r="DJ40" s="624"/>
      <c r="DK40" s="625"/>
      <c r="DL40" s="632" t="s">
        <v>319</v>
      </c>
      <c r="DM40" s="624"/>
      <c r="DN40" s="624"/>
      <c r="DO40" s="624"/>
      <c r="DP40" s="624"/>
      <c r="DQ40" s="624"/>
      <c r="DR40" s="624"/>
      <c r="DS40" s="624"/>
      <c r="DT40" s="624"/>
      <c r="DU40" s="624"/>
      <c r="DV40" s="625"/>
      <c r="DW40" s="628" t="s">
        <v>319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329</v>
      </c>
      <c r="AR41" s="644"/>
      <c r="AS41" s="644"/>
      <c r="AT41" s="644"/>
      <c r="AU41" s="644"/>
      <c r="AV41" s="644"/>
      <c r="AW41" s="644"/>
      <c r="AX41" s="644"/>
      <c r="AY41" s="645"/>
      <c r="AZ41" s="695">
        <v>1955871</v>
      </c>
      <c r="BA41" s="696"/>
      <c r="BB41" s="696"/>
      <c r="BC41" s="696"/>
      <c r="BD41" s="691"/>
      <c r="BE41" s="691"/>
      <c r="BF41" s="693"/>
      <c r="BG41" s="710"/>
      <c r="BH41" s="711"/>
      <c r="BI41" s="711"/>
      <c r="BJ41" s="711"/>
      <c r="BK41" s="711"/>
      <c r="BL41" s="189"/>
      <c r="BM41" s="644" t="s">
        <v>330</v>
      </c>
      <c r="BN41" s="644"/>
      <c r="BO41" s="644"/>
      <c r="BP41" s="644"/>
      <c r="BQ41" s="644"/>
      <c r="BR41" s="644"/>
      <c r="BS41" s="644"/>
      <c r="BT41" s="644"/>
      <c r="BU41" s="645"/>
      <c r="BV41" s="695">
        <v>313</v>
      </c>
      <c r="BW41" s="696"/>
      <c r="BX41" s="696"/>
      <c r="BY41" s="696"/>
      <c r="BZ41" s="696"/>
      <c r="CA41" s="696"/>
      <c r="CB41" s="705"/>
      <c r="CD41" s="637" t="s">
        <v>331</v>
      </c>
      <c r="CE41" s="638"/>
      <c r="CF41" s="638"/>
      <c r="CG41" s="638"/>
      <c r="CH41" s="638"/>
      <c r="CI41" s="638"/>
      <c r="CJ41" s="638"/>
      <c r="CK41" s="638"/>
      <c r="CL41" s="638"/>
      <c r="CM41" s="638"/>
      <c r="CN41" s="638"/>
      <c r="CO41" s="638"/>
      <c r="CP41" s="638"/>
      <c r="CQ41" s="639"/>
      <c r="CR41" s="623" t="s">
        <v>332</v>
      </c>
      <c r="CS41" s="655"/>
      <c r="CT41" s="655"/>
      <c r="CU41" s="655"/>
      <c r="CV41" s="655"/>
      <c r="CW41" s="655"/>
      <c r="CX41" s="655"/>
      <c r="CY41" s="656"/>
      <c r="CZ41" s="657" t="s">
        <v>332</v>
      </c>
      <c r="DA41" s="658"/>
      <c r="DB41" s="658"/>
      <c r="DC41" s="659"/>
      <c r="DD41" s="632" t="s">
        <v>332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334</v>
      </c>
      <c r="CE42" s="621"/>
      <c r="CF42" s="621"/>
      <c r="CG42" s="621"/>
      <c r="CH42" s="621"/>
      <c r="CI42" s="621"/>
      <c r="CJ42" s="621"/>
      <c r="CK42" s="621"/>
      <c r="CL42" s="621"/>
      <c r="CM42" s="621"/>
      <c r="CN42" s="621"/>
      <c r="CO42" s="621"/>
      <c r="CP42" s="621"/>
      <c r="CQ42" s="622"/>
      <c r="CR42" s="623">
        <v>3016302</v>
      </c>
      <c r="CS42" s="624"/>
      <c r="CT42" s="624"/>
      <c r="CU42" s="624"/>
      <c r="CV42" s="624"/>
      <c r="CW42" s="624"/>
      <c r="CX42" s="624"/>
      <c r="CY42" s="625"/>
      <c r="CZ42" s="657">
        <v>9.9</v>
      </c>
      <c r="DA42" s="706"/>
      <c r="DB42" s="706"/>
      <c r="DC42" s="707"/>
      <c r="DD42" s="632">
        <v>813363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336</v>
      </c>
      <c r="CE43" s="621"/>
      <c r="CF43" s="621"/>
      <c r="CG43" s="621"/>
      <c r="CH43" s="621"/>
      <c r="CI43" s="621"/>
      <c r="CJ43" s="621"/>
      <c r="CK43" s="621"/>
      <c r="CL43" s="621"/>
      <c r="CM43" s="621"/>
      <c r="CN43" s="621"/>
      <c r="CO43" s="621"/>
      <c r="CP43" s="621"/>
      <c r="CQ43" s="622"/>
      <c r="CR43" s="623">
        <v>77819</v>
      </c>
      <c r="CS43" s="655"/>
      <c r="CT43" s="655"/>
      <c r="CU43" s="655"/>
      <c r="CV43" s="655"/>
      <c r="CW43" s="655"/>
      <c r="CX43" s="655"/>
      <c r="CY43" s="656"/>
      <c r="CZ43" s="657">
        <v>0.3</v>
      </c>
      <c r="DA43" s="658"/>
      <c r="DB43" s="658"/>
      <c r="DC43" s="659"/>
      <c r="DD43" s="632">
        <v>20984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337</v>
      </c>
      <c r="CD44" s="729" t="s">
        <v>288</v>
      </c>
      <c r="CE44" s="730"/>
      <c r="CF44" s="620" t="s">
        <v>338</v>
      </c>
      <c r="CG44" s="621"/>
      <c r="CH44" s="621"/>
      <c r="CI44" s="621"/>
      <c r="CJ44" s="621"/>
      <c r="CK44" s="621"/>
      <c r="CL44" s="621"/>
      <c r="CM44" s="621"/>
      <c r="CN44" s="621"/>
      <c r="CO44" s="621"/>
      <c r="CP44" s="621"/>
      <c r="CQ44" s="622"/>
      <c r="CR44" s="623">
        <v>2994922</v>
      </c>
      <c r="CS44" s="624"/>
      <c r="CT44" s="624"/>
      <c r="CU44" s="624"/>
      <c r="CV44" s="624"/>
      <c r="CW44" s="624"/>
      <c r="CX44" s="624"/>
      <c r="CY44" s="625"/>
      <c r="CZ44" s="657">
        <v>9.8000000000000007</v>
      </c>
      <c r="DA44" s="706"/>
      <c r="DB44" s="706"/>
      <c r="DC44" s="707"/>
      <c r="DD44" s="632">
        <v>793884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339</v>
      </c>
      <c r="CG45" s="621"/>
      <c r="CH45" s="621"/>
      <c r="CI45" s="621"/>
      <c r="CJ45" s="621"/>
      <c r="CK45" s="621"/>
      <c r="CL45" s="621"/>
      <c r="CM45" s="621"/>
      <c r="CN45" s="621"/>
      <c r="CO45" s="621"/>
      <c r="CP45" s="621"/>
      <c r="CQ45" s="622"/>
      <c r="CR45" s="623">
        <v>1633085</v>
      </c>
      <c r="CS45" s="655"/>
      <c r="CT45" s="655"/>
      <c r="CU45" s="655"/>
      <c r="CV45" s="655"/>
      <c r="CW45" s="655"/>
      <c r="CX45" s="655"/>
      <c r="CY45" s="656"/>
      <c r="CZ45" s="657">
        <v>5.4</v>
      </c>
      <c r="DA45" s="658"/>
      <c r="DB45" s="658"/>
      <c r="DC45" s="659"/>
      <c r="DD45" s="632">
        <v>163644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340</v>
      </c>
      <c r="CG46" s="621"/>
      <c r="CH46" s="621"/>
      <c r="CI46" s="621"/>
      <c r="CJ46" s="621"/>
      <c r="CK46" s="621"/>
      <c r="CL46" s="621"/>
      <c r="CM46" s="621"/>
      <c r="CN46" s="621"/>
      <c r="CO46" s="621"/>
      <c r="CP46" s="621"/>
      <c r="CQ46" s="622"/>
      <c r="CR46" s="623">
        <v>1361837</v>
      </c>
      <c r="CS46" s="624"/>
      <c r="CT46" s="624"/>
      <c r="CU46" s="624"/>
      <c r="CV46" s="624"/>
      <c r="CW46" s="624"/>
      <c r="CX46" s="624"/>
      <c r="CY46" s="625"/>
      <c r="CZ46" s="657">
        <v>4.5</v>
      </c>
      <c r="DA46" s="706"/>
      <c r="DB46" s="706"/>
      <c r="DC46" s="707"/>
      <c r="DD46" s="632">
        <v>630240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341</v>
      </c>
      <c r="CG47" s="621"/>
      <c r="CH47" s="621"/>
      <c r="CI47" s="621"/>
      <c r="CJ47" s="621"/>
      <c r="CK47" s="621"/>
      <c r="CL47" s="621"/>
      <c r="CM47" s="621"/>
      <c r="CN47" s="621"/>
      <c r="CO47" s="621"/>
      <c r="CP47" s="621"/>
      <c r="CQ47" s="622"/>
      <c r="CR47" s="623">
        <v>21380</v>
      </c>
      <c r="CS47" s="655"/>
      <c r="CT47" s="655"/>
      <c r="CU47" s="655"/>
      <c r="CV47" s="655"/>
      <c r="CW47" s="655"/>
      <c r="CX47" s="655"/>
      <c r="CY47" s="656"/>
      <c r="CZ47" s="657">
        <v>0.1</v>
      </c>
      <c r="DA47" s="658"/>
      <c r="DB47" s="658"/>
      <c r="DC47" s="659"/>
      <c r="DD47" s="632">
        <v>19479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342</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343</v>
      </c>
      <c r="CE49" s="667"/>
      <c r="CF49" s="667"/>
      <c r="CG49" s="667"/>
      <c r="CH49" s="667"/>
      <c r="CI49" s="667"/>
      <c r="CJ49" s="667"/>
      <c r="CK49" s="667"/>
      <c r="CL49" s="667"/>
      <c r="CM49" s="667"/>
      <c r="CN49" s="667"/>
      <c r="CO49" s="667"/>
      <c r="CP49" s="667"/>
      <c r="CQ49" s="668"/>
      <c r="CR49" s="695">
        <v>30488565</v>
      </c>
      <c r="CS49" s="691"/>
      <c r="CT49" s="691"/>
      <c r="CU49" s="691"/>
      <c r="CV49" s="691"/>
      <c r="CW49" s="691"/>
      <c r="CX49" s="691"/>
      <c r="CY49" s="718"/>
      <c r="CZ49" s="719">
        <v>100</v>
      </c>
      <c r="DA49" s="720"/>
      <c r="DB49" s="720"/>
      <c r="DC49" s="721"/>
      <c r="DD49" s="722">
        <v>19717552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345</v>
      </c>
      <c r="DK2" s="765"/>
      <c r="DL2" s="765"/>
      <c r="DM2" s="765"/>
      <c r="DN2" s="765"/>
      <c r="DO2" s="766"/>
      <c r="DP2" s="200"/>
      <c r="DQ2" s="764" t="s">
        <v>346</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347</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349</v>
      </c>
      <c r="B5" s="759"/>
      <c r="C5" s="759"/>
      <c r="D5" s="759"/>
      <c r="E5" s="759"/>
      <c r="F5" s="759"/>
      <c r="G5" s="759"/>
      <c r="H5" s="759"/>
      <c r="I5" s="759"/>
      <c r="J5" s="759"/>
      <c r="K5" s="759"/>
      <c r="L5" s="759"/>
      <c r="M5" s="759"/>
      <c r="N5" s="759"/>
      <c r="O5" s="759"/>
      <c r="P5" s="760"/>
      <c r="Q5" s="735" t="s">
        <v>350</v>
      </c>
      <c r="R5" s="736"/>
      <c r="S5" s="736"/>
      <c r="T5" s="736"/>
      <c r="U5" s="737"/>
      <c r="V5" s="735" t="s">
        <v>351</v>
      </c>
      <c r="W5" s="736"/>
      <c r="X5" s="736"/>
      <c r="Y5" s="736"/>
      <c r="Z5" s="737"/>
      <c r="AA5" s="735" t="s">
        <v>352</v>
      </c>
      <c r="AB5" s="736"/>
      <c r="AC5" s="736"/>
      <c r="AD5" s="736"/>
      <c r="AE5" s="736"/>
      <c r="AF5" s="768" t="s">
        <v>353</v>
      </c>
      <c r="AG5" s="736"/>
      <c r="AH5" s="736"/>
      <c r="AI5" s="736"/>
      <c r="AJ5" s="747"/>
      <c r="AK5" s="736" t="s">
        <v>354</v>
      </c>
      <c r="AL5" s="736"/>
      <c r="AM5" s="736"/>
      <c r="AN5" s="736"/>
      <c r="AO5" s="737"/>
      <c r="AP5" s="735" t="s">
        <v>355</v>
      </c>
      <c r="AQ5" s="736"/>
      <c r="AR5" s="736"/>
      <c r="AS5" s="736"/>
      <c r="AT5" s="737"/>
      <c r="AU5" s="735" t="s">
        <v>356</v>
      </c>
      <c r="AV5" s="736"/>
      <c r="AW5" s="736"/>
      <c r="AX5" s="736"/>
      <c r="AY5" s="747"/>
      <c r="AZ5" s="207"/>
      <c r="BA5" s="207"/>
      <c r="BB5" s="207"/>
      <c r="BC5" s="207"/>
      <c r="BD5" s="207"/>
      <c r="BE5" s="208"/>
      <c r="BF5" s="208"/>
      <c r="BG5" s="208"/>
      <c r="BH5" s="208"/>
      <c r="BI5" s="208"/>
      <c r="BJ5" s="208"/>
      <c r="BK5" s="208"/>
      <c r="BL5" s="208"/>
      <c r="BM5" s="208"/>
      <c r="BN5" s="208"/>
      <c r="BO5" s="208"/>
      <c r="BP5" s="208"/>
      <c r="BQ5" s="758" t="s">
        <v>357</v>
      </c>
      <c r="BR5" s="759"/>
      <c r="BS5" s="759"/>
      <c r="BT5" s="759"/>
      <c r="BU5" s="759"/>
      <c r="BV5" s="759"/>
      <c r="BW5" s="759"/>
      <c r="BX5" s="759"/>
      <c r="BY5" s="759"/>
      <c r="BZ5" s="759"/>
      <c r="CA5" s="759"/>
      <c r="CB5" s="759"/>
      <c r="CC5" s="759"/>
      <c r="CD5" s="759"/>
      <c r="CE5" s="759"/>
      <c r="CF5" s="759"/>
      <c r="CG5" s="760"/>
      <c r="CH5" s="735" t="s">
        <v>358</v>
      </c>
      <c r="CI5" s="736"/>
      <c r="CJ5" s="736"/>
      <c r="CK5" s="736"/>
      <c r="CL5" s="737"/>
      <c r="CM5" s="735" t="s">
        <v>359</v>
      </c>
      <c r="CN5" s="736"/>
      <c r="CO5" s="736"/>
      <c r="CP5" s="736"/>
      <c r="CQ5" s="737"/>
      <c r="CR5" s="735" t="s">
        <v>360</v>
      </c>
      <c r="CS5" s="736"/>
      <c r="CT5" s="736"/>
      <c r="CU5" s="736"/>
      <c r="CV5" s="737"/>
      <c r="CW5" s="735" t="s">
        <v>361</v>
      </c>
      <c r="CX5" s="736"/>
      <c r="CY5" s="736"/>
      <c r="CZ5" s="736"/>
      <c r="DA5" s="737"/>
      <c r="DB5" s="735" t="s">
        <v>362</v>
      </c>
      <c r="DC5" s="736"/>
      <c r="DD5" s="736"/>
      <c r="DE5" s="736"/>
      <c r="DF5" s="737"/>
      <c r="DG5" s="741" t="s">
        <v>363</v>
      </c>
      <c r="DH5" s="742"/>
      <c r="DI5" s="742"/>
      <c r="DJ5" s="742"/>
      <c r="DK5" s="743"/>
      <c r="DL5" s="741" t="s">
        <v>364</v>
      </c>
      <c r="DM5" s="742"/>
      <c r="DN5" s="742"/>
      <c r="DO5" s="742"/>
      <c r="DP5" s="743"/>
      <c r="DQ5" s="735" t="s">
        <v>365</v>
      </c>
      <c r="DR5" s="736"/>
      <c r="DS5" s="736"/>
      <c r="DT5" s="736"/>
      <c r="DU5" s="737"/>
      <c r="DV5" s="735" t="s">
        <v>356</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366</v>
      </c>
      <c r="C7" s="750"/>
      <c r="D7" s="750"/>
      <c r="E7" s="750"/>
      <c r="F7" s="750"/>
      <c r="G7" s="750"/>
      <c r="H7" s="750"/>
      <c r="I7" s="750"/>
      <c r="J7" s="750"/>
      <c r="K7" s="750"/>
      <c r="L7" s="750"/>
      <c r="M7" s="750"/>
      <c r="N7" s="750"/>
      <c r="O7" s="750"/>
      <c r="P7" s="751"/>
      <c r="Q7" s="752">
        <v>32598</v>
      </c>
      <c r="R7" s="753"/>
      <c r="S7" s="753"/>
      <c r="T7" s="753"/>
      <c r="U7" s="753"/>
      <c r="V7" s="753">
        <v>30481</v>
      </c>
      <c r="W7" s="753"/>
      <c r="X7" s="753"/>
      <c r="Y7" s="753"/>
      <c r="Z7" s="753"/>
      <c r="AA7" s="753">
        <v>2117</v>
      </c>
      <c r="AB7" s="753"/>
      <c r="AC7" s="753"/>
      <c r="AD7" s="753"/>
      <c r="AE7" s="754"/>
      <c r="AF7" s="755">
        <v>1750</v>
      </c>
      <c r="AG7" s="756"/>
      <c r="AH7" s="756"/>
      <c r="AI7" s="756"/>
      <c r="AJ7" s="757"/>
      <c r="AK7" s="792">
        <v>46</v>
      </c>
      <c r="AL7" s="793"/>
      <c r="AM7" s="793"/>
      <c r="AN7" s="793"/>
      <c r="AO7" s="793"/>
      <c r="AP7" s="793">
        <v>28044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553</v>
      </c>
      <c r="BS7" s="796" t="s">
        <v>554</v>
      </c>
      <c r="BT7" s="797"/>
      <c r="BU7" s="797"/>
      <c r="BV7" s="797"/>
      <c r="BW7" s="797"/>
      <c r="BX7" s="797"/>
      <c r="BY7" s="797"/>
      <c r="BZ7" s="797"/>
      <c r="CA7" s="797"/>
      <c r="CB7" s="797"/>
      <c r="CC7" s="797"/>
      <c r="CD7" s="797"/>
      <c r="CE7" s="797"/>
      <c r="CF7" s="797"/>
      <c r="CG7" s="798"/>
      <c r="CH7" s="789">
        <v>0</v>
      </c>
      <c r="CI7" s="790"/>
      <c r="CJ7" s="790"/>
      <c r="CK7" s="790"/>
      <c r="CL7" s="791"/>
      <c r="CM7" s="789">
        <v>332</v>
      </c>
      <c r="CN7" s="790"/>
      <c r="CO7" s="790"/>
      <c r="CP7" s="790"/>
      <c r="CQ7" s="791"/>
      <c r="CR7" s="789">
        <v>5</v>
      </c>
      <c r="CS7" s="790"/>
      <c r="CT7" s="790"/>
      <c r="CU7" s="790"/>
      <c r="CV7" s="791"/>
      <c r="CW7" s="789" t="s">
        <v>556</v>
      </c>
      <c r="CX7" s="790"/>
      <c r="CY7" s="790"/>
      <c r="CZ7" s="790"/>
      <c r="DA7" s="791"/>
      <c r="DB7" s="789">
        <v>527</v>
      </c>
      <c r="DC7" s="790"/>
      <c r="DD7" s="790"/>
      <c r="DE7" s="790"/>
      <c r="DF7" s="791"/>
      <c r="DG7" s="789">
        <v>1272</v>
      </c>
      <c r="DH7" s="790"/>
      <c r="DI7" s="790"/>
      <c r="DJ7" s="790"/>
      <c r="DK7" s="791"/>
      <c r="DL7" s="789" t="s">
        <v>556</v>
      </c>
      <c r="DM7" s="790"/>
      <c r="DN7" s="790"/>
      <c r="DO7" s="790"/>
      <c r="DP7" s="791"/>
      <c r="DQ7" s="789" t="s">
        <v>556</v>
      </c>
      <c r="DR7" s="790"/>
      <c r="DS7" s="790"/>
      <c r="DT7" s="790"/>
      <c r="DU7" s="791"/>
      <c r="DV7" s="770"/>
      <c r="DW7" s="771"/>
      <c r="DX7" s="771"/>
      <c r="DY7" s="771"/>
      <c r="DZ7" s="772"/>
      <c r="EA7" s="205"/>
    </row>
    <row r="8" spans="1:131" s="206" customFormat="1" ht="26.25" customHeight="1">
      <c r="A8" s="212">
        <v>2</v>
      </c>
      <c r="B8" s="773" t="s">
        <v>367</v>
      </c>
      <c r="C8" s="774"/>
      <c r="D8" s="774"/>
      <c r="E8" s="774"/>
      <c r="F8" s="774"/>
      <c r="G8" s="774"/>
      <c r="H8" s="774"/>
      <c r="I8" s="774"/>
      <c r="J8" s="774"/>
      <c r="K8" s="774"/>
      <c r="L8" s="774"/>
      <c r="M8" s="774"/>
      <c r="N8" s="774"/>
      <c r="O8" s="774"/>
      <c r="P8" s="775"/>
      <c r="Q8" s="776">
        <v>22</v>
      </c>
      <c r="R8" s="777"/>
      <c r="S8" s="777"/>
      <c r="T8" s="777"/>
      <c r="U8" s="777"/>
      <c r="V8" s="777">
        <v>9</v>
      </c>
      <c r="W8" s="777"/>
      <c r="X8" s="777"/>
      <c r="Y8" s="777"/>
      <c r="Z8" s="777"/>
      <c r="AA8" s="777">
        <v>13</v>
      </c>
      <c r="AB8" s="777"/>
      <c r="AC8" s="777"/>
      <c r="AD8" s="777"/>
      <c r="AE8" s="778"/>
      <c r="AF8" s="779">
        <v>13</v>
      </c>
      <c r="AG8" s="780"/>
      <c r="AH8" s="780"/>
      <c r="AI8" s="780"/>
      <c r="AJ8" s="781"/>
      <c r="AK8" s="782" t="s">
        <v>534</v>
      </c>
      <c r="AL8" s="783"/>
      <c r="AM8" s="783"/>
      <c r="AN8" s="783"/>
      <c r="AO8" s="783"/>
      <c r="AP8" s="783">
        <v>17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v>1</v>
      </c>
      <c r="CI8" s="800"/>
      <c r="CJ8" s="800"/>
      <c r="CK8" s="800"/>
      <c r="CL8" s="801"/>
      <c r="CM8" s="799">
        <v>30</v>
      </c>
      <c r="CN8" s="800"/>
      <c r="CO8" s="800"/>
      <c r="CP8" s="800"/>
      <c r="CQ8" s="801"/>
      <c r="CR8" s="799">
        <v>15</v>
      </c>
      <c r="CS8" s="800"/>
      <c r="CT8" s="800"/>
      <c r="CU8" s="800"/>
      <c r="CV8" s="801"/>
      <c r="CW8" s="799" t="s">
        <v>556</v>
      </c>
      <c r="CX8" s="800"/>
      <c r="CY8" s="800"/>
      <c r="CZ8" s="800"/>
      <c r="DA8" s="801"/>
      <c r="DB8" s="799" t="s">
        <v>556</v>
      </c>
      <c r="DC8" s="800"/>
      <c r="DD8" s="800"/>
      <c r="DE8" s="800"/>
      <c r="DF8" s="801"/>
      <c r="DG8" s="799" t="s">
        <v>556</v>
      </c>
      <c r="DH8" s="800"/>
      <c r="DI8" s="800"/>
      <c r="DJ8" s="800"/>
      <c r="DK8" s="801"/>
      <c r="DL8" s="799" t="s">
        <v>556</v>
      </c>
      <c r="DM8" s="800"/>
      <c r="DN8" s="800"/>
      <c r="DO8" s="800"/>
      <c r="DP8" s="801"/>
      <c r="DQ8" s="799" t="s">
        <v>556</v>
      </c>
      <c r="DR8" s="800"/>
      <c r="DS8" s="800"/>
      <c r="DT8" s="800"/>
      <c r="DU8" s="801"/>
      <c r="DV8" s="802"/>
      <c r="DW8" s="803"/>
      <c r="DX8" s="803"/>
      <c r="DY8" s="803"/>
      <c r="DZ8" s="804"/>
      <c r="EA8" s="205"/>
    </row>
    <row r="9" spans="1:131" s="206" customFormat="1" ht="26.25" customHeight="1">
      <c r="A9" s="212">
        <v>3</v>
      </c>
      <c r="B9" s="773" t="s">
        <v>368</v>
      </c>
      <c r="C9" s="774"/>
      <c r="D9" s="774"/>
      <c r="E9" s="774"/>
      <c r="F9" s="774"/>
      <c r="G9" s="774"/>
      <c r="H9" s="774"/>
      <c r="I9" s="774"/>
      <c r="J9" s="774"/>
      <c r="K9" s="774"/>
      <c r="L9" s="774"/>
      <c r="M9" s="774"/>
      <c r="N9" s="774"/>
      <c r="O9" s="774"/>
      <c r="P9" s="775"/>
      <c r="Q9" s="776">
        <v>6</v>
      </c>
      <c r="R9" s="777"/>
      <c r="S9" s="777"/>
      <c r="T9" s="777"/>
      <c r="U9" s="777"/>
      <c r="V9" s="777">
        <v>6</v>
      </c>
      <c r="W9" s="777"/>
      <c r="X9" s="777"/>
      <c r="Y9" s="777"/>
      <c r="Z9" s="777"/>
      <c r="AA9" s="777" t="s">
        <v>534</v>
      </c>
      <c r="AB9" s="777"/>
      <c r="AC9" s="777"/>
      <c r="AD9" s="777"/>
      <c r="AE9" s="778"/>
      <c r="AF9" s="779" t="s">
        <v>111</v>
      </c>
      <c r="AG9" s="780"/>
      <c r="AH9" s="780"/>
      <c r="AI9" s="780"/>
      <c r="AJ9" s="781"/>
      <c r="AK9" s="782">
        <v>3</v>
      </c>
      <c r="AL9" s="783"/>
      <c r="AM9" s="783"/>
      <c r="AN9" s="783"/>
      <c r="AO9" s="783"/>
      <c r="AP9" s="783" t="s">
        <v>534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369</v>
      </c>
      <c r="C10" s="774"/>
      <c r="D10" s="774"/>
      <c r="E10" s="774"/>
      <c r="F10" s="774"/>
      <c r="G10" s="774"/>
      <c r="H10" s="774"/>
      <c r="I10" s="774"/>
      <c r="J10" s="774"/>
      <c r="K10" s="774"/>
      <c r="L10" s="774"/>
      <c r="M10" s="774"/>
      <c r="N10" s="774"/>
      <c r="O10" s="774"/>
      <c r="P10" s="775"/>
      <c r="Q10" s="776">
        <v>151</v>
      </c>
      <c r="R10" s="777"/>
      <c r="S10" s="777"/>
      <c r="T10" s="777"/>
      <c r="U10" s="777"/>
      <c r="V10" s="777">
        <v>151</v>
      </c>
      <c r="W10" s="777"/>
      <c r="X10" s="777"/>
      <c r="Y10" s="777"/>
      <c r="Z10" s="777"/>
      <c r="AA10" s="777" t="s">
        <v>534</v>
      </c>
      <c r="AB10" s="777"/>
      <c r="AC10" s="777"/>
      <c r="AD10" s="777"/>
      <c r="AE10" s="778"/>
      <c r="AF10" s="779" t="s">
        <v>111</v>
      </c>
      <c r="AG10" s="780"/>
      <c r="AH10" s="780"/>
      <c r="AI10" s="780"/>
      <c r="AJ10" s="781"/>
      <c r="AK10" s="782">
        <v>151</v>
      </c>
      <c r="AL10" s="783"/>
      <c r="AM10" s="783"/>
      <c r="AN10" s="783"/>
      <c r="AO10" s="783"/>
      <c r="AP10" s="783" t="s">
        <v>534</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370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371</v>
      </c>
      <c r="B23" s="808" t="s">
        <v>372</v>
      </c>
      <c r="C23" s="809"/>
      <c r="D23" s="809"/>
      <c r="E23" s="809"/>
      <c r="F23" s="809"/>
      <c r="G23" s="809"/>
      <c r="H23" s="809"/>
      <c r="I23" s="809"/>
      <c r="J23" s="809"/>
      <c r="K23" s="809"/>
      <c r="L23" s="809"/>
      <c r="M23" s="809"/>
      <c r="N23" s="809"/>
      <c r="O23" s="809"/>
      <c r="P23" s="810"/>
      <c r="Q23" s="811">
        <v>32619</v>
      </c>
      <c r="R23" s="812"/>
      <c r="S23" s="812"/>
      <c r="T23" s="812"/>
      <c r="U23" s="812"/>
      <c r="V23" s="812">
        <v>30489</v>
      </c>
      <c r="W23" s="812"/>
      <c r="X23" s="812"/>
      <c r="Y23" s="812"/>
      <c r="Z23" s="812"/>
      <c r="AA23" s="812">
        <v>2130</v>
      </c>
      <c r="AB23" s="812"/>
      <c r="AC23" s="812"/>
      <c r="AD23" s="812"/>
      <c r="AE23" s="813"/>
      <c r="AF23" s="814">
        <v>1763</v>
      </c>
      <c r="AG23" s="812"/>
      <c r="AH23" s="812"/>
      <c r="AI23" s="812"/>
      <c r="AJ23" s="815"/>
      <c r="AK23" s="816"/>
      <c r="AL23" s="817"/>
      <c r="AM23" s="817"/>
      <c r="AN23" s="817"/>
      <c r="AO23" s="817"/>
      <c r="AP23" s="812">
        <v>28061</v>
      </c>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349</v>
      </c>
      <c r="B26" s="759"/>
      <c r="C26" s="759"/>
      <c r="D26" s="759"/>
      <c r="E26" s="759"/>
      <c r="F26" s="759"/>
      <c r="G26" s="759"/>
      <c r="H26" s="759"/>
      <c r="I26" s="759"/>
      <c r="J26" s="759"/>
      <c r="K26" s="759"/>
      <c r="L26" s="759"/>
      <c r="M26" s="759"/>
      <c r="N26" s="759"/>
      <c r="O26" s="759"/>
      <c r="P26" s="760"/>
      <c r="Q26" s="735" t="s">
        <v>375</v>
      </c>
      <c r="R26" s="736"/>
      <c r="S26" s="736"/>
      <c r="T26" s="736"/>
      <c r="U26" s="737"/>
      <c r="V26" s="735" t="s">
        <v>376</v>
      </c>
      <c r="W26" s="736"/>
      <c r="X26" s="736"/>
      <c r="Y26" s="736"/>
      <c r="Z26" s="737"/>
      <c r="AA26" s="735" t="s">
        <v>377</v>
      </c>
      <c r="AB26" s="736"/>
      <c r="AC26" s="736"/>
      <c r="AD26" s="736"/>
      <c r="AE26" s="736"/>
      <c r="AF26" s="830" t="s">
        <v>378</v>
      </c>
      <c r="AG26" s="831"/>
      <c r="AH26" s="831"/>
      <c r="AI26" s="831"/>
      <c r="AJ26" s="832"/>
      <c r="AK26" s="736" t="s">
        <v>379</v>
      </c>
      <c r="AL26" s="736"/>
      <c r="AM26" s="736"/>
      <c r="AN26" s="736"/>
      <c r="AO26" s="737"/>
      <c r="AP26" s="735" t="s">
        <v>380</v>
      </c>
      <c r="AQ26" s="736"/>
      <c r="AR26" s="736"/>
      <c r="AS26" s="736"/>
      <c r="AT26" s="737"/>
      <c r="AU26" s="735" t="s">
        <v>381</v>
      </c>
      <c r="AV26" s="736"/>
      <c r="AW26" s="736"/>
      <c r="AX26" s="736"/>
      <c r="AY26" s="737"/>
      <c r="AZ26" s="735" t="s">
        <v>382</v>
      </c>
      <c r="BA26" s="736"/>
      <c r="BB26" s="736"/>
      <c r="BC26" s="736"/>
      <c r="BD26" s="737"/>
      <c r="BE26" s="735" t="s">
        <v>356</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383</v>
      </c>
      <c r="C28" s="750"/>
      <c r="D28" s="750"/>
      <c r="E28" s="750"/>
      <c r="F28" s="750"/>
      <c r="G28" s="750"/>
      <c r="H28" s="750"/>
      <c r="I28" s="750"/>
      <c r="J28" s="750"/>
      <c r="K28" s="750"/>
      <c r="L28" s="750"/>
      <c r="M28" s="750"/>
      <c r="N28" s="750"/>
      <c r="O28" s="750"/>
      <c r="P28" s="751"/>
      <c r="Q28" s="840">
        <v>11328</v>
      </c>
      <c r="R28" s="841"/>
      <c r="S28" s="841"/>
      <c r="T28" s="841"/>
      <c r="U28" s="841"/>
      <c r="V28" s="841">
        <v>11308</v>
      </c>
      <c r="W28" s="841"/>
      <c r="X28" s="841"/>
      <c r="Y28" s="841"/>
      <c r="Z28" s="841"/>
      <c r="AA28" s="841">
        <v>19</v>
      </c>
      <c r="AB28" s="841"/>
      <c r="AC28" s="841"/>
      <c r="AD28" s="841"/>
      <c r="AE28" s="842"/>
      <c r="AF28" s="843">
        <v>19</v>
      </c>
      <c r="AG28" s="841"/>
      <c r="AH28" s="841"/>
      <c r="AI28" s="841"/>
      <c r="AJ28" s="844"/>
      <c r="AK28" s="845">
        <v>890</v>
      </c>
      <c r="AL28" s="836"/>
      <c r="AM28" s="836"/>
      <c r="AN28" s="836"/>
      <c r="AO28" s="836"/>
      <c r="AP28" s="836" t="s">
        <v>534</v>
      </c>
      <c r="AQ28" s="836"/>
      <c r="AR28" s="836"/>
      <c r="AS28" s="836"/>
      <c r="AT28" s="836"/>
      <c r="AU28" s="836" t="s">
        <v>534</v>
      </c>
      <c r="AV28" s="836"/>
      <c r="AW28" s="836"/>
      <c r="AX28" s="836"/>
      <c r="AY28" s="836"/>
      <c r="AZ28" s="837" t="s">
        <v>534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384</v>
      </c>
      <c r="C29" s="774"/>
      <c r="D29" s="774"/>
      <c r="E29" s="774"/>
      <c r="F29" s="774"/>
      <c r="G29" s="774"/>
      <c r="H29" s="774"/>
      <c r="I29" s="774"/>
      <c r="J29" s="774"/>
      <c r="K29" s="774"/>
      <c r="L29" s="774"/>
      <c r="M29" s="774"/>
      <c r="N29" s="774"/>
      <c r="O29" s="774"/>
      <c r="P29" s="775"/>
      <c r="Q29" s="776">
        <v>5867</v>
      </c>
      <c r="R29" s="777"/>
      <c r="S29" s="777"/>
      <c r="T29" s="777"/>
      <c r="U29" s="777"/>
      <c r="V29" s="777">
        <v>5773</v>
      </c>
      <c r="W29" s="777"/>
      <c r="X29" s="777"/>
      <c r="Y29" s="777"/>
      <c r="Z29" s="777"/>
      <c r="AA29" s="777">
        <v>94</v>
      </c>
      <c r="AB29" s="777"/>
      <c r="AC29" s="777"/>
      <c r="AD29" s="777"/>
      <c r="AE29" s="778"/>
      <c r="AF29" s="779">
        <v>94</v>
      </c>
      <c r="AG29" s="780"/>
      <c r="AH29" s="780"/>
      <c r="AI29" s="780"/>
      <c r="AJ29" s="781"/>
      <c r="AK29" s="848">
        <v>857</v>
      </c>
      <c r="AL29" s="849"/>
      <c r="AM29" s="849"/>
      <c r="AN29" s="849"/>
      <c r="AO29" s="849"/>
      <c r="AP29" s="849" t="s">
        <v>534</v>
      </c>
      <c r="AQ29" s="849"/>
      <c r="AR29" s="849"/>
      <c r="AS29" s="849"/>
      <c r="AT29" s="849"/>
      <c r="AU29" s="849" t="s">
        <v>534</v>
      </c>
      <c r="AV29" s="849"/>
      <c r="AW29" s="849"/>
      <c r="AX29" s="849"/>
      <c r="AY29" s="849"/>
      <c r="AZ29" s="850" t="s">
        <v>534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385</v>
      </c>
      <c r="C30" s="774"/>
      <c r="D30" s="774"/>
      <c r="E30" s="774"/>
      <c r="F30" s="774"/>
      <c r="G30" s="774"/>
      <c r="H30" s="774"/>
      <c r="I30" s="774"/>
      <c r="J30" s="774"/>
      <c r="K30" s="774"/>
      <c r="L30" s="774"/>
      <c r="M30" s="774"/>
      <c r="N30" s="774"/>
      <c r="O30" s="774"/>
      <c r="P30" s="775"/>
      <c r="Q30" s="776">
        <v>2100</v>
      </c>
      <c r="R30" s="777"/>
      <c r="S30" s="777"/>
      <c r="T30" s="777"/>
      <c r="U30" s="777"/>
      <c r="V30" s="777">
        <v>2058</v>
      </c>
      <c r="W30" s="777"/>
      <c r="X30" s="777"/>
      <c r="Y30" s="777"/>
      <c r="Z30" s="777"/>
      <c r="AA30" s="777">
        <v>41</v>
      </c>
      <c r="AB30" s="777"/>
      <c r="AC30" s="777"/>
      <c r="AD30" s="777"/>
      <c r="AE30" s="778"/>
      <c r="AF30" s="779">
        <v>41</v>
      </c>
      <c r="AG30" s="780"/>
      <c r="AH30" s="780"/>
      <c r="AI30" s="780"/>
      <c r="AJ30" s="781"/>
      <c r="AK30" s="848">
        <v>234</v>
      </c>
      <c r="AL30" s="849"/>
      <c r="AM30" s="849"/>
      <c r="AN30" s="849"/>
      <c r="AO30" s="849"/>
      <c r="AP30" s="849" t="s">
        <v>534</v>
      </c>
      <c r="AQ30" s="849"/>
      <c r="AR30" s="849"/>
      <c r="AS30" s="849"/>
      <c r="AT30" s="849"/>
      <c r="AU30" s="849" t="s">
        <v>534</v>
      </c>
      <c r="AV30" s="849"/>
      <c r="AW30" s="849"/>
      <c r="AX30" s="849"/>
      <c r="AY30" s="849"/>
      <c r="AZ30" s="850" t="s">
        <v>534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386</v>
      </c>
      <c r="C31" s="774"/>
      <c r="D31" s="774"/>
      <c r="E31" s="774"/>
      <c r="F31" s="774"/>
      <c r="G31" s="774"/>
      <c r="H31" s="774"/>
      <c r="I31" s="774"/>
      <c r="J31" s="774"/>
      <c r="K31" s="774"/>
      <c r="L31" s="774"/>
      <c r="M31" s="774"/>
      <c r="N31" s="774"/>
      <c r="O31" s="774"/>
      <c r="P31" s="775"/>
      <c r="Q31" s="776">
        <v>1899</v>
      </c>
      <c r="R31" s="777"/>
      <c r="S31" s="777"/>
      <c r="T31" s="777"/>
      <c r="U31" s="777"/>
      <c r="V31" s="777">
        <v>1680</v>
      </c>
      <c r="W31" s="777"/>
      <c r="X31" s="777"/>
      <c r="Y31" s="777"/>
      <c r="Z31" s="777"/>
      <c r="AA31" s="777">
        <v>220</v>
      </c>
      <c r="AB31" s="777"/>
      <c r="AC31" s="777"/>
      <c r="AD31" s="777"/>
      <c r="AE31" s="778"/>
      <c r="AF31" s="779">
        <v>2031</v>
      </c>
      <c r="AG31" s="780"/>
      <c r="AH31" s="780"/>
      <c r="AI31" s="780"/>
      <c r="AJ31" s="781"/>
      <c r="AK31" s="848">
        <v>4</v>
      </c>
      <c r="AL31" s="849"/>
      <c r="AM31" s="849"/>
      <c r="AN31" s="849"/>
      <c r="AO31" s="849"/>
      <c r="AP31" s="849">
        <v>5426</v>
      </c>
      <c r="AQ31" s="849"/>
      <c r="AR31" s="849"/>
      <c r="AS31" s="849"/>
      <c r="AT31" s="849"/>
      <c r="AU31" s="849" t="s">
        <v>557</v>
      </c>
      <c r="AV31" s="849"/>
      <c r="AW31" s="849"/>
      <c r="AX31" s="849"/>
      <c r="AY31" s="849"/>
      <c r="AZ31" s="850" t="s">
        <v>558</v>
      </c>
      <c r="BA31" s="850"/>
      <c r="BB31" s="850"/>
      <c r="BC31" s="850"/>
      <c r="BD31" s="850"/>
      <c r="BE31" s="846" t="s">
        <v>387</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388</v>
      </c>
      <c r="C32" s="774"/>
      <c r="D32" s="774"/>
      <c r="E32" s="774"/>
      <c r="F32" s="774"/>
      <c r="G32" s="774"/>
      <c r="H32" s="774"/>
      <c r="I32" s="774"/>
      <c r="J32" s="774"/>
      <c r="K32" s="774"/>
      <c r="L32" s="774"/>
      <c r="M32" s="774"/>
      <c r="N32" s="774"/>
      <c r="O32" s="774"/>
      <c r="P32" s="775"/>
      <c r="Q32" s="776">
        <v>2125</v>
      </c>
      <c r="R32" s="777"/>
      <c r="S32" s="777"/>
      <c r="T32" s="777"/>
      <c r="U32" s="777"/>
      <c r="V32" s="777">
        <v>1999</v>
      </c>
      <c r="W32" s="777"/>
      <c r="X32" s="777"/>
      <c r="Y32" s="777"/>
      <c r="Z32" s="777"/>
      <c r="AA32" s="777">
        <v>126</v>
      </c>
      <c r="AB32" s="777"/>
      <c r="AC32" s="777"/>
      <c r="AD32" s="777"/>
      <c r="AE32" s="778"/>
      <c r="AF32" s="779">
        <v>1087</v>
      </c>
      <c r="AG32" s="780"/>
      <c r="AH32" s="780"/>
      <c r="AI32" s="780"/>
      <c r="AJ32" s="781"/>
      <c r="AK32" s="848">
        <v>626</v>
      </c>
      <c r="AL32" s="849"/>
      <c r="AM32" s="849"/>
      <c r="AN32" s="849"/>
      <c r="AO32" s="849"/>
      <c r="AP32" s="849">
        <v>11197</v>
      </c>
      <c r="AQ32" s="849"/>
      <c r="AR32" s="849"/>
      <c r="AS32" s="849"/>
      <c r="AT32" s="849"/>
      <c r="AU32" s="849">
        <v>4972</v>
      </c>
      <c r="AV32" s="849"/>
      <c r="AW32" s="849"/>
      <c r="AX32" s="849"/>
      <c r="AY32" s="849"/>
      <c r="AZ32" s="850" t="s">
        <v>557</v>
      </c>
      <c r="BA32" s="850"/>
      <c r="BB32" s="850"/>
      <c r="BC32" s="850"/>
      <c r="BD32" s="850"/>
      <c r="BE32" s="846" t="s">
        <v>387</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389</v>
      </c>
      <c r="C33" s="774"/>
      <c r="D33" s="774"/>
      <c r="E33" s="774"/>
      <c r="F33" s="774"/>
      <c r="G33" s="774"/>
      <c r="H33" s="774"/>
      <c r="I33" s="774"/>
      <c r="J33" s="774"/>
      <c r="K33" s="774"/>
      <c r="L33" s="774"/>
      <c r="M33" s="774"/>
      <c r="N33" s="774"/>
      <c r="O33" s="774"/>
      <c r="P33" s="775"/>
      <c r="Q33" s="776">
        <v>226</v>
      </c>
      <c r="R33" s="777"/>
      <c r="S33" s="777"/>
      <c r="T33" s="777"/>
      <c r="U33" s="777"/>
      <c r="V33" s="777">
        <v>226</v>
      </c>
      <c r="W33" s="777"/>
      <c r="X33" s="777"/>
      <c r="Y33" s="777"/>
      <c r="Z33" s="777"/>
      <c r="AA33" s="777" t="s">
        <v>556</v>
      </c>
      <c r="AB33" s="777"/>
      <c r="AC33" s="777"/>
      <c r="AD33" s="777"/>
      <c r="AE33" s="778"/>
      <c r="AF33" s="779" t="s">
        <v>111</v>
      </c>
      <c r="AG33" s="780"/>
      <c r="AH33" s="780"/>
      <c r="AI33" s="780"/>
      <c r="AJ33" s="781"/>
      <c r="AK33" s="848">
        <v>183</v>
      </c>
      <c r="AL33" s="849"/>
      <c r="AM33" s="849"/>
      <c r="AN33" s="849"/>
      <c r="AO33" s="849"/>
      <c r="AP33" s="849">
        <v>1412</v>
      </c>
      <c r="AQ33" s="849"/>
      <c r="AR33" s="849"/>
      <c r="AS33" s="849"/>
      <c r="AT33" s="849"/>
      <c r="AU33" s="849">
        <v>1237</v>
      </c>
      <c r="AV33" s="849"/>
      <c r="AW33" s="849"/>
      <c r="AX33" s="849"/>
      <c r="AY33" s="849"/>
      <c r="AZ33" s="850" t="s">
        <v>557</v>
      </c>
      <c r="BA33" s="850"/>
      <c r="BB33" s="850"/>
      <c r="BC33" s="850"/>
      <c r="BD33" s="850"/>
      <c r="BE33" s="846" t="s">
        <v>390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371</v>
      </c>
      <c r="B63" s="808" t="s">
        <v>392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3272</v>
      </c>
      <c r="AG63" s="860"/>
      <c r="AH63" s="860"/>
      <c r="AI63" s="860"/>
      <c r="AJ63" s="861"/>
      <c r="AK63" s="862"/>
      <c r="AL63" s="857"/>
      <c r="AM63" s="857"/>
      <c r="AN63" s="857"/>
      <c r="AO63" s="857"/>
      <c r="AP63" s="860">
        <v>18035</v>
      </c>
      <c r="AQ63" s="860"/>
      <c r="AR63" s="860"/>
      <c r="AS63" s="860"/>
      <c r="AT63" s="860"/>
      <c r="AU63" s="860">
        <v>6209</v>
      </c>
      <c r="AV63" s="860"/>
      <c r="AW63" s="860"/>
      <c r="AX63" s="860"/>
      <c r="AY63" s="860"/>
      <c r="AZ63" s="864"/>
      <c r="BA63" s="864"/>
      <c r="BB63" s="864"/>
      <c r="BC63" s="864"/>
      <c r="BD63" s="864"/>
      <c r="BE63" s="865"/>
      <c r="BF63" s="865"/>
      <c r="BG63" s="865"/>
      <c r="BH63" s="865"/>
      <c r="BI63" s="866"/>
      <c r="BJ63" s="867" t="s">
        <v>111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394</v>
      </c>
      <c r="B66" s="759"/>
      <c r="C66" s="759"/>
      <c r="D66" s="759"/>
      <c r="E66" s="759"/>
      <c r="F66" s="759"/>
      <c r="G66" s="759"/>
      <c r="H66" s="759"/>
      <c r="I66" s="759"/>
      <c r="J66" s="759"/>
      <c r="K66" s="759"/>
      <c r="L66" s="759"/>
      <c r="M66" s="759"/>
      <c r="N66" s="759"/>
      <c r="O66" s="759"/>
      <c r="P66" s="760"/>
      <c r="Q66" s="735" t="s">
        <v>375</v>
      </c>
      <c r="R66" s="736"/>
      <c r="S66" s="736"/>
      <c r="T66" s="736"/>
      <c r="U66" s="737"/>
      <c r="V66" s="735" t="s">
        <v>376</v>
      </c>
      <c r="W66" s="736"/>
      <c r="X66" s="736"/>
      <c r="Y66" s="736"/>
      <c r="Z66" s="737"/>
      <c r="AA66" s="735" t="s">
        <v>377</v>
      </c>
      <c r="AB66" s="736"/>
      <c r="AC66" s="736"/>
      <c r="AD66" s="736"/>
      <c r="AE66" s="737"/>
      <c r="AF66" s="870" t="s">
        <v>378</v>
      </c>
      <c r="AG66" s="831"/>
      <c r="AH66" s="831"/>
      <c r="AI66" s="831"/>
      <c r="AJ66" s="871"/>
      <c r="AK66" s="735" t="s">
        <v>379</v>
      </c>
      <c r="AL66" s="759"/>
      <c r="AM66" s="759"/>
      <c r="AN66" s="759"/>
      <c r="AO66" s="760"/>
      <c r="AP66" s="735" t="s">
        <v>380</v>
      </c>
      <c r="AQ66" s="736"/>
      <c r="AR66" s="736"/>
      <c r="AS66" s="736"/>
      <c r="AT66" s="737"/>
      <c r="AU66" s="735" t="s">
        <v>395</v>
      </c>
      <c r="AV66" s="736"/>
      <c r="AW66" s="736"/>
      <c r="AX66" s="736"/>
      <c r="AY66" s="737"/>
      <c r="AZ66" s="735" t="s">
        <v>356</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535</v>
      </c>
      <c r="C68" s="888"/>
      <c r="D68" s="888"/>
      <c r="E68" s="888"/>
      <c r="F68" s="888"/>
      <c r="G68" s="888"/>
      <c r="H68" s="888"/>
      <c r="I68" s="888"/>
      <c r="J68" s="888"/>
      <c r="K68" s="888"/>
      <c r="L68" s="888"/>
      <c r="M68" s="888"/>
      <c r="N68" s="888"/>
      <c r="O68" s="888"/>
      <c r="P68" s="889"/>
      <c r="Q68" s="890">
        <v>2100</v>
      </c>
      <c r="R68" s="884"/>
      <c r="S68" s="884"/>
      <c r="T68" s="884"/>
      <c r="U68" s="884"/>
      <c r="V68" s="884">
        <v>2043</v>
      </c>
      <c r="W68" s="884"/>
      <c r="X68" s="884"/>
      <c r="Y68" s="884"/>
      <c r="Z68" s="884"/>
      <c r="AA68" s="884">
        <v>57</v>
      </c>
      <c r="AB68" s="884"/>
      <c r="AC68" s="884"/>
      <c r="AD68" s="884"/>
      <c r="AE68" s="884"/>
      <c r="AF68" s="884">
        <v>57</v>
      </c>
      <c r="AG68" s="884"/>
      <c r="AH68" s="884"/>
      <c r="AI68" s="884"/>
      <c r="AJ68" s="884"/>
      <c r="AK68" s="884" t="s">
        <v>550</v>
      </c>
      <c r="AL68" s="884"/>
      <c r="AM68" s="884"/>
      <c r="AN68" s="884"/>
      <c r="AO68" s="884"/>
      <c r="AP68" s="884">
        <v>4832</v>
      </c>
      <c r="AQ68" s="884"/>
      <c r="AR68" s="884"/>
      <c r="AS68" s="884"/>
      <c r="AT68" s="884"/>
      <c r="AU68" s="884">
        <v>2592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536</v>
      </c>
      <c r="C69" s="892"/>
      <c r="D69" s="892"/>
      <c r="E69" s="892"/>
      <c r="F69" s="892"/>
      <c r="G69" s="892"/>
      <c r="H69" s="892"/>
      <c r="I69" s="892"/>
      <c r="J69" s="892"/>
      <c r="K69" s="892"/>
      <c r="L69" s="892"/>
      <c r="M69" s="892"/>
      <c r="N69" s="892"/>
      <c r="O69" s="892"/>
      <c r="P69" s="893"/>
      <c r="Q69" s="894">
        <v>247</v>
      </c>
      <c r="R69" s="849"/>
      <c r="S69" s="849"/>
      <c r="T69" s="849"/>
      <c r="U69" s="849"/>
      <c r="V69" s="849">
        <v>170</v>
      </c>
      <c r="W69" s="849"/>
      <c r="X69" s="849"/>
      <c r="Y69" s="849"/>
      <c r="Z69" s="849"/>
      <c r="AA69" s="849">
        <v>77</v>
      </c>
      <c r="AB69" s="849"/>
      <c r="AC69" s="849"/>
      <c r="AD69" s="849"/>
      <c r="AE69" s="849"/>
      <c r="AF69" s="849">
        <v>77</v>
      </c>
      <c r="AG69" s="849"/>
      <c r="AH69" s="849"/>
      <c r="AI69" s="849"/>
      <c r="AJ69" s="849"/>
      <c r="AK69" s="849" t="s">
        <v>550</v>
      </c>
      <c r="AL69" s="849"/>
      <c r="AM69" s="849"/>
      <c r="AN69" s="849"/>
      <c r="AO69" s="849"/>
      <c r="AP69" s="849" t="s">
        <v>550</v>
      </c>
      <c r="AQ69" s="849"/>
      <c r="AR69" s="849"/>
      <c r="AS69" s="849"/>
      <c r="AT69" s="849"/>
      <c r="AU69" s="849" t="s">
        <v>550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537</v>
      </c>
      <c r="C70" s="892"/>
      <c r="D70" s="892"/>
      <c r="E70" s="892"/>
      <c r="F70" s="892"/>
      <c r="G70" s="892"/>
      <c r="H70" s="892"/>
      <c r="I70" s="892"/>
      <c r="J70" s="892"/>
      <c r="K70" s="892"/>
      <c r="L70" s="892"/>
      <c r="M70" s="892"/>
      <c r="N70" s="892"/>
      <c r="O70" s="892"/>
      <c r="P70" s="893"/>
      <c r="Q70" s="894">
        <v>269</v>
      </c>
      <c r="R70" s="849"/>
      <c r="S70" s="849"/>
      <c r="T70" s="849"/>
      <c r="U70" s="849"/>
      <c r="V70" s="849">
        <v>257</v>
      </c>
      <c r="W70" s="849"/>
      <c r="X70" s="849"/>
      <c r="Y70" s="849"/>
      <c r="Z70" s="849"/>
      <c r="AA70" s="849">
        <v>12</v>
      </c>
      <c r="AB70" s="849"/>
      <c r="AC70" s="849"/>
      <c r="AD70" s="849"/>
      <c r="AE70" s="849"/>
      <c r="AF70" s="849">
        <v>12</v>
      </c>
      <c r="AG70" s="849"/>
      <c r="AH70" s="849"/>
      <c r="AI70" s="849"/>
      <c r="AJ70" s="849"/>
      <c r="AK70" s="849" t="s">
        <v>550</v>
      </c>
      <c r="AL70" s="849"/>
      <c r="AM70" s="849"/>
      <c r="AN70" s="849"/>
      <c r="AO70" s="849"/>
      <c r="AP70" s="849" t="s">
        <v>550</v>
      </c>
      <c r="AQ70" s="849"/>
      <c r="AR70" s="849"/>
      <c r="AS70" s="849"/>
      <c r="AT70" s="849"/>
      <c r="AU70" s="849" t="s">
        <v>550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560</v>
      </c>
      <c r="C71" s="892"/>
      <c r="D71" s="892"/>
      <c r="E71" s="892"/>
      <c r="F71" s="892"/>
      <c r="G71" s="892"/>
      <c r="H71" s="892"/>
      <c r="I71" s="892"/>
      <c r="J71" s="892"/>
      <c r="K71" s="892"/>
      <c r="L71" s="892"/>
      <c r="M71" s="892"/>
      <c r="N71" s="892"/>
      <c r="O71" s="892"/>
      <c r="P71" s="893"/>
      <c r="Q71" s="894">
        <v>545</v>
      </c>
      <c r="R71" s="849"/>
      <c r="S71" s="849"/>
      <c r="T71" s="849"/>
      <c r="U71" s="849"/>
      <c r="V71" s="849">
        <v>482</v>
      </c>
      <c r="W71" s="849"/>
      <c r="X71" s="849"/>
      <c r="Y71" s="849"/>
      <c r="Z71" s="849"/>
      <c r="AA71" s="849">
        <v>63</v>
      </c>
      <c r="AB71" s="849"/>
      <c r="AC71" s="849"/>
      <c r="AD71" s="849"/>
      <c r="AE71" s="849"/>
      <c r="AF71" s="849">
        <v>1247</v>
      </c>
      <c r="AG71" s="849"/>
      <c r="AH71" s="849"/>
      <c r="AI71" s="849"/>
      <c r="AJ71" s="849"/>
      <c r="AK71" s="849" t="s">
        <v>550</v>
      </c>
      <c r="AL71" s="849"/>
      <c r="AM71" s="849"/>
      <c r="AN71" s="849"/>
      <c r="AO71" s="849"/>
      <c r="AP71" s="849">
        <v>2509</v>
      </c>
      <c r="AQ71" s="849"/>
      <c r="AR71" s="849"/>
      <c r="AS71" s="849"/>
      <c r="AT71" s="849"/>
      <c r="AU71" s="849" t="s">
        <v>552</v>
      </c>
      <c r="AV71" s="849"/>
      <c r="AW71" s="849"/>
      <c r="AX71" s="849"/>
      <c r="AY71" s="849"/>
      <c r="AZ71" s="895" t="s">
        <v>562</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561</v>
      </c>
      <c r="C72" s="892"/>
      <c r="D72" s="892"/>
      <c r="E72" s="892"/>
      <c r="F72" s="892"/>
      <c r="G72" s="892"/>
      <c r="H72" s="892"/>
      <c r="I72" s="892"/>
      <c r="J72" s="892"/>
      <c r="K72" s="892"/>
      <c r="L72" s="892"/>
      <c r="M72" s="892"/>
      <c r="N72" s="892"/>
      <c r="O72" s="892"/>
      <c r="P72" s="893"/>
      <c r="Q72" s="894">
        <v>11527</v>
      </c>
      <c r="R72" s="849"/>
      <c r="S72" s="849"/>
      <c r="T72" s="849"/>
      <c r="U72" s="849"/>
      <c r="V72" s="849">
        <v>10964</v>
      </c>
      <c r="W72" s="849"/>
      <c r="X72" s="849"/>
      <c r="Y72" s="849"/>
      <c r="Z72" s="849"/>
      <c r="AA72" s="849">
        <v>563</v>
      </c>
      <c r="AB72" s="849"/>
      <c r="AC72" s="849"/>
      <c r="AD72" s="849"/>
      <c r="AE72" s="849"/>
      <c r="AF72" s="849">
        <v>6294</v>
      </c>
      <c r="AG72" s="849"/>
      <c r="AH72" s="849"/>
      <c r="AI72" s="849"/>
      <c r="AJ72" s="849"/>
      <c r="AK72" s="849" t="s">
        <v>550</v>
      </c>
      <c r="AL72" s="849"/>
      <c r="AM72" s="849"/>
      <c r="AN72" s="849"/>
      <c r="AO72" s="849"/>
      <c r="AP72" s="849">
        <v>20160</v>
      </c>
      <c r="AQ72" s="849"/>
      <c r="AR72" s="849"/>
      <c r="AS72" s="849"/>
      <c r="AT72" s="849"/>
      <c r="AU72" s="849">
        <v>2</v>
      </c>
      <c r="AV72" s="849"/>
      <c r="AW72" s="849"/>
      <c r="AX72" s="849"/>
      <c r="AY72" s="849"/>
      <c r="AZ72" s="895" t="s">
        <v>562</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538</v>
      </c>
      <c r="C73" s="892"/>
      <c r="D73" s="892"/>
      <c r="E73" s="892"/>
      <c r="F73" s="892"/>
      <c r="G73" s="892"/>
      <c r="H73" s="892"/>
      <c r="I73" s="892"/>
      <c r="J73" s="892"/>
      <c r="K73" s="892"/>
      <c r="L73" s="892"/>
      <c r="M73" s="892"/>
      <c r="N73" s="892"/>
      <c r="O73" s="892"/>
      <c r="P73" s="893"/>
      <c r="Q73" s="894">
        <v>2271</v>
      </c>
      <c r="R73" s="849"/>
      <c r="S73" s="849"/>
      <c r="T73" s="849"/>
      <c r="U73" s="849"/>
      <c r="V73" s="849">
        <v>2263</v>
      </c>
      <c r="W73" s="849"/>
      <c r="X73" s="849"/>
      <c r="Y73" s="849"/>
      <c r="Z73" s="849"/>
      <c r="AA73" s="849">
        <v>7</v>
      </c>
      <c r="AB73" s="849"/>
      <c r="AC73" s="849"/>
      <c r="AD73" s="849"/>
      <c r="AE73" s="849"/>
      <c r="AF73" s="849">
        <v>7</v>
      </c>
      <c r="AG73" s="849"/>
      <c r="AH73" s="849"/>
      <c r="AI73" s="849"/>
      <c r="AJ73" s="849"/>
      <c r="AK73" s="849">
        <v>12</v>
      </c>
      <c r="AL73" s="849"/>
      <c r="AM73" s="849"/>
      <c r="AN73" s="849"/>
      <c r="AO73" s="849"/>
      <c r="AP73" s="849">
        <v>2474</v>
      </c>
      <c r="AQ73" s="849"/>
      <c r="AR73" s="849"/>
      <c r="AS73" s="849"/>
      <c r="AT73" s="849"/>
      <c r="AU73" s="849">
        <v>1413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539</v>
      </c>
      <c r="C74" s="892"/>
      <c r="D74" s="892"/>
      <c r="E74" s="892"/>
      <c r="F74" s="892"/>
      <c r="G74" s="892"/>
      <c r="H74" s="892"/>
      <c r="I74" s="892"/>
      <c r="J74" s="892"/>
      <c r="K74" s="892"/>
      <c r="L74" s="892"/>
      <c r="M74" s="892"/>
      <c r="N74" s="892"/>
      <c r="O74" s="892"/>
      <c r="P74" s="893"/>
      <c r="Q74" s="894">
        <v>41</v>
      </c>
      <c r="R74" s="849"/>
      <c r="S74" s="849"/>
      <c r="T74" s="849"/>
      <c r="U74" s="849"/>
      <c r="V74" s="849">
        <v>37</v>
      </c>
      <c r="W74" s="849"/>
      <c r="X74" s="849"/>
      <c r="Y74" s="849"/>
      <c r="Z74" s="849"/>
      <c r="AA74" s="849">
        <v>4</v>
      </c>
      <c r="AB74" s="849"/>
      <c r="AC74" s="849"/>
      <c r="AD74" s="849"/>
      <c r="AE74" s="849"/>
      <c r="AF74" s="849">
        <v>4</v>
      </c>
      <c r="AG74" s="849"/>
      <c r="AH74" s="849"/>
      <c r="AI74" s="849"/>
      <c r="AJ74" s="849"/>
      <c r="AK74" s="849" t="s">
        <v>550</v>
      </c>
      <c r="AL74" s="849"/>
      <c r="AM74" s="849"/>
      <c r="AN74" s="849"/>
      <c r="AO74" s="849"/>
      <c r="AP74" s="849">
        <v>36</v>
      </c>
      <c r="AQ74" s="849"/>
      <c r="AR74" s="849"/>
      <c r="AS74" s="849"/>
      <c r="AT74" s="849"/>
      <c r="AU74" s="849">
        <v>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540</v>
      </c>
      <c r="C75" s="892"/>
      <c r="D75" s="892"/>
      <c r="E75" s="892"/>
      <c r="F75" s="892"/>
      <c r="G75" s="892"/>
      <c r="H75" s="892"/>
      <c r="I75" s="892"/>
      <c r="J75" s="892"/>
      <c r="K75" s="892"/>
      <c r="L75" s="892"/>
      <c r="M75" s="892"/>
      <c r="N75" s="892"/>
      <c r="O75" s="892"/>
      <c r="P75" s="893"/>
      <c r="Q75" s="897">
        <v>1</v>
      </c>
      <c r="R75" s="898"/>
      <c r="S75" s="898"/>
      <c r="T75" s="898"/>
      <c r="U75" s="848"/>
      <c r="V75" s="899">
        <v>1</v>
      </c>
      <c r="W75" s="898"/>
      <c r="X75" s="898"/>
      <c r="Y75" s="898"/>
      <c r="Z75" s="848"/>
      <c r="AA75" s="899">
        <v>0</v>
      </c>
      <c r="AB75" s="898"/>
      <c r="AC75" s="898"/>
      <c r="AD75" s="898"/>
      <c r="AE75" s="848"/>
      <c r="AF75" s="899">
        <v>0</v>
      </c>
      <c r="AG75" s="898"/>
      <c r="AH75" s="898"/>
      <c r="AI75" s="898"/>
      <c r="AJ75" s="848"/>
      <c r="AK75" s="899" t="s">
        <v>550</v>
      </c>
      <c r="AL75" s="898"/>
      <c r="AM75" s="898"/>
      <c r="AN75" s="898"/>
      <c r="AO75" s="848"/>
      <c r="AP75" s="899" t="s">
        <v>550</v>
      </c>
      <c r="AQ75" s="898"/>
      <c r="AR75" s="898"/>
      <c r="AS75" s="898"/>
      <c r="AT75" s="848"/>
      <c r="AU75" s="899" t="s">
        <v>550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541</v>
      </c>
      <c r="C76" s="892"/>
      <c r="D76" s="892"/>
      <c r="E76" s="892"/>
      <c r="F76" s="892"/>
      <c r="G76" s="892"/>
      <c r="H76" s="892"/>
      <c r="I76" s="892"/>
      <c r="J76" s="892"/>
      <c r="K76" s="892"/>
      <c r="L76" s="892"/>
      <c r="M76" s="892"/>
      <c r="N76" s="892"/>
      <c r="O76" s="892"/>
      <c r="P76" s="893"/>
      <c r="Q76" s="897">
        <v>11632</v>
      </c>
      <c r="R76" s="898"/>
      <c r="S76" s="898"/>
      <c r="T76" s="898"/>
      <c r="U76" s="848"/>
      <c r="V76" s="899">
        <v>11127</v>
      </c>
      <c r="W76" s="898"/>
      <c r="X76" s="898"/>
      <c r="Y76" s="898"/>
      <c r="Z76" s="848"/>
      <c r="AA76" s="899">
        <v>505</v>
      </c>
      <c r="AB76" s="898"/>
      <c r="AC76" s="898"/>
      <c r="AD76" s="898"/>
      <c r="AE76" s="848"/>
      <c r="AF76" s="899">
        <v>505</v>
      </c>
      <c r="AG76" s="898"/>
      <c r="AH76" s="898"/>
      <c r="AI76" s="898"/>
      <c r="AJ76" s="848"/>
      <c r="AK76" s="899" t="s">
        <v>550</v>
      </c>
      <c r="AL76" s="898"/>
      <c r="AM76" s="898"/>
      <c r="AN76" s="898"/>
      <c r="AO76" s="848"/>
      <c r="AP76" s="899" t="s">
        <v>550</v>
      </c>
      <c r="AQ76" s="898"/>
      <c r="AR76" s="898"/>
      <c r="AS76" s="898"/>
      <c r="AT76" s="848"/>
      <c r="AU76" s="899" t="s">
        <v>550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542</v>
      </c>
      <c r="C77" s="892"/>
      <c r="D77" s="892"/>
      <c r="E77" s="892"/>
      <c r="F77" s="892"/>
      <c r="G77" s="892"/>
      <c r="H77" s="892"/>
      <c r="I77" s="892"/>
      <c r="J77" s="892"/>
      <c r="K77" s="892"/>
      <c r="L77" s="892"/>
      <c r="M77" s="892"/>
      <c r="N77" s="892"/>
      <c r="O77" s="892"/>
      <c r="P77" s="893"/>
      <c r="Q77" s="897">
        <v>68</v>
      </c>
      <c r="R77" s="898"/>
      <c r="S77" s="898"/>
      <c r="T77" s="898"/>
      <c r="U77" s="848"/>
      <c r="V77" s="899">
        <v>68</v>
      </c>
      <c r="W77" s="898"/>
      <c r="X77" s="898"/>
      <c r="Y77" s="898"/>
      <c r="Z77" s="848"/>
      <c r="AA77" s="899" t="s">
        <v>550</v>
      </c>
      <c r="AB77" s="898"/>
      <c r="AC77" s="898"/>
      <c r="AD77" s="898"/>
      <c r="AE77" s="848"/>
      <c r="AF77" s="899" t="s">
        <v>550</v>
      </c>
      <c r="AG77" s="898"/>
      <c r="AH77" s="898"/>
      <c r="AI77" s="898"/>
      <c r="AJ77" s="848"/>
      <c r="AK77" s="899" t="s">
        <v>550</v>
      </c>
      <c r="AL77" s="898"/>
      <c r="AM77" s="898"/>
      <c r="AN77" s="898"/>
      <c r="AO77" s="848"/>
      <c r="AP77" s="899" t="s">
        <v>550</v>
      </c>
      <c r="AQ77" s="898"/>
      <c r="AR77" s="898"/>
      <c r="AS77" s="898"/>
      <c r="AT77" s="848"/>
      <c r="AU77" s="899" t="s">
        <v>550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543</v>
      </c>
      <c r="C78" s="892"/>
      <c r="D78" s="892"/>
      <c r="E78" s="892"/>
      <c r="F78" s="892"/>
      <c r="G78" s="892"/>
      <c r="H78" s="892"/>
      <c r="I78" s="892"/>
      <c r="J78" s="892"/>
      <c r="K78" s="892"/>
      <c r="L78" s="892"/>
      <c r="M78" s="892"/>
      <c r="N78" s="892"/>
      <c r="O78" s="892"/>
      <c r="P78" s="893"/>
      <c r="Q78" s="894">
        <v>183</v>
      </c>
      <c r="R78" s="849"/>
      <c r="S78" s="849"/>
      <c r="T78" s="849"/>
      <c r="U78" s="849"/>
      <c r="V78" s="849">
        <v>171</v>
      </c>
      <c r="W78" s="849"/>
      <c r="X78" s="849"/>
      <c r="Y78" s="849"/>
      <c r="Z78" s="849"/>
      <c r="AA78" s="849">
        <v>12</v>
      </c>
      <c r="AB78" s="849"/>
      <c r="AC78" s="849"/>
      <c r="AD78" s="849"/>
      <c r="AE78" s="849"/>
      <c r="AF78" s="849">
        <v>12</v>
      </c>
      <c r="AG78" s="849"/>
      <c r="AH78" s="849"/>
      <c r="AI78" s="849"/>
      <c r="AJ78" s="849"/>
      <c r="AK78" s="849" t="s">
        <v>550</v>
      </c>
      <c r="AL78" s="849"/>
      <c r="AM78" s="849"/>
      <c r="AN78" s="849"/>
      <c r="AO78" s="849"/>
      <c r="AP78" s="849" t="s">
        <v>551</v>
      </c>
      <c r="AQ78" s="849"/>
      <c r="AR78" s="849"/>
      <c r="AS78" s="849"/>
      <c r="AT78" s="849"/>
      <c r="AU78" s="899" t="s">
        <v>550</v>
      </c>
      <c r="AV78" s="898"/>
      <c r="AW78" s="898"/>
      <c r="AX78" s="898"/>
      <c r="AY78" s="848"/>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544</v>
      </c>
      <c r="C79" s="892"/>
      <c r="D79" s="892"/>
      <c r="E79" s="892"/>
      <c r="F79" s="892"/>
      <c r="G79" s="892"/>
      <c r="H79" s="892"/>
      <c r="I79" s="892"/>
      <c r="J79" s="892"/>
      <c r="K79" s="892"/>
      <c r="L79" s="892"/>
      <c r="M79" s="892"/>
      <c r="N79" s="892"/>
      <c r="O79" s="892"/>
      <c r="P79" s="893"/>
      <c r="Q79" s="894">
        <v>65</v>
      </c>
      <c r="R79" s="849"/>
      <c r="S79" s="849"/>
      <c r="T79" s="849"/>
      <c r="U79" s="849"/>
      <c r="V79" s="849">
        <v>65</v>
      </c>
      <c r="W79" s="849"/>
      <c r="X79" s="849"/>
      <c r="Y79" s="849"/>
      <c r="Z79" s="849"/>
      <c r="AA79" s="849" t="s">
        <v>550</v>
      </c>
      <c r="AB79" s="849"/>
      <c r="AC79" s="849"/>
      <c r="AD79" s="849"/>
      <c r="AE79" s="849"/>
      <c r="AF79" s="849" t="s">
        <v>550</v>
      </c>
      <c r="AG79" s="849"/>
      <c r="AH79" s="849"/>
      <c r="AI79" s="849"/>
      <c r="AJ79" s="849"/>
      <c r="AK79" s="849" t="s">
        <v>550</v>
      </c>
      <c r="AL79" s="849"/>
      <c r="AM79" s="849"/>
      <c r="AN79" s="849"/>
      <c r="AO79" s="849"/>
      <c r="AP79" s="849" t="s">
        <v>550</v>
      </c>
      <c r="AQ79" s="849"/>
      <c r="AR79" s="849"/>
      <c r="AS79" s="849"/>
      <c r="AT79" s="849"/>
      <c r="AU79" s="899" t="s">
        <v>550</v>
      </c>
      <c r="AV79" s="898"/>
      <c r="AW79" s="898"/>
      <c r="AX79" s="898"/>
      <c r="AY79" s="848"/>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545</v>
      </c>
      <c r="C80" s="892"/>
      <c r="D80" s="892"/>
      <c r="E80" s="892"/>
      <c r="F80" s="892"/>
      <c r="G80" s="892"/>
      <c r="H80" s="892"/>
      <c r="I80" s="892"/>
      <c r="J80" s="892"/>
      <c r="K80" s="892"/>
      <c r="L80" s="892"/>
      <c r="M80" s="892"/>
      <c r="N80" s="892"/>
      <c r="O80" s="892"/>
      <c r="P80" s="893"/>
      <c r="Q80" s="894">
        <v>212</v>
      </c>
      <c r="R80" s="849"/>
      <c r="S80" s="849"/>
      <c r="T80" s="849"/>
      <c r="U80" s="849"/>
      <c r="V80" s="849">
        <v>205</v>
      </c>
      <c r="W80" s="849"/>
      <c r="X80" s="849"/>
      <c r="Y80" s="849"/>
      <c r="Z80" s="849"/>
      <c r="AA80" s="849">
        <v>7</v>
      </c>
      <c r="AB80" s="849"/>
      <c r="AC80" s="849"/>
      <c r="AD80" s="849"/>
      <c r="AE80" s="849"/>
      <c r="AF80" s="849">
        <v>7</v>
      </c>
      <c r="AG80" s="849"/>
      <c r="AH80" s="849"/>
      <c r="AI80" s="849"/>
      <c r="AJ80" s="849"/>
      <c r="AK80" s="849">
        <v>109</v>
      </c>
      <c r="AL80" s="849"/>
      <c r="AM80" s="849"/>
      <c r="AN80" s="849"/>
      <c r="AO80" s="849"/>
      <c r="AP80" s="849" t="s">
        <v>550</v>
      </c>
      <c r="AQ80" s="849"/>
      <c r="AR80" s="849"/>
      <c r="AS80" s="849"/>
      <c r="AT80" s="849"/>
      <c r="AU80" s="899" t="s">
        <v>550</v>
      </c>
      <c r="AV80" s="898"/>
      <c r="AW80" s="898"/>
      <c r="AX80" s="898"/>
      <c r="AY80" s="848"/>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559</v>
      </c>
      <c r="C81" s="892"/>
      <c r="D81" s="892"/>
      <c r="E81" s="892"/>
      <c r="F81" s="892"/>
      <c r="G81" s="892"/>
      <c r="H81" s="892"/>
      <c r="I81" s="892"/>
      <c r="J81" s="892"/>
      <c r="K81" s="892"/>
      <c r="L81" s="892"/>
      <c r="M81" s="892"/>
      <c r="N81" s="892"/>
      <c r="O81" s="892"/>
      <c r="P81" s="893"/>
      <c r="Q81" s="894">
        <v>29</v>
      </c>
      <c r="R81" s="849"/>
      <c r="S81" s="849"/>
      <c r="T81" s="849"/>
      <c r="U81" s="849"/>
      <c r="V81" s="849">
        <v>29</v>
      </c>
      <c r="W81" s="849"/>
      <c r="X81" s="849"/>
      <c r="Y81" s="849"/>
      <c r="Z81" s="849"/>
      <c r="AA81" s="849" t="s">
        <v>550</v>
      </c>
      <c r="AB81" s="849"/>
      <c r="AC81" s="849"/>
      <c r="AD81" s="849"/>
      <c r="AE81" s="849"/>
      <c r="AF81" s="849" t="s">
        <v>550</v>
      </c>
      <c r="AG81" s="849"/>
      <c r="AH81" s="849"/>
      <c r="AI81" s="849"/>
      <c r="AJ81" s="849"/>
      <c r="AK81" s="849">
        <v>27</v>
      </c>
      <c r="AL81" s="849"/>
      <c r="AM81" s="849"/>
      <c r="AN81" s="849"/>
      <c r="AO81" s="849"/>
      <c r="AP81" s="849" t="s">
        <v>550</v>
      </c>
      <c r="AQ81" s="849"/>
      <c r="AR81" s="849"/>
      <c r="AS81" s="849"/>
      <c r="AT81" s="849"/>
      <c r="AU81" s="899" t="s">
        <v>550</v>
      </c>
      <c r="AV81" s="898"/>
      <c r="AW81" s="898"/>
      <c r="AX81" s="898"/>
      <c r="AY81" s="848"/>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546</v>
      </c>
      <c r="C82" s="892"/>
      <c r="D82" s="892"/>
      <c r="E82" s="892"/>
      <c r="F82" s="892"/>
      <c r="G82" s="892"/>
      <c r="H82" s="892"/>
      <c r="I82" s="892"/>
      <c r="J82" s="892"/>
      <c r="K82" s="892"/>
      <c r="L82" s="892"/>
      <c r="M82" s="892"/>
      <c r="N82" s="892"/>
      <c r="O82" s="892"/>
      <c r="P82" s="893"/>
      <c r="Q82" s="894">
        <v>2947</v>
      </c>
      <c r="R82" s="849"/>
      <c r="S82" s="849"/>
      <c r="T82" s="849"/>
      <c r="U82" s="849"/>
      <c r="V82" s="849">
        <v>2947</v>
      </c>
      <c r="W82" s="849"/>
      <c r="X82" s="849"/>
      <c r="Y82" s="849"/>
      <c r="Z82" s="849"/>
      <c r="AA82" s="849" t="s">
        <v>550</v>
      </c>
      <c r="AB82" s="849"/>
      <c r="AC82" s="849"/>
      <c r="AD82" s="849"/>
      <c r="AE82" s="849"/>
      <c r="AF82" s="849" t="s">
        <v>550</v>
      </c>
      <c r="AG82" s="849"/>
      <c r="AH82" s="849"/>
      <c r="AI82" s="849"/>
      <c r="AJ82" s="849"/>
      <c r="AK82" s="849" t="s">
        <v>550</v>
      </c>
      <c r="AL82" s="849"/>
      <c r="AM82" s="849"/>
      <c r="AN82" s="849"/>
      <c r="AO82" s="849"/>
      <c r="AP82" s="849" t="s">
        <v>550</v>
      </c>
      <c r="AQ82" s="849"/>
      <c r="AR82" s="849"/>
      <c r="AS82" s="849"/>
      <c r="AT82" s="849"/>
      <c r="AU82" s="899" t="s">
        <v>550</v>
      </c>
      <c r="AV82" s="898"/>
      <c r="AW82" s="898"/>
      <c r="AX82" s="898"/>
      <c r="AY82" s="848"/>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547</v>
      </c>
      <c r="C83" s="892"/>
      <c r="D83" s="892"/>
      <c r="E83" s="892"/>
      <c r="F83" s="892"/>
      <c r="G83" s="892"/>
      <c r="H83" s="892"/>
      <c r="I83" s="892"/>
      <c r="J83" s="892"/>
      <c r="K83" s="892"/>
      <c r="L83" s="892"/>
      <c r="M83" s="892"/>
      <c r="N83" s="892"/>
      <c r="O83" s="892"/>
      <c r="P83" s="893"/>
      <c r="Q83" s="894">
        <v>540</v>
      </c>
      <c r="R83" s="849"/>
      <c r="S83" s="849"/>
      <c r="T83" s="849"/>
      <c r="U83" s="849"/>
      <c r="V83" s="849">
        <v>435</v>
      </c>
      <c r="W83" s="849"/>
      <c r="X83" s="849"/>
      <c r="Y83" s="849"/>
      <c r="Z83" s="849"/>
      <c r="AA83" s="849">
        <v>105</v>
      </c>
      <c r="AB83" s="849"/>
      <c r="AC83" s="849"/>
      <c r="AD83" s="849"/>
      <c r="AE83" s="849"/>
      <c r="AF83" s="849">
        <v>105</v>
      </c>
      <c r="AG83" s="849"/>
      <c r="AH83" s="849"/>
      <c r="AI83" s="849"/>
      <c r="AJ83" s="849"/>
      <c r="AK83" s="849">
        <v>73</v>
      </c>
      <c r="AL83" s="849"/>
      <c r="AM83" s="849"/>
      <c r="AN83" s="849"/>
      <c r="AO83" s="849"/>
      <c r="AP83" s="849" t="s">
        <v>550</v>
      </c>
      <c r="AQ83" s="849"/>
      <c r="AR83" s="849"/>
      <c r="AS83" s="849"/>
      <c r="AT83" s="849"/>
      <c r="AU83" s="899" t="s">
        <v>550</v>
      </c>
      <c r="AV83" s="898"/>
      <c r="AW83" s="898"/>
      <c r="AX83" s="898"/>
      <c r="AY83" s="848"/>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548</v>
      </c>
      <c r="C84" s="892"/>
      <c r="D84" s="892"/>
      <c r="E84" s="892"/>
      <c r="F84" s="892"/>
      <c r="G84" s="892"/>
      <c r="H84" s="892"/>
      <c r="I84" s="892"/>
      <c r="J84" s="892"/>
      <c r="K84" s="892"/>
      <c r="L84" s="892"/>
      <c r="M84" s="892"/>
      <c r="N84" s="892"/>
      <c r="O84" s="892"/>
      <c r="P84" s="893"/>
      <c r="Q84" s="894">
        <v>737974</v>
      </c>
      <c r="R84" s="849"/>
      <c r="S84" s="849"/>
      <c r="T84" s="849"/>
      <c r="U84" s="849"/>
      <c r="V84" s="849">
        <v>705624</v>
      </c>
      <c r="W84" s="849"/>
      <c r="X84" s="849"/>
      <c r="Y84" s="849"/>
      <c r="Z84" s="849"/>
      <c r="AA84" s="849">
        <v>32350</v>
      </c>
      <c r="AB84" s="849"/>
      <c r="AC84" s="849"/>
      <c r="AD84" s="849"/>
      <c r="AE84" s="849"/>
      <c r="AF84" s="849">
        <v>32350</v>
      </c>
      <c r="AG84" s="849"/>
      <c r="AH84" s="849"/>
      <c r="AI84" s="849"/>
      <c r="AJ84" s="849"/>
      <c r="AK84" s="849">
        <v>127</v>
      </c>
      <c r="AL84" s="849"/>
      <c r="AM84" s="849"/>
      <c r="AN84" s="849"/>
      <c r="AO84" s="849"/>
      <c r="AP84" s="849" t="s">
        <v>550</v>
      </c>
      <c r="AQ84" s="849"/>
      <c r="AR84" s="849"/>
      <c r="AS84" s="849"/>
      <c r="AT84" s="849"/>
      <c r="AU84" s="899" t="s">
        <v>550</v>
      </c>
      <c r="AV84" s="898"/>
      <c r="AW84" s="898"/>
      <c r="AX84" s="898"/>
      <c r="AY84" s="848"/>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549</v>
      </c>
      <c r="C85" s="892"/>
      <c r="D85" s="892"/>
      <c r="E85" s="892"/>
      <c r="F85" s="892"/>
      <c r="G85" s="892"/>
      <c r="H85" s="892"/>
      <c r="I85" s="892"/>
      <c r="J85" s="892"/>
      <c r="K85" s="892"/>
      <c r="L85" s="892"/>
      <c r="M85" s="892"/>
      <c r="N85" s="892"/>
      <c r="O85" s="892"/>
      <c r="P85" s="893"/>
      <c r="Q85" s="894">
        <v>100</v>
      </c>
      <c r="R85" s="849"/>
      <c r="S85" s="849"/>
      <c r="T85" s="849"/>
      <c r="U85" s="849"/>
      <c r="V85" s="849">
        <v>99</v>
      </c>
      <c r="W85" s="849"/>
      <c r="X85" s="849"/>
      <c r="Y85" s="849"/>
      <c r="Z85" s="849"/>
      <c r="AA85" s="849">
        <v>0</v>
      </c>
      <c r="AB85" s="849"/>
      <c r="AC85" s="849"/>
      <c r="AD85" s="849"/>
      <c r="AE85" s="849"/>
      <c r="AF85" s="849">
        <v>0</v>
      </c>
      <c r="AG85" s="849"/>
      <c r="AH85" s="849"/>
      <c r="AI85" s="849"/>
      <c r="AJ85" s="849"/>
      <c r="AK85" s="849">
        <v>2</v>
      </c>
      <c r="AL85" s="849"/>
      <c r="AM85" s="849"/>
      <c r="AN85" s="849"/>
      <c r="AO85" s="849"/>
      <c r="AP85" s="849" t="s">
        <v>550</v>
      </c>
      <c r="AQ85" s="849"/>
      <c r="AR85" s="849"/>
      <c r="AS85" s="849"/>
      <c r="AT85" s="849"/>
      <c r="AU85" s="899" t="s">
        <v>550</v>
      </c>
      <c r="AV85" s="898"/>
      <c r="AW85" s="898"/>
      <c r="AX85" s="898"/>
      <c r="AY85" s="848"/>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371</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SUM(AF68:AF87)</f>
        <v>40677</v>
      </c>
      <c r="AG88" s="860"/>
      <c r="AH88" s="860"/>
      <c r="AI88" s="860"/>
      <c r="AJ88" s="860"/>
      <c r="AK88" s="857"/>
      <c r="AL88" s="857"/>
      <c r="AM88" s="857"/>
      <c r="AN88" s="857"/>
      <c r="AO88" s="857"/>
      <c r="AP88" s="860">
        <f>SUM(AP68:AP87)</f>
        <v>30011</v>
      </c>
      <c r="AQ88" s="860"/>
      <c r="AR88" s="860"/>
      <c r="AS88" s="860"/>
      <c r="AT88" s="860"/>
      <c r="AU88" s="860">
        <f>SUM(AU68:AU87)</f>
        <v>4014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371</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20</v>
      </c>
      <c r="CS102" s="868"/>
      <c r="CT102" s="868"/>
      <c r="CU102" s="868"/>
      <c r="CV102" s="911"/>
      <c r="CW102" s="910" t="s">
        <v>557</v>
      </c>
      <c r="CX102" s="868"/>
      <c r="CY102" s="868"/>
      <c r="CZ102" s="868"/>
      <c r="DA102" s="911"/>
      <c r="DB102" s="910">
        <v>527</v>
      </c>
      <c r="DC102" s="868"/>
      <c r="DD102" s="868"/>
      <c r="DE102" s="868"/>
      <c r="DF102" s="911"/>
      <c r="DG102" s="910">
        <v>1272</v>
      </c>
      <c r="DH102" s="868"/>
      <c r="DI102" s="868"/>
      <c r="DJ102" s="868"/>
      <c r="DK102" s="911"/>
      <c r="DL102" s="910" t="s">
        <v>557</v>
      </c>
      <c r="DM102" s="868"/>
      <c r="DN102" s="868"/>
      <c r="DO102" s="868"/>
      <c r="DP102" s="911"/>
      <c r="DQ102" s="910" t="s">
        <v>557</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287</v>
      </c>
      <c r="AG109" s="913"/>
      <c r="AH109" s="913"/>
      <c r="AI109" s="913"/>
      <c r="AJ109" s="914"/>
      <c r="AK109" s="912" t="s">
        <v>286</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287</v>
      </c>
      <c r="BW109" s="913"/>
      <c r="BX109" s="913"/>
      <c r="BY109" s="913"/>
      <c r="BZ109" s="914"/>
      <c r="CA109" s="912" t="s">
        <v>286</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287</v>
      </c>
      <c r="DM109" s="913"/>
      <c r="DN109" s="913"/>
      <c r="DO109" s="913"/>
      <c r="DP109" s="914"/>
      <c r="DQ109" s="912" t="s">
        <v>286</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3843714</v>
      </c>
      <c r="AB110" s="920"/>
      <c r="AC110" s="920"/>
      <c r="AD110" s="920"/>
      <c r="AE110" s="921"/>
      <c r="AF110" s="922">
        <v>3468587</v>
      </c>
      <c r="AG110" s="920"/>
      <c r="AH110" s="920"/>
      <c r="AI110" s="920"/>
      <c r="AJ110" s="921"/>
      <c r="AK110" s="922">
        <v>3217472</v>
      </c>
      <c r="AL110" s="920"/>
      <c r="AM110" s="920"/>
      <c r="AN110" s="920"/>
      <c r="AO110" s="921"/>
      <c r="AP110" s="923">
        <v>20.100000000000001</v>
      </c>
      <c r="AQ110" s="924"/>
      <c r="AR110" s="924"/>
      <c r="AS110" s="924"/>
      <c r="AT110" s="925"/>
      <c r="AU110" s="926" t="s">
        <v>60</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29411395</v>
      </c>
      <c r="BR110" s="957"/>
      <c r="BS110" s="957"/>
      <c r="BT110" s="957"/>
      <c r="BU110" s="957"/>
      <c r="BV110" s="957">
        <v>28767396</v>
      </c>
      <c r="BW110" s="957"/>
      <c r="BX110" s="957"/>
      <c r="BY110" s="957"/>
      <c r="BZ110" s="957"/>
      <c r="CA110" s="957">
        <v>28060913</v>
      </c>
      <c r="CB110" s="957"/>
      <c r="CC110" s="957"/>
      <c r="CD110" s="957"/>
      <c r="CE110" s="957"/>
      <c r="CF110" s="971">
        <v>175.5</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2332728</v>
      </c>
      <c r="BR111" s="950"/>
      <c r="BS111" s="950"/>
      <c r="BT111" s="950"/>
      <c r="BU111" s="950"/>
      <c r="BV111" s="950">
        <v>2311571</v>
      </c>
      <c r="BW111" s="950"/>
      <c r="BX111" s="950"/>
      <c r="BY111" s="950"/>
      <c r="BZ111" s="950"/>
      <c r="CA111" s="950">
        <v>2113834</v>
      </c>
      <c r="CB111" s="950"/>
      <c r="CC111" s="950"/>
      <c r="CD111" s="950"/>
      <c r="CE111" s="950"/>
      <c r="CF111" s="944">
        <v>13.2</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7051924</v>
      </c>
      <c r="BR112" s="950"/>
      <c r="BS112" s="950"/>
      <c r="BT112" s="950"/>
      <c r="BU112" s="950"/>
      <c r="BV112" s="950">
        <v>6752367</v>
      </c>
      <c r="BW112" s="950"/>
      <c r="BX112" s="950"/>
      <c r="BY112" s="950"/>
      <c r="BZ112" s="950"/>
      <c r="CA112" s="950">
        <v>6208395</v>
      </c>
      <c r="CB112" s="950"/>
      <c r="CC112" s="950"/>
      <c r="CD112" s="950"/>
      <c r="CE112" s="950"/>
      <c r="CF112" s="944">
        <v>38.799999999999997</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716969</v>
      </c>
      <c r="AB113" s="964"/>
      <c r="AC113" s="964"/>
      <c r="AD113" s="964"/>
      <c r="AE113" s="965"/>
      <c r="AF113" s="966">
        <v>743032</v>
      </c>
      <c r="AG113" s="964"/>
      <c r="AH113" s="964"/>
      <c r="AI113" s="964"/>
      <c r="AJ113" s="965"/>
      <c r="AK113" s="966">
        <v>667536</v>
      </c>
      <c r="AL113" s="964"/>
      <c r="AM113" s="964"/>
      <c r="AN113" s="964"/>
      <c r="AO113" s="965"/>
      <c r="AP113" s="967">
        <v>4.2</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4106422</v>
      </c>
      <c r="BR113" s="950"/>
      <c r="BS113" s="950"/>
      <c r="BT113" s="950"/>
      <c r="BU113" s="950"/>
      <c r="BV113" s="950">
        <v>4116202</v>
      </c>
      <c r="BW113" s="950"/>
      <c r="BX113" s="950"/>
      <c r="BY113" s="950"/>
      <c r="BZ113" s="950"/>
      <c r="CA113" s="950">
        <v>4012897</v>
      </c>
      <c r="CB113" s="950"/>
      <c r="CC113" s="950"/>
      <c r="CD113" s="950"/>
      <c r="CE113" s="950"/>
      <c r="CF113" s="944">
        <v>25.1</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320</v>
      </c>
      <c r="AB114" s="989"/>
      <c r="AC114" s="989"/>
      <c r="AD114" s="989"/>
      <c r="AE114" s="990"/>
      <c r="AF114" s="991">
        <v>198</v>
      </c>
      <c r="AG114" s="989"/>
      <c r="AH114" s="989"/>
      <c r="AI114" s="989"/>
      <c r="AJ114" s="990"/>
      <c r="AK114" s="991">
        <v>106</v>
      </c>
      <c r="AL114" s="989"/>
      <c r="AM114" s="989"/>
      <c r="AN114" s="989"/>
      <c r="AO114" s="990"/>
      <c r="AP114" s="992">
        <v>0</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2329960</v>
      </c>
      <c r="BR114" s="950"/>
      <c r="BS114" s="950"/>
      <c r="BT114" s="950"/>
      <c r="BU114" s="950"/>
      <c r="BV114" s="950">
        <v>2103824</v>
      </c>
      <c r="BW114" s="950"/>
      <c r="BX114" s="950"/>
      <c r="BY114" s="950"/>
      <c r="BZ114" s="950"/>
      <c r="CA114" s="950">
        <v>1827100</v>
      </c>
      <c r="CB114" s="950"/>
      <c r="CC114" s="950"/>
      <c r="CD114" s="950"/>
      <c r="CE114" s="950"/>
      <c r="CF114" s="944">
        <v>11.4</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500080</v>
      </c>
      <c r="AB115" s="964"/>
      <c r="AC115" s="964"/>
      <c r="AD115" s="964"/>
      <c r="AE115" s="965"/>
      <c r="AF115" s="966">
        <v>499743</v>
      </c>
      <c r="AG115" s="964"/>
      <c r="AH115" s="964"/>
      <c r="AI115" s="964"/>
      <c r="AJ115" s="965"/>
      <c r="AK115" s="966">
        <v>493977</v>
      </c>
      <c r="AL115" s="964"/>
      <c r="AM115" s="964"/>
      <c r="AN115" s="964"/>
      <c r="AO115" s="965"/>
      <c r="AP115" s="967">
        <v>3.1</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2332253</v>
      </c>
      <c r="DH115" s="989"/>
      <c r="DI115" s="989"/>
      <c r="DJ115" s="989"/>
      <c r="DK115" s="990"/>
      <c r="DL115" s="991">
        <v>2311249</v>
      </c>
      <c r="DM115" s="989"/>
      <c r="DN115" s="989"/>
      <c r="DO115" s="989"/>
      <c r="DP115" s="990"/>
      <c r="DQ115" s="991">
        <v>2113635</v>
      </c>
      <c r="DR115" s="989"/>
      <c r="DS115" s="989"/>
      <c r="DT115" s="989"/>
      <c r="DU115" s="990"/>
      <c r="DV115" s="992">
        <v>13.2</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7" customFormat="1" ht="26.25" customHeight="1">
      <c r="A117" s="934" t="s">
        <v>170</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5061083</v>
      </c>
      <c r="AB117" s="996"/>
      <c r="AC117" s="996"/>
      <c r="AD117" s="996"/>
      <c r="AE117" s="997"/>
      <c r="AF117" s="995">
        <v>4711560</v>
      </c>
      <c r="AG117" s="996"/>
      <c r="AH117" s="996"/>
      <c r="AI117" s="996"/>
      <c r="AJ117" s="997"/>
      <c r="AK117" s="995">
        <v>4379091</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111</v>
      </c>
      <c r="BR117" s="1016"/>
      <c r="BS117" s="1016"/>
      <c r="BT117" s="1016"/>
      <c r="BU117" s="1016"/>
      <c r="BV117" s="1016" t="s">
        <v>111</v>
      </c>
      <c r="BW117" s="1016"/>
      <c r="BX117" s="1016"/>
      <c r="BY117" s="1016"/>
      <c r="BZ117" s="1016"/>
      <c r="CA117" s="1016" t="s">
        <v>111</v>
      </c>
      <c r="CB117" s="1016"/>
      <c r="CC117" s="1016"/>
      <c r="CD117" s="1016"/>
      <c r="CE117" s="1016"/>
      <c r="CF117" s="944" t="s">
        <v>111</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287</v>
      </c>
      <c r="AG118" s="913"/>
      <c r="AH118" s="913"/>
      <c r="AI118" s="913"/>
      <c r="AJ118" s="914"/>
      <c r="AK118" s="912" t="s">
        <v>286</v>
      </c>
      <c r="AL118" s="913"/>
      <c r="AM118" s="913"/>
      <c r="AN118" s="913"/>
      <c r="AO118" s="914"/>
      <c r="AP118" s="1020" t="s">
        <v>406</v>
      </c>
      <c r="AQ118" s="1021"/>
      <c r="AR118" s="1021"/>
      <c r="AS118" s="1021"/>
      <c r="AT118" s="1022"/>
      <c r="AU118" s="932"/>
      <c r="AV118" s="933"/>
      <c r="AW118" s="933"/>
      <c r="AX118" s="933"/>
      <c r="AY118" s="933"/>
      <c r="AZ118" s="228" t="s">
        <v>170</v>
      </c>
      <c r="BA118" s="228"/>
      <c r="BB118" s="228"/>
      <c r="BC118" s="228"/>
      <c r="BD118" s="228"/>
      <c r="BE118" s="228"/>
      <c r="BF118" s="228"/>
      <c r="BG118" s="228"/>
      <c r="BH118" s="228"/>
      <c r="BI118" s="228"/>
      <c r="BJ118" s="228"/>
      <c r="BK118" s="228"/>
      <c r="BL118" s="228"/>
      <c r="BM118" s="228"/>
      <c r="BN118" s="228"/>
      <c r="BO118" s="1023" t="s">
        <v>434</v>
      </c>
      <c r="BP118" s="1024"/>
      <c r="BQ118" s="1015">
        <v>45232429</v>
      </c>
      <c r="BR118" s="1016"/>
      <c r="BS118" s="1016"/>
      <c r="BT118" s="1016"/>
      <c r="BU118" s="1016"/>
      <c r="BV118" s="1016">
        <v>44051360</v>
      </c>
      <c r="BW118" s="1016"/>
      <c r="BX118" s="1016"/>
      <c r="BY118" s="1016"/>
      <c r="BZ118" s="1016"/>
      <c r="CA118" s="1016">
        <v>42223139</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111</v>
      </c>
      <c r="AB119" s="920"/>
      <c r="AC119" s="920"/>
      <c r="AD119" s="920"/>
      <c r="AE119" s="921"/>
      <c r="AF119" s="922" t="s">
        <v>111</v>
      </c>
      <c r="AG119" s="920"/>
      <c r="AH119" s="920"/>
      <c r="AI119" s="920"/>
      <c r="AJ119" s="921"/>
      <c r="AK119" s="922" t="s">
        <v>111</v>
      </c>
      <c r="AL119" s="920"/>
      <c r="AM119" s="920"/>
      <c r="AN119" s="920"/>
      <c r="AO119" s="921"/>
      <c r="AP119" s="923" t="s">
        <v>111</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7736756</v>
      </c>
      <c r="BR119" s="957"/>
      <c r="BS119" s="957"/>
      <c r="BT119" s="957"/>
      <c r="BU119" s="957"/>
      <c r="BV119" s="957">
        <v>8329928</v>
      </c>
      <c r="BW119" s="957"/>
      <c r="BX119" s="957"/>
      <c r="BY119" s="957"/>
      <c r="BZ119" s="957"/>
      <c r="CA119" s="957">
        <v>8798557</v>
      </c>
      <c r="CB119" s="957"/>
      <c r="CC119" s="957"/>
      <c r="CD119" s="957"/>
      <c r="CE119" s="957"/>
      <c r="CF119" s="971">
        <v>55</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475</v>
      </c>
      <c r="DH119" s="1028"/>
      <c r="DI119" s="1028"/>
      <c r="DJ119" s="1028"/>
      <c r="DK119" s="1029"/>
      <c r="DL119" s="1030">
        <v>322</v>
      </c>
      <c r="DM119" s="1028"/>
      <c r="DN119" s="1028"/>
      <c r="DO119" s="1028"/>
      <c r="DP119" s="1029"/>
      <c r="DQ119" s="1030">
        <v>199</v>
      </c>
      <c r="DR119" s="1028"/>
      <c r="DS119" s="1028"/>
      <c r="DT119" s="1028"/>
      <c r="DU119" s="1029"/>
      <c r="DV119" s="1031">
        <v>0</v>
      </c>
      <c r="DW119" s="1032"/>
      <c r="DX119" s="1032"/>
      <c r="DY119" s="1032"/>
      <c r="DZ119" s="1033"/>
    </row>
    <row r="120" spans="1:130" s="197" customFormat="1" ht="26.25" customHeight="1">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499881</v>
      </c>
      <c r="AB120" s="989"/>
      <c r="AC120" s="989"/>
      <c r="AD120" s="989"/>
      <c r="AE120" s="990"/>
      <c r="AF120" s="991">
        <v>499564</v>
      </c>
      <c r="AG120" s="989"/>
      <c r="AH120" s="989"/>
      <c r="AI120" s="989"/>
      <c r="AJ120" s="990"/>
      <c r="AK120" s="991">
        <v>493819</v>
      </c>
      <c r="AL120" s="989"/>
      <c r="AM120" s="989"/>
      <c r="AN120" s="989"/>
      <c r="AO120" s="990"/>
      <c r="AP120" s="992">
        <v>3.1</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4058995</v>
      </c>
      <c r="BR120" s="950"/>
      <c r="BS120" s="950"/>
      <c r="BT120" s="950"/>
      <c r="BU120" s="950"/>
      <c r="BV120" s="950">
        <v>3838623</v>
      </c>
      <c r="BW120" s="950"/>
      <c r="BX120" s="950"/>
      <c r="BY120" s="950"/>
      <c r="BZ120" s="950"/>
      <c r="CA120" s="950">
        <v>3519600</v>
      </c>
      <c r="CB120" s="950"/>
      <c r="CC120" s="950"/>
      <c r="CD120" s="950"/>
      <c r="CE120" s="950"/>
      <c r="CF120" s="944">
        <v>22</v>
      </c>
      <c r="CG120" s="945"/>
      <c r="CH120" s="945"/>
      <c r="CI120" s="945"/>
      <c r="CJ120" s="945"/>
      <c r="CK120" s="1043" t="s">
        <v>440</v>
      </c>
      <c r="CL120" s="1044"/>
      <c r="CM120" s="1044"/>
      <c r="CN120" s="1044"/>
      <c r="CO120" s="1045"/>
      <c r="CP120" s="1051" t="s">
        <v>388</v>
      </c>
      <c r="CQ120" s="1052"/>
      <c r="CR120" s="1052"/>
      <c r="CS120" s="1052"/>
      <c r="CT120" s="1052"/>
      <c r="CU120" s="1052"/>
      <c r="CV120" s="1052"/>
      <c r="CW120" s="1052"/>
      <c r="CX120" s="1052"/>
      <c r="CY120" s="1052"/>
      <c r="CZ120" s="1052"/>
      <c r="DA120" s="1052"/>
      <c r="DB120" s="1052"/>
      <c r="DC120" s="1052"/>
      <c r="DD120" s="1052"/>
      <c r="DE120" s="1052"/>
      <c r="DF120" s="1053"/>
      <c r="DG120" s="956">
        <v>5619952</v>
      </c>
      <c r="DH120" s="957"/>
      <c r="DI120" s="957"/>
      <c r="DJ120" s="957"/>
      <c r="DK120" s="957"/>
      <c r="DL120" s="957">
        <v>5419321</v>
      </c>
      <c r="DM120" s="957"/>
      <c r="DN120" s="957"/>
      <c r="DO120" s="957"/>
      <c r="DP120" s="957"/>
      <c r="DQ120" s="957">
        <v>4971678</v>
      </c>
      <c r="DR120" s="957"/>
      <c r="DS120" s="957"/>
      <c r="DT120" s="957"/>
      <c r="DU120" s="957"/>
      <c r="DV120" s="958">
        <v>31.1</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30300732</v>
      </c>
      <c r="BR121" s="1016"/>
      <c r="BS121" s="1016"/>
      <c r="BT121" s="1016"/>
      <c r="BU121" s="1016"/>
      <c r="BV121" s="1016">
        <v>29930105</v>
      </c>
      <c r="BW121" s="1016"/>
      <c r="BX121" s="1016"/>
      <c r="BY121" s="1016"/>
      <c r="BZ121" s="1016"/>
      <c r="CA121" s="1016">
        <v>29498885</v>
      </c>
      <c r="CB121" s="1016"/>
      <c r="CC121" s="1016"/>
      <c r="CD121" s="1016"/>
      <c r="CE121" s="1016"/>
      <c r="CF121" s="1054">
        <v>184.5</v>
      </c>
      <c r="CG121" s="1055"/>
      <c r="CH121" s="1055"/>
      <c r="CI121" s="1055"/>
      <c r="CJ121" s="1055"/>
      <c r="CK121" s="1046"/>
      <c r="CL121" s="1047"/>
      <c r="CM121" s="1047"/>
      <c r="CN121" s="1047"/>
      <c r="CO121" s="1048"/>
      <c r="CP121" s="1037" t="s">
        <v>389</v>
      </c>
      <c r="CQ121" s="1038"/>
      <c r="CR121" s="1038"/>
      <c r="CS121" s="1038"/>
      <c r="CT121" s="1038"/>
      <c r="CU121" s="1038"/>
      <c r="CV121" s="1038"/>
      <c r="CW121" s="1038"/>
      <c r="CX121" s="1038"/>
      <c r="CY121" s="1038"/>
      <c r="CZ121" s="1038"/>
      <c r="DA121" s="1038"/>
      <c r="DB121" s="1038"/>
      <c r="DC121" s="1038"/>
      <c r="DD121" s="1038"/>
      <c r="DE121" s="1038"/>
      <c r="DF121" s="1039"/>
      <c r="DG121" s="949">
        <v>1431972</v>
      </c>
      <c r="DH121" s="950"/>
      <c r="DI121" s="950"/>
      <c r="DJ121" s="950"/>
      <c r="DK121" s="950"/>
      <c r="DL121" s="950">
        <v>1333046</v>
      </c>
      <c r="DM121" s="950"/>
      <c r="DN121" s="950"/>
      <c r="DO121" s="950"/>
      <c r="DP121" s="950"/>
      <c r="DQ121" s="950">
        <v>1236717</v>
      </c>
      <c r="DR121" s="950"/>
      <c r="DS121" s="950"/>
      <c r="DT121" s="950"/>
      <c r="DU121" s="950"/>
      <c r="DV121" s="951">
        <v>7.7</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13"/>
      <c r="AV122" s="1014"/>
      <c r="AW122" s="1014"/>
      <c r="AX122" s="1014"/>
      <c r="AY122" s="1014"/>
      <c r="AZ122" s="228" t="s">
        <v>170</v>
      </c>
      <c r="BA122" s="228"/>
      <c r="BB122" s="228"/>
      <c r="BC122" s="228"/>
      <c r="BD122" s="228"/>
      <c r="BE122" s="228"/>
      <c r="BF122" s="228"/>
      <c r="BG122" s="228"/>
      <c r="BH122" s="228"/>
      <c r="BI122" s="228"/>
      <c r="BJ122" s="228"/>
      <c r="BK122" s="228"/>
      <c r="BL122" s="228"/>
      <c r="BM122" s="228"/>
      <c r="BN122" s="228"/>
      <c r="BO122" s="1023" t="s">
        <v>443</v>
      </c>
      <c r="BP122" s="1024"/>
      <c r="BQ122" s="1064">
        <v>42096483</v>
      </c>
      <c r="BR122" s="1065"/>
      <c r="BS122" s="1065"/>
      <c r="BT122" s="1065"/>
      <c r="BU122" s="1065"/>
      <c r="BV122" s="1065">
        <v>42098656</v>
      </c>
      <c r="BW122" s="1065"/>
      <c r="BX122" s="1065"/>
      <c r="BY122" s="1065"/>
      <c r="BZ122" s="1065"/>
      <c r="CA122" s="1065">
        <v>41817042</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19.8</v>
      </c>
      <c r="BR123" s="1057"/>
      <c r="BS123" s="1057"/>
      <c r="BT123" s="1057"/>
      <c r="BU123" s="1057"/>
      <c r="BV123" s="1057">
        <v>12.4</v>
      </c>
      <c r="BW123" s="1057"/>
      <c r="BX123" s="1057"/>
      <c r="BY123" s="1057"/>
      <c r="BZ123" s="1057"/>
      <c r="CA123" s="1057">
        <v>2.5</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111</v>
      </c>
      <c r="DH124" s="1028"/>
      <c r="DI124" s="1028"/>
      <c r="DJ124" s="1028"/>
      <c r="DK124" s="1029"/>
      <c r="DL124" s="1030" t="s">
        <v>111</v>
      </c>
      <c r="DM124" s="1028"/>
      <c r="DN124" s="1028"/>
      <c r="DO124" s="1028"/>
      <c r="DP124" s="1029"/>
      <c r="DQ124" s="1030" t="s">
        <v>111</v>
      </c>
      <c r="DR124" s="1028"/>
      <c r="DS124" s="1028"/>
      <c r="DT124" s="1028"/>
      <c r="DU124" s="1029"/>
      <c r="DV124" s="1031" t="s">
        <v>111</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7" customFormat="1" ht="26.25" customHeight="1" thickBot="1">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199</v>
      </c>
      <c r="AB127" s="989"/>
      <c r="AC127" s="989"/>
      <c r="AD127" s="989"/>
      <c r="AE127" s="990"/>
      <c r="AF127" s="991">
        <v>179</v>
      </c>
      <c r="AG127" s="989"/>
      <c r="AH127" s="989"/>
      <c r="AI127" s="989"/>
      <c r="AJ127" s="990"/>
      <c r="AK127" s="991">
        <v>158</v>
      </c>
      <c r="AL127" s="989"/>
      <c r="AM127" s="989"/>
      <c r="AN127" s="989"/>
      <c r="AO127" s="990"/>
      <c r="AP127" s="992">
        <v>0</v>
      </c>
      <c r="AQ127" s="993"/>
      <c r="AR127" s="993"/>
      <c r="AS127" s="993"/>
      <c r="AT127" s="994"/>
      <c r="AU127" s="233"/>
      <c r="AV127" s="233"/>
      <c r="AW127" s="233"/>
      <c r="AX127" s="916" t="s">
        <v>454</v>
      </c>
      <c r="AY127" s="917"/>
      <c r="AZ127" s="917"/>
      <c r="BA127" s="917"/>
      <c r="BB127" s="917"/>
      <c r="BC127" s="917"/>
      <c r="BD127" s="917"/>
      <c r="BE127" s="918"/>
      <c r="BF127" s="1071" t="s">
        <v>111</v>
      </c>
      <c r="BG127" s="1072"/>
      <c r="BH127" s="1072"/>
      <c r="BI127" s="1072"/>
      <c r="BJ127" s="1072"/>
      <c r="BK127" s="1072"/>
      <c r="BL127" s="1081"/>
      <c r="BM127" s="1071">
        <v>12.55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111</v>
      </c>
      <c r="DH127" s="1078"/>
      <c r="DI127" s="1078"/>
      <c r="DJ127" s="1078"/>
      <c r="DK127" s="1078"/>
      <c r="DL127" s="1078" t="s">
        <v>111</v>
      </c>
      <c r="DM127" s="1078"/>
      <c r="DN127" s="1078"/>
      <c r="DO127" s="1078"/>
      <c r="DP127" s="1078"/>
      <c r="DQ127" s="1078" t="s">
        <v>111</v>
      </c>
      <c r="DR127" s="1078"/>
      <c r="DS127" s="1078"/>
      <c r="DT127" s="1078"/>
      <c r="DU127" s="1078"/>
      <c r="DV127" s="1079" t="s">
        <v>111</v>
      </c>
      <c r="DW127" s="1079"/>
      <c r="DX127" s="1079"/>
      <c r="DY127" s="1079"/>
      <c r="DZ127" s="1080"/>
    </row>
    <row r="128" spans="1:130" s="197" customFormat="1" ht="26.25" customHeight="1">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539762</v>
      </c>
      <c r="AB128" s="1120"/>
      <c r="AC128" s="1120"/>
      <c r="AD128" s="1120"/>
      <c r="AE128" s="1121"/>
      <c r="AF128" s="1122">
        <v>526981</v>
      </c>
      <c r="AG128" s="1120"/>
      <c r="AH128" s="1120"/>
      <c r="AI128" s="1120"/>
      <c r="AJ128" s="1121"/>
      <c r="AK128" s="1122">
        <v>530169</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111</v>
      </c>
      <c r="BG128" s="1097"/>
      <c r="BH128" s="1097"/>
      <c r="BI128" s="1097"/>
      <c r="BJ128" s="1097"/>
      <c r="BK128" s="1097"/>
      <c r="BL128" s="1098"/>
      <c r="BM128" s="1096">
        <v>17.55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18749643</v>
      </c>
      <c r="AB129" s="989"/>
      <c r="AC129" s="989"/>
      <c r="AD129" s="989"/>
      <c r="AE129" s="990"/>
      <c r="AF129" s="991">
        <v>18741942</v>
      </c>
      <c r="AG129" s="989"/>
      <c r="AH129" s="989"/>
      <c r="AI129" s="989"/>
      <c r="AJ129" s="990"/>
      <c r="AK129" s="991">
        <v>18869573</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7.8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2943415</v>
      </c>
      <c r="AB130" s="989"/>
      <c r="AC130" s="989"/>
      <c r="AD130" s="989"/>
      <c r="AE130" s="990"/>
      <c r="AF130" s="991">
        <v>3010221</v>
      </c>
      <c r="AG130" s="989"/>
      <c r="AH130" s="989"/>
      <c r="AI130" s="989"/>
      <c r="AJ130" s="990"/>
      <c r="AK130" s="991">
        <v>2877886</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2.5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15806228</v>
      </c>
      <c r="AB131" s="1028"/>
      <c r="AC131" s="1028"/>
      <c r="AD131" s="1028"/>
      <c r="AE131" s="1029"/>
      <c r="AF131" s="1030">
        <v>15731721</v>
      </c>
      <c r="AG131" s="1028"/>
      <c r="AH131" s="1028"/>
      <c r="AI131" s="1028"/>
      <c r="AJ131" s="1029"/>
      <c r="AK131" s="1030">
        <v>15991687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9.9828118379999999</v>
      </c>
      <c r="AB132" s="1134"/>
      <c r="AC132" s="1134"/>
      <c r="AD132" s="1134"/>
      <c r="AE132" s="1135"/>
      <c r="AF132" s="1136">
        <v>7.4649048249999996</v>
      </c>
      <c r="AG132" s="1134"/>
      <c r="AH132" s="1134"/>
      <c r="AI132" s="1134"/>
      <c r="AJ132" s="1135"/>
      <c r="AK132" s="1136">
        <v>6.0721298509999997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11.3</v>
      </c>
      <c r="AB133" s="1141"/>
      <c r="AC133" s="1141"/>
      <c r="AD133" s="1141"/>
      <c r="AE133" s="1142"/>
      <c r="AF133" s="1140">
        <v>9.4</v>
      </c>
      <c r="AG133" s="1141"/>
      <c r="AH133" s="1141"/>
      <c r="AI133" s="1141"/>
      <c r="AJ133" s="1142"/>
      <c r="AK133" s="1140">
        <v>7.8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4177398</v>
      </c>
      <c r="L9" s="264">
        <v>40771</v>
      </c>
      <c r="M9" s="265">
        <v>57752</v>
      </c>
      <c r="N9" s="266">
        <v>-29.4</v>
      </c>
    </row>
    <row r="10" spans="1:16">
      <c r="A10" s="248"/>
      <c r="B10" s="244"/>
      <c r="C10" s="244"/>
      <c r="D10" s="244"/>
      <c r="E10" s="244"/>
      <c r="F10" s="244"/>
      <c r="G10" s="1149" t="s">
        <v>476</v>
      </c>
      <c r="H10" s="1150"/>
      <c r="I10" s="1150"/>
      <c r="J10" s="1151"/>
      <c r="K10" s="267">
        <v>244510</v>
      </c>
      <c r="L10" s="268">
        <v>2386</v>
      </c>
      <c r="M10" s="269">
        <v>3854</v>
      </c>
      <c r="N10" s="270">
        <v>-38.1</v>
      </c>
    </row>
    <row r="11" spans="1:16" ht="13.5" customHeight="1">
      <c r="A11" s="248"/>
      <c r="B11" s="244"/>
      <c r="C11" s="244"/>
      <c r="D11" s="244"/>
      <c r="E11" s="244"/>
      <c r="F11" s="244"/>
      <c r="G11" s="1149" t="s">
        <v>477</v>
      </c>
      <c r="H11" s="1150"/>
      <c r="I11" s="1150"/>
      <c r="J11" s="1151"/>
      <c r="K11" s="267">
        <v>559533</v>
      </c>
      <c r="L11" s="268">
        <v>5461</v>
      </c>
      <c r="M11" s="269">
        <v>3128</v>
      </c>
      <c r="N11" s="270">
        <v>74.599999999999994</v>
      </c>
    </row>
    <row r="12" spans="1:16" ht="13.5" customHeight="1">
      <c r="A12" s="248"/>
      <c r="B12" s="244"/>
      <c r="C12" s="244"/>
      <c r="D12" s="244"/>
      <c r="E12" s="244"/>
      <c r="F12" s="244"/>
      <c r="G12" s="1149" t="s">
        <v>478</v>
      </c>
      <c r="H12" s="1150"/>
      <c r="I12" s="1150"/>
      <c r="J12" s="1151"/>
      <c r="K12" s="267">
        <v>18087</v>
      </c>
      <c r="L12" s="268">
        <v>177</v>
      </c>
      <c r="M12" s="269">
        <v>608</v>
      </c>
      <c r="N12" s="270">
        <v>-70.900000000000006</v>
      </c>
    </row>
    <row r="13" spans="1:16" ht="13.5" customHeight="1">
      <c r="A13" s="248"/>
      <c r="B13" s="244"/>
      <c r="C13" s="244"/>
      <c r="D13" s="244"/>
      <c r="E13" s="244"/>
      <c r="F13" s="244"/>
      <c r="G13" s="1149" t="s">
        <v>479</v>
      </c>
      <c r="H13" s="1150"/>
      <c r="I13" s="1150"/>
      <c r="J13" s="1151"/>
      <c r="K13" s="267" t="s">
        <v>480</v>
      </c>
      <c r="L13" s="268" t="s">
        <v>480</v>
      </c>
      <c r="M13" s="269">
        <v>0</v>
      </c>
      <c r="N13" s="270" t="s">
        <v>480</v>
      </c>
    </row>
    <row r="14" spans="1:16" ht="13.5" customHeight="1">
      <c r="A14" s="248"/>
      <c r="B14" s="244"/>
      <c r="C14" s="244"/>
      <c r="D14" s="244"/>
      <c r="E14" s="244"/>
      <c r="F14" s="244"/>
      <c r="G14" s="1149" t="s">
        <v>481</v>
      </c>
      <c r="H14" s="1150"/>
      <c r="I14" s="1150"/>
      <c r="J14" s="1151"/>
      <c r="K14" s="267">
        <v>200782</v>
      </c>
      <c r="L14" s="268">
        <v>1960</v>
      </c>
      <c r="M14" s="269">
        <v>2455</v>
      </c>
      <c r="N14" s="270">
        <v>-20.2</v>
      </c>
    </row>
    <row r="15" spans="1:16" ht="13.5" customHeight="1">
      <c r="A15" s="248"/>
      <c r="B15" s="244"/>
      <c r="C15" s="244"/>
      <c r="D15" s="244"/>
      <c r="E15" s="244"/>
      <c r="F15" s="244"/>
      <c r="G15" s="1149" t="s">
        <v>482</v>
      </c>
      <c r="H15" s="1150"/>
      <c r="I15" s="1150"/>
      <c r="J15" s="1151"/>
      <c r="K15" s="267">
        <v>77819</v>
      </c>
      <c r="L15" s="268">
        <v>760</v>
      </c>
      <c r="M15" s="269">
        <v>1040</v>
      </c>
      <c r="N15" s="270">
        <v>-26.9</v>
      </c>
    </row>
    <row r="16" spans="1:16">
      <c r="A16" s="248"/>
      <c r="B16" s="244"/>
      <c r="C16" s="244"/>
      <c r="D16" s="244"/>
      <c r="E16" s="244"/>
      <c r="F16" s="244"/>
      <c r="G16" s="1152" t="s">
        <v>483</v>
      </c>
      <c r="H16" s="1153"/>
      <c r="I16" s="1153"/>
      <c r="J16" s="1154"/>
      <c r="K16" s="268">
        <v>-341015</v>
      </c>
      <c r="L16" s="268">
        <v>-3328</v>
      </c>
      <c r="M16" s="269">
        <v>-5417</v>
      </c>
      <c r="N16" s="270">
        <v>-38.6</v>
      </c>
    </row>
    <row r="17" spans="1:16">
      <c r="A17" s="248"/>
      <c r="B17" s="244"/>
      <c r="C17" s="244"/>
      <c r="D17" s="244"/>
      <c r="E17" s="244"/>
      <c r="F17" s="244"/>
      <c r="G17" s="1152" t="s">
        <v>170</v>
      </c>
      <c r="H17" s="1153"/>
      <c r="I17" s="1153"/>
      <c r="J17" s="1154"/>
      <c r="K17" s="268">
        <v>4937114</v>
      </c>
      <c r="L17" s="268">
        <v>48186</v>
      </c>
      <c r="M17" s="269">
        <v>63420</v>
      </c>
      <c r="N17" s="270">
        <v>-24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4.12</v>
      </c>
      <c r="L21" s="281">
        <v>6.06</v>
      </c>
      <c r="M21" s="282">
        <v>-1.94</v>
      </c>
      <c r="N21" s="249"/>
      <c r="O21" s="283"/>
      <c r="P21" s="279"/>
    </row>
    <row r="22" spans="1:16" s="284" customFormat="1">
      <c r="A22" s="279"/>
      <c r="B22" s="249"/>
      <c r="C22" s="249"/>
      <c r="D22" s="249"/>
      <c r="E22" s="249"/>
      <c r="F22" s="249"/>
      <c r="G22" s="1144" t="s">
        <v>489</v>
      </c>
      <c r="H22" s="1145"/>
      <c r="I22" s="1145"/>
      <c r="J22" s="1146"/>
      <c r="K22" s="285">
        <v>101</v>
      </c>
      <c r="L22" s="286">
        <v>99.7</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3217472</v>
      </c>
      <c r="L32" s="294">
        <v>31403</v>
      </c>
      <c r="M32" s="295">
        <v>31722</v>
      </c>
      <c r="N32" s="296">
        <v>-1</v>
      </c>
    </row>
    <row r="33" spans="1:16" ht="13.5" customHeight="1">
      <c r="A33" s="248"/>
      <c r="B33" s="244"/>
      <c r="C33" s="244"/>
      <c r="D33" s="244"/>
      <c r="E33" s="244"/>
      <c r="F33" s="244"/>
      <c r="G33" s="1160" t="s">
        <v>494</v>
      </c>
      <c r="H33" s="1161"/>
      <c r="I33" s="1161"/>
      <c r="J33" s="1162"/>
      <c r="K33" s="294" t="s">
        <v>480</v>
      </c>
      <c r="L33" s="294" t="s">
        <v>480</v>
      </c>
      <c r="M33" s="295">
        <v>0</v>
      </c>
      <c r="N33" s="296" t="s">
        <v>480</v>
      </c>
    </row>
    <row r="34" spans="1:16" ht="27" customHeight="1">
      <c r="A34" s="248"/>
      <c r="B34" s="244"/>
      <c r="C34" s="244"/>
      <c r="D34" s="244"/>
      <c r="E34" s="244"/>
      <c r="F34" s="244"/>
      <c r="G34" s="1160" t="s">
        <v>495</v>
      </c>
      <c r="H34" s="1161"/>
      <c r="I34" s="1161"/>
      <c r="J34" s="1162"/>
      <c r="K34" s="294" t="s">
        <v>480</v>
      </c>
      <c r="L34" s="294" t="s">
        <v>480</v>
      </c>
      <c r="M34" s="295">
        <v>57</v>
      </c>
      <c r="N34" s="296" t="s">
        <v>480</v>
      </c>
    </row>
    <row r="35" spans="1:16" ht="27" customHeight="1">
      <c r="A35" s="248"/>
      <c r="B35" s="244"/>
      <c r="C35" s="244"/>
      <c r="D35" s="244"/>
      <c r="E35" s="244"/>
      <c r="F35" s="244"/>
      <c r="G35" s="1160" t="s">
        <v>496</v>
      </c>
      <c r="H35" s="1161"/>
      <c r="I35" s="1161"/>
      <c r="J35" s="1162"/>
      <c r="K35" s="294">
        <v>667536</v>
      </c>
      <c r="L35" s="294">
        <v>6515</v>
      </c>
      <c r="M35" s="295">
        <v>7092</v>
      </c>
      <c r="N35" s="296">
        <v>-8.1</v>
      </c>
    </row>
    <row r="36" spans="1:16" ht="27" customHeight="1">
      <c r="A36" s="248"/>
      <c r="B36" s="244"/>
      <c r="C36" s="244"/>
      <c r="D36" s="244"/>
      <c r="E36" s="244"/>
      <c r="F36" s="244"/>
      <c r="G36" s="1160" t="s">
        <v>497</v>
      </c>
      <c r="H36" s="1161"/>
      <c r="I36" s="1161"/>
      <c r="J36" s="1162"/>
      <c r="K36" s="294">
        <v>106</v>
      </c>
      <c r="L36" s="294">
        <v>1</v>
      </c>
      <c r="M36" s="295">
        <v>1180</v>
      </c>
      <c r="N36" s="296">
        <v>-99.9</v>
      </c>
    </row>
    <row r="37" spans="1:16" ht="13.5" customHeight="1">
      <c r="A37" s="248"/>
      <c r="B37" s="244"/>
      <c r="C37" s="244"/>
      <c r="D37" s="244"/>
      <c r="E37" s="244"/>
      <c r="F37" s="244"/>
      <c r="G37" s="1160" t="s">
        <v>498</v>
      </c>
      <c r="H37" s="1161"/>
      <c r="I37" s="1161"/>
      <c r="J37" s="1162"/>
      <c r="K37" s="294">
        <v>493977</v>
      </c>
      <c r="L37" s="294">
        <v>4821</v>
      </c>
      <c r="M37" s="295">
        <v>1206</v>
      </c>
      <c r="N37" s="296">
        <v>299.8</v>
      </c>
    </row>
    <row r="38" spans="1:16" ht="27" customHeight="1">
      <c r="A38" s="248"/>
      <c r="B38" s="244"/>
      <c r="C38" s="244"/>
      <c r="D38" s="244"/>
      <c r="E38" s="244"/>
      <c r="F38" s="244"/>
      <c r="G38" s="1163" t="s">
        <v>499</v>
      </c>
      <c r="H38" s="1164"/>
      <c r="I38" s="1164"/>
      <c r="J38" s="1165"/>
      <c r="K38" s="297" t="s">
        <v>480</v>
      </c>
      <c r="L38" s="297" t="s">
        <v>480</v>
      </c>
      <c r="M38" s="298">
        <v>3</v>
      </c>
      <c r="N38" s="299" t="s">
        <v>480</v>
      </c>
      <c r="O38" s="293"/>
    </row>
    <row r="39" spans="1:16">
      <c r="A39" s="248"/>
      <c r="B39" s="244"/>
      <c r="C39" s="244"/>
      <c r="D39" s="244"/>
      <c r="E39" s="244"/>
      <c r="F39" s="244"/>
      <c r="G39" s="1163" t="s">
        <v>500</v>
      </c>
      <c r="H39" s="1164"/>
      <c r="I39" s="1164"/>
      <c r="J39" s="1165"/>
      <c r="K39" s="300">
        <v>-530169</v>
      </c>
      <c r="L39" s="300">
        <v>-5174</v>
      </c>
      <c r="M39" s="301">
        <v>-6973</v>
      </c>
      <c r="N39" s="302">
        <v>-25.8</v>
      </c>
      <c r="O39" s="293"/>
    </row>
    <row r="40" spans="1:16" ht="27" customHeight="1">
      <c r="A40" s="248"/>
      <c r="B40" s="244"/>
      <c r="C40" s="244"/>
      <c r="D40" s="244"/>
      <c r="E40" s="244"/>
      <c r="F40" s="244"/>
      <c r="G40" s="1160" t="s">
        <v>501</v>
      </c>
      <c r="H40" s="1161"/>
      <c r="I40" s="1161"/>
      <c r="J40" s="1162"/>
      <c r="K40" s="300">
        <v>-2877886</v>
      </c>
      <c r="L40" s="300">
        <v>-28088</v>
      </c>
      <c r="M40" s="301">
        <v>-25524</v>
      </c>
      <c r="N40" s="302">
        <v>10</v>
      </c>
      <c r="O40" s="293"/>
    </row>
    <row r="41" spans="1:16">
      <c r="A41" s="248"/>
      <c r="B41" s="244"/>
      <c r="C41" s="244"/>
      <c r="D41" s="244"/>
      <c r="E41" s="244"/>
      <c r="F41" s="244"/>
      <c r="G41" s="1166" t="s">
        <v>281</v>
      </c>
      <c r="H41" s="1167"/>
      <c r="I41" s="1167"/>
      <c r="J41" s="1168"/>
      <c r="K41" s="294">
        <v>971036</v>
      </c>
      <c r="L41" s="300">
        <v>9477</v>
      </c>
      <c r="M41" s="301">
        <v>8763</v>
      </c>
      <c r="N41" s="302">
        <v>8.1</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3501066</v>
      </c>
      <c r="J51" s="320">
        <v>34640</v>
      </c>
      <c r="K51" s="321">
        <v>18.899999999999999</v>
      </c>
      <c r="L51" s="322">
        <v>41433</v>
      </c>
      <c r="M51" s="323">
        <v>3.1</v>
      </c>
      <c r="N51" s="324">
        <v>15.8</v>
      </c>
    </row>
    <row r="52" spans="1:14">
      <c r="A52" s="248"/>
      <c r="B52" s="244"/>
      <c r="C52" s="244"/>
      <c r="D52" s="244"/>
      <c r="E52" s="244"/>
      <c r="F52" s="244"/>
      <c r="G52" s="325"/>
      <c r="H52" s="326" t="s">
        <v>512</v>
      </c>
      <c r="I52" s="327">
        <v>2185829</v>
      </c>
      <c r="J52" s="328">
        <v>21627</v>
      </c>
      <c r="K52" s="329">
        <v>5.6</v>
      </c>
      <c r="L52" s="330">
        <v>22351</v>
      </c>
      <c r="M52" s="331">
        <v>-4.3</v>
      </c>
      <c r="N52" s="332">
        <v>9.9</v>
      </c>
    </row>
    <row r="53" spans="1:14">
      <c r="A53" s="248"/>
      <c r="B53" s="244"/>
      <c r="C53" s="244"/>
      <c r="D53" s="244"/>
      <c r="E53" s="244"/>
      <c r="F53" s="244"/>
      <c r="G53" s="310" t="s">
        <v>513</v>
      </c>
      <c r="H53" s="311"/>
      <c r="I53" s="319">
        <v>3980994</v>
      </c>
      <c r="J53" s="320">
        <v>38992</v>
      </c>
      <c r="K53" s="321">
        <v>12.6</v>
      </c>
      <c r="L53" s="322">
        <v>43493</v>
      </c>
      <c r="M53" s="323">
        <v>5</v>
      </c>
      <c r="N53" s="324">
        <v>7.6</v>
      </c>
    </row>
    <row r="54" spans="1:14">
      <c r="A54" s="248"/>
      <c r="B54" s="244"/>
      <c r="C54" s="244"/>
      <c r="D54" s="244"/>
      <c r="E54" s="244"/>
      <c r="F54" s="244"/>
      <c r="G54" s="325"/>
      <c r="H54" s="326" t="s">
        <v>512</v>
      </c>
      <c r="I54" s="327">
        <v>1925591</v>
      </c>
      <c r="J54" s="328">
        <v>18860</v>
      </c>
      <c r="K54" s="329">
        <v>-12.8</v>
      </c>
      <c r="L54" s="330">
        <v>23254</v>
      </c>
      <c r="M54" s="331">
        <v>4</v>
      </c>
      <c r="N54" s="332">
        <v>-16.8</v>
      </c>
    </row>
    <row r="55" spans="1:14">
      <c r="A55" s="248"/>
      <c r="B55" s="244"/>
      <c r="C55" s="244"/>
      <c r="D55" s="244"/>
      <c r="E55" s="244"/>
      <c r="F55" s="244"/>
      <c r="G55" s="310" t="s">
        <v>514</v>
      </c>
      <c r="H55" s="311"/>
      <c r="I55" s="319">
        <v>4401675</v>
      </c>
      <c r="J55" s="320">
        <v>43057</v>
      </c>
      <c r="K55" s="321">
        <v>10.4</v>
      </c>
      <c r="L55" s="322">
        <v>50840</v>
      </c>
      <c r="M55" s="323">
        <v>16.899999999999999</v>
      </c>
      <c r="N55" s="324">
        <v>-6.5</v>
      </c>
    </row>
    <row r="56" spans="1:14">
      <c r="A56" s="248"/>
      <c r="B56" s="244"/>
      <c r="C56" s="244"/>
      <c r="D56" s="244"/>
      <c r="E56" s="244"/>
      <c r="F56" s="244"/>
      <c r="G56" s="325"/>
      <c r="H56" s="326" t="s">
        <v>512</v>
      </c>
      <c r="I56" s="327">
        <v>2660814</v>
      </c>
      <c r="J56" s="328">
        <v>26028</v>
      </c>
      <c r="K56" s="329">
        <v>38</v>
      </c>
      <c r="L56" s="330">
        <v>25367</v>
      </c>
      <c r="M56" s="331">
        <v>9.1</v>
      </c>
      <c r="N56" s="332">
        <v>28.9</v>
      </c>
    </row>
    <row r="57" spans="1:14">
      <c r="A57" s="248"/>
      <c r="B57" s="244"/>
      <c r="C57" s="244"/>
      <c r="D57" s="244"/>
      <c r="E57" s="244"/>
      <c r="F57" s="244"/>
      <c r="G57" s="310" t="s">
        <v>515</v>
      </c>
      <c r="H57" s="311"/>
      <c r="I57" s="319">
        <v>4608543</v>
      </c>
      <c r="J57" s="320">
        <v>44996</v>
      </c>
      <c r="K57" s="321">
        <v>4.5</v>
      </c>
      <c r="L57" s="322">
        <v>53605</v>
      </c>
      <c r="M57" s="323">
        <v>5.4</v>
      </c>
      <c r="N57" s="324">
        <v>-0.9</v>
      </c>
    </row>
    <row r="58" spans="1:14">
      <c r="A58" s="248"/>
      <c r="B58" s="244"/>
      <c r="C58" s="244"/>
      <c r="D58" s="244"/>
      <c r="E58" s="244"/>
      <c r="F58" s="244"/>
      <c r="G58" s="325"/>
      <c r="H58" s="326" t="s">
        <v>512</v>
      </c>
      <c r="I58" s="327">
        <v>3348212</v>
      </c>
      <c r="J58" s="328">
        <v>32691</v>
      </c>
      <c r="K58" s="329">
        <v>25.6</v>
      </c>
      <c r="L58" s="330">
        <v>28343</v>
      </c>
      <c r="M58" s="331">
        <v>11.7</v>
      </c>
      <c r="N58" s="332">
        <v>13.9</v>
      </c>
    </row>
    <row r="59" spans="1:14">
      <c r="A59" s="248"/>
      <c r="B59" s="244"/>
      <c r="C59" s="244"/>
      <c r="D59" s="244"/>
      <c r="E59" s="244"/>
      <c r="F59" s="244"/>
      <c r="G59" s="310" t="s">
        <v>516</v>
      </c>
      <c r="H59" s="311"/>
      <c r="I59" s="319">
        <v>2994922</v>
      </c>
      <c r="J59" s="320">
        <v>29230</v>
      </c>
      <c r="K59" s="321">
        <v>-35</v>
      </c>
      <c r="L59" s="322">
        <v>44267</v>
      </c>
      <c r="M59" s="323">
        <v>-17.399999999999999</v>
      </c>
      <c r="N59" s="324">
        <v>-17.600000000000001</v>
      </c>
    </row>
    <row r="60" spans="1:14">
      <c r="A60" s="248"/>
      <c r="B60" s="244"/>
      <c r="C60" s="244"/>
      <c r="D60" s="244"/>
      <c r="E60" s="244"/>
      <c r="F60" s="244"/>
      <c r="G60" s="325"/>
      <c r="H60" s="326" t="s">
        <v>512</v>
      </c>
      <c r="I60" s="333">
        <v>1361837</v>
      </c>
      <c r="J60" s="328">
        <v>13292</v>
      </c>
      <c r="K60" s="329">
        <v>-59.3</v>
      </c>
      <c r="L60" s="330">
        <v>26161</v>
      </c>
      <c r="M60" s="331">
        <v>-7.7</v>
      </c>
      <c r="N60" s="332">
        <v>-51.6</v>
      </c>
    </row>
    <row r="61" spans="1:14">
      <c r="A61" s="248"/>
      <c r="B61" s="244"/>
      <c r="C61" s="244"/>
      <c r="D61" s="244"/>
      <c r="E61" s="244"/>
      <c r="F61" s="244"/>
      <c r="G61" s="310" t="s">
        <v>517</v>
      </c>
      <c r="H61" s="334"/>
      <c r="I61" s="335">
        <v>3897440</v>
      </c>
      <c r="J61" s="336">
        <v>38183</v>
      </c>
      <c r="K61" s="337">
        <v>2.2999999999999998</v>
      </c>
      <c r="L61" s="338">
        <v>46728</v>
      </c>
      <c r="M61" s="339">
        <v>2.6</v>
      </c>
      <c r="N61" s="324">
        <v>-0.3</v>
      </c>
    </row>
    <row r="62" spans="1:14">
      <c r="A62" s="248"/>
      <c r="B62" s="244"/>
      <c r="C62" s="244"/>
      <c r="D62" s="244"/>
      <c r="E62" s="244"/>
      <c r="F62" s="244"/>
      <c r="G62" s="325"/>
      <c r="H62" s="326" t="s">
        <v>512</v>
      </c>
      <c r="I62" s="327">
        <v>2296457</v>
      </c>
      <c r="J62" s="328">
        <v>22500</v>
      </c>
      <c r="K62" s="329">
        <v>-0.6</v>
      </c>
      <c r="L62" s="330">
        <v>25095</v>
      </c>
      <c r="M62" s="331">
        <v>2.6</v>
      </c>
      <c r="N62" s="332">
        <v>-3.2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15.06</v>
      </c>
      <c r="G47" s="12">
        <v>15.42</v>
      </c>
      <c r="H47" s="12">
        <v>15.22</v>
      </c>
      <c r="I47" s="12">
        <v>15.23</v>
      </c>
      <c r="J47" s="13">
        <v>15.13</v>
      </c>
    </row>
    <row r="48" spans="2:10" ht="57.75" customHeight="1">
      <c r="B48" s="14"/>
      <c r="C48" s="1171" t="s">
        <v>4</v>
      </c>
      <c r="D48" s="1171"/>
      <c r="E48" s="1172"/>
      <c r="F48" s="15">
        <v>2.36</v>
      </c>
      <c r="G48" s="16">
        <v>4.5999999999999996</v>
      </c>
      <c r="H48" s="16">
        <v>3.42</v>
      </c>
      <c r="I48" s="16">
        <v>3.5</v>
      </c>
      <c r="J48" s="17">
        <v>9.34</v>
      </c>
    </row>
    <row r="49" spans="2:10" ht="57.75" customHeight="1" thickBot="1">
      <c r="B49" s="18"/>
      <c r="C49" s="1173" t="s">
        <v>5</v>
      </c>
      <c r="D49" s="1173"/>
      <c r="E49" s="1174"/>
      <c r="F49" s="19">
        <v>1.49</v>
      </c>
      <c r="G49" s="20">
        <v>2.89</v>
      </c>
      <c r="H49" s="20">
        <v>2.09</v>
      </c>
      <c r="I49" s="20">
        <v>0.09</v>
      </c>
      <c r="J49" s="21">
        <v>5.87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2017-05-11T05:31:04Z</cp:lastPrinted>
  <dcterms:created xsi:type="dcterms:W3CDTF">2017-01-25T04:16:37Z</dcterms:created>
  <dcterms:modified xsi:type="dcterms:W3CDTF">2017-05-11T05:33:39Z</dcterms:modified>
  <cp:category/>
</cp:coreProperties>
</file>