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O36"/>
  <c r="BE36"/>
  <c r="AM36"/>
  <c r="CO35"/>
  <c r="BE35"/>
  <c r="CO34"/>
  <c r="BW34"/>
  <c r="BW35" s="1"/>
  <c r="BW36" s="1"/>
  <c r="BW37" s="1"/>
  <c r="BW38" s="1"/>
  <c r="BW39" s="1"/>
  <c r="BW40" s="1"/>
  <c r="BW41" s="1"/>
  <c r="BW42" s="1"/>
  <c r="BW43" s="1"/>
  <c r="C34"/>
  <c r="C35" l="1"/>
  <c r="C36" s="1"/>
  <c r="C37" s="1"/>
  <c r="U34"/>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alcChain>
</file>

<file path=xl/sharedStrings.xml><?xml version="1.0" encoding="utf-8"?>
<sst xmlns="http://schemas.openxmlformats.org/spreadsheetml/2006/main" count="1087" uniqueCount="568">
  <si>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</si>
  <si>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</si>
  <si>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</si>
  <si>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</si>
  <si>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</si>
  <si>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</si>
  <si>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</si>
  <si>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</si>
  <si>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</si>
  <si>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</si>
  <si>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</si>
  <si>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</si>
  <si>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</si>
  <si>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</si>
  <si>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</si>
  <si>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</si>
  <si>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</si>
  <si>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</si>
  <si>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</si>
  <si>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</si>
  <si>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</si>
  <si>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</si>
  <si>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</si>
  <si>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</si>
  <si>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</si>
  <si>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</si>
  <si>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</si>
  <si>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</si>
  <si>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</si>
  <si>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</si>
  <si>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</si>
  <si>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</si>
  <si>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</si>
  <si>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</si>
  <si>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</si>
  <si>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</si>
  <si>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</si>
  <si>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</si>
  <si>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</si>
  <si>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</si>
  <si>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</si>
  <si>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</si>
  <si>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</si>
  <si>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</si>
  <si>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</si>
  <si>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</si>
  <si>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</si>
  <si>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</si>
  <si>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</si>
  <si>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</si>
  <si>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</si>
  <si>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</si>
  <si>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</si>
  <si>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</si>
  <si>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</si>
  <si>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</si>
  <si>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</si>
  <si>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</si>
  <si>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</si>
  <si>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</si>
  <si>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</si>
  <si>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</si>
  <si>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</si>
  <si>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</si>
  <si>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</si>
  <si>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</si>
  <si>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</si>
  <si>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</si>
  <si>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</si>
  <si>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</si>
  <si>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</si>
  <si>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</si>
  <si>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</si>
  <si>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</si>
  <si>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</si>
  <si>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</si>
  <si>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</si>
  <si>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</si>
  <si>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</si>
  <si>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</si>
  <si>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</si>
  <si>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</si>
  <si>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</si>
  <si>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</si>
  <si>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</si>
  <si>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</si>
  <si>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</si>
  <si>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</si>
  <si>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</si>
  <si>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</si>
  <si>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</si>
  <si>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</si>
  <si>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</si>
  <si>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</si>
  <si>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</si>
  <si>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</si>
  <si>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</si>
  <si>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</si>
  <si>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</si>
  <si>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</si>
  <si>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</si>
  <si>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</si>
  <si>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</si>
  <si>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</si>
  <si>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</si>
  <si>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</si>
  <si>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</si>
  <si>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</si>
  <si>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</si>
  <si>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</si>
  <si>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</si>
  <si>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</si>
  <si>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</si>
  <si>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</si>
  <si>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</si>
  <si>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</si>
  <si>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</si>
  <si>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</si>
  <si>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</si>
  <si>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</si>
  <si>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</si>
  <si>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</si>
  <si>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</si>
  <si>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</si>
  <si>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</si>
  <si>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</si>
  <si>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</si>
  <si>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</si>
  <si>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</si>
  <si>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</si>
  <si>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</si>
  <si>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</si>
  <si>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</si>
  <si>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</si>
  <si>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</si>
  <si>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</si>
  <si>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</si>
  <si>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</si>
  <si>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</si>
  <si>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</si>
  <si>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</si>
  <si>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</si>
  <si>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</si>
  <si>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</si>
  <si>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</si>
  <si>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</si>
  <si>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</si>
  <si>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</si>
  <si>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</si>
  <si>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</si>
  <si>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</si>
  <si>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</si>
  <si>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</si>
  <si>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</si>
  <si>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</si>
  <si>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</si>
  <si>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</si>
  <si>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</si>
  <si>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</si>
  <si>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</si>
  <si>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</si>
  <si>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</si>
  <si>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</si>
  <si>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</si>
  <si>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</si>
  <si>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</si>
  <si>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</si>
  <si>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</si>
  <si>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</si>
  <si>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</si>
  <si>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</si>
  <si>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</si>
  <si>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</si>
  <si>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</si>
  <si>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</si>
  <si>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</si>
  <si>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</si>
  <si>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</si>
  <si>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</si>
  <si>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</si>
  <si>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</si>
  <si>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</si>
  <si>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</si>
  <si>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</si>
  <si>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</si>
  <si>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</si>
  <si>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</si>
  <si>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</si>
  <si>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</si>
  <si>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</si>
  <si>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</si>
  <si>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</si>
  <si>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福岡県中間市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</si>
  <si>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</si>
  <si>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</si>
  <si>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</si>
  <si>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</si>
  <si>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</si>
  <si>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</si>
  <si>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</si>
  <si>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</si>
  <si>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</si>
  <si>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</si>
  <si>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</si>
  <si>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</si>
  <si>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</si>
  <si>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</si>
  <si>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</si>
  <si>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</si>
  <si>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</si>
  <si>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</si>
  <si>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</si>
  <si>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</si>
  <si>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</si>
  <si>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</si>
  <si>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</si>
  <si>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</si>
  <si>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</si>
  <si>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</si>
  <si>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</si>
  <si>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</si>
  <si>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</si>
  <si>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</si>
  <si>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</si>
  <si>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</si>
  <si>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</si>
  <si>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</si>
  <si>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</si>
  <si>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</si>
  <si>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</si>
  <si>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</si>
  <si>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</si>
  <si>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</si>
  <si>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</si>
  <si>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</si>
  <si>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</si>
  <si>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</si>
  <si>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</si>
  <si>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</si>
  <si>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</si>
  <si>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</si>
  <si>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</si>
  <si>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</si>
  <si>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</si>
  <si>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</si>
  <si>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</si>
  <si>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</si>
  <si>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</si>
  <si>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</si>
  <si>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</si>
  <si>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</si>
  <si>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</si>
  <si>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</si>
  <si>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</si>
  <si>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</si>
  <si>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</si>
  <si>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</si>
  <si>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</si>
  <si>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</si>
  <si>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</si>
  <si>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</si>
  <si>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</si>
  <si>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</si>
  <si>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</si>
  <si>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</si>
  <si>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</si>
  <si>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</si>
  <si>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</si>
  <si>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</si>
  <si>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</si>
  <si>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</si>
  <si>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</si>
  <si>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</si>
  <si>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</si>
  <si>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</si>
  <si>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</si>
  <si>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</si>
  <si>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</si>
  <si>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</si>
  <si>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</si>
  <si>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</si>
  <si>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</si>
  <si>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</si>
  <si>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</si>
  <si>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</si>
  <si>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</si>
  <si>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</si>
  <si>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</si>
  <si>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</si>
  <si>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</si>
  <si>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</si>
  <si>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</si>
  <si>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</si>
  <si>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</si>
  <si>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</si>
  <si>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</si>
  <si>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</si>
  <si>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</si>
  <si>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</si>
  <si>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</si>
  <si>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</si>
  <si>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</si>
  <si>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</si>
  <si>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</si>
  <si>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</si>
  <si>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</si>
  <si>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</si>
  <si>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</si>
  <si>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</si>
  <si>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</si>
  <si>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</si>
  <si>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</si>
  <si>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</si>
  <si>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</si>
  <si>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</si>
  <si>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</si>
  <si>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</si>
  <si>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</si>
  <si>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</si>
  <si>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</si>
  <si>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</si>
  <si>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</si>
  <si>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</si>
  <si>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</si>
  <si>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</si>
  <si>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</si>
  <si>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</si>
  <si>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</si>
  <si>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</si>
  <si>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</si>
  <si>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</si>
  <si>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</si>
  <si>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</si>
  <si>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</si>
  <si>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</si>
  <si>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</si>
  <si>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</si>
  <si>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</si>
  <si>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</si>
  <si>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</si>
  <si>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福岡県中間市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</si>
  <si>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</si>
  <si>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</si>
  <si>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</si>
  <si>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</si>
  <si>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</si>
  <si>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</si>
  <si>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</si>
  <si>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</si>
  <si>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</si>
  <si>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</si>
  <si>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</si>
  <si>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</si>
  <si>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</si>
  <si>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</si>
  <si>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</si>
  <si>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</si>
  <si>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</si>
  <si>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</si>
  <si>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</si>
  <si>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</si>
  <si>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</si>
  <si>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住宅新築資金等特別会計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</si>
  <si>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</si>
  <si>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</si>
  <si>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</si>
  <si>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</si>
  <si>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</si>
  <si>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</si>
  <si>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</si>
  <si>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</si>
  <si>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</si>
  <si>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</si>
  <si>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</si>
  <si>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</si>
  <si>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</si>
  <si>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</si>
  <si>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</si>
  <si>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</si>
  <si>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</si>
  <si>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</si>
  <si>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</si>
  <si>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</si>
  <si>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</si>
  <si>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</si>
  <si>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</si>
  <si>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</si>
  <si>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</si>
  <si>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</si>
  <si>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</si>
  <si>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</si>
  <si>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</si>
  <si>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</si>
  <si>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</si>
  <si>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</si>
  <si>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</si>
  <si>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</si>
  <si>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</si>
  <si>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</si>
  <si>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</si>
  <si>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</si>
  <si>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</si>
  <si>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</si>
  <si>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</si>
  <si>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</si>
  <si>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</si>
  <si>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</si>
  <si>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</si>
  <si>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</si>
  <si>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</si>
  <si>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</si>
  <si>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</si>
  <si>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</si>
  <si>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</si>
  <si>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</si>
  <si>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</si>
  <si>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</si>
  <si>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</si>
  <si>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</si>
  <si>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</si>
  <si>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</si>
  <si>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</si>
  <si>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</si>
  <si>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</si>
  <si>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</si>
  <si>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</si>
  <si>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</si>
  <si>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</si>
  <si>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</si>
  <si>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</si>
  <si>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</si>
  <si>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</si>
  <si>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</si>
  <si>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</si>
  <si>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</si>
  <si>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</si>
  <si>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</si>
  <si>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</si>
  <si>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</si>
  <si>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</si>
  <si>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</si>
  <si>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</si>
  <si>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</si>
  <si>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</si>
  <si>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</si>
  <si>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</si>
  <si>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</si>
  <si>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</si>
  <si>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</si>
  <si>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</si>
  <si>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</si>
  <si>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</si>
  <si>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</si>
  <si>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</si>
  <si>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</si>
  <si>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</si>
  <si>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</si>
  <si>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</si>
  <si>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</si>
  <si>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</si>
  <si>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</si>
  <si>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</si>
  <si>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</si>
  <si>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</si>
  <si>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</si>
  <si>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</si>
  <si>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</si>
  <si>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</si>
  <si>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</si>
  <si>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</si>
  <si>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</si>
  <si>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</si>
  <si>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</si>
  <si>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</si>
  <si>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</si>
  <si>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</si>
  <si>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</si>
  <si>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</si>
  <si>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</si>
  <si>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</si>
  <si>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</si>
  <si>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</si>
  <si>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</si>
  <si>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</si>
  <si>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</si>
  <si>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</si>
  <si>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</si>
  <si>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</si>
  <si>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</si>
  <si>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</si>
  <si>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</si>
  <si>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</si>
  <si>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</si>
  <si>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</si>
  <si>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</si>
  <si>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</si>
  <si>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</si>
  <si>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</si>
  <si>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</si>
  <si>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</si>
  <si>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</si>
  <si>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</si>
  <si>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</si>
  <si>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</si>
  <si>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</si>
  <si>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</si>
  <si>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</si>
  <si>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</si>
  <si>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</si>
  <si>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</si>
  <si>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</si>
  <si>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</si>
  <si>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</si>
  <si>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</si>
  <si>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</si>
  <si>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</si>
  <si>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</si>
  <si>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</si>
  <si>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</si>
  <si>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2.07</t>
  </si>
  <si>
    <t>特別会計国民健康保険事業</t>
  </si>
  <si>
    <t>▲ 11.85</t>
  </si>
  <si>
    <t>▲ 11.48</t>
  </si>
  <si>
    <t>▲ 12.89</t>
  </si>
  <si>
    <t>▲ 12.86</t>
  </si>
  <si>
    <t>▲ 12.71</t>
  </si>
  <si>
    <t>住宅新築資金等特別会計</t>
  </si>
  <si>
    <t>▲ 6.14</t>
  </si>
  <si>
    <t>▲ 5.83</t>
  </si>
  <si>
    <t>▲ 5.20</t>
  </si>
  <si>
    <t>▲ 4.33</t>
  </si>
  <si>
    <t>▲ 3.73</t>
  </si>
  <si>
    <t>水道事業会計</t>
  </si>
  <si>
    <t>一般会計</t>
  </si>
  <si>
    <t>介護保険事業特別会計</t>
  </si>
  <si>
    <t>病院事業会計</t>
  </si>
  <si>
    <t>後期高齢者医療特別会計</t>
  </si>
  <si>
    <t>公共下水道事業特別会計</t>
  </si>
  <si>
    <t>その他会計（赤字）</t>
  </si>
  <si>
    <t>その他会計（黒字）</t>
  </si>
  <si>
    <t>-</t>
    <phoneticPr fontId="2"/>
  </si>
  <si>
    <t>福岡県中間市外二ヶ町山田川水利組合（一般会計）</t>
    <rPh sb="18" eb="20">
      <t>イッパン</t>
    </rPh>
    <rPh sb="20" eb="22">
      <t>カイケイ</t>
    </rPh>
    <phoneticPr fontId="2"/>
  </si>
  <si>
    <t>堀川水利組合（一般会計）</t>
    <phoneticPr fontId="2"/>
  </si>
  <si>
    <t>福岡県市町村消防団員等公務災害補償組合（一般会計）</t>
    <phoneticPr fontId="2"/>
  </si>
  <si>
    <t>福岡県市町村職員退職手当組合（一般会計）</t>
    <phoneticPr fontId="2"/>
  </si>
  <si>
    <t>中間市行橋市競艇組合（一般会計）</t>
    <phoneticPr fontId="2"/>
  </si>
  <si>
    <t>遠賀・中間地域広域行政事務組合（一般会計）</t>
    <phoneticPr fontId="2"/>
  </si>
  <si>
    <t>福岡県自治振興組合（一般会計）</t>
    <phoneticPr fontId="2"/>
  </si>
  <si>
    <t>福岡県後期高齢者医療広域連合（一般会計）</t>
    <phoneticPr fontId="2"/>
  </si>
  <si>
    <t>福岡県市町村職員退職手当組合（基金特別会計）</t>
    <rPh sb="15" eb="17">
      <t>キキン</t>
    </rPh>
    <rPh sb="17" eb="19">
      <t>トクベツ</t>
    </rPh>
    <rPh sb="19" eb="21">
      <t>カイケイ</t>
    </rPh>
    <phoneticPr fontId="2"/>
  </si>
  <si>
    <t>中間市行橋市競艇組合（特別会計）</t>
    <rPh sb="11" eb="13">
      <t>トクベツ</t>
    </rPh>
    <rPh sb="13" eb="15">
      <t>カイケイ</t>
    </rPh>
    <phoneticPr fontId="2"/>
  </si>
  <si>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rPh sb="28" eb="30">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</si>
  <si>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</si>
  <si>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</si>
  <si>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中間市文化振興財団</t>
    <rPh sb="0" eb="3">
      <t>ナカマシ</t>
    </rPh>
    <rPh sb="3" eb="5">
      <t>ブンカ</t>
    </rPh>
    <rPh sb="5" eb="7">
      <t>シンコウ</t>
    </rPh>
    <rPh sb="7" eb="9">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</si>
  <si>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</si>
  <si>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</si>
  <si>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</si>
  <si>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</si>
  <si>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</si>
  <si>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</si>
  <si>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</si>
  <si>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</si>
  <si>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</si>
  <si>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</si>
  <si>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</si>
  <si>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</si>
  <si>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本市の将来負担比率及び実質公債費比率については、バブル崩壊以降に積極的に実施した大型建設事業に係る起債の償還が終了しつつあることなどから、改善傾向にある。しかしながら、両
指標とも類似団体の平均を上回る状況が続いていることから、今後も普通建設事業費の抑制や計画的な下水道事業実施による繰出金額の削減等を通じて公債費負担の削減に努めることとす
る。</t>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</si>
</sst>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52377</c:v>
                </c:pt>
                <c:pt idx="1">
                  <c:v>62524</c:v>
                </c:pt>
                <c:pt idx="2">
                  <c:v>80149</c:v>
                </c:pt>
                <c:pt idx="3">
                  <c:v>57697</c:v>
                </c:pt>
                <c:pt idx="4">
                  <c:v>63727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23102</c:v>
                </c:pt>
                <c:pt idx="1">
                  <c:v>20615</c:v>
                </c:pt>
                <c:pt idx="2">
                  <c:v>20059</c:v>
                </c:pt>
                <c:pt idx="3">
                  <c:v>27906</c:v>
                </c:pt>
                <c:pt idx="4">
                  <c:v>27041</c:v>
                </c:pt>
              </c:numCache>
            </c:numRef>
          </c:val>
        </c:ser>
        <c:dLbls/>
        <c:marker val="1"/>
        <c:axId val="68138112"/>
        <c:axId val="68139264"/>
      </c:lineChart>
      <c:catAx>
        <c:axId val="6813811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139264"/>
        <c:crosses val="autoZero"/>
        <c:auto val="1"/>
        <c:lblAlgn val="ctr"/>
        <c:lblOffset val="100"/>
        <c:tickLblSkip val="1"/>
        <c:tickMarkSkip val="1"/>
      </c:catAx>
      <c:valAx>
        <c:axId val="68139264"/>
        <c:scaling>
          <c:orientation val="minMax"/>
          <c:max val="1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1381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1.5</c:v>
                </c:pt>
                <c:pt idx="1">
                  <c:v>2.1</c:v>
                </c:pt>
                <c:pt idx="2">
                  <c:v>3.13</c:v>
                </c:pt>
                <c:pt idx="3">
                  <c:v>0.22</c:v>
                </c:pt>
                <c:pt idx="4">
                  <c:v>0.28000000000000003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14.65</c:v>
                </c:pt>
                <c:pt idx="1">
                  <c:v>15.95</c:v>
                </c:pt>
                <c:pt idx="2">
                  <c:v>17.010000000000002</c:v>
                </c:pt>
                <c:pt idx="3">
                  <c:v>22.44</c:v>
                </c:pt>
                <c:pt idx="4">
                  <c:v>20.149999999999999</c:v>
                </c:pt>
              </c:numCache>
            </c:numRef>
          </c:val>
        </c:ser>
        <c:dLbls/>
        <c:gapWidth val="250"/>
        <c:overlap val="100"/>
        <c:axId val="125982592"/>
        <c:axId val="1259841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1.78</c:v>
                </c:pt>
                <c:pt idx="1">
                  <c:v>2.23</c:v>
                </c:pt>
                <c:pt idx="2">
                  <c:v>2.1800000000000002</c:v>
                </c:pt>
                <c:pt idx="3">
                  <c:v>2.5</c:v>
                </c:pt>
                <c:pt idx="4">
                  <c:v>-2.0699999999999998</c:v>
                </c:pt>
              </c:numCache>
            </c:numRef>
          </c:val>
        </c:ser>
        <c:dLbls/>
        <c:marker val="1"/>
        <c:axId val="125982592"/>
        <c:axId val="125984128"/>
      </c:lineChart>
      <c:catAx>
        <c:axId val="1259825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984128"/>
        <c:crosses val="autoZero"/>
        <c:auto val="1"/>
        <c:lblAlgn val="ctr"/>
        <c:lblOffset val="100"/>
        <c:tickLblSkip val="1"/>
        <c:tickMarkSkip val="1"/>
      </c:catAx>
      <c:valAx>
        <c:axId val="125984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982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c:v>
                </c:pt>
                <c:pt idx="4">
                  <c:v>#N/A</c:v>
                </c:pt>
                <c:pt idx="5">
                  <c:v>0.01</c:v>
                </c:pt>
                <c:pt idx="6">
                  <c:v>#N/A</c:v>
                </c:pt>
                <c:pt idx="7">
                  <c:v>0.01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0.02</c:v>
                </c:pt>
                <c:pt idx="2">
                  <c:v>#N/A</c:v>
                </c:pt>
                <c:pt idx="3">
                  <c:v>0.04</c:v>
                </c:pt>
                <c:pt idx="4">
                  <c:v>#N/A</c:v>
                </c:pt>
                <c:pt idx="5">
                  <c:v>0.08</c:v>
                </c:pt>
                <c:pt idx="6">
                  <c:v>#N/A</c:v>
                </c:pt>
                <c:pt idx="7">
                  <c:v>0.04</c:v>
                </c:pt>
                <c:pt idx="8">
                  <c:v>#N/A</c:v>
                </c:pt>
                <c:pt idx="9">
                  <c:v>0.03</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0.15</c:v>
                </c:pt>
                <c:pt idx="4">
                  <c:v>#N/A</c:v>
                </c:pt>
                <c:pt idx="5">
                  <c:v>0.14000000000000001</c:v>
                </c:pt>
                <c:pt idx="6">
                  <c:v>#N/A</c:v>
                </c:pt>
                <c:pt idx="7">
                  <c:v>0.17</c:v>
                </c:pt>
                <c:pt idx="8">
                  <c:v>#N/A</c:v>
                </c:pt>
                <c:pt idx="9">
                  <c:v>0.18</c:v>
                </c:pt>
              </c:numCache>
            </c:numRef>
          </c:val>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0.31</c:v>
                </c:pt>
                <c:pt idx="2">
                  <c:v>#N/A</c:v>
                </c:pt>
                <c:pt idx="3">
                  <c:v>0.62</c:v>
                </c:pt>
                <c:pt idx="4">
                  <c:v>#N/A</c:v>
                </c:pt>
                <c:pt idx="5">
                  <c:v>0.72</c:v>
                </c:pt>
                <c:pt idx="6">
                  <c:v>#N/A</c:v>
                </c:pt>
                <c:pt idx="7">
                  <c:v>0.88</c:v>
                </c:pt>
                <c:pt idx="8">
                  <c:v>#N/A</c:v>
                </c:pt>
                <c:pt idx="9">
                  <c:v>1.18</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0.21</c:v>
                </c:pt>
                <c:pt idx="2">
                  <c:v>#N/A</c:v>
                </c:pt>
                <c:pt idx="3">
                  <c:v>0.14000000000000001</c:v>
                </c:pt>
                <c:pt idx="4">
                  <c:v>#N/A</c:v>
                </c:pt>
                <c:pt idx="5">
                  <c:v>0.31</c:v>
                </c:pt>
                <c:pt idx="6">
                  <c:v>#N/A</c:v>
                </c:pt>
                <c:pt idx="7">
                  <c:v>0.64</c:v>
                </c:pt>
                <c:pt idx="8">
                  <c:v>#N/A</c:v>
                </c:pt>
                <c:pt idx="9">
                  <c:v>1.29</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7.61</c:v>
                </c:pt>
                <c:pt idx="2">
                  <c:v>#N/A</c:v>
                </c:pt>
                <c:pt idx="3">
                  <c:v>7.93</c:v>
                </c:pt>
                <c:pt idx="4">
                  <c:v>#N/A</c:v>
                </c:pt>
                <c:pt idx="5">
                  <c:v>8.32</c:v>
                </c:pt>
                <c:pt idx="6">
                  <c:v>#N/A</c:v>
                </c:pt>
                <c:pt idx="7">
                  <c:v>4.54</c:v>
                </c:pt>
                <c:pt idx="8">
                  <c:v>#N/A</c:v>
                </c:pt>
                <c:pt idx="9">
                  <c:v>4</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17.07</c:v>
                </c:pt>
                <c:pt idx="2">
                  <c:v>#N/A</c:v>
                </c:pt>
                <c:pt idx="3">
                  <c:v>16.940000000000001</c:v>
                </c:pt>
                <c:pt idx="4">
                  <c:v>#N/A</c:v>
                </c:pt>
                <c:pt idx="5">
                  <c:v>17.420000000000002</c:v>
                </c:pt>
                <c:pt idx="6">
                  <c:v>#N/A</c:v>
                </c:pt>
                <c:pt idx="7">
                  <c:v>17.77</c:v>
                </c:pt>
                <c:pt idx="8">
                  <c:v>#N/A</c:v>
                </c:pt>
                <c:pt idx="9">
                  <c:v>17.54</c:v>
                </c:pt>
              </c:numCache>
            </c:numRef>
          </c:val>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6.14</c:v>
                </c:pt>
                <c:pt idx="1">
                  <c:v>#N/A</c:v>
                </c:pt>
                <c:pt idx="2">
                  <c:v>5.83</c:v>
                </c:pt>
                <c:pt idx="3">
                  <c:v>#N/A</c:v>
                </c:pt>
                <c:pt idx="4">
                  <c:v>5.2</c:v>
                </c:pt>
                <c:pt idx="5">
                  <c:v>#N/A</c:v>
                </c:pt>
                <c:pt idx="6">
                  <c:v>4.33</c:v>
                </c:pt>
                <c:pt idx="7">
                  <c:v>#N/A</c:v>
                </c:pt>
                <c:pt idx="8">
                  <c:v>3.73</c:v>
                </c:pt>
                <c:pt idx="9">
                  <c:v>#N/A</c:v>
                </c:pt>
              </c:numCache>
            </c:numRef>
          </c:val>
        </c:ser>
        <c:ser>
          <c:idx val="9"/>
          <c:order val="9"/>
          <c:tx>
            <c:strRef>
              <c:f>データシート!$A$36</c:f>
              <c:strCache>
                <c:ptCount val="1"/>
                <c:pt idx="0">
                  <c:v>特別会計国民健康保険事業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11.85</c:v>
                </c:pt>
                <c:pt idx="1">
                  <c:v>#N/A</c:v>
                </c:pt>
                <c:pt idx="2">
                  <c:v>11.48</c:v>
                </c:pt>
                <c:pt idx="3">
                  <c:v>#N/A</c:v>
                </c:pt>
                <c:pt idx="4">
                  <c:v>12.89</c:v>
                </c:pt>
                <c:pt idx="5">
                  <c:v>#N/A</c:v>
                </c:pt>
                <c:pt idx="6">
                  <c:v>12.86</c:v>
                </c:pt>
                <c:pt idx="7">
                  <c:v>#N/A</c:v>
                </c:pt>
                <c:pt idx="8">
                  <c:v>12.71</c:v>
                </c:pt>
                <c:pt idx="9">
                  <c:v>#N/A</c:v>
                </c:pt>
              </c:numCache>
            </c:numRef>
          </c:val>
        </c:ser>
        <c:dLbls/>
        <c:overlap val="100"/>
        <c:axId val="127522304"/>
        <c:axId val="127523840"/>
      </c:barChart>
      <c:catAx>
        <c:axId val="1275223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523840"/>
        <c:crosses val="autoZero"/>
        <c:auto val="1"/>
        <c:lblAlgn val="ctr"/>
        <c:lblOffset val="100"/>
        <c:tickLblSkip val="1"/>
        <c:tickMarkSkip val="1"/>
      </c:catAx>
      <c:valAx>
        <c:axId val="1275238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2230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1539</c:v>
                </c:pt>
                <c:pt idx="5">
                  <c:v>1547</c:v>
                </c:pt>
                <c:pt idx="8">
                  <c:v>1592</c:v>
                </c:pt>
                <c:pt idx="11">
                  <c:v>1609</c:v>
                </c:pt>
                <c:pt idx="14">
                  <c:v>1549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119</c:v>
                </c:pt>
                <c:pt idx="3">
                  <c:v>118</c:v>
                </c:pt>
                <c:pt idx="6">
                  <c:v>118</c:v>
                </c:pt>
                <c:pt idx="9">
                  <c:v>114</c:v>
                </c:pt>
                <c:pt idx="12">
                  <c:v>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534</c:v>
                </c:pt>
                <c:pt idx="3">
                  <c:v>580</c:v>
                </c:pt>
                <c:pt idx="6">
                  <c:v>599</c:v>
                </c:pt>
                <c:pt idx="9">
                  <c:v>555</c:v>
                </c:pt>
                <c:pt idx="12">
                  <c:v>671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2142</c:v>
                </c:pt>
                <c:pt idx="3">
                  <c:v>2185</c:v>
                </c:pt>
                <c:pt idx="6">
                  <c:v>2200</c:v>
                </c:pt>
                <c:pt idx="9">
                  <c:v>2083</c:v>
                </c:pt>
                <c:pt idx="12">
                  <c:v>2022</c:v>
                </c:pt>
              </c:numCache>
            </c:numRef>
          </c:val>
        </c:ser>
        <c:dLbls/>
        <c:gapWidth val="100"/>
        <c:overlap val="100"/>
        <c:axId val="68876160"/>
        <c:axId val="688776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1256</c:v>
                </c:pt>
                <c:pt idx="2">
                  <c:v>#N/A</c:v>
                </c:pt>
                <c:pt idx="3">
                  <c:v>#N/A</c:v>
                </c:pt>
                <c:pt idx="4">
                  <c:v>1336</c:v>
                </c:pt>
                <c:pt idx="5">
                  <c:v>#N/A</c:v>
                </c:pt>
                <c:pt idx="6">
                  <c:v>#N/A</c:v>
                </c:pt>
                <c:pt idx="7">
                  <c:v>1325</c:v>
                </c:pt>
                <c:pt idx="8">
                  <c:v>#N/A</c:v>
                </c:pt>
                <c:pt idx="9">
                  <c:v>#N/A</c:v>
                </c:pt>
                <c:pt idx="10">
                  <c:v>1143</c:v>
                </c:pt>
                <c:pt idx="11">
                  <c:v>#N/A</c:v>
                </c:pt>
                <c:pt idx="12">
                  <c:v>#N/A</c:v>
                </c:pt>
                <c:pt idx="13">
                  <c:v>1229</c:v>
                </c:pt>
                <c:pt idx="14">
                  <c:v>#N/A</c:v>
                </c:pt>
              </c:numCache>
            </c:numRef>
          </c:val>
        </c:ser>
        <c:dLbls/>
        <c:marker val="1"/>
        <c:axId val="68876160"/>
        <c:axId val="68877696"/>
      </c:lineChart>
      <c:catAx>
        <c:axId val="688761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877696"/>
        <c:crosses val="autoZero"/>
        <c:auto val="1"/>
        <c:lblAlgn val="ctr"/>
        <c:lblOffset val="100"/>
        <c:tickLblSkip val="1"/>
        <c:tickMarkSkip val="1"/>
      </c:catAx>
      <c:valAx>
        <c:axId val="688776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8761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15168</c:v>
                </c:pt>
                <c:pt idx="5">
                  <c:v>15303</c:v>
                </c:pt>
                <c:pt idx="8">
                  <c:v>15397</c:v>
                </c:pt>
                <c:pt idx="11">
                  <c:v>15418</c:v>
                </c:pt>
                <c:pt idx="14">
                  <c:v>15294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3944</c:v>
                </c:pt>
                <c:pt idx="5">
                  <c:v>3900</c:v>
                </c:pt>
                <c:pt idx="8">
                  <c:v>3767</c:v>
                </c:pt>
                <c:pt idx="11">
                  <c:v>3421</c:v>
                </c:pt>
                <c:pt idx="14">
                  <c:v>4008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3531</c:v>
                </c:pt>
                <c:pt idx="5">
                  <c:v>3687</c:v>
                </c:pt>
                <c:pt idx="8">
                  <c:v>3801</c:v>
                </c:pt>
                <c:pt idx="11">
                  <c:v>3688</c:v>
                </c:pt>
                <c:pt idx="14">
                  <c:v>3533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448</c:v>
                </c:pt>
                <c:pt idx="3">
                  <c:v>436</c:v>
                </c:pt>
                <c:pt idx="6">
                  <c:v>419</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3397</c:v>
                </c:pt>
                <c:pt idx="3">
                  <c:v>3320</c:v>
                </c:pt>
                <c:pt idx="6">
                  <c:v>3155</c:v>
                </c:pt>
                <c:pt idx="9">
                  <c:v>2866</c:v>
                </c:pt>
                <c:pt idx="12">
                  <c:v>2577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747</c:v>
                </c:pt>
                <c:pt idx="3">
                  <c:v>654</c:v>
                </c:pt>
                <c:pt idx="6">
                  <c:v>784</c:v>
                </c:pt>
                <c:pt idx="9">
                  <c:v>705</c:v>
                </c:pt>
                <c:pt idx="12">
                  <c:v>630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11201</c:v>
                </c:pt>
                <c:pt idx="3">
                  <c:v>11701</c:v>
                </c:pt>
                <c:pt idx="6">
                  <c:v>12294</c:v>
                </c:pt>
                <c:pt idx="9">
                  <c:v>11510</c:v>
                </c:pt>
                <c:pt idx="12">
                  <c:v>11400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149</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17096</c:v>
                </c:pt>
                <c:pt idx="3">
                  <c:v>16075</c:v>
                </c:pt>
                <c:pt idx="6">
                  <c:v>15140</c:v>
                </c:pt>
                <c:pt idx="9">
                  <c:v>14948</c:v>
                </c:pt>
                <c:pt idx="12">
                  <c:v>14323</c:v>
                </c:pt>
              </c:numCache>
            </c:numRef>
          </c:val>
        </c:ser>
        <c:dLbls/>
        <c:gapWidth val="100"/>
        <c:overlap val="100"/>
        <c:axId val="128442368"/>
        <c:axId val="12844390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10394</c:v>
                </c:pt>
                <c:pt idx="2">
                  <c:v>#N/A</c:v>
                </c:pt>
                <c:pt idx="3">
                  <c:v>#N/A</c:v>
                </c:pt>
                <c:pt idx="4">
                  <c:v>9295</c:v>
                </c:pt>
                <c:pt idx="5">
                  <c:v>#N/A</c:v>
                </c:pt>
                <c:pt idx="6">
                  <c:v>#N/A</c:v>
                </c:pt>
                <c:pt idx="7">
                  <c:v>8827</c:v>
                </c:pt>
                <c:pt idx="8">
                  <c:v>#N/A</c:v>
                </c:pt>
                <c:pt idx="9">
                  <c:v>#N/A</c:v>
                </c:pt>
                <c:pt idx="10">
                  <c:v>7502</c:v>
                </c:pt>
                <c:pt idx="11">
                  <c:v>#N/A</c:v>
                </c:pt>
                <c:pt idx="12">
                  <c:v>#N/A</c:v>
                </c:pt>
                <c:pt idx="13">
                  <c:v>6096</c:v>
                </c:pt>
                <c:pt idx="14">
                  <c:v>#N/A</c:v>
                </c:pt>
              </c:numCache>
            </c:numRef>
          </c:val>
        </c:ser>
        <c:dLbls/>
        <c:marker val="1"/>
        <c:axId val="128442368"/>
        <c:axId val="128443904"/>
      </c:lineChart>
      <c:catAx>
        <c:axId val="1284423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443904"/>
        <c:crosses val="autoZero"/>
        <c:auto val="1"/>
        <c:lblAlgn val="ctr"/>
        <c:lblOffset val="100"/>
        <c:tickLblSkip val="1"/>
        <c:tickMarkSkip val="1"/>
      </c:catAx>
      <c:valAx>
        <c:axId val="12844390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4236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{7CE602D7-EBAD-4BE8-9E3B-8606AF386EC5}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{BEDC7A28-082C-4F56-8F5B-A1600D1302F9}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{357301D1-DD93-43BA-A699-D43F120EF9E4}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{BB2B2F53-5466-42EF-B397-C5A95B4172EB}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{3C0057B4-714E-46EA-BDE7-F2C3B1429050}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{A7A057D1-8C49-4DD7-A0F1-07357D7D8BEE}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{320950AC-A39C-43D1-AA95-A8D54205E718}</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{EFBE2B65-AE3F-431C-932D-9C7F97ACA2A9}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{8C36880D-5452-4E3E-AB4D-898586D6DB2F}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{8AB689E4-97F7-4693-BE51-D7D04FACECB1}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8580224"/>
        <c:axId val="128332160"/>
      </c:scatterChart>
      <c:valAx>
        <c:axId val="128580224"/>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332160"/>
        <c:crosses val="autoZero"/>
        <c:crossBetween val="midCat"/>
      </c:valAx>
      <c:valAx>
        <c:axId val="12833216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85802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extLst>
                <c:ext xmlns:c15="http://schemas.microsoft.com/office/drawing/2012/chart" uri="{CE6537A1-D6FC-4f65-9D91-7224C49458BB}">
                  <c15:layout/>
                  <c15:dlblFieldTable>
                    <c15:dlblFTEntry>
                      <c15:txfldGUID>{B2E72582-94F5-47A6-93EF-1FD8319A89E4}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extLst>
                <c:ext xmlns:c15="http://schemas.microsoft.com/office/drawing/2012/chart" uri="{CE6537A1-D6FC-4f65-9D91-7224C49458BB}">
                  <c15:layout/>
                  <c15:dlblFieldTable>
                    <c15:dlblFTEntry>
                      <c15:txfldGUID>{12699C46-284C-4971-94B5-EA5A861C0B3D}</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r"/>
              <c:extLst>
                <c:ext xmlns:c15="http://schemas.microsoft.com/office/drawing/2012/chart" uri="{CE6537A1-D6FC-4f65-9D91-7224C49458BB}">
                  <c15:layout/>
                  <c15:dlblFieldTable>
                    <c15:dlblFTEntry>
                      <c15:txfldGUID>{3220BF4D-E200-4735-8841-ECCEC72D9EC5}</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r"/>
              <c:extLst>
                <c:ext xmlns:c15="http://schemas.microsoft.com/office/drawing/2012/chart" uri="{CE6537A1-D6FC-4f65-9D91-7224C49458BB}">
                  <c15:layout/>
                  <c15:dlblFieldTable>
                    <c15:dlblFTEntry>
                      <c15:txfldGUID>{A65BDAA1-72A5-4279-A8CA-1677588BDD5F}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extLst>
                <c:ext xmlns:c15="http://schemas.microsoft.com/office/drawing/2012/chart" uri="{CE6537A1-D6FC-4f65-9D91-7224C49458BB}">
                  <c15:layout/>
                  <c15:dlblFieldTable>
                    <c15:dlblFTEntry>
                      <c15:txfldGUID>{96E619E0-8C14-406E-A0B8-8F4D2AD6EB4D}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15.5</c:v>
                </c:pt>
                <c:pt idx="1">
                  <c:v>15.2</c:v>
                </c:pt>
                <c:pt idx="2">
                  <c:v>15.5</c:v>
                </c:pt>
                <c:pt idx="3">
                  <c:v>15</c:v>
                </c:pt>
                <c:pt idx="4">
                  <c:v>14.5</c:v>
                </c:pt>
              </c:numCache>
            </c:numRef>
          </c:xVal>
          <c:yVal>
            <c:numRef>
              <c:f>公会計指標分析・財政指標組合せ分析表!$K$73:$O$73</c:f>
              <c:numCache>
                <c:formatCode>#,##0.0;"▲ "#,##0.0</c:formatCode>
                <c:ptCount val="5"/>
                <c:pt idx="0">
                  <c:v>125.7</c:v>
                </c:pt>
                <c:pt idx="1">
                  <c:v>110.1</c:v>
                </c:pt>
                <c:pt idx="2">
                  <c:v>104.6</c:v>
                </c:pt>
                <c:pt idx="3">
                  <c:v>89.5</c:v>
                </c:pt>
                <c:pt idx="4">
                  <c:v>71.599999999999994</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{127E30DE-E8BD-4400-BD1B-FEB6DDCD42E8}</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{A7008DEF-7630-4881-A968-B42B2B141CE1}</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{824A5075-3068-433C-800F-8D67F2B33BB6}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{352E7157-F15F-4F6B-8CBF-C7F4C6991716}</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{5E4C3C0E-B529-40B3-882A-25938050ABDB}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13.9</c:v>
                </c:pt>
                <c:pt idx="1">
                  <c:v>13.4</c:v>
                </c:pt>
                <c:pt idx="2">
                  <c:v>13.2</c:v>
                </c:pt>
                <c:pt idx="3">
                  <c:v>12.6</c:v>
                </c:pt>
                <c:pt idx="4">
                  <c:v>9.6</c:v>
                </c:pt>
              </c:numCache>
            </c:numRef>
          </c:xVal>
          <c:yVal>
            <c:numRef>
              <c:f>公会計指標分析・財政指標組合せ分析表!$K$77:$O$77</c:f>
              <c:numCache>
                <c:formatCode>#,##0.0;"▲ "#,##0.0</c:formatCode>
                <c:ptCount val="5"/>
                <c:pt idx="0">
                  <c:v>100.6</c:v>
                </c:pt>
                <c:pt idx="1">
                  <c:v>85.8</c:v>
                </c:pt>
                <c:pt idx="2">
                  <c:v>76.599999999999994</c:v>
                </c:pt>
                <c:pt idx="3">
                  <c:v>60.9</c:v>
                </c:pt>
                <c:pt idx="4">
                  <c:v>41.5</c:v>
                </c:pt>
              </c:numCache>
            </c:numRef>
          </c:yVal>
        </c:ser>
        <c:dLbls/>
        <c:axId val="128779392"/>
        <c:axId val="128781312"/>
      </c:scatterChart>
      <c:valAx>
        <c:axId val="128779392"/>
        <c:scaling>
          <c:orientation val="minMax"/>
          <c:max val="16"/>
          <c:min val="9.2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781312"/>
        <c:crosses val="autoZero"/>
        <c:crossBetween val="midCat"/>
      </c:valAx>
      <c:valAx>
        <c:axId val="128781312"/>
        <c:scaling>
          <c:orientation val="minMax"/>
          <c:max val="140"/>
          <c:min val="31"/>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877939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起債償還終了により元利償還金が減少（</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2,083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2,022</a:t>
          </a:r>
          <a:r>
            <a:rPr kumimoji="1" lang="ja-JP" altLang="en-US" sz="1400">
              <a:latin typeface="ＭＳ ゴシック" pitchFamily="49" charset="-128"/>
              <a:ea typeface="ＭＳ ゴシック" pitchFamily="49" charset="-128"/>
            </a:rPr>
            <a:t>百万円）したことなどから、平成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年度数値は前年度から</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ている。しかしながら、他団体と比べて立ち遅れている下水道の整備に伴い公共下水道事業への繰出金が多額となっていることなどから、本市の実質公債費比率は類似団体の平均を上回る水準で推移している。今後は、普通建設事業費の抑制や償還条件の見直しによる公債費負担の適正化及び計画的な下水道事業実施による繰出金額の削減に努めることと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バブル崩壊以降に積極的に実施した大型建設事業に係る起債の償還が終了しつつあり、普通会計地方債残高が減少（</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14,948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14,323</a:t>
          </a:r>
          <a:r>
            <a:rPr kumimoji="1" lang="ja-JP" altLang="en-US" sz="1400">
              <a:latin typeface="ＭＳ ゴシック" pitchFamily="49" charset="-128"/>
              <a:ea typeface="ＭＳ ゴシック" pitchFamily="49" charset="-128"/>
            </a:rPr>
            <a:t>百万円）したことから、平成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年度数値は前年度から</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ポイント改善している。しかしながら、他団体と比べて立ち遅れている下水道の整備を進めていることから、公営企業債等繰入見込額が多額（</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11,400</a:t>
          </a:r>
          <a:r>
            <a:rPr kumimoji="1" lang="ja-JP" altLang="en-US" sz="1400">
              <a:latin typeface="ＭＳ ゴシック" pitchFamily="49" charset="-128"/>
              <a:ea typeface="ＭＳ ゴシック" pitchFamily="49" charset="-128"/>
            </a:rPr>
            <a:t>百万円）となっており、将来負担比率は類似団体の平均を大きく上回っている。今後は、普通建設事業費の抑制による地方債残高の削減や計画的な下水道事業実施による繰出金額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旧産炭地域である本市は、基幹となる産業がなく法人税収に乏しい状況が続いている。また、個人住民税についても少子高齢化により労働力人口が減少している（</a:t>
          </a:r>
          <a:r>
            <a:rPr kumimoji="1" lang="en-US" altLang="ja-JP" sz="1300">
              <a:latin typeface="ＭＳ Ｐゴシック"/>
            </a:rPr>
            <a:t>H17</a:t>
          </a:r>
          <a:r>
            <a:rPr kumimoji="1" lang="ja-JP" altLang="en-US" sz="1300">
              <a:latin typeface="ＭＳ Ｐゴシック"/>
            </a:rPr>
            <a:t>：</a:t>
          </a:r>
          <a:r>
            <a:rPr kumimoji="1" lang="en-US" altLang="ja-JP" sz="1300">
              <a:latin typeface="ＭＳ Ｐゴシック"/>
            </a:rPr>
            <a:t>19,383</a:t>
          </a:r>
          <a:r>
            <a:rPr kumimoji="1" lang="ja-JP" altLang="en-US" sz="1300">
              <a:latin typeface="ＭＳ Ｐゴシック"/>
            </a:rPr>
            <a:t>人→</a:t>
          </a:r>
          <a:r>
            <a:rPr kumimoji="1" lang="en-US" altLang="ja-JP" sz="1300">
              <a:latin typeface="ＭＳ Ｐゴシック"/>
            </a:rPr>
            <a:t>H22</a:t>
          </a:r>
          <a:r>
            <a:rPr kumimoji="1" lang="ja-JP" altLang="en-US" sz="1300">
              <a:latin typeface="ＭＳ Ｐゴシック"/>
            </a:rPr>
            <a:t>：</a:t>
          </a:r>
          <a:r>
            <a:rPr kumimoji="1" lang="en-US" altLang="ja-JP" sz="1300">
              <a:latin typeface="ＭＳ Ｐゴシック"/>
            </a:rPr>
            <a:t>17,659</a:t>
          </a:r>
          <a:r>
            <a:rPr kumimoji="1" lang="ja-JP" altLang="en-US" sz="1300">
              <a:latin typeface="ＭＳ Ｐゴシック"/>
            </a:rPr>
            <a:t>人）ことから、特に所得割が伸び悩んでいる。依然として財政基盤は脆弱であり、財政力指数は全国平均及び県平均を下回る状況となっている。今後は、市税の徴収率向上や使用料の見直し、債権管理の強化等を通じて自主財源の確保に努めることと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93435</xdr:rowOff>
    </xdr:from>
    <xdr:to>
      <xdr:col>7</xdr:col>
      <xdr:colOff>152400</xdr:colOff>
      <xdr:row>41</xdr:row>
      <xdr:rowOff>93435</xdr:rowOff>
    </xdr:to>
    <xdr:cxnSp macro="">
      <xdr:nvCxnSpPr>
        <xdr:cNvPr id="69" name="直線コネクタ 68"/>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93435</xdr:rowOff>
    </xdr:from>
    <xdr:to>
      <xdr:col>6</xdr:col>
      <xdr:colOff>0</xdr:colOff>
      <xdr:row>41</xdr:row>
      <xdr:rowOff>93435</xdr:rowOff>
    </xdr:to>
    <xdr:cxnSp macro="">
      <xdr:nvCxnSpPr>
        <xdr:cNvPr id="72" name="直線コネクタ 71"/>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128815</xdr:rowOff>
    </xdr:from>
    <xdr:to>
      <xdr:col>6</xdr:col>
      <xdr:colOff>50800</xdr:colOff>
      <xdr:row>42</xdr:row>
      <xdr:rowOff>58965</xdr:rowOff>
    </xdr:to>
    <xdr:sp macro="" textlink="">
      <xdr:nvSpPr>
        <xdr:cNvPr id="73" name="フローチャート : 判断 72"/>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43742</xdr:rowOff>
    </xdr:from>
    <xdr:ext cx="736600" cy="259045"/>
    <xdr:sp macro="" textlink="">
      <xdr:nvSpPr>
        <xdr:cNvPr id="74" name="テキスト ボックス 73"/>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93435</xdr:rowOff>
    </xdr:to>
    <xdr:cxnSp macro="">
      <xdr:nvCxnSpPr>
        <xdr:cNvPr id="75" name="直線コネクタ 74"/>
        <xdr:cNvCxnSpPr/>
      </xdr:nvCxnSpPr>
      <xdr:spPr>
        <a:xfrm>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128815</xdr:rowOff>
    </xdr:from>
    <xdr:to>
      <xdr:col>4</xdr:col>
      <xdr:colOff>533400</xdr:colOff>
      <xdr:row>42</xdr:row>
      <xdr:rowOff>58965</xdr:rowOff>
    </xdr:to>
    <xdr:sp macro="" textlink="">
      <xdr:nvSpPr>
        <xdr:cNvPr id="76" name="フローチャート : 判断 75"/>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43742</xdr:rowOff>
    </xdr:from>
    <xdr:ext cx="762000" cy="259045"/>
    <xdr:sp macro="" textlink="">
      <xdr:nvSpPr>
        <xdr:cNvPr id="77" name="テキスト ボックス 76"/>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41728</xdr:rowOff>
    </xdr:from>
    <xdr:to>
      <xdr:col>3</xdr:col>
      <xdr:colOff>279400</xdr:colOff>
      <xdr:row>41</xdr:row>
      <xdr:rowOff>76200</xdr:rowOff>
    </xdr:to>
    <xdr:cxnSp macro="">
      <xdr:nvCxnSpPr>
        <xdr:cNvPr id="78" name="直線コネクタ 77"/>
        <xdr:cNvCxnSpPr/>
      </xdr:nvCxnSpPr>
      <xdr:spPr>
        <a:xfrm>
          <a:off x="1447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43742</xdr:rowOff>
    </xdr:from>
    <xdr:ext cx="762000" cy="259045"/>
    <xdr:sp macro="" textlink="">
      <xdr:nvSpPr>
        <xdr:cNvPr id="80" name="テキスト ボックス 79"/>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81" name="フローチャート : 判断 80"/>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82" name="テキスト ボックス 81"/>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8" name="円/楕円 87"/>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14712</xdr:rowOff>
    </xdr:from>
    <xdr:ext cx="762000" cy="259045"/>
    <xdr:sp macro="" textlink="">
      <xdr:nvSpPr>
        <xdr:cNvPr id="89" name="財政力該当値テキスト"/>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42635</xdr:rowOff>
    </xdr:from>
    <xdr:to>
      <xdr:col>6</xdr:col>
      <xdr:colOff>50800</xdr:colOff>
      <xdr:row>41</xdr:row>
      <xdr:rowOff>144235</xdr:rowOff>
    </xdr:to>
    <xdr:sp macro="" textlink="">
      <xdr:nvSpPr>
        <xdr:cNvPr id="90" name="円/楕円 89"/>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91" name="テキスト ボックス 90"/>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42635</xdr:rowOff>
    </xdr:from>
    <xdr:to>
      <xdr:col>4</xdr:col>
      <xdr:colOff>533400</xdr:colOff>
      <xdr:row>41</xdr:row>
      <xdr:rowOff>144235</xdr:rowOff>
    </xdr:to>
    <xdr:sp macro="" textlink="">
      <xdr:nvSpPr>
        <xdr:cNvPr id="92" name="円/楕円 91"/>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93" name="テキスト ボックス 92"/>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4" name="円/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96" name="円/楕円 95"/>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97" name="テキスト ボックス 96"/>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年度の経常収支比率は、高齢化に伴う社会保障関連経費の増額や、公共下水道事業推進に伴う特別会計繰出金の増額により、平成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0.9</a:t>
          </a:r>
          <a:r>
            <a:rPr kumimoji="1" lang="ja-JP" altLang="en-US" sz="1300">
              <a:latin typeface="ＭＳ Ｐゴシック"/>
            </a:rPr>
            <a:t>ポイント悪化し</a:t>
          </a:r>
          <a:r>
            <a:rPr kumimoji="1" lang="en-US" altLang="ja-JP" sz="1300">
              <a:latin typeface="ＭＳ Ｐゴシック"/>
            </a:rPr>
            <a:t>95.6%</a:t>
          </a:r>
          <a:r>
            <a:rPr kumimoji="1" lang="ja-JP" altLang="en-US" sz="1300">
              <a:latin typeface="ＭＳ Ｐゴシック"/>
            </a:rPr>
            <a:t>となっている。扶助費（経常収支比率</a:t>
          </a:r>
          <a:r>
            <a:rPr kumimoji="1" lang="en-US" altLang="ja-JP" sz="1300">
              <a:latin typeface="ＭＳ Ｐゴシック"/>
            </a:rPr>
            <a:t>16.6%</a:t>
          </a:r>
          <a:r>
            <a:rPr kumimoji="1" lang="ja-JP" altLang="en-US" sz="1300">
              <a:latin typeface="ＭＳ Ｐゴシック"/>
            </a:rPr>
            <a:t>）及び公債費（経常収支比率</a:t>
          </a:r>
          <a:r>
            <a:rPr kumimoji="1" lang="en-US" altLang="ja-JP" sz="1300">
              <a:latin typeface="ＭＳ Ｐゴシック"/>
            </a:rPr>
            <a:t>19.9%</a:t>
          </a:r>
          <a:r>
            <a:rPr kumimoji="1" lang="ja-JP" altLang="en-US" sz="1300">
              <a:latin typeface="ＭＳ Ｐゴシック"/>
            </a:rPr>
            <a:t>）が高止まりしていることから、類似団体との比較においても、本市の経常収支比率は類似団体の平均を大きく上回っている。さらに、今後も高齢化の進行に伴い社会保障関係経費の増加が見込まれることから、引き続き行政経営プランに基づく歳入確保及び経常経費の削減により経常収支比率の改善に努めることと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28787</xdr:rowOff>
    </xdr:from>
    <xdr:to>
      <xdr:col>7</xdr:col>
      <xdr:colOff>152400</xdr:colOff>
      <xdr:row>65</xdr:row>
      <xdr:rowOff>101177</xdr:rowOff>
    </xdr:to>
    <xdr:cxnSp macro="">
      <xdr:nvCxnSpPr>
        <xdr:cNvPr id="132" name="直線コネクタ 131"/>
        <xdr:cNvCxnSpPr/>
      </xdr:nvCxnSpPr>
      <xdr:spPr>
        <a:xfrm>
          <a:off x="4114800" y="1117303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163000</xdr:rowOff>
    </xdr:from>
    <xdr:ext cx="762000" cy="259045"/>
    <xdr:sp macro="" textlink="">
      <xdr:nvSpPr>
        <xdr:cNvPr id="133" name="財政構造の弾力性平均値テキスト"/>
        <xdr:cNvSpPr txBox="1"/>
      </xdr:nvSpPr>
      <xdr:spPr>
        <a:xfrm>
          <a:off x="5041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63500</xdr:rowOff>
    </xdr:from>
    <xdr:to>
      <xdr:col>6</xdr:col>
      <xdr:colOff>0</xdr:colOff>
      <xdr:row>65</xdr:row>
      <xdr:rowOff>28787</xdr:rowOff>
    </xdr:to>
    <xdr:cxnSp macro="">
      <xdr:nvCxnSpPr>
        <xdr:cNvPr id="135" name="直線コネクタ 134"/>
        <xdr:cNvCxnSpPr/>
      </xdr:nvCxnSpPr>
      <xdr:spPr>
        <a:xfrm>
          <a:off x="3225800" y="1103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39370</xdr:rowOff>
    </xdr:from>
    <xdr:to>
      <xdr:col>6</xdr:col>
      <xdr:colOff>50800</xdr:colOff>
      <xdr:row>63</xdr:row>
      <xdr:rowOff>140970</xdr:rowOff>
    </xdr:to>
    <xdr:sp macro="" textlink="">
      <xdr:nvSpPr>
        <xdr:cNvPr id="136" name="フローチャート :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37" name="テキスト ボックス 136"/>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63500</xdr:rowOff>
    </xdr:from>
    <xdr:to>
      <xdr:col>4</xdr:col>
      <xdr:colOff>482600</xdr:colOff>
      <xdr:row>64</xdr:row>
      <xdr:rowOff>135890</xdr:rowOff>
    </xdr:to>
    <xdr:cxnSp macro="">
      <xdr:nvCxnSpPr>
        <xdr:cNvPr id="138" name="直線コネクタ 137"/>
        <xdr:cNvCxnSpPr/>
      </xdr:nvCxnSpPr>
      <xdr:spPr>
        <a:xfrm flipV="1">
          <a:off x="2336800" y="11036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106256</xdr:rowOff>
    </xdr:from>
    <xdr:to>
      <xdr:col>4</xdr:col>
      <xdr:colOff>533400</xdr:colOff>
      <xdr:row>63</xdr:row>
      <xdr:rowOff>36406</xdr:rowOff>
    </xdr:to>
    <xdr:sp macro="" textlink="">
      <xdr:nvSpPr>
        <xdr:cNvPr id="139" name="フローチャート : 判断 138"/>
        <xdr:cNvSpPr/>
      </xdr:nvSpPr>
      <xdr:spPr>
        <a:xfrm>
          <a:off x="3175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46583</xdr:rowOff>
    </xdr:from>
    <xdr:ext cx="762000" cy="259045"/>
    <xdr:sp macro="" textlink="">
      <xdr:nvSpPr>
        <xdr:cNvPr id="140" name="テキスト ボックス 139"/>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135890</xdr:rowOff>
    </xdr:from>
    <xdr:to>
      <xdr:col>3</xdr:col>
      <xdr:colOff>279400</xdr:colOff>
      <xdr:row>65</xdr:row>
      <xdr:rowOff>157480</xdr:rowOff>
    </xdr:to>
    <xdr:cxnSp macro="">
      <xdr:nvCxnSpPr>
        <xdr:cNvPr id="141" name="直線コネクタ 140"/>
        <xdr:cNvCxnSpPr/>
      </xdr:nvCxnSpPr>
      <xdr:spPr>
        <a:xfrm flipV="1">
          <a:off x="1447800" y="111086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2" name="フローチャート : 判断 141"/>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3" name="テキスト ボックス 142"/>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4" name="フローチャート : 判断 143"/>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5" name="テキスト ボックス 144"/>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50377</xdr:rowOff>
    </xdr:from>
    <xdr:to>
      <xdr:col>7</xdr:col>
      <xdr:colOff>203200</xdr:colOff>
      <xdr:row>65</xdr:row>
      <xdr:rowOff>151977</xdr:rowOff>
    </xdr:to>
    <xdr:sp macro="" textlink="">
      <xdr:nvSpPr>
        <xdr:cNvPr id="151" name="円/楕円 150"/>
        <xdr:cNvSpPr/>
      </xdr:nvSpPr>
      <xdr:spPr>
        <a:xfrm>
          <a:off x="4902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22454</xdr:rowOff>
    </xdr:from>
    <xdr:ext cx="762000" cy="259045"/>
    <xdr:sp macro="" textlink="">
      <xdr:nvSpPr>
        <xdr:cNvPr id="152" name="財政構造の弾力性該当値テキスト"/>
        <xdr:cNvSpPr txBox="1"/>
      </xdr:nvSpPr>
      <xdr:spPr>
        <a:xfrm>
          <a:off x="5041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149437</xdr:rowOff>
    </xdr:from>
    <xdr:to>
      <xdr:col>6</xdr:col>
      <xdr:colOff>50800</xdr:colOff>
      <xdr:row>65</xdr:row>
      <xdr:rowOff>79587</xdr:rowOff>
    </xdr:to>
    <xdr:sp macro="" textlink="">
      <xdr:nvSpPr>
        <xdr:cNvPr id="153" name="円/楕円 152"/>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64364</xdr:rowOff>
    </xdr:from>
    <xdr:ext cx="736600" cy="259045"/>
    <xdr:sp macro="" textlink="">
      <xdr:nvSpPr>
        <xdr:cNvPr id="154" name="テキスト ボックス 153"/>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12700</xdr:rowOff>
    </xdr:from>
    <xdr:to>
      <xdr:col>4</xdr:col>
      <xdr:colOff>533400</xdr:colOff>
      <xdr:row>64</xdr:row>
      <xdr:rowOff>114300</xdr:rowOff>
    </xdr:to>
    <xdr:sp macro="" textlink="">
      <xdr:nvSpPr>
        <xdr:cNvPr id="155" name="円/楕円 154"/>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99077</xdr:rowOff>
    </xdr:from>
    <xdr:ext cx="762000" cy="259045"/>
    <xdr:sp macro="" textlink="">
      <xdr:nvSpPr>
        <xdr:cNvPr id="156" name="テキスト ボックス 155"/>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85090</xdr:rowOff>
    </xdr:from>
    <xdr:to>
      <xdr:col>3</xdr:col>
      <xdr:colOff>330200</xdr:colOff>
      <xdr:row>65</xdr:row>
      <xdr:rowOff>15240</xdr:rowOff>
    </xdr:to>
    <xdr:sp macro="" textlink="">
      <xdr:nvSpPr>
        <xdr:cNvPr id="157" name="円/楕円 156"/>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17</xdr:rowOff>
    </xdr:from>
    <xdr:ext cx="762000" cy="259045"/>
    <xdr:sp macro="" textlink="">
      <xdr:nvSpPr>
        <xdr:cNvPr id="158" name="テキスト ボックス 157"/>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106680</xdr:rowOff>
    </xdr:from>
    <xdr:to>
      <xdr:col>2</xdr:col>
      <xdr:colOff>127000</xdr:colOff>
      <xdr:row>66</xdr:row>
      <xdr:rowOff>36830</xdr:rowOff>
    </xdr:to>
    <xdr:sp macro="" textlink="">
      <xdr:nvSpPr>
        <xdr:cNvPr id="159" name="円/楕円 158"/>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21607</xdr:rowOff>
    </xdr:from>
    <xdr:ext cx="762000" cy="259045"/>
    <xdr:sp macro="" textlink="">
      <xdr:nvSpPr>
        <xdr:cNvPr id="160" name="テキスト ボックス 159"/>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行財政集中改革プラン（推進期間：</a:t>
          </a:r>
          <a:r>
            <a:rPr kumimoji="1" lang="en-US" altLang="ja-JP" sz="1300">
              <a:solidFill>
                <a:schemeClr val="dk1"/>
              </a:solidFill>
              <a:effectLst/>
              <a:latin typeface="+mn-ea"/>
              <a:ea typeface="+mn-ea"/>
              <a:cs typeface="+mn-cs"/>
            </a:rPr>
            <a:t>H17</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H24</a:t>
          </a:r>
          <a:r>
            <a:rPr kumimoji="1" lang="ja-JP" altLang="ja-JP" sz="1300">
              <a:solidFill>
                <a:schemeClr val="dk1"/>
              </a:solidFill>
              <a:effectLst/>
              <a:latin typeface="+mn-ea"/>
              <a:ea typeface="+mn-ea"/>
              <a:cs typeface="+mn-cs"/>
            </a:rPr>
            <a:t>）に基づき職員数の削減及び内部経費の見直し等に努めた結果、人口</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人当たり人件費・物件費等決算額は、類似団体の平均を大きく下回る状況となっている。今後も、平成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年度に策定した行政経営プランに基づき職員給与のさらなる適正化及び経費削減の取組を継続していくこととする。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133263</xdr:rowOff>
    </xdr:from>
    <xdr:to>
      <xdr:col>7</xdr:col>
      <xdr:colOff>152400</xdr:colOff>
      <xdr:row>80</xdr:row>
      <xdr:rowOff>152287</xdr:rowOff>
    </xdr:to>
    <xdr:cxnSp macro="">
      <xdr:nvCxnSpPr>
        <xdr:cNvPr id="193" name="直線コネクタ 192"/>
        <xdr:cNvCxnSpPr/>
      </xdr:nvCxnSpPr>
      <xdr:spPr>
        <a:xfrm>
          <a:off x="4114800" y="13849263"/>
          <a:ext cx="8382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113681</xdr:rowOff>
    </xdr:from>
    <xdr:ext cx="762000" cy="259045"/>
    <xdr:sp macro="" textlink="">
      <xdr:nvSpPr>
        <xdr:cNvPr id="194" name="人件費・物件費等の状況平均値テキスト"/>
        <xdr:cNvSpPr txBox="1"/>
      </xdr:nvSpPr>
      <xdr:spPr>
        <a:xfrm>
          <a:off x="5041900" y="14001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84207</xdr:rowOff>
    </xdr:from>
    <xdr:to>
      <xdr:col>6</xdr:col>
      <xdr:colOff>0</xdr:colOff>
      <xdr:row>80</xdr:row>
      <xdr:rowOff>133263</xdr:rowOff>
    </xdr:to>
    <xdr:cxnSp macro="">
      <xdr:nvCxnSpPr>
        <xdr:cNvPr id="196" name="直線コネクタ 195"/>
        <xdr:cNvCxnSpPr/>
      </xdr:nvCxnSpPr>
      <xdr:spPr>
        <a:xfrm>
          <a:off x="3225800" y="13800207"/>
          <a:ext cx="889000" cy="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30614</xdr:rowOff>
    </xdr:from>
    <xdr:to>
      <xdr:col>6</xdr:col>
      <xdr:colOff>50800</xdr:colOff>
      <xdr:row>82</xdr:row>
      <xdr:rowOff>132214</xdr:rowOff>
    </xdr:to>
    <xdr:sp macro="" textlink="">
      <xdr:nvSpPr>
        <xdr:cNvPr id="197" name="フローチャート : 判断 196"/>
        <xdr:cNvSpPr/>
      </xdr:nvSpPr>
      <xdr:spPr>
        <a:xfrm>
          <a:off x="4064000" y="1408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116991</xdr:rowOff>
    </xdr:from>
    <xdr:ext cx="736600" cy="259045"/>
    <xdr:sp macro="" textlink="">
      <xdr:nvSpPr>
        <xdr:cNvPr id="198" name="テキスト ボックス 197"/>
        <xdr:cNvSpPr txBox="1"/>
      </xdr:nvSpPr>
      <xdr:spPr>
        <a:xfrm>
          <a:off x="3733800" y="141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153,712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84207</xdr:rowOff>
    </xdr:from>
    <xdr:to>
      <xdr:col>4</xdr:col>
      <xdr:colOff>482600</xdr:colOff>
      <xdr:row>80</xdr:row>
      <xdr:rowOff>98492</xdr:rowOff>
    </xdr:to>
    <xdr:cxnSp macro="">
      <xdr:nvCxnSpPr>
        <xdr:cNvPr id="199" name="直線コネクタ 198"/>
        <xdr:cNvCxnSpPr/>
      </xdr:nvCxnSpPr>
      <xdr:spPr>
        <a:xfrm flipV="1">
          <a:off x="2336800" y="13800207"/>
          <a:ext cx="889000" cy="1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3057</xdr:rowOff>
    </xdr:from>
    <xdr:to>
      <xdr:col>4</xdr:col>
      <xdr:colOff>533400</xdr:colOff>
      <xdr:row>82</xdr:row>
      <xdr:rowOff>104657</xdr:rowOff>
    </xdr:to>
    <xdr:sp macro="" textlink="">
      <xdr:nvSpPr>
        <xdr:cNvPr id="200" name="フローチャート : 判断 199"/>
        <xdr:cNvSpPr/>
      </xdr:nvSpPr>
      <xdr:spPr>
        <a:xfrm>
          <a:off x="3175000" y="140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89434</xdr:rowOff>
    </xdr:from>
    <xdr:ext cx="762000" cy="259045"/>
    <xdr:sp macro="" textlink="">
      <xdr:nvSpPr>
        <xdr:cNvPr id="201" name="テキスト ボックス 200"/>
        <xdr:cNvSpPr txBox="1"/>
      </xdr:nvSpPr>
      <xdr:spPr>
        <a:xfrm>
          <a:off x="2844800" y="1414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148,002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98492</xdr:rowOff>
    </xdr:from>
    <xdr:to>
      <xdr:col>3</xdr:col>
      <xdr:colOff>279400</xdr:colOff>
      <xdr:row>80</xdr:row>
      <xdr:rowOff>118239</xdr:rowOff>
    </xdr:to>
    <xdr:cxnSp macro="">
      <xdr:nvCxnSpPr>
        <xdr:cNvPr id="202" name="直線コネクタ 201"/>
        <xdr:cNvCxnSpPr/>
      </xdr:nvCxnSpPr>
      <xdr:spPr>
        <a:xfrm flipV="1">
          <a:off x="1447800" y="13814492"/>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1326</xdr:rowOff>
    </xdr:from>
    <xdr:to>
      <xdr:col>3</xdr:col>
      <xdr:colOff>330200</xdr:colOff>
      <xdr:row>82</xdr:row>
      <xdr:rowOff>102926</xdr:rowOff>
    </xdr:to>
    <xdr:sp macro="" textlink="">
      <xdr:nvSpPr>
        <xdr:cNvPr id="203" name="フローチャート : 判断 202"/>
        <xdr:cNvSpPr/>
      </xdr:nvSpPr>
      <xdr:spPr>
        <a:xfrm>
          <a:off x="2286000" y="140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87703</xdr:rowOff>
    </xdr:from>
    <xdr:ext cx="762000" cy="259045"/>
    <xdr:sp macro="" textlink="">
      <xdr:nvSpPr>
        <xdr:cNvPr id="204" name="テキスト ボックス 203"/>
        <xdr:cNvSpPr txBox="1"/>
      </xdr:nvSpPr>
      <xdr:spPr>
        <a:xfrm>
          <a:off x="1955800" y="141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147,643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22613</xdr:rowOff>
    </xdr:from>
    <xdr:to>
      <xdr:col>2</xdr:col>
      <xdr:colOff>127000</xdr:colOff>
      <xdr:row>82</xdr:row>
      <xdr:rowOff>124213</xdr:rowOff>
    </xdr:to>
    <xdr:sp macro="" textlink="">
      <xdr:nvSpPr>
        <xdr:cNvPr id="205" name="フローチャート : 判断 204"/>
        <xdr:cNvSpPr/>
      </xdr:nvSpPr>
      <xdr:spPr>
        <a:xfrm>
          <a:off x="1397000" y="140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108990</xdr:rowOff>
    </xdr:from>
    <xdr:ext cx="762000" cy="259045"/>
    <xdr:sp macro="" textlink="">
      <xdr:nvSpPr>
        <xdr:cNvPr id="206" name="テキスト ボックス 205"/>
        <xdr:cNvSpPr txBox="1"/>
      </xdr:nvSpPr>
      <xdr:spPr>
        <a:xfrm>
          <a:off x="1066800" y="1416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152,054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101487</xdr:rowOff>
    </xdr:from>
    <xdr:to>
      <xdr:col>7</xdr:col>
      <xdr:colOff>203200</xdr:colOff>
      <xdr:row>81</xdr:row>
      <xdr:rowOff>31637</xdr:rowOff>
    </xdr:to>
    <xdr:sp macro="" textlink="">
      <xdr:nvSpPr>
        <xdr:cNvPr id="212" name="円/楕円 211"/>
        <xdr:cNvSpPr/>
      </xdr:nvSpPr>
      <xdr:spPr>
        <a:xfrm>
          <a:off x="4902200" y="1381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22764</xdr:rowOff>
    </xdr:from>
    <xdr:ext cx="762000" cy="259045"/>
    <xdr:sp macro="" textlink="">
      <xdr:nvSpPr>
        <xdr:cNvPr id="213" name="人件費・物件費等の状況該当値テキスト"/>
        <xdr:cNvSpPr txBox="1"/>
      </xdr:nvSpPr>
      <xdr:spPr>
        <a:xfrm>
          <a:off x="5041900" y="1373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97,345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82463</xdr:rowOff>
    </xdr:from>
    <xdr:to>
      <xdr:col>6</xdr:col>
      <xdr:colOff>50800</xdr:colOff>
      <xdr:row>81</xdr:row>
      <xdr:rowOff>12613</xdr:rowOff>
    </xdr:to>
    <xdr:sp macro="" textlink="">
      <xdr:nvSpPr>
        <xdr:cNvPr id="214" name="円/楕円 213"/>
        <xdr:cNvSpPr/>
      </xdr:nvSpPr>
      <xdr:spPr>
        <a:xfrm>
          <a:off x="4064000" y="137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22790</xdr:rowOff>
    </xdr:from>
    <xdr:ext cx="736600" cy="259045"/>
    <xdr:sp macro="" textlink="">
      <xdr:nvSpPr>
        <xdr:cNvPr id="215" name="テキスト ボックス 214"/>
        <xdr:cNvSpPr txBox="1"/>
      </xdr:nvSpPr>
      <xdr:spPr>
        <a:xfrm>
          <a:off x="3733800" y="1356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93,403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33407</xdr:rowOff>
    </xdr:from>
    <xdr:to>
      <xdr:col>4</xdr:col>
      <xdr:colOff>533400</xdr:colOff>
      <xdr:row>80</xdr:row>
      <xdr:rowOff>135007</xdr:rowOff>
    </xdr:to>
    <xdr:sp macro="" textlink="">
      <xdr:nvSpPr>
        <xdr:cNvPr id="216" name="円/楕円 215"/>
        <xdr:cNvSpPr/>
      </xdr:nvSpPr>
      <xdr:spPr>
        <a:xfrm>
          <a:off x="3175000" y="13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145184</xdr:rowOff>
    </xdr:from>
    <xdr:ext cx="762000" cy="259045"/>
    <xdr:sp macro="" textlink="">
      <xdr:nvSpPr>
        <xdr:cNvPr id="217" name="テキスト ボックス 216"/>
        <xdr:cNvSpPr txBox="1"/>
      </xdr:nvSpPr>
      <xdr:spPr>
        <a:xfrm>
          <a:off x="2844800" y="135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83,238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47692</xdr:rowOff>
    </xdr:from>
    <xdr:to>
      <xdr:col>3</xdr:col>
      <xdr:colOff>330200</xdr:colOff>
      <xdr:row>80</xdr:row>
      <xdr:rowOff>149292</xdr:rowOff>
    </xdr:to>
    <xdr:sp macro="" textlink="">
      <xdr:nvSpPr>
        <xdr:cNvPr id="218" name="円/楕円 217"/>
        <xdr:cNvSpPr/>
      </xdr:nvSpPr>
      <xdr:spPr>
        <a:xfrm>
          <a:off x="2286000" y="137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159469</xdr:rowOff>
    </xdr:from>
    <xdr:ext cx="762000" cy="259045"/>
    <xdr:sp macro="" textlink="">
      <xdr:nvSpPr>
        <xdr:cNvPr id="219" name="テキスト ボックス 218"/>
        <xdr:cNvSpPr txBox="1"/>
      </xdr:nvSpPr>
      <xdr:spPr>
        <a:xfrm>
          <a:off x="1955800" y="135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86,198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67439</xdr:rowOff>
    </xdr:from>
    <xdr:to>
      <xdr:col>2</xdr:col>
      <xdr:colOff>127000</xdr:colOff>
      <xdr:row>80</xdr:row>
      <xdr:rowOff>169039</xdr:rowOff>
    </xdr:to>
    <xdr:sp macro="" textlink="">
      <xdr:nvSpPr>
        <xdr:cNvPr id="220" name="円/楕円 219"/>
        <xdr:cNvSpPr/>
      </xdr:nvSpPr>
      <xdr:spPr>
        <a:xfrm>
          <a:off x="1397000" y="137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7766</xdr:rowOff>
    </xdr:from>
    <xdr:ext cx="762000" cy="259045"/>
    <xdr:sp macro="" textlink="">
      <xdr:nvSpPr>
        <xdr:cNvPr id="221" name="テキスト ボックス 220"/>
        <xdr:cNvSpPr txBox="1"/>
      </xdr:nvSpPr>
      <xdr:spPr>
        <a:xfrm>
          <a:off x="1066800" y="1355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90,290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ラスパイレス指数が</a:t>
          </a:r>
          <a:r>
            <a:rPr kumimoji="1" lang="en-US" altLang="ja-JP" sz="1300">
              <a:latin typeface="ＭＳ Ｐゴシック"/>
            </a:rPr>
            <a:t>100</a:t>
          </a:r>
          <a:r>
            <a:rPr kumimoji="1" lang="ja-JP" altLang="en-US" sz="1300">
              <a:latin typeface="ＭＳ Ｐゴシック"/>
            </a:rPr>
            <a:t>を超える状態が続いている。各種手当、給料表等の給与体系の見直しを行い、より一層の給与の適正化に努めていく。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106257</xdr:rowOff>
    </xdr:from>
    <xdr:to>
      <xdr:col>24</xdr:col>
      <xdr:colOff>558800</xdr:colOff>
      <xdr:row>86</xdr:row>
      <xdr:rowOff>133773</xdr:rowOff>
    </xdr:to>
    <xdr:cxnSp macro="">
      <xdr:nvCxnSpPr>
        <xdr:cNvPr id="250" name="直線コネクタ 249"/>
        <xdr:cNvCxnSpPr/>
      </xdr:nvCxnSpPr>
      <xdr:spPr>
        <a:xfrm flipV="1">
          <a:off x="17018000" y="1399370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1"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2" name="直線コネクタ 251"/>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21184</xdr:rowOff>
    </xdr:from>
    <xdr:ext cx="762000" cy="259045"/>
    <xdr:sp macro="" textlink="">
      <xdr:nvSpPr>
        <xdr:cNvPr id="253" name="給与水準   （国との比較）最大値テキスト"/>
        <xdr:cNvSpPr txBox="1"/>
      </xdr:nvSpPr>
      <xdr:spPr>
        <a:xfrm>
          <a:off x="17106900" y="137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81</xdr:row>
      <xdr:rowOff>106257</xdr:rowOff>
    </xdr:from>
    <xdr:to>
      <xdr:col>24</xdr:col>
      <xdr:colOff>647700</xdr:colOff>
      <xdr:row>81</xdr:row>
      <xdr:rowOff>106257</xdr:rowOff>
    </xdr:to>
    <xdr:cxnSp macro="">
      <xdr:nvCxnSpPr>
        <xdr:cNvPr id="254" name="直線コネクタ 253"/>
        <xdr:cNvCxnSpPr/>
      </xdr:nvCxnSpPr>
      <xdr:spPr>
        <a:xfrm>
          <a:off x="16929100" y="1399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85</xdr:row>
      <xdr:rowOff>168487</xdr:rowOff>
    </xdr:to>
    <xdr:cxnSp macro="">
      <xdr:nvCxnSpPr>
        <xdr:cNvPr id="255" name="直線コネクタ 254"/>
        <xdr:cNvCxnSpPr/>
      </xdr:nvCxnSpPr>
      <xdr:spPr>
        <a:xfrm>
          <a:off x="16179800" y="146934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147338</xdr:rowOff>
    </xdr:from>
    <xdr:ext cx="762000" cy="259045"/>
    <xdr:sp macro=""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130811</xdr:rowOff>
    </xdr:from>
    <xdr:to>
      <xdr:col>24</xdr:col>
      <xdr:colOff>609600</xdr:colOff>
      <xdr:row>84</xdr:row>
      <xdr:rowOff>60961</xdr:rowOff>
    </xdr:to>
    <xdr:sp macro="" textlink="">
      <xdr:nvSpPr>
        <xdr:cNvPr id="257" name="フローチャート :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63923</xdr:rowOff>
    </xdr:from>
    <xdr:to>
      <xdr:col>23</xdr:col>
      <xdr:colOff>406400</xdr:colOff>
      <xdr:row>85</xdr:row>
      <xdr:rowOff>120227</xdr:rowOff>
    </xdr:to>
    <xdr:cxnSp macro="">
      <xdr:nvCxnSpPr>
        <xdr:cNvPr id="258" name="直線コネクタ 257"/>
        <xdr:cNvCxnSpPr/>
      </xdr:nvCxnSpPr>
      <xdr:spPr>
        <a:xfrm>
          <a:off x="15290800" y="1463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10161</xdr:rowOff>
    </xdr:from>
    <xdr:to>
      <xdr:col>23</xdr:col>
      <xdr:colOff>457200</xdr:colOff>
      <xdr:row>83</xdr:row>
      <xdr:rowOff>111761</xdr:rowOff>
    </xdr:to>
    <xdr:sp macro="" textlink="">
      <xdr:nvSpPr>
        <xdr:cNvPr id="259" name="フローチャート : 判断 258"/>
        <xdr:cNvSpPr/>
      </xdr:nvSpPr>
      <xdr:spPr>
        <a:xfrm>
          <a:off x="16129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121938</xdr:rowOff>
    </xdr:from>
    <xdr:ext cx="736600" cy="259045"/>
    <xdr:sp macro="" textlink="">
      <xdr:nvSpPr>
        <xdr:cNvPr id="260" name="テキスト ボックス 259"/>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63923</xdr:rowOff>
    </xdr:from>
    <xdr:to>
      <xdr:col>22</xdr:col>
      <xdr:colOff>203200</xdr:colOff>
      <xdr:row>89</xdr:row>
      <xdr:rowOff>45720</xdr:rowOff>
    </xdr:to>
    <xdr:cxnSp macro="">
      <xdr:nvCxnSpPr>
        <xdr:cNvPr id="261" name="直線コネクタ 260"/>
        <xdr:cNvCxnSpPr/>
      </xdr:nvCxnSpPr>
      <xdr:spPr>
        <a:xfrm flipV="1">
          <a:off x="14401800" y="14637173"/>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109220</xdr:rowOff>
    </xdr:from>
    <xdr:to>
      <xdr:col>22</xdr:col>
      <xdr:colOff>254000</xdr:colOff>
      <xdr:row>83</xdr:row>
      <xdr:rowOff>39370</xdr:rowOff>
    </xdr:to>
    <xdr:sp macro="" textlink="">
      <xdr:nvSpPr>
        <xdr:cNvPr id="262" name="フローチャート : 判断 261"/>
        <xdr:cNvSpPr/>
      </xdr:nvSpPr>
      <xdr:spPr>
        <a:xfrm>
          <a:off x="15240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49547</xdr:rowOff>
    </xdr:from>
    <xdr:ext cx="762000" cy="259045"/>
    <xdr:sp macro="" textlink="">
      <xdr:nvSpPr>
        <xdr:cNvPr id="263" name="テキスト ボックス 262"/>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45720</xdr:rowOff>
    </xdr:from>
    <xdr:to>
      <xdr:col>21</xdr:col>
      <xdr:colOff>0</xdr:colOff>
      <xdr:row>89</xdr:row>
      <xdr:rowOff>69850</xdr:rowOff>
    </xdr:to>
    <xdr:cxnSp macro="">
      <xdr:nvCxnSpPr>
        <xdr:cNvPr id="264" name="直線コネクタ 263"/>
        <xdr:cNvCxnSpPr/>
      </xdr:nvCxnSpPr>
      <xdr:spPr>
        <a:xfrm flipV="1">
          <a:off x="13512800" y="1530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165946</xdr:rowOff>
    </xdr:from>
    <xdr:to>
      <xdr:col>21</xdr:col>
      <xdr:colOff>50800</xdr:colOff>
      <xdr:row>86</xdr:row>
      <xdr:rowOff>96096</xdr:rowOff>
    </xdr:to>
    <xdr:sp macro="" textlink="">
      <xdr:nvSpPr>
        <xdr:cNvPr id="265" name="フローチャート : 判断 264"/>
        <xdr:cNvSpPr/>
      </xdr:nvSpPr>
      <xdr:spPr>
        <a:xfrm>
          <a:off x="14351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106273</xdr:rowOff>
    </xdr:from>
    <xdr:ext cx="762000" cy="259045"/>
    <xdr:sp macro="" textlink="">
      <xdr:nvSpPr>
        <xdr:cNvPr id="266" name="テキスト ボックス 265"/>
        <xdr:cNvSpPr txBox="1"/>
      </xdr:nvSpPr>
      <xdr:spPr>
        <a:xfrm>
          <a:off x="14020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85513</xdr:rowOff>
    </xdr:from>
    <xdr:to>
      <xdr:col>19</xdr:col>
      <xdr:colOff>533400</xdr:colOff>
      <xdr:row>86</xdr:row>
      <xdr:rowOff>15663</xdr:rowOff>
    </xdr:to>
    <xdr:sp macro="" textlink="">
      <xdr:nvSpPr>
        <xdr:cNvPr id="267" name="フローチャート : 判断 266"/>
        <xdr:cNvSpPr/>
      </xdr:nvSpPr>
      <xdr:spPr>
        <a:xfrm>
          <a:off x="13462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25840</xdr:rowOff>
    </xdr:from>
    <xdr:ext cx="762000" cy="259045"/>
    <xdr:sp macro="" textlink="">
      <xdr:nvSpPr>
        <xdr:cNvPr id="268" name="テキスト ボックス 267"/>
        <xdr:cNvSpPr txBox="1"/>
      </xdr:nvSpPr>
      <xdr:spPr>
        <a:xfrm>
          <a:off x="13131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4" name="円/楕円 273"/>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89764</xdr:rowOff>
    </xdr:from>
    <xdr:ext cx="762000" cy="259045"/>
    <xdr:sp macro="" textlink="">
      <xdr:nvSpPr>
        <xdr:cNvPr id="275" name="給与水準   （国との比較）該当値テキスト"/>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6" name="円/楕円 275"/>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77" name="テキスト ボックス 276"/>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13123</xdr:rowOff>
    </xdr:from>
    <xdr:to>
      <xdr:col>22</xdr:col>
      <xdr:colOff>254000</xdr:colOff>
      <xdr:row>85</xdr:row>
      <xdr:rowOff>114723</xdr:rowOff>
    </xdr:to>
    <xdr:sp macro="" textlink="">
      <xdr:nvSpPr>
        <xdr:cNvPr id="278" name="円/楕円 277"/>
        <xdr:cNvSpPr/>
      </xdr:nvSpPr>
      <xdr:spPr>
        <a:xfrm>
          <a:off x="15240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99500</xdr:rowOff>
    </xdr:from>
    <xdr:ext cx="762000" cy="259045"/>
    <xdr:sp macro="" textlink="">
      <xdr:nvSpPr>
        <xdr:cNvPr id="279" name="テキスト ボックス 278"/>
        <xdr:cNvSpPr txBox="1"/>
      </xdr:nvSpPr>
      <xdr:spPr>
        <a:xfrm>
          <a:off x="14909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166370</xdr:rowOff>
    </xdr:from>
    <xdr:to>
      <xdr:col>21</xdr:col>
      <xdr:colOff>50800</xdr:colOff>
      <xdr:row>89</xdr:row>
      <xdr:rowOff>96520</xdr:rowOff>
    </xdr:to>
    <xdr:sp macro="" textlink="">
      <xdr:nvSpPr>
        <xdr:cNvPr id="280" name="円/楕円 279"/>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81297</xdr:rowOff>
    </xdr:from>
    <xdr:ext cx="762000" cy="259045"/>
    <xdr:sp macro="" textlink="">
      <xdr:nvSpPr>
        <xdr:cNvPr id="281" name="テキスト ボックス 280"/>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2" name="円/楕円 281"/>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3" name="テキスト ボックス 282"/>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中間市行財政集中改革プランに基づく職員数の削減を達成している。今後は、事務事業や人員配置の見直しを行い、新たな定員管理計画を策定し、適切な定員管理を行っていく。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0" name="直線コネクタ 309"/>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1"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2" name="直線コネクタ 311"/>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3"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4" name="直線コネクタ 313"/>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115646</xdr:rowOff>
    </xdr:from>
    <xdr:to>
      <xdr:col>24</xdr:col>
      <xdr:colOff>558800</xdr:colOff>
      <xdr:row>60</xdr:row>
      <xdr:rowOff>121920</xdr:rowOff>
    </xdr:to>
    <xdr:cxnSp macro="">
      <xdr:nvCxnSpPr>
        <xdr:cNvPr id="315" name="直線コネクタ 314"/>
        <xdr:cNvCxnSpPr/>
      </xdr:nvCxnSpPr>
      <xdr:spPr>
        <a:xfrm>
          <a:off x="16179800" y="10402646"/>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129582</xdr:rowOff>
    </xdr:from>
    <xdr:ext cx="762000" cy="259045"/>
    <xdr:sp macro="" textlink="">
      <xdr:nvSpPr>
        <xdr:cNvPr id="316" name="定員管理の状況平均値テキスト"/>
        <xdr:cNvSpPr txBox="1"/>
      </xdr:nvSpPr>
      <xdr:spPr>
        <a:xfrm>
          <a:off x="17106900" y="1041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7" name="フローチャート : 判断 316"/>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115164</xdr:rowOff>
    </xdr:from>
    <xdr:to>
      <xdr:col>23</xdr:col>
      <xdr:colOff>406400</xdr:colOff>
      <xdr:row>60</xdr:row>
      <xdr:rowOff>115646</xdr:rowOff>
    </xdr:to>
    <xdr:cxnSp macro="">
      <xdr:nvCxnSpPr>
        <xdr:cNvPr id="318" name="直線コネクタ 317"/>
        <xdr:cNvCxnSpPr/>
      </xdr:nvCxnSpPr>
      <xdr:spPr>
        <a:xfrm>
          <a:off x="15290800" y="10402164"/>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9" name="フローチャート : 判断 318"/>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20" name="テキスト ボックス 319"/>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115164</xdr:rowOff>
    </xdr:from>
    <xdr:to>
      <xdr:col>22</xdr:col>
      <xdr:colOff>203200</xdr:colOff>
      <xdr:row>60</xdr:row>
      <xdr:rowOff>118542</xdr:rowOff>
    </xdr:to>
    <xdr:cxnSp macro="">
      <xdr:nvCxnSpPr>
        <xdr:cNvPr id="321" name="直線コネクタ 320"/>
        <xdr:cNvCxnSpPr/>
      </xdr:nvCxnSpPr>
      <xdr:spPr>
        <a:xfrm flipV="1">
          <a:off x="14401800" y="10402164"/>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68580</xdr:rowOff>
    </xdr:from>
    <xdr:to>
      <xdr:col>22</xdr:col>
      <xdr:colOff>254000</xdr:colOff>
      <xdr:row>61</xdr:row>
      <xdr:rowOff>170180</xdr:rowOff>
    </xdr:to>
    <xdr:sp macro="" textlink="">
      <xdr:nvSpPr>
        <xdr:cNvPr id="322" name="フローチャート : 判断 321"/>
        <xdr:cNvSpPr/>
      </xdr:nvSpPr>
      <xdr:spPr>
        <a:xfrm>
          <a:off x="15240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154957</xdr:rowOff>
    </xdr:from>
    <xdr:ext cx="762000" cy="259045"/>
    <xdr:sp macro="" textlink="">
      <xdr:nvSpPr>
        <xdr:cNvPr id="323" name="テキスト ボックス 322"/>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115646</xdr:rowOff>
    </xdr:from>
    <xdr:to>
      <xdr:col>21</xdr:col>
      <xdr:colOff>0</xdr:colOff>
      <xdr:row>60</xdr:row>
      <xdr:rowOff>118542</xdr:rowOff>
    </xdr:to>
    <xdr:cxnSp macro="">
      <xdr:nvCxnSpPr>
        <xdr:cNvPr id="324" name="直線コネクタ 323"/>
        <xdr:cNvCxnSpPr/>
      </xdr:nvCxnSpPr>
      <xdr:spPr>
        <a:xfrm>
          <a:off x="13512800" y="1040264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75336</xdr:rowOff>
    </xdr:from>
    <xdr:to>
      <xdr:col>21</xdr:col>
      <xdr:colOff>50800</xdr:colOff>
      <xdr:row>62</xdr:row>
      <xdr:rowOff>5486</xdr:rowOff>
    </xdr:to>
    <xdr:sp macro="" textlink="">
      <xdr:nvSpPr>
        <xdr:cNvPr id="325" name="フローチャート : 判断 324"/>
        <xdr:cNvSpPr/>
      </xdr:nvSpPr>
      <xdr:spPr>
        <a:xfrm>
          <a:off x="14351000" y="105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161713</xdr:rowOff>
    </xdr:from>
    <xdr:ext cx="762000" cy="259045"/>
    <xdr:sp macro="" textlink="">
      <xdr:nvSpPr>
        <xdr:cNvPr id="326" name="テキスト ボックス 325"/>
        <xdr:cNvSpPr txBox="1"/>
      </xdr:nvSpPr>
      <xdr:spPr>
        <a:xfrm>
          <a:off x="14020800" y="106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81128</xdr:rowOff>
    </xdr:from>
    <xdr:to>
      <xdr:col>19</xdr:col>
      <xdr:colOff>533400</xdr:colOff>
      <xdr:row>62</xdr:row>
      <xdr:rowOff>11278</xdr:rowOff>
    </xdr:to>
    <xdr:sp macro="" textlink="">
      <xdr:nvSpPr>
        <xdr:cNvPr id="327" name="フローチャート : 判断 326"/>
        <xdr:cNvSpPr/>
      </xdr:nvSpPr>
      <xdr:spPr>
        <a:xfrm>
          <a:off x="13462000" y="1053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167505</xdr:rowOff>
    </xdr:from>
    <xdr:ext cx="762000" cy="259045"/>
    <xdr:sp macro="" textlink="">
      <xdr:nvSpPr>
        <xdr:cNvPr id="328" name="テキスト ボックス 327"/>
        <xdr:cNvSpPr txBox="1"/>
      </xdr:nvSpPr>
      <xdr:spPr>
        <a:xfrm>
          <a:off x="13131800" y="1062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71120</xdr:rowOff>
    </xdr:from>
    <xdr:to>
      <xdr:col>24</xdr:col>
      <xdr:colOff>609600</xdr:colOff>
      <xdr:row>61</xdr:row>
      <xdr:rowOff>1270</xdr:rowOff>
    </xdr:to>
    <xdr:sp macro="" textlink="">
      <xdr:nvSpPr>
        <xdr:cNvPr id="334" name="円/楕円 333"/>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163847</xdr:rowOff>
    </xdr:from>
    <xdr:ext cx="762000" cy="259045"/>
    <xdr:sp macro="" textlink="">
      <xdr:nvSpPr>
        <xdr:cNvPr id="335" name="定員管理の状況該当値テキスト"/>
        <xdr:cNvSpPr txBox="1"/>
      </xdr:nvSpPr>
      <xdr:spPr>
        <a:xfrm>
          <a:off x="17106900" y="1027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64846</xdr:rowOff>
    </xdr:from>
    <xdr:to>
      <xdr:col>23</xdr:col>
      <xdr:colOff>457200</xdr:colOff>
      <xdr:row>60</xdr:row>
      <xdr:rowOff>166446</xdr:rowOff>
    </xdr:to>
    <xdr:sp macro="" textlink="">
      <xdr:nvSpPr>
        <xdr:cNvPr id="336" name="円/楕円 335"/>
        <xdr:cNvSpPr/>
      </xdr:nvSpPr>
      <xdr:spPr>
        <a:xfrm>
          <a:off x="16129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5173</xdr:rowOff>
    </xdr:from>
    <xdr:ext cx="736600" cy="259045"/>
    <xdr:sp macro="" textlink="">
      <xdr:nvSpPr>
        <xdr:cNvPr id="337" name="テキスト ボックス 336"/>
        <xdr:cNvSpPr txBox="1"/>
      </xdr:nvSpPr>
      <xdr:spPr>
        <a:xfrm>
          <a:off x="15798800" y="10120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64364</xdr:rowOff>
    </xdr:from>
    <xdr:to>
      <xdr:col>22</xdr:col>
      <xdr:colOff>254000</xdr:colOff>
      <xdr:row>60</xdr:row>
      <xdr:rowOff>165964</xdr:rowOff>
    </xdr:to>
    <xdr:sp macro="" textlink="">
      <xdr:nvSpPr>
        <xdr:cNvPr id="338" name="円/楕円 337"/>
        <xdr:cNvSpPr/>
      </xdr:nvSpPr>
      <xdr:spPr>
        <a:xfrm>
          <a:off x="15240000" y="103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4691</xdr:rowOff>
    </xdr:from>
    <xdr:ext cx="762000" cy="259045"/>
    <xdr:sp macro="" textlink="">
      <xdr:nvSpPr>
        <xdr:cNvPr id="339" name="テキスト ボックス 338"/>
        <xdr:cNvSpPr txBox="1"/>
      </xdr:nvSpPr>
      <xdr:spPr>
        <a:xfrm>
          <a:off x="14909800" y="1012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67742</xdr:rowOff>
    </xdr:from>
    <xdr:to>
      <xdr:col>21</xdr:col>
      <xdr:colOff>50800</xdr:colOff>
      <xdr:row>60</xdr:row>
      <xdr:rowOff>169342</xdr:rowOff>
    </xdr:to>
    <xdr:sp macro="" textlink="">
      <xdr:nvSpPr>
        <xdr:cNvPr id="340" name="円/楕円 339"/>
        <xdr:cNvSpPr/>
      </xdr:nvSpPr>
      <xdr:spPr>
        <a:xfrm>
          <a:off x="14351000" y="103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8069</xdr:rowOff>
    </xdr:from>
    <xdr:ext cx="762000" cy="259045"/>
    <xdr:sp macro="" textlink="">
      <xdr:nvSpPr>
        <xdr:cNvPr id="341" name="テキスト ボックス 340"/>
        <xdr:cNvSpPr txBox="1"/>
      </xdr:nvSpPr>
      <xdr:spPr>
        <a:xfrm>
          <a:off x="14020800" y="101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64846</xdr:rowOff>
    </xdr:from>
    <xdr:to>
      <xdr:col>19</xdr:col>
      <xdr:colOff>533400</xdr:colOff>
      <xdr:row>60</xdr:row>
      <xdr:rowOff>166446</xdr:rowOff>
    </xdr:to>
    <xdr:sp macro="" textlink="">
      <xdr:nvSpPr>
        <xdr:cNvPr id="342" name="円/楕円 341"/>
        <xdr:cNvSpPr/>
      </xdr:nvSpPr>
      <xdr:spPr>
        <a:xfrm>
          <a:off x="13462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5173</xdr:rowOff>
    </xdr:from>
    <xdr:ext cx="762000" cy="259045"/>
    <xdr:sp macro="" textlink="">
      <xdr:nvSpPr>
        <xdr:cNvPr id="343" name="テキスト ボックス 342"/>
        <xdr:cNvSpPr txBox="1"/>
      </xdr:nvSpPr>
      <xdr:spPr>
        <a:xfrm>
          <a:off x="13131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起債償還終了により元利償還金が減少（</a:t>
          </a:r>
          <a:r>
            <a:rPr kumimoji="1" lang="en-US" altLang="ja-JP" sz="1300">
              <a:solidFill>
                <a:schemeClr val="dk1"/>
              </a:solidFill>
              <a:effectLst/>
              <a:latin typeface="+mn-ea"/>
              <a:ea typeface="+mn-ea"/>
              <a:cs typeface="+mn-cs"/>
            </a:rPr>
            <a:t>H26</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2,083</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→H27</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2,022</a:t>
          </a:r>
          <a:r>
            <a:rPr kumimoji="1" lang="ja-JP" altLang="ja-JP" sz="1300">
              <a:solidFill>
                <a:schemeClr val="dk1"/>
              </a:solidFill>
              <a:effectLst/>
              <a:latin typeface="+mn-ea"/>
              <a:ea typeface="+mn-ea"/>
              <a:cs typeface="+mn-cs"/>
            </a:rPr>
            <a:t>百万円）したこと</a:t>
          </a:r>
          <a:r>
            <a:rPr kumimoji="1" lang="ja-JP" altLang="en-US" sz="1300">
              <a:solidFill>
                <a:schemeClr val="dk1"/>
              </a:solidFill>
              <a:effectLst/>
              <a:latin typeface="+mn-ea"/>
              <a:ea typeface="+mn-ea"/>
              <a:cs typeface="+mn-cs"/>
            </a:rPr>
            <a:t>など</a:t>
          </a:r>
          <a:r>
            <a:rPr kumimoji="1" lang="ja-JP" altLang="ja-JP" sz="1300">
              <a:solidFill>
                <a:schemeClr val="dk1"/>
              </a:solidFill>
              <a:effectLst/>
              <a:latin typeface="+mn-ea"/>
              <a:ea typeface="+mn-ea"/>
              <a:cs typeface="+mn-cs"/>
            </a:rPr>
            <a:t>から、平成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年度数値は前年度から</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改善している。しかしながら、他団体と比べて立ち遅れている下水道の整備に伴い公共下水道事業への繰出金が多額となっていることなどから、本市の実質公債費比率は類似団体の平均を上回る水準で推移している。今後は、普通建設事業費の抑制や償還条件の見直しによる公債費負担の適正化及び計画的な下水道事業実施による繰出金額の削減に努めることとす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2" name="直線コネクタ 371"/>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3"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4" name="直線コネクタ 373"/>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5"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6" name="直線コネクタ 375"/>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146050</xdr:rowOff>
    </xdr:from>
    <xdr:to>
      <xdr:col>24</xdr:col>
      <xdr:colOff>558800</xdr:colOff>
      <xdr:row>43</xdr:row>
      <xdr:rowOff>14817</xdr:rowOff>
    </xdr:to>
    <xdr:cxnSp macro="">
      <xdr:nvCxnSpPr>
        <xdr:cNvPr id="377" name="直線コネクタ 376"/>
        <xdr:cNvCxnSpPr/>
      </xdr:nvCxnSpPr>
      <xdr:spPr>
        <a:xfrm flipV="1">
          <a:off x="16179800" y="73469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60554</xdr:rowOff>
    </xdr:from>
    <xdr:ext cx="762000" cy="259045"/>
    <xdr:sp macro="" textlink="">
      <xdr:nvSpPr>
        <xdr:cNvPr id="378" name="公債費負担の状況平均値テキスト"/>
        <xdr:cNvSpPr txBox="1"/>
      </xdr:nvSpPr>
      <xdr:spPr>
        <a:xfrm>
          <a:off x="17106900" y="674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79" name="フローチャート : 判断 378"/>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14817</xdr:rowOff>
    </xdr:from>
    <xdr:to>
      <xdr:col>23</xdr:col>
      <xdr:colOff>406400</xdr:colOff>
      <xdr:row>43</xdr:row>
      <xdr:rowOff>55033</xdr:rowOff>
    </xdr:to>
    <xdr:cxnSp macro="">
      <xdr:nvCxnSpPr>
        <xdr:cNvPr id="380" name="直線コネクタ 379"/>
        <xdr:cNvCxnSpPr/>
      </xdr:nvCxnSpPr>
      <xdr:spPr>
        <a:xfrm flipV="1">
          <a:off x="15290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113877</xdr:rowOff>
    </xdr:from>
    <xdr:to>
      <xdr:col>23</xdr:col>
      <xdr:colOff>457200</xdr:colOff>
      <xdr:row>42</xdr:row>
      <xdr:rowOff>44027</xdr:rowOff>
    </xdr:to>
    <xdr:sp macro="" textlink="">
      <xdr:nvSpPr>
        <xdr:cNvPr id="381" name="フローチャート : 判断 380"/>
        <xdr:cNvSpPr/>
      </xdr:nvSpPr>
      <xdr:spPr>
        <a:xfrm>
          <a:off x="16129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54204</xdr:rowOff>
    </xdr:from>
    <xdr:ext cx="736600" cy="259045"/>
    <xdr:sp macro="" textlink="">
      <xdr:nvSpPr>
        <xdr:cNvPr id="382" name="テキスト ボックス 381"/>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30904</xdr:rowOff>
    </xdr:from>
    <xdr:to>
      <xdr:col>22</xdr:col>
      <xdr:colOff>203200</xdr:colOff>
      <xdr:row>43</xdr:row>
      <xdr:rowOff>55033</xdr:rowOff>
    </xdr:to>
    <xdr:cxnSp macro="">
      <xdr:nvCxnSpPr>
        <xdr:cNvPr id="383" name="直線コネクタ 382"/>
        <xdr:cNvCxnSpPr/>
      </xdr:nvCxnSpPr>
      <xdr:spPr>
        <a:xfrm>
          <a:off x="14401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84" name="フローチャート : 判断 383"/>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102464</xdr:rowOff>
    </xdr:from>
    <xdr:ext cx="762000" cy="259045"/>
    <xdr:sp macro="" textlink="">
      <xdr:nvSpPr>
        <xdr:cNvPr id="385" name="テキスト ボックス 384"/>
        <xdr:cNvSpPr txBox="1"/>
      </xdr:nvSpPr>
      <xdr:spPr>
        <a:xfrm>
          <a:off x="14909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30904</xdr:rowOff>
    </xdr:from>
    <xdr:to>
      <xdr:col>21</xdr:col>
      <xdr:colOff>0</xdr:colOff>
      <xdr:row>43</xdr:row>
      <xdr:rowOff>55033</xdr:rowOff>
    </xdr:to>
    <xdr:cxnSp macro="">
      <xdr:nvCxnSpPr>
        <xdr:cNvPr id="386" name="直線コネクタ 385"/>
        <xdr:cNvCxnSpPr/>
      </xdr:nvCxnSpPr>
      <xdr:spPr>
        <a:xfrm flipV="1">
          <a:off x="13512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6773</xdr:rowOff>
    </xdr:from>
    <xdr:to>
      <xdr:col>21</xdr:col>
      <xdr:colOff>50800</xdr:colOff>
      <xdr:row>42</xdr:row>
      <xdr:rowOff>108373</xdr:rowOff>
    </xdr:to>
    <xdr:sp macro="" textlink="">
      <xdr:nvSpPr>
        <xdr:cNvPr id="387" name="フローチャート : 判断 386"/>
        <xdr:cNvSpPr/>
      </xdr:nvSpPr>
      <xdr:spPr>
        <a:xfrm>
          <a:off x="14351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118550</xdr:rowOff>
    </xdr:from>
    <xdr:ext cx="762000" cy="259045"/>
    <xdr:sp macro="" textlink="">
      <xdr:nvSpPr>
        <xdr:cNvPr id="388" name="テキスト ボックス 387"/>
        <xdr:cNvSpPr txBox="1"/>
      </xdr:nvSpPr>
      <xdr:spPr>
        <a:xfrm>
          <a:off x="14020800" y="69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46990</xdr:rowOff>
    </xdr:from>
    <xdr:to>
      <xdr:col>19</xdr:col>
      <xdr:colOff>533400</xdr:colOff>
      <xdr:row>42</xdr:row>
      <xdr:rowOff>148590</xdr:rowOff>
    </xdr:to>
    <xdr:sp macro="" textlink="">
      <xdr:nvSpPr>
        <xdr:cNvPr id="389" name="フローチャート : 判断 388"/>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158767</xdr:rowOff>
    </xdr:from>
    <xdr:ext cx="762000" cy="259045"/>
    <xdr:sp macro="" textlink="">
      <xdr:nvSpPr>
        <xdr:cNvPr id="390" name="テキスト ボックス 389"/>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95250</xdr:rowOff>
    </xdr:from>
    <xdr:to>
      <xdr:col>24</xdr:col>
      <xdr:colOff>609600</xdr:colOff>
      <xdr:row>43</xdr:row>
      <xdr:rowOff>25400</xdr:rowOff>
    </xdr:to>
    <xdr:sp macro="" textlink="">
      <xdr:nvSpPr>
        <xdr:cNvPr id="396" name="円/楕円 395"/>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67327</xdr:rowOff>
    </xdr:from>
    <xdr:ext cx="762000" cy="259045"/>
    <xdr:sp macro="" textlink="">
      <xdr:nvSpPr>
        <xdr:cNvPr id="397"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135467</xdr:rowOff>
    </xdr:from>
    <xdr:to>
      <xdr:col>23</xdr:col>
      <xdr:colOff>457200</xdr:colOff>
      <xdr:row>43</xdr:row>
      <xdr:rowOff>65617</xdr:rowOff>
    </xdr:to>
    <xdr:sp macro="" textlink="">
      <xdr:nvSpPr>
        <xdr:cNvPr id="398" name="円/楕円 397"/>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50394</xdr:rowOff>
    </xdr:from>
    <xdr:ext cx="736600" cy="259045"/>
    <xdr:sp macro="" textlink="">
      <xdr:nvSpPr>
        <xdr:cNvPr id="399" name="テキスト ボックス 398"/>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4233</xdr:rowOff>
    </xdr:from>
    <xdr:to>
      <xdr:col>22</xdr:col>
      <xdr:colOff>254000</xdr:colOff>
      <xdr:row>43</xdr:row>
      <xdr:rowOff>105833</xdr:rowOff>
    </xdr:to>
    <xdr:sp macro="" textlink="">
      <xdr:nvSpPr>
        <xdr:cNvPr id="400" name="円/楕円 399"/>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90610</xdr:rowOff>
    </xdr:from>
    <xdr:ext cx="762000" cy="259045"/>
    <xdr:sp macro="" textlink="">
      <xdr:nvSpPr>
        <xdr:cNvPr id="401" name="テキスト ボックス 400"/>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151554</xdr:rowOff>
    </xdr:from>
    <xdr:to>
      <xdr:col>21</xdr:col>
      <xdr:colOff>50800</xdr:colOff>
      <xdr:row>43</xdr:row>
      <xdr:rowOff>81704</xdr:rowOff>
    </xdr:to>
    <xdr:sp macro="" textlink="">
      <xdr:nvSpPr>
        <xdr:cNvPr id="402" name="円/楕円 401"/>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66481</xdr:rowOff>
    </xdr:from>
    <xdr:ext cx="762000" cy="259045"/>
    <xdr:sp macro="" textlink="">
      <xdr:nvSpPr>
        <xdr:cNvPr id="403" name="テキスト ボックス 402"/>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4233</xdr:rowOff>
    </xdr:from>
    <xdr:to>
      <xdr:col>19</xdr:col>
      <xdr:colOff>533400</xdr:colOff>
      <xdr:row>43</xdr:row>
      <xdr:rowOff>105833</xdr:rowOff>
    </xdr:to>
    <xdr:sp macro="" textlink="">
      <xdr:nvSpPr>
        <xdr:cNvPr id="404" name="円/楕円 403"/>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90610</xdr:rowOff>
    </xdr:from>
    <xdr:ext cx="762000" cy="259045"/>
    <xdr:sp macro="" textlink="">
      <xdr:nvSpPr>
        <xdr:cNvPr id="405" name="テキスト ボックス 404"/>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バブル崩壊以降に積極的に実施した大型建設事業に係る起債の償還が終了しつつあり、普通会計地方債残高が減少（</a:t>
          </a:r>
          <a:r>
            <a:rPr kumimoji="1" lang="en-US" altLang="ja-JP" sz="1200">
              <a:latin typeface="ＭＳ Ｐゴシック"/>
            </a:rPr>
            <a:t>H26</a:t>
          </a:r>
          <a:r>
            <a:rPr kumimoji="1" lang="ja-JP" altLang="en-US" sz="1200">
              <a:latin typeface="ＭＳ Ｐゴシック"/>
            </a:rPr>
            <a:t>：</a:t>
          </a:r>
          <a:r>
            <a:rPr kumimoji="1" lang="en-US" altLang="ja-JP" sz="1200">
              <a:latin typeface="ＭＳ Ｐゴシック"/>
            </a:rPr>
            <a:t>14,948</a:t>
          </a:r>
          <a:r>
            <a:rPr kumimoji="1" lang="ja-JP" altLang="en-US" sz="1200">
              <a:latin typeface="ＭＳ Ｐゴシック"/>
            </a:rPr>
            <a:t>百万円→</a:t>
          </a:r>
          <a:r>
            <a:rPr kumimoji="1" lang="en-US" altLang="ja-JP" sz="1200">
              <a:latin typeface="ＭＳ Ｐゴシック"/>
            </a:rPr>
            <a:t>H27</a:t>
          </a:r>
          <a:r>
            <a:rPr kumimoji="1" lang="ja-JP" altLang="en-US" sz="1200">
              <a:latin typeface="ＭＳ Ｐゴシック"/>
            </a:rPr>
            <a:t>：</a:t>
          </a:r>
          <a:r>
            <a:rPr kumimoji="1" lang="en-US" altLang="ja-JP" sz="1200">
              <a:latin typeface="ＭＳ Ｐゴシック"/>
            </a:rPr>
            <a:t>14,323</a:t>
          </a:r>
          <a:r>
            <a:rPr kumimoji="1" lang="ja-JP" altLang="en-US" sz="1200">
              <a:latin typeface="ＭＳ Ｐゴシック"/>
            </a:rPr>
            <a:t>百万円）したことから、平成</a:t>
          </a:r>
          <a:r>
            <a:rPr kumimoji="1" lang="en-US" altLang="ja-JP" sz="1200">
              <a:latin typeface="ＭＳ Ｐゴシック"/>
            </a:rPr>
            <a:t>27</a:t>
          </a:r>
          <a:r>
            <a:rPr kumimoji="1" lang="ja-JP" altLang="en-US" sz="1200">
              <a:latin typeface="ＭＳ Ｐゴシック"/>
            </a:rPr>
            <a:t>年度数値は前年度から</a:t>
          </a:r>
          <a:r>
            <a:rPr kumimoji="1" lang="en-US" altLang="ja-JP" sz="1200">
              <a:latin typeface="ＭＳ Ｐゴシック"/>
            </a:rPr>
            <a:t>17.9</a:t>
          </a:r>
          <a:r>
            <a:rPr kumimoji="1" lang="ja-JP" altLang="en-US" sz="1200">
              <a:latin typeface="ＭＳ Ｐゴシック"/>
            </a:rPr>
            <a:t>ポイント改善している。しかしながら、他団体と比べて立ち遅れている下水道の整備を進めていることから、公営企業債等繰入見込額が多額（</a:t>
          </a:r>
          <a:r>
            <a:rPr kumimoji="1" lang="en-US" altLang="ja-JP" sz="1200">
              <a:latin typeface="ＭＳ Ｐゴシック"/>
            </a:rPr>
            <a:t>H27</a:t>
          </a:r>
          <a:r>
            <a:rPr kumimoji="1" lang="ja-JP" altLang="en-US" sz="1200">
              <a:latin typeface="ＭＳ Ｐゴシック"/>
            </a:rPr>
            <a:t>：</a:t>
          </a:r>
          <a:r>
            <a:rPr kumimoji="1" lang="en-US" altLang="ja-JP" sz="1200">
              <a:latin typeface="ＭＳ Ｐゴシック"/>
            </a:rPr>
            <a:t>11,400</a:t>
          </a:r>
          <a:r>
            <a:rPr kumimoji="1" lang="ja-JP" altLang="en-US" sz="1200">
              <a:latin typeface="ＭＳ Ｐゴシック"/>
            </a:rPr>
            <a:t>百万円）となっており、将来負担比率は類似団体の平均を大きく上回っている。今後は、普通建設事業費の抑制による地方債残高の削減や計画的な下水道事業実施による繰出金額の削減等を通じて将来負担比率の改善に努めることとす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6" name="直線コネクタ 435"/>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7"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38" name="直線コネクタ 437"/>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49832</xdr:rowOff>
    </xdr:from>
    <xdr:to>
      <xdr:col>24</xdr:col>
      <xdr:colOff>558800</xdr:colOff>
      <xdr:row>19</xdr:row>
      <xdr:rowOff>84062</xdr:rowOff>
    </xdr:to>
    <xdr:cxnSp macro="">
      <xdr:nvCxnSpPr>
        <xdr:cNvPr id="441" name="直線コネクタ 440"/>
        <xdr:cNvCxnSpPr/>
      </xdr:nvCxnSpPr>
      <xdr:spPr>
        <a:xfrm flipV="1">
          <a:off x="16179800" y="3135932"/>
          <a:ext cx="8382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12596</xdr:rowOff>
    </xdr:from>
    <xdr:ext cx="762000" cy="259045"/>
    <xdr:sp macro="" textlink="">
      <xdr:nvSpPr>
        <xdr:cNvPr id="442" name="将来負担の状況平均値テキスト"/>
        <xdr:cNvSpPr txBox="1"/>
      </xdr:nvSpPr>
      <xdr:spPr>
        <a:xfrm>
          <a:off x="17106900" y="2584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3" name="フローチャート : 判断 442"/>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84062</xdr:rowOff>
    </xdr:from>
    <xdr:to>
      <xdr:col>23</xdr:col>
      <xdr:colOff>406400</xdr:colOff>
      <xdr:row>20</xdr:row>
      <xdr:rowOff>86118</xdr:rowOff>
    </xdr:to>
    <xdr:cxnSp macro="">
      <xdr:nvCxnSpPr>
        <xdr:cNvPr id="444" name="直線コネクタ 443"/>
        <xdr:cNvCxnSpPr/>
      </xdr:nvCxnSpPr>
      <xdr:spPr>
        <a:xfrm flipV="1">
          <a:off x="15290800" y="3341612"/>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47534</xdr:rowOff>
    </xdr:from>
    <xdr:to>
      <xdr:col>23</xdr:col>
      <xdr:colOff>457200</xdr:colOff>
      <xdr:row>17</xdr:row>
      <xdr:rowOff>149134</xdr:rowOff>
    </xdr:to>
    <xdr:sp macro="" textlink="">
      <xdr:nvSpPr>
        <xdr:cNvPr id="445" name="フローチャート : 判断 444"/>
        <xdr:cNvSpPr/>
      </xdr:nvSpPr>
      <xdr:spPr>
        <a:xfrm>
          <a:off x="16129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159311</xdr:rowOff>
    </xdr:from>
    <xdr:ext cx="736600" cy="259045"/>
    <xdr:sp macro="" textlink="">
      <xdr:nvSpPr>
        <xdr:cNvPr id="446" name="テキスト ボックス 445"/>
        <xdr:cNvSpPr txBox="1"/>
      </xdr:nvSpPr>
      <xdr:spPr>
        <a:xfrm>
          <a:off x="15798800" y="273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86118</xdr:rowOff>
    </xdr:from>
    <xdr:to>
      <xdr:col>22</xdr:col>
      <xdr:colOff>203200</xdr:colOff>
      <xdr:row>20</xdr:row>
      <xdr:rowOff>149316</xdr:rowOff>
    </xdr:to>
    <xdr:cxnSp macro="">
      <xdr:nvCxnSpPr>
        <xdr:cNvPr id="447" name="直線コネクタ 446"/>
        <xdr:cNvCxnSpPr/>
      </xdr:nvCxnSpPr>
      <xdr:spPr>
        <a:xfrm flipV="1">
          <a:off x="14401800" y="3515118"/>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56485</xdr:rowOff>
    </xdr:from>
    <xdr:to>
      <xdr:col>22</xdr:col>
      <xdr:colOff>254000</xdr:colOff>
      <xdr:row>18</xdr:row>
      <xdr:rowOff>158085</xdr:rowOff>
    </xdr:to>
    <xdr:sp macro="" textlink="">
      <xdr:nvSpPr>
        <xdr:cNvPr id="448" name="フローチャート : 判断 447"/>
        <xdr:cNvSpPr/>
      </xdr:nvSpPr>
      <xdr:spPr>
        <a:xfrm>
          <a:off x="15240000" y="31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168262</xdr:rowOff>
    </xdr:from>
    <xdr:ext cx="762000" cy="259045"/>
    <xdr:sp macro="" textlink="">
      <xdr:nvSpPr>
        <xdr:cNvPr id="449" name="テキスト ボックス 448"/>
        <xdr:cNvSpPr txBox="1"/>
      </xdr:nvSpPr>
      <xdr:spPr>
        <a:xfrm>
          <a:off x="14909800" y="291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149316</xdr:rowOff>
    </xdr:from>
    <xdr:to>
      <xdr:col>21</xdr:col>
      <xdr:colOff>0</xdr:colOff>
      <xdr:row>21</xdr:row>
      <xdr:rowOff>157117</xdr:rowOff>
    </xdr:to>
    <xdr:cxnSp macro="">
      <xdr:nvCxnSpPr>
        <xdr:cNvPr id="450" name="直線コネクタ 449"/>
        <xdr:cNvCxnSpPr/>
      </xdr:nvCxnSpPr>
      <xdr:spPr>
        <a:xfrm flipV="1">
          <a:off x="13512800" y="3578316"/>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162197</xdr:rowOff>
    </xdr:from>
    <xdr:to>
      <xdr:col>21</xdr:col>
      <xdr:colOff>50800</xdr:colOff>
      <xdr:row>19</xdr:row>
      <xdr:rowOff>92347</xdr:rowOff>
    </xdr:to>
    <xdr:sp macro="" textlink="">
      <xdr:nvSpPr>
        <xdr:cNvPr id="451" name="フローチャート : 判断 450"/>
        <xdr:cNvSpPr/>
      </xdr:nvSpPr>
      <xdr:spPr>
        <a:xfrm>
          <a:off x="14351000" y="32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102524</xdr:rowOff>
    </xdr:from>
    <xdr:ext cx="762000" cy="259045"/>
    <xdr:sp macro="" textlink="">
      <xdr:nvSpPr>
        <xdr:cNvPr id="452" name="テキスト ボックス 451"/>
        <xdr:cNvSpPr txBox="1"/>
      </xdr:nvSpPr>
      <xdr:spPr>
        <a:xfrm>
          <a:off x="14020800" y="301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160806</xdr:rowOff>
    </xdr:from>
    <xdr:to>
      <xdr:col>19</xdr:col>
      <xdr:colOff>533400</xdr:colOff>
      <xdr:row>20</xdr:row>
      <xdr:rowOff>90956</xdr:rowOff>
    </xdr:to>
    <xdr:sp macro="" textlink="">
      <xdr:nvSpPr>
        <xdr:cNvPr id="453" name="フローチャート : 判断 452"/>
        <xdr:cNvSpPr/>
      </xdr:nvSpPr>
      <xdr:spPr>
        <a:xfrm>
          <a:off x="13462000" y="34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101133</xdr:rowOff>
    </xdr:from>
    <xdr:ext cx="762000" cy="259045"/>
    <xdr:sp macro="" textlink="">
      <xdr:nvSpPr>
        <xdr:cNvPr id="454" name="テキスト ボックス 453"/>
        <xdr:cNvSpPr txBox="1"/>
      </xdr:nvSpPr>
      <xdr:spPr>
        <a:xfrm>
          <a:off x="13131800" y="318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170482</xdr:rowOff>
    </xdr:from>
    <xdr:to>
      <xdr:col>24</xdr:col>
      <xdr:colOff>609600</xdr:colOff>
      <xdr:row>18</xdr:row>
      <xdr:rowOff>100632</xdr:rowOff>
    </xdr:to>
    <xdr:sp macro="" textlink="">
      <xdr:nvSpPr>
        <xdr:cNvPr id="460" name="円/楕円 459"/>
        <xdr:cNvSpPr/>
      </xdr:nvSpPr>
      <xdr:spPr>
        <a:xfrm>
          <a:off x="16967200" y="30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142559</xdr:rowOff>
    </xdr:from>
    <xdr:ext cx="762000" cy="259045"/>
    <xdr:sp macro="" textlink="">
      <xdr:nvSpPr>
        <xdr:cNvPr id="461" name="将来負担の状況該当値テキスト"/>
        <xdr:cNvSpPr txBox="1"/>
      </xdr:nvSpPr>
      <xdr:spPr>
        <a:xfrm>
          <a:off x="17106900" y="305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33262</xdr:rowOff>
    </xdr:from>
    <xdr:to>
      <xdr:col>23</xdr:col>
      <xdr:colOff>457200</xdr:colOff>
      <xdr:row>19</xdr:row>
      <xdr:rowOff>134862</xdr:rowOff>
    </xdr:to>
    <xdr:sp macro="" textlink="">
      <xdr:nvSpPr>
        <xdr:cNvPr id="462" name="円/楕円 461"/>
        <xdr:cNvSpPr/>
      </xdr:nvSpPr>
      <xdr:spPr>
        <a:xfrm>
          <a:off x="16129000" y="32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119639</xdr:rowOff>
    </xdr:from>
    <xdr:ext cx="736600" cy="259045"/>
    <xdr:sp macro="" textlink="">
      <xdr:nvSpPr>
        <xdr:cNvPr id="463" name="テキスト ボックス 462"/>
        <xdr:cNvSpPr txBox="1"/>
      </xdr:nvSpPr>
      <xdr:spPr>
        <a:xfrm>
          <a:off x="15798800" y="337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35318</xdr:rowOff>
    </xdr:from>
    <xdr:to>
      <xdr:col>22</xdr:col>
      <xdr:colOff>254000</xdr:colOff>
      <xdr:row>20</xdr:row>
      <xdr:rowOff>136918</xdr:rowOff>
    </xdr:to>
    <xdr:sp macro="" textlink="">
      <xdr:nvSpPr>
        <xdr:cNvPr id="464" name="円/楕円 463"/>
        <xdr:cNvSpPr/>
      </xdr:nvSpPr>
      <xdr:spPr>
        <a:xfrm>
          <a:off x="15240000" y="3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121695</xdr:rowOff>
    </xdr:from>
    <xdr:ext cx="762000" cy="259045"/>
    <xdr:sp macro="" textlink="">
      <xdr:nvSpPr>
        <xdr:cNvPr id="465" name="テキスト ボックス 464"/>
        <xdr:cNvSpPr txBox="1"/>
      </xdr:nvSpPr>
      <xdr:spPr>
        <a:xfrm>
          <a:off x="14909800" y="355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98516</xdr:rowOff>
    </xdr:from>
    <xdr:to>
      <xdr:col>21</xdr:col>
      <xdr:colOff>50800</xdr:colOff>
      <xdr:row>21</xdr:row>
      <xdr:rowOff>28666</xdr:rowOff>
    </xdr:to>
    <xdr:sp macro="" textlink="">
      <xdr:nvSpPr>
        <xdr:cNvPr id="466" name="円/楕円 465"/>
        <xdr:cNvSpPr/>
      </xdr:nvSpPr>
      <xdr:spPr>
        <a:xfrm>
          <a:off x="14351000" y="35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13443</xdr:rowOff>
    </xdr:from>
    <xdr:ext cx="762000" cy="259045"/>
    <xdr:sp macro="" textlink="">
      <xdr:nvSpPr>
        <xdr:cNvPr id="467" name="テキスト ボックス 466"/>
        <xdr:cNvSpPr txBox="1"/>
      </xdr:nvSpPr>
      <xdr:spPr>
        <a:xfrm>
          <a:off x="14020800" y="361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106317</xdr:rowOff>
    </xdr:from>
    <xdr:to>
      <xdr:col>19</xdr:col>
      <xdr:colOff>533400</xdr:colOff>
      <xdr:row>22</xdr:row>
      <xdr:rowOff>36467</xdr:rowOff>
    </xdr:to>
    <xdr:sp macro="" textlink="">
      <xdr:nvSpPr>
        <xdr:cNvPr id="468" name="円/楕円 467"/>
        <xdr:cNvSpPr/>
      </xdr:nvSpPr>
      <xdr:spPr>
        <a:xfrm>
          <a:off x="13462000" y="37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21244</xdr:rowOff>
    </xdr:from>
    <xdr:ext cx="762000" cy="259045"/>
    <xdr:sp macro="" textlink="">
      <xdr:nvSpPr>
        <xdr:cNvPr id="469" name="テキスト ボックス 468"/>
        <xdr:cNvSpPr txBox="1"/>
      </xdr:nvSpPr>
      <xdr:spPr>
        <a:xfrm>
          <a:off x="13131800" y="379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年度の人件費に係る経常収支比率については、前年度から</a:t>
          </a:r>
          <a:r>
            <a:rPr kumimoji="1" lang="en-US" altLang="ja-JP" sz="1300">
              <a:latin typeface="ＭＳ Ｐゴシック"/>
            </a:rPr>
            <a:t>0.3</a:t>
          </a:r>
          <a:r>
            <a:rPr kumimoji="1" lang="ja-JP" altLang="en-US" sz="1300">
              <a:latin typeface="ＭＳ Ｐゴシック"/>
            </a:rPr>
            <a:t>ポイント改善されたものの、類似団体の平均を上回る状況となっている。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60706</xdr:rowOff>
    </xdr:to>
    <xdr:cxnSp macro="">
      <xdr:nvCxnSpPr>
        <xdr:cNvPr id="64" name="直線コネクタ 63"/>
        <xdr:cNvCxnSpPr/>
      </xdr:nvCxnSpPr>
      <xdr:spPr>
        <a:xfrm flipV="1">
          <a:off x="3987800" y="63906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28702</xdr:rowOff>
    </xdr:from>
    <xdr:to>
      <xdr:col>5</xdr:col>
      <xdr:colOff>549275</xdr:colOff>
      <xdr:row>37</xdr:row>
      <xdr:rowOff>60706</xdr:rowOff>
    </xdr:to>
    <xdr:cxnSp macro="">
      <xdr:nvCxnSpPr>
        <xdr:cNvPr id="67" name="直線コネクタ 66"/>
        <xdr:cNvCxnSpPr/>
      </xdr:nvCxnSpPr>
      <xdr:spPr>
        <a:xfrm>
          <a:off x="3098800" y="6372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46482</xdr:rowOff>
    </xdr:from>
    <xdr:to>
      <xdr:col>5</xdr:col>
      <xdr:colOff>600075</xdr:colOff>
      <xdr:row>37</xdr:row>
      <xdr:rowOff>148082</xdr:rowOff>
    </xdr:to>
    <xdr:sp macro="" textlink="">
      <xdr:nvSpPr>
        <xdr:cNvPr id="68" name="フローチャート : 判断 67"/>
        <xdr:cNvSpPr/>
      </xdr:nvSpPr>
      <xdr:spPr>
        <a:xfrm>
          <a:off x="3937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132859</xdr:rowOff>
    </xdr:from>
    <xdr:ext cx="736600" cy="259045"/>
    <xdr:sp macro="" textlink="">
      <xdr:nvSpPr>
        <xdr:cNvPr id="69" name="テキスト ボックス 68"/>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28702</xdr:rowOff>
    </xdr:from>
    <xdr:to>
      <xdr:col>4</xdr:col>
      <xdr:colOff>346075</xdr:colOff>
      <xdr:row>37</xdr:row>
      <xdr:rowOff>120142</xdr:rowOff>
    </xdr:to>
    <xdr:cxnSp macro="">
      <xdr:nvCxnSpPr>
        <xdr:cNvPr id="70" name="直線コネクタ 69"/>
        <xdr:cNvCxnSpPr/>
      </xdr:nvCxnSpPr>
      <xdr:spPr>
        <a:xfrm flipV="1">
          <a:off x="2209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32766</xdr:rowOff>
    </xdr:from>
    <xdr:to>
      <xdr:col>4</xdr:col>
      <xdr:colOff>396875</xdr:colOff>
      <xdr:row>37</xdr:row>
      <xdr:rowOff>134366</xdr:rowOff>
    </xdr:to>
    <xdr:sp macro="" textlink="">
      <xdr:nvSpPr>
        <xdr:cNvPr id="71" name="フローチャート : 判断 70"/>
        <xdr:cNvSpPr/>
      </xdr:nvSpPr>
      <xdr:spPr>
        <a:xfrm>
          <a:off x="3048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119143</xdr:rowOff>
    </xdr:from>
    <xdr:ext cx="762000" cy="259045"/>
    <xdr:sp macro="" textlink="">
      <xdr:nvSpPr>
        <xdr:cNvPr id="72" name="テキスト ボックス 71"/>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120142</xdr:rowOff>
    </xdr:from>
    <xdr:to>
      <xdr:col>3</xdr:col>
      <xdr:colOff>142875</xdr:colOff>
      <xdr:row>38</xdr:row>
      <xdr:rowOff>3556</xdr:rowOff>
    </xdr:to>
    <xdr:cxnSp macro="">
      <xdr:nvCxnSpPr>
        <xdr:cNvPr id="73" name="直線コネクタ 72"/>
        <xdr:cNvCxnSpPr/>
      </xdr:nvCxnSpPr>
      <xdr:spPr>
        <a:xfrm flipV="1">
          <a:off x="1320800" y="6463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78486</xdr:rowOff>
    </xdr:from>
    <xdr:to>
      <xdr:col>3</xdr:col>
      <xdr:colOff>193675</xdr:colOff>
      <xdr:row>38</xdr:row>
      <xdr:rowOff>8636</xdr:rowOff>
    </xdr:to>
    <xdr:sp macro="" textlink="">
      <xdr:nvSpPr>
        <xdr:cNvPr id="74" name="フローチャート : 判断 73"/>
        <xdr:cNvSpPr/>
      </xdr:nvSpPr>
      <xdr:spPr>
        <a:xfrm>
          <a:off x="2159000" y="642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164863</xdr:rowOff>
    </xdr:from>
    <xdr:ext cx="762000" cy="259045"/>
    <xdr:sp macro="" textlink="">
      <xdr:nvSpPr>
        <xdr:cNvPr id="75" name="テキスト ボックス 74"/>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83058</xdr:rowOff>
    </xdr:from>
    <xdr:to>
      <xdr:col>1</xdr:col>
      <xdr:colOff>676275</xdr:colOff>
      <xdr:row>38</xdr:row>
      <xdr:rowOff>13208</xdr:rowOff>
    </xdr:to>
    <xdr:sp macro="" textlink="">
      <xdr:nvSpPr>
        <xdr:cNvPr id="76" name="フローチャート :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23385</xdr:rowOff>
    </xdr:from>
    <xdr:ext cx="762000" cy="259045"/>
    <xdr:sp macro="" textlink="">
      <xdr:nvSpPr>
        <xdr:cNvPr id="77" name="テキスト ボックス 76"/>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3" name="円/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9906</xdr:rowOff>
    </xdr:from>
    <xdr:to>
      <xdr:col>5</xdr:col>
      <xdr:colOff>600075</xdr:colOff>
      <xdr:row>37</xdr:row>
      <xdr:rowOff>111506</xdr:rowOff>
    </xdr:to>
    <xdr:sp macro="" textlink="">
      <xdr:nvSpPr>
        <xdr:cNvPr id="85" name="円/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149352</xdr:rowOff>
    </xdr:from>
    <xdr:to>
      <xdr:col>4</xdr:col>
      <xdr:colOff>396875</xdr:colOff>
      <xdr:row>37</xdr:row>
      <xdr:rowOff>79502</xdr:rowOff>
    </xdr:to>
    <xdr:sp macro="" textlink="">
      <xdr:nvSpPr>
        <xdr:cNvPr id="87" name="円/楕円 86"/>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89679</xdr:rowOff>
    </xdr:from>
    <xdr:ext cx="762000" cy="259045"/>
    <xdr:sp macro="" textlink="">
      <xdr:nvSpPr>
        <xdr:cNvPr id="88" name="テキスト ボックス 87"/>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69342</xdr:rowOff>
    </xdr:from>
    <xdr:to>
      <xdr:col>3</xdr:col>
      <xdr:colOff>193675</xdr:colOff>
      <xdr:row>37</xdr:row>
      <xdr:rowOff>170942</xdr:rowOff>
    </xdr:to>
    <xdr:sp macro="" textlink="">
      <xdr:nvSpPr>
        <xdr:cNvPr id="89" name="円/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9669</xdr:rowOff>
    </xdr:from>
    <xdr:ext cx="762000" cy="259045"/>
    <xdr:sp macro="" textlink="">
      <xdr:nvSpPr>
        <xdr:cNvPr id="90" name="テキスト ボックス 89"/>
        <xdr:cNvSpPr txBox="1"/>
      </xdr:nvSpPr>
      <xdr:spPr>
        <a:xfrm>
          <a:off x="1828800" y="618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124206</xdr:rowOff>
    </xdr:from>
    <xdr:to>
      <xdr:col>1</xdr:col>
      <xdr:colOff>676275</xdr:colOff>
      <xdr:row>38</xdr:row>
      <xdr:rowOff>54356</xdr:rowOff>
    </xdr:to>
    <xdr:sp macro="" textlink="">
      <xdr:nvSpPr>
        <xdr:cNvPr id="91" name="円/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行財政集中改革プラン（推進期間：</a:t>
          </a:r>
          <a:r>
            <a:rPr kumimoji="1" lang="en-US" altLang="ja-JP" sz="1300">
              <a:latin typeface="ＭＳ Ｐゴシック"/>
            </a:rPr>
            <a:t>H17</a:t>
          </a:r>
          <a:r>
            <a:rPr kumimoji="1" lang="ja-JP" altLang="en-US" sz="1300">
              <a:latin typeface="ＭＳ Ｐゴシック"/>
            </a:rPr>
            <a:t>～</a:t>
          </a:r>
          <a:r>
            <a:rPr kumimoji="1" lang="en-US" altLang="ja-JP" sz="1300">
              <a:latin typeface="ＭＳ Ｐゴシック"/>
            </a:rPr>
            <a:t>H24</a:t>
          </a:r>
          <a:r>
            <a:rPr kumimoji="1" lang="ja-JP" altLang="en-US" sz="1300">
              <a:latin typeface="ＭＳ Ｐゴシック"/>
            </a:rPr>
            <a:t>）に基づき事務事業の見直し等の内部経費削減に努めた結果、物件費に係る経常収支比率は、類似団体の平均を大きく下回る状況となっている。平成</a:t>
          </a:r>
          <a:r>
            <a:rPr kumimoji="1" lang="en-US" altLang="ja-JP" sz="1300">
              <a:latin typeface="ＭＳ Ｐゴシック"/>
            </a:rPr>
            <a:t>27</a:t>
          </a:r>
          <a:r>
            <a:rPr kumimoji="1" lang="ja-JP" altLang="en-US" sz="1300">
              <a:latin typeface="ＭＳ Ｐゴシック"/>
            </a:rPr>
            <a:t>年度においても事務執行の適正化に取り組んだことから経常収支比率は改善しており、今後も、平成</a:t>
          </a:r>
          <a:r>
            <a:rPr kumimoji="1" lang="en-US" altLang="ja-JP" sz="1300">
              <a:latin typeface="ＭＳ Ｐゴシック"/>
            </a:rPr>
            <a:t>26</a:t>
          </a:r>
          <a:r>
            <a:rPr kumimoji="1" lang="ja-JP" altLang="en-US" sz="1300">
              <a:latin typeface="ＭＳ Ｐゴシック"/>
            </a:rPr>
            <a:t>年度に策定した行政経営プランに基づき歳出抑制の取組を継続していくこととする。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66040</xdr:rowOff>
    </xdr:from>
    <xdr:to>
      <xdr:col>24</xdr:col>
      <xdr:colOff>31750</xdr:colOff>
      <xdr:row>14</xdr:row>
      <xdr:rowOff>73660</xdr:rowOff>
    </xdr:to>
    <xdr:cxnSp macro="">
      <xdr:nvCxnSpPr>
        <xdr:cNvPr id="124" name="直線コネクタ 123"/>
        <xdr:cNvCxnSpPr/>
      </xdr:nvCxnSpPr>
      <xdr:spPr>
        <a:xfrm flipV="1">
          <a:off x="15671800" y="2466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40657</xdr:rowOff>
    </xdr:from>
    <xdr:ext cx="762000" cy="259045"/>
    <xdr:sp macro="" textlink="">
      <xdr:nvSpPr>
        <xdr:cNvPr id="125"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123190</xdr:rowOff>
    </xdr:from>
    <xdr:to>
      <xdr:col>22</xdr:col>
      <xdr:colOff>565150</xdr:colOff>
      <xdr:row>14</xdr:row>
      <xdr:rowOff>73660</xdr:rowOff>
    </xdr:to>
    <xdr:cxnSp macro="">
      <xdr:nvCxnSpPr>
        <xdr:cNvPr id="127" name="直線コネクタ 126"/>
        <xdr:cNvCxnSpPr/>
      </xdr:nvCxnSpPr>
      <xdr:spPr>
        <a:xfrm>
          <a:off x="14782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28" name="フローチャート : 判断 127"/>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128287</xdr:rowOff>
    </xdr:from>
    <xdr:ext cx="736600" cy="259045"/>
    <xdr:sp macro="" textlink="">
      <xdr:nvSpPr>
        <xdr:cNvPr id="129" name="テキスト ボックス 128"/>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92710</xdr:rowOff>
    </xdr:from>
    <xdr:to>
      <xdr:col>21</xdr:col>
      <xdr:colOff>361950</xdr:colOff>
      <xdr:row>13</xdr:row>
      <xdr:rowOff>123190</xdr:rowOff>
    </xdr:to>
    <xdr:cxnSp macro="">
      <xdr:nvCxnSpPr>
        <xdr:cNvPr id="130" name="直線コネクタ 129"/>
        <xdr:cNvCxnSpPr/>
      </xdr:nvCxnSpPr>
      <xdr:spPr>
        <a:xfrm>
          <a:off x="13893800" y="232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1" name="フローチャート : 判断 130"/>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97807</xdr:rowOff>
    </xdr:from>
    <xdr:ext cx="762000" cy="259045"/>
    <xdr:sp macro="" textlink="">
      <xdr:nvSpPr>
        <xdr:cNvPr id="132" name="テキスト ボックス 131"/>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92710</xdr:rowOff>
    </xdr:from>
    <xdr:to>
      <xdr:col>20</xdr:col>
      <xdr:colOff>158750</xdr:colOff>
      <xdr:row>13</xdr:row>
      <xdr:rowOff>138430</xdr:rowOff>
    </xdr:to>
    <xdr:cxnSp macro="">
      <xdr:nvCxnSpPr>
        <xdr:cNvPr id="133" name="直線コネクタ 132"/>
        <xdr:cNvCxnSpPr/>
      </xdr:nvCxnSpPr>
      <xdr:spPr>
        <a:xfrm flipV="1">
          <a:off x="13004800" y="232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137160</xdr:rowOff>
    </xdr:from>
    <xdr:to>
      <xdr:col>20</xdr:col>
      <xdr:colOff>209550</xdr:colOff>
      <xdr:row>17</xdr:row>
      <xdr:rowOff>67310</xdr:rowOff>
    </xdr:to>
    <xdr:sp macro="" textlink="">
      <xdr:nvSpPr>
        <xdr:cNvPr id="134" name="フローチャート : 判断 133"/>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52087</xdr:rowOff>
    </xdr:from>
    <xdr:ext cx="762000" cy="259045"/>
    <xdr:sp macro="" textlink="">
      <xdr:nvSpPr>
        <xdr:cNvPr id="135" name="テキスト ボックス 134"/>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144780</xdr:rowOff>
    </xdr:from>
    <xdr:to>
      <xdr:col>19</xdr:col>
      <xdr:colOff>6350</xdr:colOff>
      <xdr:row>17</xdr:row>
      <xdr:rowOff>74930</xdr:rowOff>
    </xdr:to>
    <xdr:sp macro="" textlink="">
      <xdr:nvSpPr>
        <xdr:cNvPr id="136" name="フローチャート :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15240</xdr:rowOff>
    </xdr:from>
    <xdr:to>
      <xdr:col>24</xdr:col>
      <xdr:colOff>82550</xdr:colOff>
      <xdr:row>14</xdr:row>
      <xdr:rowOff>116840</xdr:rowOff>
    </xdr:to>
    <xdr:sp macro="" textlink="">
      <xdr:nvSpPr>
        <xdr:cNvPr id="143" name="円/楕円 142"/>
        <xdr:cNvSpPr/>
      </xdr:nvSpPr>
      <xdr:spPr>
        <a:xfrm>
          <a:off x="164592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95267</xdr:rowOff>
    </xdr:from>
    <xdr:ext cx="762000" cy="259045"/>
    <xdr:sp macro="" textlink="">
      <xdr:nvSpPr>
        <xdr:cNvPr id="144" name="物件費該当値テキスト"/>
        <xdr:cNvSpPr txBox="1"/>
      </xdr:nvSpPr>
      <xdr:spPr>
        <a:xfrm>
          <a:off x="16598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22860</xdr:rowOff>
    </xdr:from>
    <xdr:to>
      <xdr:col>22</xdr:col>
      <xdr:colOff>615950</xdr:colOff>
      <xdr:row>14</xdr:row>
      <xdr:rowOff>124460</xdr:rowOff>
    </xdr:to>
    <xdr:sp macro="" textlink="">
      <xdr:nvSpPr>
        <xdr:cNvPr id="145" name="円/楕円 144"/>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134637</xdr:rowOff>
    </xdr:from>
    <xdr:ext cx="736600" cy="259045"/>
    <xdr:sp macro="" textlink="">
      <xdr:nvSpPr>
        <xdr:cNvPr id="146" name="テキスト ボックス 145"/>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72390</xdr:rowOff>
    </xdr:from>
    <xdr:to>
      <xdr:col>21</xdr:col>
      <xdr:colOff>412750</xdr:colOff>
      <xdr:row>14</xdr:row>
      <xdr:rowOff>2540</xdr:rowOff>
    </xdr:to>
    <xdr:sp macro="" textlink="">
      <xdr:nvSpPr>
        <xdr:cNvPr id="147" name="円/楕円 146"/>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12717</xdr:rowOff>
    </xdr:from>
    <xdr:ext cx="762000" cy="259045"/>
    <xdr:sp macro="" textlink="">
      <xdr:nvSpPr>
        <xdr:cNvPr id="148" name="テキスト ボックス 147"/>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41910</xdr:rowOff>
    </xdr:from>
    <xdr:to>
      <xdr:col>20</xdr:col>
      <xdr:colOff>209550</xdr:colOff>
      <xdr:row>13</xdr:row>
      <xdr:rowOff>143510</xdr:rowOff>
    </xdr:to>
    <xdr:sp macro="" textlink="">
      <xdr:nvSpPr>
        <xdr:cNvPr id="149" name="円/楕円 148"/>
        <xdr:cNvSpPr/>
      </xdr:nvSpPr>
      <xdr:spPr>
        <a:xfrm>
          <a:off x="13843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153687</xdr:rowOff>
    </xdr:from>
    <xdr:ext cx="762000" cy="259045"/>
    <xdr:sp macro="" textlink="">
      <xdr:nvSpPr>
        <xdr:cNvPr id="150" name="テキスト ボックス 149"/>
        <xdr:cNvSpPr txBox="1"/>
      </xdr:nvSpPr>
      <xdr:spPr>
        <a:xfrm>
          <a:off x="13512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87630</xdr:rowOff>
    </xdr:from>
    <xdr:to>
      <xdr:col>19</xdr:col>
      <xdr:colOff>6350</xdr:colOff>
      <xdr:row>14</xdr:row>
      <xdr:rowOff>17780</xdr:rowOff>
    </xdr:to>
    <xdr:sp macro="" textlink="">
      <xdr:nvSpPr>
        <xdr:cNvPr id="151" name="円/楕円 150"/>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27957</xdr:rowOff>
    </xdr:from>
    <xdr:ext cx="762000" cy="259045"/>
    <xdr:sp macro="" textlink="">
      <xdr:nvSpPr>
        <xdr:cNvPr id="152" name="テキスト ボックス 151"/>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急激な少子高齢化（</a:t>
          </a:r>
          <a:r>
            <a:rPr kumimoji="1" lang="en-US" altLang="ja-JP" sz="1300">
              <a:latin typeface="ＭＳ Ｐゴシック"/>
            </a:rPr>
            <a:t>H27</a:t>
          </a:r>
          <a:r>
            <a:rPr kumimoji="1" lang="ja-JP" altLang="en-US" sz="1300">
              <a:latin typeface="ＭＳ Ｐゴシック"/>
            </a:rPr>
            <a:t>高齢化率：</a:t>
          </a:r>
          <a:r>
            <a:rPr kumimoji="1" lang="en-US" altLang="ja-JP" sz="1300">
              <a:latin typeface="ＭＳ Ｐゴシック"/>
            </a:rPr>
            <a:t>34.6%</a:t>
          </a:r>
          <a:r>
            <a:rPr kumimoji="1" lang="ja-JP" altLang="en-US" sz="1300">
              <a:latin typeface="ＭＳ Ｐゴシック"/>
            </a:rPr>
            <a:t>）及び生活保護受給者数の高止まり（</a:t>
          </a:r>
          <a:r>
            <a:rPr kumimoji="1" lang="en-US" altLang="ja-JP" sz="1300">
              <a:latin typeface="ＭＳ Ｐゴシック"/>
            </a:rPr>
            <a:t>H27</a:t>
          </a:r>
          <a:r>
            <a:rPr kumimoji="1" lang="ja-JP" altLang="en-US" sz="1300">
              <a:latin typeface="ＭＳ Ｐゴシック"/>
            </a:rPr>
            <a:t>保護率：</a:t>
          </a:r>
          <a:r>
            <a:rPr kumimoji="1" lang="en-US" altLang="ja-JP" sz="1300">
              <a:latin typeface="ＭＳ Ｐゴシック"/>
            </a:rPr>
            <a:t>32.33‰</a:t>
          </a:r>
          <a:r>
            <a:rPr kumimoji="1" lang="ja-JP" altLang="en-US" sz="1300">
              <a:latin typeface="ＭＳ Ｐゴシック"/>
            </a:rPr>
            <a:t>）により扶助費支出額が多額（</a:t>
          </a:r>
          <a:r>
            <a:rPr kumimoji="1" lang="en-US" altLang="ja-JP" sz="1300">
              <a:latin typeface="ＭＳ Ｐゴシック"/>
            </a:rPr>
            <a:t>H27</a:t>
          </a:r>
          <a:r>
            <a:rPr kumimoji="1" lang="ja-JP" altLang="en-US" sz="1300">
              <a:latin typeface="ＭＳ Ｐゴシック"/>
            </a:rPr>
            <a:t>決算額：</a:t>
          </a:r>
          <a:r>
            <a:rPr kumimoji="1" lang="en-US" altLang="ja-JP" sz="1300">
              <a:latin typeface="ＭＳ Ｐゴシック"/>
            </a:rPr>
            <a:t>5,563</a:t>
          </a:r>
          <a:r>
            <a:rPr kumimoji="1" lang="ja-JP" altLang="en-US" sz="1300">
              <a:latin typeface="ＭＳ Ｐゴシック"/>
            </a:rPr>
            <a:t>百万円）となっており、扶助費に係る経常収支比率は、類似団体の平均を大きく上回る水準で推移している。今後は、生活保護の適正受給及び予防医療の推進による医療費の削減により社会保障費の自然増に歯止めをかけ、財政負担の軽減に努めることとす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136525</xdr:rowOff>
    </xdr:from>
    <xdr:to>
      <xdr:col>7</xdr:col>
      <xdr:colOff>15875</xdr:colOff>
      <xdr:row>59</xdr:row>
      <xdr:rowOff>165100</xdr:rowOff>
    </xdr:to>
    <xdr:cxnSp macro="">
      <xdr:nvCxnSpPr>
        <xdr:cNvPr id="189" name="直線コネクタ 188"/>
        <xdr:cNvCxnSpPr/>
      </xdr:nvCxnSpPr>
      <xdr:spPr>
        <a:xfrm>
          <a:off x="3987800" y="10252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90"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165100</xdr:rowOff>
    </xdr:from>
    <xdr:to>
      <xdr:col>5</xdr:col>
      <xdr:colOff>549275</xdr:colOff>
      <xdr:row>59</xdr:row>
      <xdr:rowOff>136525</xdr:rowOff>
    </xdr:to>
    <xdr:cxnSp macro="">
      <xdr:nvCxnSpPr>
        <xdr:cNvPr id="192" name="直線コネクタ 191"/>
        <xdr:cNvCxnSpPr/>
      </xdr:nvCxnSpPr>
      <xdr:spPr>
        <a:xfrm>
          <a:off x="3098800" y="101092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3" name="フローチャート : 判断 192"/>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194" name="テキスト ボックス 193"/>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165100</xdr:rowOff>
    </xdr:from>
    <xdr:to>
      <xdr:col>4</xdr:col>
      <xdr:colOff>346075</xdr:colOff>
      <xdr:row>58</xdr:row>
      <xdr:rowOff>165100</xdr:rowOff>
    </xdr:to>
    <xdr:cxnSp macro="">
      <xdr:nvCxnSpPr>
        <xdr:cNvPr id="195" name="直線コネクタ 194"/>
        <xdr:cNvCxnSpPr/>
      </xdr:nvCxnSpPr>
      <xdr:spPr>
        <a:xfrm>
          <a:off x="2209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152400</xdr:rowOff>
    </xdr:from>
    <xdr:to>
      <xdr:col>4</xdr:col>
      <xdr:colOff>396875</xdr:colOff>
      <xdr:row>56</xdr:row>
      <xdr:rowOff>82550</xdr:rowOff>
    </xdr:to>
    <xdr:sp macro="" textlink="">
      <xdr:nvSpPr>
        <xdr:cNvPr id="196" name="フローチャート : 判断 195"/>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197" name="テキスト ボックス 196"/>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165100</xdr:rowOff>
    </xdr:from>
    <xdr:to>
      <xdr:col>3</xdr:col>
      <xdr:colOff>142875</xdr:colOff>
      <xdr:row>59</xdr:row>
      <xdr:rowOff>22225</xdr:rowOff>
    </xdr:to>
    <xdr:cxnSp macro="">
      <xdr:nvCxnSpPr>
        <xdr:cNvPr id="198" name="直線コネクタ 197"/>
        <xdr:cNvCxnSpPr/>
      </xdr:nvCxnSpPr>
      <xdr:spPr>
        <a:xfrm flipV="1">
          <a:off x="1320800" y="10109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9525</xdr:rowOff>
    </xdr:from>
    <xdr:to>
      <xdr:col>3</xdr:col>
      <xdr:colOff>193675</xdr:colOff>
      <xdr:row>56</xdr:row>
      <xdr:rowOff>111125</xdr:rowOff>
    </xdr:to>
    <xdr:sp macro="" textlink="">
      <xdr:nvSpPr>
        <xdr:cNvPr id="199" name="フローチャート : 判断 198"/>
        <xdr:cNvSpPr/>
      </xdr:nvSpPr>
      <xdr:spPr>
        <a:xfrm>
          <a:off x="2159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121302</xdr:rowOff>
    </xdr:from>
    <xdr:ext cx="762000" cy="259045"/>
    <xdr:sp macro="" textlink="">
      <xdr:nvSpPr>
        <xdr:cNvPr id="200" name="テキスト ボックス 199"/>
        <xdr:cNvSpPr txBox="1"/>
      </xdr:nvSpPr>
      <xdr:spPr>
        <a:xfrm>
          <a:off x="1828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161925</xdr:rowOff>
    </xdr:from>
    <xdr:to>
      <xdr:col>1</xdr:col>
      <xdr:colOff>676275</xdr:colOff>
      <xdr:row>56</xdr:row>
      <xdr:rowOff>92075</xdr:rowOff>
    </xdr:to>
    <xdr:sp macro="" textlink="">
      <xdr:nvSpPr>
        <xdr:cNvPr id="201" name="フローチャート : 判断 200"/>
        <xdr:cNvSpPr/>
      </xdr:nvSpPr>
      <xdr:spPr>
        <a:xfrm>
          <a:off x="1270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102252</xdr:rowOff>
    </xdr:from>
    <xdr:ext cx="762000" cy="259045"/>
    <xdr:sp macro="" textlink="">
      <xdr:nvSpPr>
        <xdr:cNvPr id="202" name="テキスト ボックス 201"/>
        <xdr:cNvSpPr txBox="1"/>
      </xdr:nvSpPr>
      <xdr:spPr>
        <a:xfrm>
          <a:off x="939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114300</xdr:rowOff>
    </xdr:from>
    <xdr:to>
      <xdr:col>7</xdr:col>
      <xdr:colOff>66675</xdr:colOff>
      <xdr:row>60</xdr:row>
      <xdr:rowOff>44450</xdr:rowOff>
    </xdr:to>
    <xdr:sp macro="" textlink="">
      <xdr:nvSpPr>
        <xdr:cNvPr id="208" name="円/楕円 207"/>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86377</xdr:rowOff>
    </xdr:from>
    <xdr:ext cx="762000" cy="259045"/>
    <xdr:sp macro="" textlink="">
      <xdr:nvSpPr>
        <xdr:cNvPr id="209" name="扶助費該当値テキスト"/>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85725</xdr:rowOff>
    </xdr:from>
    <xdr:to>
      <xdr:col>5</xdr:col>
      <xdr:colOff>600075</xdr:colOff>
      <xdr:row>60</xdr:row>
      <xdr:rowOff>15875</xdr:rowOff>
    </xdr:to>
    <xdr:sp macro="" textlink="">
      <xdr:nvSpPr>
        <xdr:cNvPr id="210" name="円/楕円 209"/>
        <xdr:cNvSpPr/>
      </xdr:nvSpPr>
      <xdr:spPr>
        <a:xfrm>
          <a:off x="393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652</xdr:rowOff>
    </xdr:from>
    <xdr:ext cx="736600" cy="259045"/>
    <xdr:sp macro="" textlink="">
      <xdr:nvSpPr>
        <xdr:cNvPr id="211" name="テキスト ボックス 210"/>
        <xdr:cNvSpPr txBox="1"/>
      </xdr:nvSpPr>
      <xdr:spPr>
        <a:xfrm>
          <a:off x="3606800" y="1028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114300</xdr:rowOff>
    </xdr:from>
    <xdr:to>
      <xdr:col>4</xdr:col>
      <xdr:colOff>396875</xdr:colOff>
      <xdr:row>59</xdr:row>
      <xdr:rowOff>44450</xdr:rowOff>
    </xdr:to>
    <xdr:sp macro="" textlink="">
      <xdr:nvSpPr>
        <xdr:cNvPr id="212" name="円/楕円 211"/>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29227</xdr:rowOff>
    </xdr:from>
    <xdr:ext cx="762000" cy="259045"/>
    <xdr:sp macro="" textlink="">
      <xdr:nvSpPr>
        <xdr:cNvPr id="213" name="テキスト ボックス 212"/>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114300</xdr:rowOff>
    </xdr:from>
    <xdr:to>
      <xdr:col>3</xdr:col>
      <xdr:colOff>193675</xdr:colOff>
      <xdr:row>59</xdr:row>
      <xdr:rowOff>44450</xdr:rowOff>
    </xdr:to>
    <xdr:sp macro="" textlink="">
      <xdr:nvSpPr>
        <xdr:cNvPr id="214" name="円/楕円 213"/>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29227</xdr:rowOff>
    </xdr:from>
    <xdr:ext cx="762000" cy="259045"/>
    <xdr:sp macro="" textlink="">
      <xdr:nvSpPr>
        <xdr:cNvPr id="215" name="テキスト ボックス 214"/>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142875</xdr:rowOff>
    </xdr:from>
    <xdr:to>
      <xdr:col>1</xdr:col>
      <xdr:colOff>676275</xdr:colOff>
      <xdr:row>59</xdr:row>
      <xdr:rowOff>73025</xdr:rowOff>
    </xdr:to>
    <xdr:sp macro="" textlink="">
      <xdr:nvSpPr>
        <xdr:cNvPr id="216" name="円/楕円 215"/>
        <xdr:cNvSpPr/>
      </xdr:nvSpPr>
      <xdr:spPr>
        <a:xfrm>
          <a:off x="1270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57802</xdr:rowOff>
    </xdr:from>
    <xdr:ext cx="762000" cy="259045"/>
    <xdr:sp macro="" textlink="">
      <xdr:nvSpPr>
        <xdr:cNvPr id="217" name="テキスト ボックス 216"/>
        <xdr:cNvSpPr txBox="1"/>
      </xdr:nvSpPr>
      <xdr:spPr>
        <a:xfrm>
          <a:off x="939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急激な高齢化により国民健康保険事業等の社会保障関係の繰出金が増加していることに加え、他団体と比べて立ち遅れている下水道の整備を進めており公共下水道事業特別会計への繰出金が多額（</a:t>
          </a:r>
          <a:r>
            <a:rPr kumimoji="1" lang="en-US" altLang="ja-JP" sz="1300">
              <a:latin typeface="ＭＳ Ｐゴシック"/>
            </a:rPr>
            <a:t>H27</a:t>
          </a:r>
          <a:r>
            <a:rPr kumimoji="1" lang="ja-JP" altLang="en-US" sz="1300">
              <a:latin typeface="ＭＳ Ｐゴシック"/>
            </a:rPr>
            <a:t>決算額：</a:t>
          </a:r>
          <a:r>
            <a:rPr kumimoji="1" lang="en-US" altLang="ja-JP" sz="1300">
              <a:latin typeface="ＭＳ Ｐゴシック"/>
            </a:rPr>
            <a:t>608</a:t>
          </a:r>
          <a:r>
            <a:rPr kumimoji="1" lang="ja-JP" altLang="en-US" sz="1300">
              <a:latin typeface="ＭＳ Ｐゴシック"/>
            </a:rPr>
            <a:t>百万円）であることから、繰出金に係る経常収支比率が大きくなっている（</a:t>
          </a:r>
          <a:r>
            <a:rPr kumimoji="1" lang="en-US" altLang="ja-JP" sz="1300">
              <a:latin typeface="ＭＳ Ｐゴシック"/>
            </a:rPr>
            <a:t>H27</a:t>
          </a:r>
          <a:r>
            <a:rPr kumimoji="1" lang="ja-JP" altLang="en-US" sz="1300">
              <a:latin typeface="ＭＳ Ｐゴシック"/>
            </a:rPr>
            <a:t>：</a:t>
          </a:r>
          <a:r>
            <a:rPr kumimoji="1" lang="en-US" altLang="ja-JP" sz="1300">
              <a:latin typeface="ＭＳ Ｐゴシック"/>
            </a:rPr>
            <a:t>21.9%</a:t>
          </a:r>
          <a:r>
            <a:rPr kumimoji="1" lang="ja-JP" altLang="en-US" sz="1300">
              <a:latin typeface="ＭＳ Ｐゴシック"/>
            </a:rPr>
            <a:t>）。今後は、社会保障費の増加の抑制及び計画的な下水道事業の実施により繰出金額の削減に努めることとする。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62230</xdr:rowOff>
    </xdr:from>
    <xdr:to>
      <xdr:col>24</xdr:col>
      <xdr:colOff>31750</xdr:colOff>
      <xdr:row>60</xdr:row>
      <xdr:rowOff>119380</xdr:rowOff>
    </xdr:to>
    <xdr:cxnSp macro="">
      <xdr:nvCxnSpPr>
        <xdr:cNvPr id="250" name="直線コネクタ 249"/>
        <xdr:cNvCxnSpPr/>
      </xdr:nvCxnSpPr>
      <xdr:spPr>
        <a:xfrm>
          <a:off x="15671800" y="101777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66057</xdr:rowOff>
    </xdr:from>
    <xdr:ext cx="762000" cy="259045"/>
    <xdr:sp macro="" textlink="">
      <xdr:nvSpPr>
        <xdr:cNvPr id="251"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62230</xdr:rowOff>
    </xdr:from>
    <xdr:to>
      <xdr:col>22</xdr:col>
      <xdr:colOff>565150</xdr:colOff>
      <xdr:row>59</xdr:row>
      <xdr:rowOff>161290</xdr:rowOff>
    </xdr:to>
    <xdr:cxnSp macro="">
      <xdr:nvCxnSpPr>
        <xdr:cNvPr id="253" name="直線コネクタ 252"/>
        <xdr:cNvCxnSpPr/>
      </xdr:nvCxnSpPr>
      <xdr:spPr>
        <a:xfrm flipV="1">
          <a:off x="14782800" y="10177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4" name="フローチャート : 判断 253"/>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50817</xdr:rowOff>
    </xdr:from>
    <xdr:ext cx="736600" cy="259045"/>
    <xdr:sp macro="" textlink="">
      <xdr:nvSpPr>
        <xdr:cNvPr id="255" name="テキスト ボックス 254"/>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123190</xdr:rowOff>
    </xdr:from>
    <xdr:to>
      <xdr:col>21</xdr:col>
      <xdr:colOff>361950</xdr:colOff>
      <xdr:row>59</xdr:row>
      <xdr:rowOff>161290</xdr:rowOff>
    </xdr:to>
    <xdr:cxnSp macro="">
      <xdr:nvCxnSpPr>
        <xdr:cNvPr id="256" name="直線コネクタ 255"/>
        <xdr:cNvCxnSpPr/>
      </xdr:nvCxnSpPr>
      <xdr:spPr>
        <a:xfrm>
          <a:off x="13893800" y="1023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57" name="フローチャート : 判断 256"/>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58" name="テキスト ボックス 257"/>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115570</xdr:rowOff>
    </xdr:from>
    <xdr:to>
      <xdr:col>20</xdr:col>
      <xdr:colOff>158750</xdr:colOff>
      <xdr:row>59</xdr:row>
      <xdr:rowOff>123190</xdr:rowOff>
    </xdr:to>
    <xdr:cxnSp macro="">
      <xdr:nvCxnSpPr>
        <xdr:cNvPr id="259" name="直線コネクタ 258"/>
        <xdr:cNvCxnSpPr/>
      </xdr:nvCxnSpPr>
      <xdr:spPr>
        <a:xfrm>
          <a:off x="13004800" y="1023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57150</xdr:rowOff>
    </xdr:from>
    <xdr:to>
      <xdr:col>20</xdr:col>
      <xdr:colOff>209550</xdr:colOff>
      <xdr:row>57</xdr:row>
      <xdr:rowOff>158750</xdr:rowOff>
    </xdr:to>
    <xdr:sp macro="" textlink="">
      <xdr:nvSpPr>
        <xdr:cNvPr id="260" name="フローチャート : 判断 259"/>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168927</xdr:rowOff>
    </xdr:from>
    <xdr:ext cx="762000" cy="259045"/>
    <xdr:sp macro="" textlink="">
      <xdr:nvSpPr>
        <xdr:cNvPr id="261" name="テキスト ボックス 260"/>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62" name="フローチャート : 判断 261"/>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123207</xdr:rowOff>
    </xdr:from>
    <xdr:ext cx="762000" cy="259045"/>
    <xdr:sp macro="" textlink="">
      <xdr:nvSpPr>
        <xdr:cNvPr id="263" name="テキスト ボックス 262"/>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68580</xdr:rowOff>
    </xdr:from>
    <xdr:to>
      <xdr:col>24</xdr:col>
      <xdr:colOff>82550</xdr:colOff>
      <xdr:row>60</xdr:row>
      <xdr:rowOff>170180</xdr:rowOff>
    </xdr:to>
    <xdr:sp macro="" textlink="">
      <xdr:nvSpPr>
        <xdr:cNvPr id="269" name="円/楕円 268"/>
        <xdr:cNvSpPr/>
      </xdr:nvSpPr>
      <xdr:spPr>
        <a:xfrm>
          <a:off x="16459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148607</xdr:rowOff>
    </xdr:from>
    <xdr:ext cx="762000" cy="259045"/>
    <xdr:sp macro="" textlink="">
      <xdr:nvSpPr>
        <xdr:cNvPr id="270" name="その他該当値テキスト"/>
        <xdr:cNvSpPr txBox="1"/>
      </xdr:nvSpPr>
      <xdr:spPr>
        <a:xfrm>
          <a:off x="16598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11430</xdr:rowOff>
    </xdr:from>
    <xdr:to>
      <xdr:col>22</xdr:col>
      <xdr:colOff>615950</xdr:colOff>
      <xdr:row>59</xdr:row>
      <xdr:rowOff>113030</xdr:rowOff>
    </xdr:to>
    <xdr:sp macro="" textlink="">
      <xdr:nvSpPr>
        <xdr:cNvPr id="271" name="円/楕円 270"/>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97807</xdr:rowOff>
    </xdr:from>
    <xdr:ext cx="736600" cy="259045"/>
    <xdr:sp macro="" textlink="">
      <xdr:nvSpPr>
        <xdr:cNvPr id="272" name="テキスト ボックス 271"/>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110490</xdr:rowOff>
    </xdr:from>
    <xdr:to>
      <xdr:col>21</xdr:col>
      <xdr:colOff>412750</xdr:colOff>
      <xdr:row>60</xdr:row>
      <xdr:rowOff>40640</xdr:rowOff>
    </xdr:to>
    <xdr:sp macro="" textlink="">
      <xdr:nvSpPr>
        <xdr:cNvPr id="273" name="円/楕円 272"/>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25417</xdr:rowOff>
    </xdr:from>
    <xdr:ext cx="762000" cy="259045"/>
    <xdr:sp macro="" textlink="">
      <xdr:nvSpPr>
        <xdr:cNvPr id="274" name="テキスト ボックス 273"/>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72390</xdr:rowOff>
    </xdr:from>
    <xdr:to>
      <xdr:col>20</xdr:col>
      <xdr:colOff>209550</xdr:colOff>
      <xdr:row>60</xdr:row>
      <xdr:rowOff>2540</xdr:rowOff>
    </xdr:to>
    <xdr:sp macro="" textlink="">
      <xdr:nvSpPr>
        <xdr:cNvPr id="275" name="円/楕円 274"/>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158767</xdr:rowOff>
    </xdr:from>
    <xdr:ext cx="762000" cy="259045"/>
    <xdr:sp macro="" textlink="">
      <xdr:nvSpPr>
        <xdr:cNvPr id="276" name="テキスト ボックス 275"/>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64770</xdr:rowOff>
    </xdr:from>
    <xdr:to>
      <xdr:col>19</xdr:col>
      <xdr:colOff>6350</xdr:colOff>
      <xdr:row>59</xdr:row>
      <xdr:rowOff>166370</xdr:rowOff>
    </xdr:to>
    <xdr:sp macro="" textlink="">
      <xdr:nvSpPr>
        <xdr:cNvPr id="277" name="円/楕円 276"/>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151147</xdr:rowOff>
    </xdr:from>
    <xdr:ext cx="762000" cy="259045"/>
    <xdr:sp macro="" textlink="">
      <xdr:nvSpPr>
        <xdr:cNvPr id="278" name="テキスト ボックス 277"/>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し尿、ごみ処理等に係る一部事務組合負担金が減額となったことから経常収支比率は前年度から</a:t>
          </a:r>
          <a:r>
            <a:rPr kumimoji="1" lang="en-US" altLang="ja-JP" sz="1300">
              <a:latin typeface="ＭＳ Ｐゴシック"/>
            </a:rPr>
            <a:t>0.8</a:t>
          </a:r>
          <a:r>
            <a:rPr kumimoji="1" lang="ja-JP" altLang="en-US" sz="1300">
              <a:latin typeface="ＭＳ Ｐゴシック"/>
            </a:rPr>
            <a:t>ポイント改善している。今後も、一部事務組合の事業内容精査や関係団体への補助金見直し等によりさらなる歳出抑制に努めることとする。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3556</xdr:rowOff>
    </xdr:to>
    <xdr:cxnSp macro="">
      <xdr:nvCxnSpPr>
        <xdr:cNvPr id="308" name="直線コネクタ 307"/>
        <xdr:cNvCxnSpPr/>
      </xdr:nvCxnSpPr>
      <xdr:spPr>
        <a:xfrm flipV="1">
          <a:off x="15671800" y="6139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3556</xdr:rowOff>
    </xdr:to>
    <xdr:cxnSp macro="">
      <xdr:nvCxnSpPr>
        <xdr:cNvPr id="311" name="直線コネクタ 310"/>
        <xdr:cNvCxnSpPr/>
      </xdr:nvCxnSpPr>
      <xdr:spPr>
        <a:xfrm>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83058</xdr:rowOff>
    </xdr:from>
    <xdr:to>
      <xdr:col>22</xdr:col>
      <xdr:colOff>615950</xdr:colOff>
      <xdr:row>36</xdr:row>
      <xdr:rowOff>13208</xdr:rowOff>
    </xdr:to>
    <xdr:sp macro="" textlink="">
      <xdr:nvSpPr>
        <xdr:cNvPr id="312" name="フローチャート : 判断 311"/>
        <xdr:cNvSpPr/>
      </xdr:nvSpPr>
      <xdr:spPr>
        <a:xfrm>
          <a:off x="15621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13" name="テキスト ボックス 312"/>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35</xdr:row>
      <xdr:rowOff>165862</xdr:rowOff>
    </xdr:to>
    <xdr:cxnSp macro="">
      <xdr:nvCxnSpPr>
        <xdr:cNvPr id="314" name="直線コネクタ 313"/>
        <xdr:cNvCxnSpPr/>
      </xdr:nvCxnSpPr>
      <xdr:spPr>
        <a:xfrm>
          <a:off x="13893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51054</xdr:rowOff>
    </xdr:from>
    <xdr:to>
      <xdr:col>21</xdr:col>
      <xdr:colOff>412750</xdr:colOff>
      <xdr:row>35</xdr:row>
      <xdr:rowOff>152654</xdr:rowOff>
    </xdr:to>
    <xdr:sp macro="" textlink="">
      <xdr:nvSpPr>
        <xdr:cNvPr id="315" name="フローチャート : 判断 314"/>
        <xdr:cNvSpPr/>
      </xdr:nvSpPr>
      <xdr:spPr>
        <a:xfrm>
          <a:off x="14732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162831</xdr:rowOff>
    </xdr:from>
    <xdr:ext cx="762000" cy="259045"/>
    <xdr:sp macro="" textlink="">
      <xdr:nvSpPr>
        <xdr:cNvPr id="316" name="テキスト ボックス 315"/>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36</xdr:row>
      <xdr:rowOff>21844</xdr:rowOff>
    </xdr:to>
    <xdr:cxnSp macro="">
      <xdr:nvCxnSpPr>
        <xdr:cNvPr id="317" name="直線コネクタ 316"/>
        <xdr:cNvCxnSpPr/>
      </xdr:nvCxnSpPr>
      <xdr:spPr>
        <a:xfrm flipV="1">
          <a:off x="13004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46482</xdr:rowOff>
    </xdr:from>
    <xdr:to>
      <xdr:col>20</xdr:col>
      <xdr:colOff>209550</xdr:colOff>
      <xdr:row>35</xdr:row>
      <xdr:rowOff>148082</xdr:rowOff>
    </xdr:to>
    <xdr:sp macro="" textlink="">
      <xdr:nvSpPr>
        <xdr:cNvPr id="318" name="フローチャート : 判断 317"/>
        <xdr:cNvSpPr/>
      </xdr:nvSpPr>
      <xdr:spPr>
        <a:xfrm>
          <a:off x="13843000" y="60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19" name="テキスト ボックス 318"/>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20" name="フローチャート : 判断 319"/>
        <xdr:cNvSpPr/>
      </xdr:nvSpPr>
      <xdr:spPr>
        <a:xfrm>
          <a:off x="12954000" y="60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18813</xdr:rowOff>
    </xdr:from>
    <xdr:ext cx="762000" cy="259045"/>
    <xdr:sp macro="" textlink="">
      <xdr:nvSpPr>
        <xdr:cNvPr id="321" name="テキスト ボックス 320"/>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87630</xdr:rowOff>
    </xdr:from>
    <xdr:to>
      <xdr:col>24</xdr:col>
      <xdr:colOff>82550</xdr:colOff>
      <xdr:row>36</xdr:row>
      <xdr:rowOff>17780</xdr:rowOff>
    </xdr:to>
    <xdr:sp macro="" textlink="">
      <xdr:nvSpPr>
        <xdr:cNvPr id="327" name="円/楕円 326"/>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104157</xdr:rowOff>
    </xdr:from>
    <xdr:ext cx="762000" cy="259045"/>
    <xdr:sp macro="" textlink="">
      <xdr:nvSpPr>
        <xdr:cNvPr id="328"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29" name="円/楕円 328"/>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39133</xdr:rowOff>
    </xdr:from>
    <xdr:ext cx="736600" cy="259045"/>
    <xdr:sp macro="" textlink="">
      <xdr:nvSpPr>
        <xdr:cNvPr id="330" name="テキスト ボックス 329"/>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31" name="円/楕円 330"/>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29989</xdr:rowOff>
    </xdr:from>
    <xdr:ext cx="762000" cy="259045"/>
    <xdr:sp macro="" textlink="">
      <xdr:nvSpPr>
        <xdr:cNvPr id="332" name="テキスト ボックス 331"/>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3" name="円/楕円 332"/>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29989</xdr:rowOff>
    </xdr:from>
    <xdr:ext cx="762000" cy="259045"/>
    <xdr:sp macro="" textlink="">
      <xdr:nvSpPr>
        <xdr:cNvPr id="334" name="テキスト ボックス 333"/>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142494</xdr:rowOff>
    </xdr:from>
    <xdr:to>
      <xdr:col>19</xdr:col>
      <xdr:colOff>6350</xdr:colOff>
      <xdr:row>36</xdr:row>
      <xdr:rowOff>72644</xdr:rowOff>
    </xdr:to>
    <xdr:sp macro="" textlink="">
      <xdr:nvSpPr>
        <xdr:cNvPr id="335" name="円/楕円 334"/>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57421</xdr:rowOff>
    </xdr:from>
    <xdr:ext cx="762000" cy="259045"/>
    <xdr:sp macro="" textlink="">
      <xdr:nvSpPr>
        <xdr:cNvPr id="336" name="テキスト ボックス 335"/>
        <xdr:cNvSpPr txBox="1"/>
      </xdr:nvSpPr>
      <xdr:spPr>
        <a:xfrm>
          <a:off x="12623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バブル崩壊以降に積極的に実施した大型建設事業に係る起債の償還が終了しつつあり、普通会計地方債残高は減少しているものの、依然として公債費負担が高止まりしている（</a:t>
          </a:r>
          <a:r>
            <a:rPr kumimoji="1" lang="en-US" altLang="ja-JP" sz="1300">
              <a:latin typeface="ＭＳ Ｐゴシック"/>
            </a:rPr>
            <a:t>H27</a:t>
          </a:r>
          <a:r>
            <a:rPr kumimoji="1" lang="ja-JP" altLang="en-US" sz="1300">
              <a:latin typeface="ＭＳ Ｐゴシック"/>
            </a:rPr>
            <a:t>決算額：</a:t>
          </a:r>
          <a:r>
            <a:rPr kumimoji="1" lang="en-US" altLang="ja-JP" sz="1300">
              <a:latin typeface="ＭＳ Ｐゴシック"/>
            </a:rPr>
            <a:t>2,023</a:t>
          </a:r>
          <a:r>
            <a:rPr kumimoji="1" lang="ja-JP" altLang="en-US" sz="1300">
              <a:latin typeface="ＭＳ Ｐゴシック"/>
            </a:rPr>
            <a:t>百万円）ことから、公債費に係る経常収支比率は、類似団体の平均を上回る状況となっている。今後は、普通建設事業費の抑制や償還条件の見直しにより公債費負担の適正化に努めることとする。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97064</xdr:rowOff>
    </xdr:from>
    <xdr:to>
      <xdr:col>7</xdr:col>
      <xdr:colOff>15875</xdr:colOff>
      <xdr:row>80</xdr:row>
      <xdr:rowOff>56243</xdr:rowOff>
    </xdr:to>
    <xdr:cxnSp macro="">
      <xdr:nvCxnSpPr>
        <xdr:cNvPr id="371" name="直線コネクタ 370"/>
        <xdr:cNvCxnSpPr/>
      </xdr:nvCxnSpPr>
      <xdr:spPr>
        <a:xfrm flipV="1">
          <a:off x="3987800" y="13641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56243</xdr:rowOff>
    </xdr:from>
    <xdr:to>
      <xdr:col>5</xdr:col>
      <xdr:colOff>549275</xdr:colOff>
      <xdr:row>80</xdr:row>
      <xdr:rowOff>165100</xdr:rowOff>
    </xdr:to>
    <xdr:cxnSp macro="">
      <xdr:nvCxnSpPr>
        <xdr:cNvPr id="374" name="直線コネクタ 373"/>
        <xdr:cNvCxnSpPr/>
      </xdr:nvCxnSpPr>
      <xdr:spPr>
        <a:xfrm flipV="1">
          <a:off x="3098800" y="1377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57150</xdr:rowOff>
    </xdr:from>
    <xdr:to>
      <xdr:col>5</xdr:col>
      <xdr:colOff>600075</xdr:colOff>
      <xdr:row>79</xdr:row>
      <xdr:rowOff>158750</xdr:rowOff>
    </xdr:to>
    <xdr:sp macro="" textlink="">
      <xdr:nvSpPr>
        <xdr:cNvPr id="375" name="フローチャート : 判断 374"/>
        <xdr:cNvSpPr/>
      </xdr:nvSpPr>
      <xdr:spPr>
        <a:xfrm>
          <a:off x="3937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168927</xdr:rowOff>
    </xdr:from>
    <xdr:ext cx="736600" cy="259045"/>
    <xdr:sp macro="" textlink="">
      <xdr:nvSpPr>
        <xdr:cNvPr id="376" name="テキスト ボックス 375"/>
        <xdr:cNvSpPr txBox="1"/>
      </xdr:nvSpPr>
      <xdr:spPr>
        <a:xfrm>
          <a:off x="3606800" y="1337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143329</xdr:rowOff>
    </xdr:from>
    <xdr:to>
      <xdr:col>4</xdr:col>
      <xdr:colOff>346075</xdr:colOff>
      <xdr:row>80</xdr:row>
      <xdr:rowOff>165100</xdr:rowOff>
    </xdr:to>
    <xdr:cxnSp macro="">
      <xdr:nvCxnSpPr>
        <xdr:cNvPr id="377" name="直線コネクタ 376"/>
        <xdr:cNvCxnSpPr/>
      </xdr:nvCxnSpPr>
      <xdr:spPr>
        <a:xfrm>
          <a:off x="2209800" y="13859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133350</xdr:rowOff>
    </xdr:from>
    <xdr:to>
      <xdr:col>4</xdr:col>
      <xdr:colOff>396875</xdr:colOff>
      <xdr:row>80</xdr:row>
      <xdr:rowOff>63500</xdr:rowOff>
    </xdr:to>
    <xdr:sp macro="" textlink="">
      <xdr:nvSpPr>
        <xdr:cNvPr id="378" name="フローチャート : 判断 377"/>
        <xdr:cNvSpPr/>
      </xdr:nvSpPr>
      <xdr:spPr>
        <a:xfrm>
          <a:off x="3048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73677</xdr:rowOff>
    </xdr:from>
    <xdr:ext cx="762000" cy="259045"/>
    <xdr:sp macro="" textlink="">
      <xdr:nvSpPr>
        <xdr:cNvPr id="379" name="テキスト ボックス 378"/>
        <xdr:cNvSpPr txBox="1"/>
      </xdr:nvSpPr>
      <xdr:spPr>
        <a:xfrm>
          <a:off x="2717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121557</xdr:rowOff>
    </xdr:from>
    <xdr:to>
      <xdr:col>3</xdr:col>
      <xdr:colOff>142875</xdr:colOff>
      <xdr:row>80</xdr:row>
      <xdr:rowOff>143329</xdr:rowOff>
    </xdr:to>
    <xdr:cxnSp macro="">
      <xdr:nvCxnSpPr>
        <xdr:cNvPr id="380" name="直線コネクタ 379"/>
        <xdr:cNvCxnSpPr/>
      </xdr:nvCxnSpPr>
      <xdr:spPr>
        <a:xfrm>
          <a:off x="1320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133350</xdr:rowOff>
    </xdr:from>
    <xdr:to>
      <xdr:col>3</xdr:col>
      <xdr:colOff>193675</xdr:colOff>
      <xdr:row>80</xdr:row>
      <xdr:rowOff>63500</xdr:rowOff>
    </xdr:to>
    <xdr:sp macro="" textlink="">
      <xdr:nvSpPr>
        <xdr:cNvPr id="381" name="フローチャート : 判断 380"/>
        <xdr:cNvSpPr/>
      </xdr:nvSpPr>
      <xdr:spPr>
        <a:xfrm>
          <a:off x="2159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73677</xdr:rowOff>
    </xdr:from>
    <xdr:ext cx="762000" cy="259045"/>
    <xdr:sp macro="" textlink="">
      <xdr:nvSpPr>
        <xdr:cNvPr id="382" name="テキスト ボックス 381"/>
        <xdr:cNvSpPr txBox="1"/>
      </xdr:nvSpPr>
      <xdr:spPr>
        <a:xfrm>
          <a:off x="1828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122464</xdr:rowOff>
    </xdr:from>
    <xdr:to>
      <xdr:col>1</xdr:col>
      <xdr:colOff>676275</xdr:colOff>
      <xdr:row>80</xdr:row>
      <xdr:rowOff>52614</xdr:rowOff>
    </xdr:to>
    <xdr:sp macro="" textlink="">
      <xdr:nvSpPr>
        <xdr:cNvPr id="383" name="フローチャート : 判断 382"/>
        <xdr:cNvSpPr/>
      </xdr:nvSpPr>
      <xdr:spPr>
        <a:xfrm>
          <a:off x="1270000" y="136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62791</xdr:rowOff>
    </xdr:from>
    <xdr:ext cx="762000" cy="259045"/>
    <xdr:sp macro="" textlink="">
      <xdr:nvSpPr>
        <xdr:cNvPr id="384" name="テキスト ボックス 383"/>
        <xdr:cNvSpPr txBox="1"/>
      </xdr:nvSpPr>
      <xdr:spPr>
        <a:xfrm>
          <a:off x="939800" y="1343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46264</xdr:rowOff>
    </xdr:from>
    <xdr:to>
      <xdr:col>7</xdr:col>
      <xdr:colOff>66675</xdr:colOff>
      <xdr:row>79</xdr:row>
      <xdr:rowOff>147864</xdr:rowOff>
    </xdr:to>
    <xdr:sp macro="" textlink="">
      <xdr:nvSpPr>
        <xdr:cNvPr id="390" name="円/楕円 389"/>
        <xdr:cNvSpPr/>
      </xdr:nvSpPr>
      <xdr:spPr>
        <a:xfrm>
          <a:off x="4775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18341</xdr:rowOff>
    </xdr:from>
    <xdr:ext cx="762000" cy="259045"/>
    <xdr:sp macro="" textlink="">
      <xdr:nvSpPr>
        <xdr:cNvPr id="391" name="公債費該当値テキスト"/>
        <xdr:cNvSpPr txBox="1"/>
      </xdr:nvSpPr>
      <xdr:spPr>
        <a:xfrm>
          <a:off x="4914900" y="1356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5443</xdr:rowOff>
    </xdr:from>
    <xdr:to>
      <xdr:col>5</xdr:col>
      <xdr:colOff>600075</xdr:colOff>
      <xdr:row>80</xdr:row>
      <xdr:rowOff>107043</xdr:rowOff>
    </xdr:to>
    <xdr:sp macro="" textlink="">
      <xdr:nvSpPr>
        <xdr:cNvPr id="392" name="円/楕円 391"/>
        <xdr:cNvSpPr/>
      </xdr:nvSpPr>
      <xdr:spPr>
        <a:xfrm>
          <a:off x="3937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91820</xdr:rowOff>
    </xdr:from>
    <xdr:ext cx="736600" cy="259045"/>
    <xdr:sp macro="" textlink="">
      <xdr:nvSpPr>
        <xdr:cNvPr id="393" name="テキスト ボックス 392"/>
        <xdr:cNvSpPr txBox="1"/>
      </xdr:nvSpPr>
      <xdr:spPr>
        <a:xfrm>
          <a:off x="3606800" y="1380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114300</xdr:rowOff>
    </xdr:from>
    <xdr:to>
      <xdr:col>4</xdr:col>
      <xdr:colOff>396875</xdr:colOff>
      <xdr:row>81</xdr:row>
      <xdr:rowOff>44450</xdr:rowOff>
    </xdr:to>
    <xdr:sp macro="" textlink="">
      <xdr:nvSpPr>
        <xdr:cNvPr id="394" name="円/楕円 393"/>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29227</xdr:rowOff>
    </xdr:from>
    <xdr:ext cx="762000" cy="259045"/>
    <xdr:sp macro="" textlink="">
      <xdr:nvSpPr>
        <xdr:cNvPr id="395" name="テキスト ボックス 394"/>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92529</xdr:rowOff>
    </xdr:from>
    <xdr:to>
      <xdr:col>3</xdr:col>
      <xdr:colOff>193675</xdr:colOff>
      <xdr:row>81</xdr:row>
      <xdr:rowOff>22679</xdr:rowOff>
    </xdr:to>
    <xdr:sp macro="" textlink="">
      <xdr:nvSpPr>
        <xdr:cNvPr id="396" name="円/楕円 395"/>
        <xdr:cNvSpPr/>
      </xdr:nvSpPr>
      <xdr:spPr>
        <a:xfrm>
          <a:off x="2159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7456</xdr:rowOff>
    </xdr:from>
    <xdr:ext cx="762000" cy="259045"/>
    <xdr:sp macro="" textlink="">
      <xdr:nvSpPr>
        <xdr:cNvPr id="397" name="テキスト ボックス 396"/>
        <xdr:cNvSpPr txBox="1"/>
      </xdr:nvSpPr>
      <xdr:spPr>
        <a:xfrm>
          <a:off x="1828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70757</xdr:rowOff>
    </xdr:from>
    <xdr:to>
      <xdr:col>1</xdr:col>
      <xdr:colOff>676275</xdr:colOff>
      <xdr:row>81</xdr:row>
      <xdr:rowOff>907</xdr:rowOff>
    </xdr:to>
    <xdr:sp macro="" textlink="">
      <xdr:nvSpPr>
        <xdr:cNvPr id="398" name="円/楕円 397"/>
        <xdr:cNvSpPr/>
      </xdr:nvSpPr>
      <xdr:spPr>
        <a:xfrm>
          <a:off x="1270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157134</xdr:rowOff>
    </xdr:from>
    <xdr:ext cx="762000" cy="259045"/>
    <xdr:sp macro="" textlink="">
      <xdr:nvSpPr>
        <xdr:cNvPr id="399" name="テキスト ボックス 398"/>
        <xdr:cNvSpPr txBox="1"/>
      </xdr:nvSpPr>
      <xdr:spPr>
        <a:xfrm>
          <a:off x="939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急激な少子高齢化（</a:t>
          </a:r>
          <a:r>
            <a:rPr kumimoji="1" lang="en-US" altLang="ja-JP" sz="1200">
              <a:latin typeface="+mn-ea"/>
              <a:ea typeface="+mn-ea"/>
            </a:rPr>
            <a:t>H27</a:t>
          </a:r>
          <a:r>
            <a:rPr kumimoji="1" lang="ja-JP" altLang="en-US" sz="1200">
              <a:latin typeface="+mn-ea"/>
              <a:ea typeface="+mn-ea"/>
            </a:rPr>
            <a:t>高齢化率：</a:t>
          </a:r>
          <a:r>
            <a:rPr kumimoji="1" lang="en-US" altLang="ja-JP" sz="1200">
              <a:latin typeface="+mn-ea"/>
              <a:ea typeface="+mn-ea"/>
            </a:rPr>
            <a:t>34.6%</a:t>
          </a:r>
          <a:r>
            <a:rPr kumimoji="1" lang="ja-JP" altLang="en-US" sz="1200">
              <a:latin typeface="+mn-ea"/>
              <a:ea typeface="+mn-ea"/>
            </a:rPr>
            <a:t>）及び生活保護受給者数の高止まり（</a:t>
          </a:r>
          <a:r>
            <a:rPr kumimoji="1" lang="en-US" altLang="ja-JP" sz="1200">
              <a:latin typeface="+mn-ea"/>
              <a:ea typeface="+mn-ea"/>
            </a:rPr>
            <a:t>H27</a:t>
          </a:r>
          <a:r>
            <a:rPr kumimoji="1" lang="ja-JP" altLang="en-US" sz="1200">
              <a:latin typeface="+mn-ea"/>
              <a:ea typeface="+mn-ea"/>
            </a:rPr>
            <a:t>保護率：</a:t>
          </a:r>
          <a:r>
            <a:rPr kumimoji="1" lang="en-US" altLang="ja-JP" sz="1200">
              <a:latin typeface="+mn-ea"/>
              <a:ea typeface="+mn-ea"/>
            </a:rPr>
            <a:t>32.33‰</a:t>
          </a:r>
          <a:r>
            <a:rPr kumimoji="1" lang="ja-JP" altLang="en-US" sz="1200">
              <a:latin typeface="+mn-ea"/>
              <a:ea typeface="+mn-ea"/>
            </a:rPr>
            <a:t>）により扶助費支出額が多額（</a:t>
          </a:r>
          <a:r>
            <a:rPr kumimoji="1" lang="en-US" altLang="ja-JP" sz="1200">
              <a:latin typeface="+mn-ea"/>
              <a:ea typeface="+mn-ea"/>
            </a:rPr>
            <a:t>H27</a:t>
          </a:r>
          <a:r>
            <a:rPr kumimoji="1" lang="ja-JP" altLang="en-US" sz="1200">
              <a:latin typeface="+mn-ea"/>
              <a:ea typeface="+mn-ea"/>
            </a:rPr>
            <a:t>決算額：</a:t>
          </a:r>
          <a:r>
            <a:rPr kumimoji="1" lang="en-US" altLang="ja-JP" sz="1200">
              <a:latin typeface="+mn-ea"/>
              <a:ea typeface="+mn-ea"/>
            </a:rPr>
            <a:t>5,563</a:t>
          </a:r>
          <a:r>
            <a:rPr kumimoji="1" lang="ja-JP" altLang="en-US" sz="1200">
              <a:latin typeface="+mn-ea"/>
              <a:ea typeface="+mn-ea"/>
            </a:rPr>
            <a:t>百万円）となったこと、また、他団体と比べて立ち遅れている下水道の整備を進めており公共下水道事業特別会計への繰出金が多額（</a:t>
          </a:r>
          <a:r>
            <a:rPr kumimoji="1" lang="en-US" altLang="ja-JP" sz="1200">
              <a:latin typeface="+mn-ea"/>
              <a:ea typeface="+mn-ea"/>
            </a:rPr>
            <a:t>H27</a:t>
          </a:r>
          <a:r>
            <a:rPr kumimoji="1" lang="ja-JP" altLang="en-US" sz="1200">
              <a:latin typeface="+mn-ea"/>
              <a:ea typeface="+mn-ea"/>
            </a:rPr>
            <a:t>決算額：</a:t>
          </a:r>
          <a:r>
            <a:rPr kumimoji="1" lang="en-US" altLang="ja-JP" sz="1200">
              <a:latin typeface="+mn-ea"/>
              <a:ea typeface="+mn-ea"/>
            </a:rPr>
            <a:t>608</a:t>
          </a:r>
          <a:r>
            <a:rPr kumimoji="1" lang="ja-JP" altLang="en-US" sz="1200">
              <a:latin typeface="+mn-ea"/>
              <a:ea typeface="+mn-ea"/>
            </a:rPr>
            <a:t>百万円）であることから、公債費以外に係る経常収支比率は、類似団体の平均を上回っている。今後は、社会保障費の増加の抑制及び計画的な下水道事業の実施により歳出抑制に努めることとする。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101854</xdr:rowOff>
    </xdr:to>
    <xdr:cxnSp macro="">
      <xdr:nvCxnSpPr>
        <xdr:cNvPr id="430" name="直線コネクタ 429"/>
        <xdr:cNvCxnSpPr/>
      </xdr:nvCxnSpPr>
      <xdr:spPr>
        <a:xfrm>
          <a:off x="15671800" y="132074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133875</xdr:rowOff>
    </xdr:from>
    <xdr:ext cx="762000" cy="259045"/>
    <xdr:sp macro="" textlink="">
      <xdr:nvSpPr>
        <xdr:cNvPr id="431"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77</xdr:row>
      <xdr:rowOff>5842</xdr:rowOff>
    </xdr:to>
    <xdr:cxnSp macro="">
      <xdr:nvCxnSpPr>
        <xdr:cNvPr id="433" name="直線コネクタ 432"/>
        <xdr:cNvCxnSpPr/>
      </xdr:nvCxnSpPr>
      <xdr:spPr>
        <a:xfrm>
          <a:off x="14782800" y="130840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xdr:rowOff>
    </xdr:from>
    <xdr:to>
      <xdr:col>22</xdr:col>
      <xdr:colOff>615950</xdr:colOff>
      <xdr:row>76</xdr:row>
      <xdr:rowOff>118363</xdr:rowOff>
    </xdr:to>
    <xdr:sp macro="" textlink="">
      <xdr:nvSpPr>
        <xdr:cNvPr id="434" name="フローチャート : 判断 433"/>
        <xdr:cNvSpPr/>
      </xdr:nvSpPr>
      <xdr:spPr>
        <a:xfrm>
          <a:off x="15621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128541</xdr:rowOff>
    </xdr:from>
    <xdr:ext cx="736600" cy="259045"/>
    <xdr:sp macro="" textlink="">
      <xdr:nvSpPr>
        <xdr:cNvPr id="435" name="テキスト ボックス 434"/>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53848</xdr:rowOff>
    </xdr:from>
    <xdr:to>
      <xdr:col>21</xdr:col>
      <xdr:colOff>361950</xdr:colOff>
      <xdr:row>76</xdr:row>
      <xdr:rowOff>104139</xdr:rowOff>
    </xdr:to>
    <xdr:cxnSp macro="">
      <xdr:nvCxnSpPr>
        <xdr:cNvPr id="436" name="直線コネクタ 435"/>
        <xdr:cNvCxnSpPr/>
      </xdr:nvCxnSpPr>
      <xdr:spPr>
        <a:xfrm flipV="1">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96774</xdr:rowOff>
    </xdr:from>
    <xdr:to>
      <xdr:col>21</xdr:col>
      <xdr:colOff>412750</xdr:colOff>
      <xdr:row>76</xdr:row>
      <xdr:rowOff>26924</xdr:rowOff>
    </xdr:to>
    <xdr:sp macro="" textlink="">
      <xdr:nvSpPr>
        <xdr:cNvPr id="437" name="フローチャート : 判断 436"/>
        <xdr:cNvSpPr/>
      </xdr:nvSpPr>
      <xdr:spPr>
        <a:xfrm>
          <a:off x="14732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37101</xdr:rowOff>
    </xdr:from>
    <xdr:ext cx="762000" cy="259045"/>
    <xdr:sp macro="" textlink="">
      <xdr:nvSpPr>
        <xdr:cNvPr id="438" name="テキスト ボックス 437"/>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104139</xdr:rowOff>
    </xdr:from>
    <xdr:to>
      <xdr:col>20</xdr:col>
      <xdr:colOff>158750</xdr:colOff>
      <xdr:row>77</xdr:row>
      <xdr:rowOff>51563</xdr:rowOff>
    </xdr:to>
    <xdr:cxnSp macro="">
      <xdr:nvCxnSpPr>
        <xdr:cNvPr id="439" name="直線コネクタ 438"/>
        <xdr:cNvCxnSpPr/>
      </xdr:nvCxnSpPr>
      <xdr:spPr>
        <a:xfrm flipV="1">
          <a:off x="13004800" y="131343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40" name="フローチャート : 判断 439"/>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41" name="テキスト ボックス 440"/>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2" name="フローチャート :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51054</xdr:rowOff>
    </xdr:from>
    <xdr:to>
      <xdr:col>24</xdr:col>
      <xdr:colOff>82550</xdr:colOff>
      <xdr:row>77</xdr:row>
      <xdr:rowOff>152654</xdr:rowOff>
    </xdr:to>
    <xdr:sp macro="" textlink="">
      <xdr:nvSpPr>
        <xdr:cNvPr id="449" name="円/楕円 448"/>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23131</xdr:rowOff>
    </xdr:from>
    <xdr:ext cx="762000" cy="259045"/>
    <xdr:sp macro="" textlink="">
      <xdr:nvSpPr>
        <xdr:cNvPr id="450" name="公債費以外該当値テキスト"/>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126492</xdr:rowOff>
    </xdr:from>
    <xdr:to>
      <xdr:col>22</xdr:col>
      <xdr:colOff>615950</xdr:colOff>
      <xdr:row>77</xdr:row>
      <xdr:rowOff>56642</xdr:rowOff>
    </xdr:to>
    <xdr:sp macro="" textlink="">
      <xdr:nvSpPr>
        <xdr:cNvPr id="451" name="円/楕円 450"/>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41419</xdr:rowOff>
    </xdr:from>
    <xdr:ext cx="736600" cy="259045"/>
    <xdr:sp macro="" textlink="">
      <xdr:nvSpPr>
        <xdr:cNvPr id="452" name="テキスト ボックス 451"/>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3048</xdr:rowOff>
    </xdr:from>
    <xdr:to>
      <xdr:col>21</xdr:col>
      <xdr:colOff>412750</xdr:colOff>
      <xdr:row>76</xdr:row>
      <xdr:rowOff>104648</xdr:rowOff>
    </xdr:to>
    <xdr:sp macro="" textlink="">
      <xdr:nvSpPr>
        <xdr:cNvPr id="453" name="円/楕円 452"/>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89425</xdr:rowOff>
    </xdr:from>
    <xdr:ext cx="762000" cy="259045"/>
    <xdr:sp macro="" textlink="">
      <xdr:nvSpPr>
        <xdr:cNvPr id="454" name="テキスト ボックス 453"/>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5" name="円/楕円 454"/>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56" name="テキスト ボックス 455"/>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763</xdr:rowOff>
    </xdr:from>
    <xdr:to>
      <xdr:col>19</xdr:col>
      <xdr:colOff>6350</xdr:colOff>
      <xdr:row>77</xdr:row>
      <xdr:rowOff>102363</xdr:rowOff>
    </xdr:to>
    <xdr:sp macro="" textlink="">
      <xdr:nvSpPr>
        <xdr:cNvPr id="457" name="円/楕円 456"/>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87140</xdr:rowOff>
    </xdr:from>
    <xdr:ext cx="762000" cy="259045"/>
    <xdr:sp macro="" textlink="">
      <xdr:nvSpPr>
        <xdr:cNvPr id="458" name="テキスト ボックス 457"/>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福岡県中間市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33894</xdr:rowOff>
    </xdr:from>
    <xdr:to>
      <xdr:col>4</xdr:col>
      <xdr:colOff>1117600</xdr:colOff>
      <xdr:row>18</xdr:row>
      <xdr:rowOff>34009</xdr:rowOff>
    </xdr:to>
    <xdr:cxnSp macro="">
      <xdr:nvCxnSpPr>
        <xdr:cNvPr id="47" name="直線コネクタ 46"/>
        <xdr:cNvCxnSpPr/>
      </xdr:nvCxnSpPr>
      <xdr:spPr bwMode="auto">
        <a:xfrm>
          <a:off x="5003800" y="3167619"/>
          <a:ext cx="6477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61453</xdr:rowOff>
    </xdr:from>
    <xdr:ext cx="762000" cy="259045"/>
    <xdr:sp macro="" textlink="">
      <xdr:nvSpPr>
        <xdr:cNvPr id="48" name="人口1人当たり決算額の推移平均値テキスト130"/>
        <xdr:cNvSpPr txBox="1"/>
      </xdr:nvSpPr>
      <xdr:spPr>
        <a:xfrm>
          <a:off x="5740400" y="285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33894</xdr:rowOff>
    </xdr:from>
    <xdr:to>
      <xdr:col>4</xdr:col>
      <xdr:colOff>469900</xdr:colOff>
      <xdr:row>18</xdr:row>
      <xdr:rowOff>54029</xdr:rowOff>
    </xdr:to>
    <xdr:cxnSp macro="">
      <xdr:nvCxnSpPr>
        <xdr:cNvPr id="50" name="直線コネクタ 49"/>
        <xdr:cNvCxnSpPr/>
      </xdr:nvCxnSpPr>
      <xdr:spPr bwMode="auto">
        <a:xfrm flipV="1">
          <a:off x="4305300" y="3167619"/>
          <a:ext cx="698500" cy="2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2598</xdr:rowOff>
    </xdr:from>
    <xdr:to>
      <xdr:col>4</xdr:col>
      <xdr:colOff>520700</xdr:colOff>
      <xdr:row>17</xdr:row>
      <xdr:rowOff>104198</xdr:rowOff>
    </xdr:to>
    <xdr:sp macro="" textlink="">
      <xdr:nvSpPr>
        <xdr:cNvPr id="51" name="フローチャート : 判断 50"/>
        <xdr:cNvSpPr/>
      </xdr:nvSpPr>
      <xdr:spPr bwMode="auto">
        <a:xfrm>
          <a:off x="49530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114375</xdr:rowOff>
    </xdr:from>
    <xdr:ext cx="736600" cy="259045"/>
    <xdr:sp macro="" textlink="">
      <xdr:nvSpPr>
        <xdr:cNvPr id="52" name="テキスト ボックス 51"/>
        <xdr:cNvSpPr txBox="1"/>
      </xdr:nvSpPr>
      <xdr:spPr>
        <a:xfrm>
          <a:off x="4622800" y="2733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101,515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41191</xdr:rowOff>
    </xdr:from>
    <xdr:to>
      <xdr:col>3</xdr:col>
      <xdr:colOff>904875</xdr:colOff>
      <xdr:row>18</xdr:row>
      <xdr:rowOff>54029</xdr:rowOff>
    </xdr:to>
    <xdr:cxnSp macro="">
      <xdr:nvCxnSpPr>
        <xdr:cNvPr id="53" name="直線コネクタ 52"/>
        <xdr:cNvCxnSpPr/>
      </xdr:nvCxnSpPr>
      <xdr:spPr bwMode="auto">
        <a:xfrm>
          <a:off x="3606800" y="3174916"/>
          <a:ext cx="698500" cy="12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14028</xdr:rowOff>
    </xdr:from>
    <xdr:to>
      <xdr:col>3</xdr:col>
      <xdr:colOff>955675</xdr:colOff>
      <xdr:row>17</xdr:row>
      <xdr:rowOff>115628</xdr:rowOff>
    </xdr:to>
    <xdr:sp macro="" textlink="">
      <xdr:nvSpPr>
        <xdr:cNvPr id="54" name="フローチャート : 判断 53"/>
        <xdr:cNvSpPr/>
      </xdr:nvSpPr>
      <xdr:spPr bwMode="auto">
        <a:xfrm>
          <a:off x="42545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125805</xdr:rowOff>
    </xdr:from>
    <xdr:ext cx="762000" cy="259045"/>
    <xdr:sp macro="" textlink="">
      <xdr:nvSpPr>
        <xdr:cNvPr id="55" name="テキスト ボックス 54"/>
        <xdr:cNvSpPr txBox="1"/>
      </xdr:nvSpPr>
      <xdr:spPr>
        <a:xfrm>
          <a:off x="3924300" y="274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99,015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29725</xdr:rowOff>
    </xdr:from>
    <xdr:to>
      <xdr:col>3</xdr:col>
      <xdr:colOff>206375</xdr:colOff>
      <xdr:row>18</xdr:row>
      <xdr:rowOff>41191</xdr:rowOff>
    </xdr:to>
    <xdr:cxnSp macro="">
      <xdr:nvCxnSpPr>
        <xdr:cNvPr id="56" name="直線コネクタ 55"/>
        <xdr:cNvCxnSpPr/>
      </xdr:nvCxnSpPr>
      <xdr:spPr bwMode="auto">
        <a:xfrm>
          <a:off x="2908300" y="3163450"/>
          <a:ext cx="698500" cy="11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1474</xdr:rowOff>
    </xdr:from>
    <xdr:to>
      <xdr:col>3</xdr:col>
      <xdr:colOff>257175</xdr:colOff>
      <xdr:row>17</xdr:row>
      <xdr:rowOff>103074</xdr:rowOff>
    </xdr:to>
    <xdr:sp macro="" textlink="">
      <xdr:nvSpPr>
        <xdr:cNvPr id="57" name="フローチャート : 判断 56"/>
        <xdr:cNvSpPr/>
      </xdr:nvSpPr>
      <xdr:spPr bwMode="auto">
        <a:xfrm>
          <a:off x="3556000" y="2963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113251</xdr:rowOff>
    </xdr:from>
    <xdr:ext cx="762000" cy="259045"/>
    <xdr:sp macro="" textlink="">
      <xdr:nvSpPr>
        <xdr:cNvPr id="58" name="テキスト ボックス 57"/>
        <xdr:cNvSpPr txBox="1"/>
      </xdr:nvSpPr>
      <xdr:spPr>
        <a:xfrm>
          <a:off x="3225800" y="273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101,761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164529</xdr:rowOff>
    </xdr:from>
    <xdr:to>
      <xdr:col>2</xdr:col>
      <xdr:colOff>692150</xdr:colOff>
      <xdr:row>17</xdr:row>
      <xdr:rowOff>94679</xdr:rowOff>
    </xdr:to>
    <xdr:sp macro="" textlink="">
      <xdr:nvSpPr>
        <xdr:cNvPr id="59" name="フローチャート : 判断 58"/>
        <xdr:cNvSpPr/>
      </xdr:nvSpPr>
      <xdr:spPr bwMode="auto">
        <a:xfrm>
          <a:off x="2857500" y="2955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104856</xdr:rowOff>
    </xdr:from>
    <xdr:ext cx="762000" cy="259045"/>
    <xdr:sp macro="" textlink="">
      <xdr:nvSpPr>
        <xdr:cNvPr id="60" name="テキスト ボックス 59"/>
        <xdr:cNvSpPr txBox="1"/>
      </xdr:nvSpPr>
      <xdr:spPr>
        <a:xfrm>
          <a:off x="2527300" y="272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103,597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154659</xdr:rowOff>
    </xdr:from>
    <xdr:to>
      <xdr:col>5</xdr:col>
      <xdr:colOff>34925</xdr:colOff>
      <xdr:row>18</xdr:row>
      <xdr:rowOff>84809</xdr:rowOff>
    </xdr:to>
    <xdr:sp macro="" textlink="">
      <xdr:nvSpPr>
        <xdr:cNvPr id="66" name="円/楕円 65"/>
        <xdr:cNvSpPr/>
      </xdr:nvSpPr>
      <xdr:spPr bwMode="auto">
        <a:xfrm>
          <a:off x="5600700" y="311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63236</xdr:rowOff>
    </xdr:from>
    <xdr:ext cx="762000" cy="259045"/>
    <xdr:sp macro="" textlink="">
      <xdr:nvSpPr>
        <xdr:cNvPr id="67" name="人口1人当たり決算額の推移該当値テキスト130"/>
        <xdr:cNvSpPr txBox="1"/>
      </xdr:nvSpPr>
      <xdr:spPr>
        <a:xfrm>
          <a:off x="5740400" y="30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68,256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154544</xdr:rowOff>
    </xdr:from>
    <xdr:to>
      <xdr:col>4</xdr:col>
      <xdr:colOff>520700</xdr:colOff>
      <xdr:row>18</xdr:row>
      <xdr:rowOff>84694</xdr:rowOff>
    </xdr:to>
    <xdr:sp macro="" textlink="">
      <xdr:nvSpPr>
        <xdr:cNvPr id="68" name="円/楕円 67"/>
        <xdr:cNvSpPr/>
      </xdr:nvSpPr>
      <xdr:spPr bwMode="auto">
        <a:xfrm>
          <a:off x="4953000" y="311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69471</xdr:rowOff>
    </xdr:from>
    <xdr:ext cx="736600" cy="259045"/>
    <xdr:sp macro="" textlink="">
      <xdr:nvSpPr>
        <xdr:cNvPr id="69" name="テキスト ボックス 68"/>
        <xdr:cNvSpPr txBox="1"/>
      </xdr:nvSpPr>
      <xdr:spPr>
        <a:xfrm>
          <a:off x="4622800" y="320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68,281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3229</xdr:rowOff>
    </xdr:from>
    <xdr:to>
      <xdr:col>3</xdr:col>
      <xdr:colOff>955675</xdr:colOff>
      <xdr:row>18</xdr:row>
      <xdr:rowOff>104829</xdr:rowOff>
    </xdr:to>
    <xdr:sp macro="" textlink="">
      <xdr:nvSpPr>
        <xdr:cNvPr id="70" name="円/楕円 69"/>
        <xdr:cNvSpPr/>
      </xdr:nvSpPr>
      <xdr:spPr bwMode="auto">
        <a:xfrm>
          <a:off x="4254500" y="313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89606</xdr:rowOff>
    </xdr:from>
    <xdr:ext cx="762000" cy="259045"/>
    <xdr:sp macro="" textlink="">
      <xdr:nvSpPr>
        <xdr:cNvPr id="71" name="テキスト ボックス 70"/>
        <xdr:cNvSpPr txBox="1"/>
      </xdr:nvSpPr>
      <xdr:spPr>
        <a:xfrm>
          <a:off x="3924300" y="322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63,877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161841</xdr:rowOff>
    </xdr:from>
    <xdr:to>
      <xdr:col>3</xdr:col>
      <xdr:colOff>257175</xdr:colOff>
      <xdr:row>18</xdr:row>
      <xdr:rowOff>91991</xdr:rowOff>
    </xdr:to>
    <xdr:sp macro="" textlink="">
      <xdr:nvSpPr>
        <xdr:cNvPr id="72" name="円/楕円 71"/>
        <xdr:cNvSpPr/>
      </xdr:nvSpPr>
      <xdr:spPr bwMode="auto">
        <a:xfrm>
          <a:off x="3556000" y="31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76768</xdr:rowOff>
    </xdr:from>
    <xdr:ext cx="762000" cy="259045"/>
    <xdr:sp macro="" textlink="">
      <xdr:nvSpPr>
        <xdr:cNvPr id="73" name="テキスト ボックス 72"/>
        <xdr:cNvSpPr txBox="1"/>
      </xdr:nvSpPr>
      <xdr:spPr>
        <a:xfrm>
          <a:off x="3225800" y="32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66,685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150375</xdr:rowOff>
    </xdr:from>
    <xdr:to>
      <xdr:col>2</xdr:col>
      <xdr:colOff>692150</xdr:colOff>
      <xdr:row>18</xdr:row>
      <xdr:rowOff>80525</xdr:rowOff>
    </xdr:to>
    <xdr:sp macro="" textlink="">
      <xdr:nvSpPr>
        <xdr:cNvPr id="74" name="円/楕円 73"/>
        <xdr:cNvSpPr/>
      </xdr:nvSpPr>
      <xdr:spPr bwMode="auto">
        <a:xfrm>
          <a:off x="2857500" y="311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65302</xdr:rowOff>
    </xdr:from>
    <xdr:ext cx="762000" cy="259045"/>
    <xdr:sp macro="" textlink="">
      <xdr:nvSpPr>
        <xdr:cNvPr id="75" name="テキスト ボックス 74"/>
        <xdr:cNvSpPr txBox="1"/>
      </xdr:nvSpPr>
      <xdr:spPr>
        <a:xfrm>
          <a:off x="2527300" y="31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63068</xdr:rowOff>
    </xdr:from>
    <xdr:to>
      <xdr:col>4</xdr:col>
      <xdr:colOff>1117600</xdr:colOff>
      <xdr:row>36</xdr:row>
      <xdr:rowOff>104826</xdr:rowOff>
    </xdr:to>
    <xdr:cxnSp macro="">
      <xdr:nvCxnSpPr>
        <xdr:cNvPr id="109" name="直線コネクタ 108"/>
        <xdr:cNvCxnSpPr/>
      </xdr:nvCxnSpPr>
      <xdr:spPr bwMode="auto">
        <a:xfrm flipV="1">
          <a:off x="5003800" y="7016318"/>
          <a:ext cx="647700" cy="4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104056</xdr:rowOff>
    </xdr:from>
    <xdr:ext cx="762000" cy="259045"/>
    <xdr:sp macro="" textlink="">
      <xdr:nvSpPr>
        <xdr:cNvPr id="110" name="人口1人当たり決算額の推移平均値テキスト445"/>
        <xdr:cNvSpPr txBox="1"/>
      </xdr:nvSpPr>
      <xdr:spPr>
        <a:xfrm>
          <a:off x="5740400" y="705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33903</xdr:rowOff>
    </xdr:from>
    <xdr:to>
      <xdr:col>4</xdr:col>
      <xdr:colOff>469900</xdr:colOff>
      <xdr:row>36</xdr:row>
      <xdr:rowOff>104826</xdr:rowOff>
    </xdr:to>
    <xdr:cxnSp macro="">
      <xdr:nvCxnSpPr>
        <xdr:cNvPr id="112" name="直線コネクタ 111"/>
        <xdr:cNvCxnSpPr/>
      </xdr:nvCxnSpPr>
      <xdr:spPr bwMode="auto">
        <a:xfrm>
          <a:off x="4305300" y="6987153"/>
          <a:ext cx="698500" cy="70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294722</xdr:rowOff>
    </xdr:from>
    <xdr:to>
      <xdr:col>4</xdr:col>
      <xdr:colOff>520700</xdr:colOff>
      <xdr:row>36</xdr:row>
      <xdr:rowOff>53422</xdr:rowOff>
    </xdr:to>
    <xdr:sp macro="" textlink="">
      <xdr:nvSpPr>
        <xdr:cNvPr id="113" name="フローチャート : 判断 112"/>
        <xdr:cNvSpPr/>
      </xdr:nvSpPr>
      <xdr:spPr bwMode="auto">
        <a:xfrm>
          <a:off x="4953000" y="6905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63599</xdr:rowOff>
    </xdr:from>
    <xdr:ext cx="736600" cy="259045"/>
    <xdr:sp macro="" textlink="">
      <xdr:nvSpPr>
        <xdr:cNvPr id="114" name="テキスト ボックス 113"/>
        <xdr:cNvSpPr txBox="1"/>
      </xdr:nvSpPr>
      <xdr:spPr>
        <a:xfrm>
          <a:off x="4622800" y="667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31,529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32150</xdr:rowOff>
    </xdr:from>
    <xdr:to>
      <xdr:col>3</xdr:col>
      <xdr:colOff>904875</xdr:colOff>
      <xdr:row>36</xdr:row>
      <xdr:rowOff>33903</xdr:rowOff>
    </xdr:to>
    <xdr:cxnSp macro="">
      <xdr:nvCxnSpPr>
        <xdr:cNvPr id="115" name="直線コネクタ 114"/>
        <xdr:cNvCxnSpPr/>
      </xdr:nvCxnSpPr>
      <xdr:spPr bwMode="auto">
        <a:xfrm>
          <a:off x="3606800" y="6985400"/>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229476</xdr:rowOff>
    </xdr:from>
    <xdr:to>
      <xdr:col>3</xdr:col>
      <xdr:colOff>955675</xdr:colOff>
      <xdr:row>35</xdr:row>
      <xdr:rowOff>331076</xdr:rowOff>
    </xdr:to>
    <xdr:sp macro="" textlink="">
      <xdr:nvSpPr>
        <xdr:cNvPr id="116" name="フローチャート : 判断 115"/>
        <xdr:cNvSpPr/>
      </xdr:nvSpPr>
      <xdr:spPr bwMode="auto">
        <a:xfrm>
          <a:off x="4254500" y="683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341253</xdr:rowOff>
    </xdr:from>
    <xdr:ext cx="762000" cy="259045"/>
    <xdr:sp macro="" textlink="">
      <xdr:nvSpPr>
        <xdr:cNvPr id="117" name="テキスト ボックス 116"/>
        <xdr:cNvSpPr txBox="1"/>
      </xdr:nvSpPr>
      <xdr:spPr>
        <a:xfrm>
          <a:off x="3924300" y="660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34,954</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32150</xdr:rowOff>
    </xdr:from>
    <xdr:to>
      <xdr:col>3</xdr:col>
      <xdr:colOff>206375</xdr:colOff>
      <xdr:row>36</xdr:row>
      <xdr:rowOff>66192</xdr:rowOff>
    </xdr:to>
    <xdr:cxnSp macro="">
      <xdr:nvCxnSpPr>
        <xdr:cNvPr id="118" name="直線コネクタ 117"/>
        <xdr:cNvCxnSpPr/>
      </xdr:nvCxnSpPr>
      <xdr:spPr bwMode="auto">
        <a:xfrm flipV="1">
          <a:off x="2908300" y="6985400"/>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210560</xdr:rowOff>
    </xdr:from>
    <xdr:to>
      <xdr:col>3</xdr:col>
      <xdr:colOff>257175</xdr:colOff>
      <xdr:row>35</xdr:row>
      <xdr:rowOff>312160</xdr:rowOff>
    </xdr:to>
    <xdr:sp macro="" textlink="">
      <xdr:nvSpPr>
        <xdr:cNvPr id="119" name="フローチャート : 判断 118"/>
        <xdr:cNvSpPr/>
      </xdr:nvSpPr>
      <xdr:spPr bwMode="auto">
        <a:xfrm>
          <a:off x="3556000" y="6820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322337</xdr:rowOff>
    </xdr:from>
    <xdr:ext cx="762000" cy="259045"/>
    <xdr:sp macro="" textlink="">
      <xdr:nvSpPr>
        <xdr:cNvPr id="120" name="テキスト ボックス 119"/>
        <xdr:cNvSpPr txBox="1"/>
      </xdr:nvSpPr>
      <xdr:spPr>
        <a:xfrm>
          <a:off x="3225800" y="658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222466</xdr:rowOff>
    </xdr:from>
    <xdr:to>
      <xdr:col>2</xdr:col>
      <xdr:colOff>692150</xdr:colOff>
      <xdr:row>35</xdr:row>
      <xdr:rowOff>324066</xdr:rowOff>
    </xdr:to>
    <xdr:sp macro="" textlink="">
      <xdr:nvSpPr>
        <xdr:cNvPr id="121" name="フローチャート : 判断 120"/>
        <xdr:cNvSpPr/>
      </xdr:nvSpPr>
      <xdr:spPr bwMode="auto">
        <a:xfrm>
          <a:off x="2857500" y="6832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334243</xdr:rowOff>
    </xdr:from>
    <xdr:ext cx="762000" cy="259045"/>
    <xdr:sp macro="" textlink="">
      <xdr:nvSpPr>
        <xdr:cNvPr id="122" name="テキスト ボックス 121"/>
        <xdr:cNvSpPr txBox="1"/>
      </xdr:nvSpPr>
      <xdr:spPr>
        <a:xfrm>
          <a:off x="2527300" y="660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12268</xdr:rowOff>
    </xdr:from>
    <xdr:to>
      <xdr:col>5</xdr:col>
      <xdr:colOff>34925</xdr:colOff>
      <xdr:row>36</xdr:row>
      <xdr:rowOff>113868</xdr:rowOff>
    </xdr:to>
    <xdr:sp macro="" textlink="">
      <xdr:nvSpPr>
        <xdr:cNvPr id="128" name="円/楕円 127"/>
        <xdr:cNvSpPr/>
      </xdr:nvSpPr>
      <xdr:spPr bwMode="auto">
        <a:xfrm>
          <a:off x="5600700" y="696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200245</xdr:rowOff>
    </xdr:from>
    <xdr:ext cx="762000" cy="259045"/>
    <xdr:sp macro="" textlink="">
      <xdr:nvSpPr>
        <xdr:cNvPr id="129" name="人口1人当たり決算額の推移該当値テキスト445"/>
        <xdr:cNvSpPr txBox="1"/>
      </xdr:nvSpPr>
      <xdr:spPr>
        <a:xfrm>
          <a:off x="5740400" y="68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28,356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54026</xdr:rowOff>
    </xdr:from>
    <xdr:to>
      <xdr:col>4</xdr:col>
      <xdr:colOff>520700</xdr:colOff>
      <xdr:row>36</xdr:row>
      <xdr:rowOff>155626</xdr:rowOff>
    </xdr:to>
    <xdr:sp macro="" textlink="">
      <xdr:nvSpPr>
        <xdr:cNvPr id="130" name="円/楕円 129"/>
        <xdr:cNvSpPr/>
      </xdr:nvSpPr>
      <xdr:spPr bwMode="auto">
        <a:xfrm>
          <a:off x="4953000" y="700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140403</xdr:rowOff>
    </xdr:from>
    <xdr:ext cx="736600" cy="259045"/>
    <xdr:sp macro="" textlink="">
      <xdr:nvSpPr>
        <xdr:cNvPr id="131" name="テキスト ボックス 130"/>
        <xdr:cNvSpPr txBox="1"/>
      </xdr:nvSpPr>
      <xdr:spPr>
        <a:xfrm>
          <a:off x="4622800" y="709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326003</xdr:rowOff>
    </xdr:from>
    <xdr:to>
      <xdr:col>3</xdr:col>
      <xdr:colOff>955675</xdr:colOff>
      <xdr:row>36</xdr:row>
      <xdr:rowOff>84703</xdr:rowOff>
    </xdr:to>
    <xdr:sp macro="" textlink="">
      <xdr:nvSpPr>
        <xdr:cNvPr id="132" name="円/楕円 131"/>
        <xdr:cNvSpPr/>
      </xdr:nvSpPr>
      <xdr:spPr bwMode="auto">
        <a:xfrm>
          <a:off x="4254500" y="6936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69480</xdr:rowOff>
    </xdr:from>
    <xdr:ext cx="762000" cy="259045"/>
    <xdr:sp macro="" textlink="">
      <xdr:nvSpPr>
        <xdr:cNvPr id="133" name="テキスト ボックス 132"/>
        <xdr:cNvSpPr txBox="1"/>
      </xdr:nvSpPr>
      <xdr:spPr>
        <a:xfrm>
          <a:off x="3924300" y="7022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29,887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324250</xdr:rowOff>
    </xdr:from>
    <xdr:to>
      <xdr:col>3</xdr:col>
      <xdr:colOff>257175</xdr:colOff>
      <xdr:row>36</xdr:row>
      <xdr:rowOff>82950</xdr:rowOff>
    </xdr:to>
    <xdr:sp macro="" textlink="">
      <xdr:nvSpPr>
        <xdr:cNvPr id="134" name="円/楕円 133"/>
        <xdr:cNvSpPr/>
      </xdr:nvSpPr>
      <xdr:spPr bwMode="auto">
        <a:xfrm>
          <a:off x="3556000" y="693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67727</xdr:rowOff>
    </xdr:from>
    <xdr:ext cx="762000" cy="259045"/>
    <xdr:sp macro="" textlink="">
      <xdr:nvSpPr>
        <xdr:cNvPr id="135" name="テキスト ボックス 134"/>
        <xdr:cNvSpPr txBox="1"/>
      </xdr:nvSpPr>
      <xdr:spPr>
        <a:xfrm>
          <a:off x="3225800" y="70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29,979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15392</xdr:rowOff>
    </xdr:from>
    <xdr:to>
      <xdr:col>2</xdr:col>
      <xdr:colOff>692150</xdr:colOff>
      <xdr:row>36</xdr:row>
      <xdr:rowOff>116992</xdr:rowOff>
    </xdr:to>
    <xdr:sp macro="" textlink="">
      <xdr:nvSpPr>
        <xdr:cNvPr id="136" name="円/楕円 135"/>
        <xdr:cNvSpPr/>
      </xdr:nvSpPr>
      <xdr:spPr bwMode="auto">
        <a:xfrm>
          <a:off x="2857500" y="6968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101769</xdr:rowOff>
    </xdr:from>
    <xdr:ext cx="762000" cy="259045"/>
    <xdr:sp macro="" textlink="">
      <xdr:nvSpPr>
        <xdr:cNvPr id="137" name="テキスト ボックス 136"/>
        <xdr:cNvSpPr txBox="1"/>
      </xdr:nvSpPr>
      <xdr:spPr>
        <a:xfrm>
          <a:off x="2527300" y="705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19621</xdr:rowOff>
    </xdr:from>
    <xdr:to>
      <xdr:col>6</xdr:col>
      <xdr:colOff>511175</xdr:colOff>
      <xdr:row>37</xdr:row>
      <xdr:rowOff>23119</xdr:rowOff>
    </xdr:to>
    <xdr:cxnSp macro="">
      <xdr:nvCxnSpPr>
        <xdr:cNvPr id="58" name="直線コネクタ 57"/>
        <xdr:cNvCxnSpPr/>
      </xdr:nvCxnSpPr>
      <xdr:spPr>
        <a:xfrm flipV="1">
          <a:off x="3797300" y="6363271"/>
          <a:ext cx="8382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97279</xdr:rowOff>
    </xdr:from>
    <xdr:ext cx="534377" cy="259045"/>
    <xdr:sp macro="" textlink="">
      <xdr:nvSpPr>
        <xdr:cNvPr id="59" name="人件費平均値テキスト"/>
        <xdr:cNvSpPr txBox="1"/>
      </xdr:nvSpPr>
      <xdr:spPr>
        <a:xfrm>
          <a:off x="4686300" y="609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23119</xdr:rowOff>
    </xdr:from>
    <xdr:to>
      <xdr:col>5</xdr:col>
      <xdr:colOff>358775</xdr:colOff>
      <xdr:row>37</xdr:row>
      <xdr:rowOff>35184</xdr:rowOff>
    </xdr:to>
    <xdr:cxnSp macro="">
      <xdr:nvCxnSpPr>
        <xdr:cNvPr id="61" name="直線コネクタ 60"/>
        <xdr:cNvCxnSpPr/>
      </xdr:nvCxnSpPr>
      <xdr:spPr>
        <a:xfrm flipV="1">
          <a:off x="2908300" y="63667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168092</xdr:rowOff>
    </xdr:from>
    <xdr:to>
      <xdr:col>5</xdr:col>
      <xdr:colOff>409575</xdr:colOff>
      <xdr:row>36</xdr:row>
      <xdr:rowOff>98242</xdr:rowOff>
    </xdr:to>
    <xdr:sp macro="" textlink="">
      <xdr:nvSpPr>
        <xdr:cNvPr id="62" name="フローチャート : 判断 61"/>
        <xdr:cNvSpPr/>
      </xdr:nvSpPr>
      <xdr:spPr>
        <a:xfrm>
          <a:off x="3746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114769</xdr:rowOff>
    </xdr:from>
    <xdr:ext cx="534377" cy="259045"/>
    <xdr:sp macro="" textlink="">
      <xdr:nvSpPr>
        <xdr:cNvPr id="63" name="テキスト ボックス 62"/>
        <xdr:cNvSpPr txBox="1"/>
      </xdr:nvSpPr>
      <xdr:spPr>
        <a:xfrm>
          <a:off x="3530111" y="59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95,179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22817</xdr:rowOff>
    </xdr:from>
    <xdr:to>
      <xdr:col>4</xdr:col>
      <xdr:colOff>155575</xdr:colOff>
      <xdr:row>37</xdr:row>
      <xdr:rowOff>35184</xdr:rowOff>
    </xdr:to>
    <xdr:cxnSp macro="">
      <xdr:nvCxnSpPr>
        <xdr:cNvPr id="64" name="直線コネクタ 63"/>
        <xdr:cNvCxnSpPr/>
      </xdr:nvCxnSpPr>
      <xdr:spPr>
        <a:xfrm>
          <a:off x="2019300" y="6366467"/>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7381</xdr:rowOff>
    </xdr:from>
    <xdr:to>
      <xdr:col>4</xdr:col>
      <xdr:colOff>206375</xdr:colOff>
      <xdr:row>36</xdr:row>
      <xdr:rowOff>108981</xdr:rowOff>
    </xdr:to>
    <xdr:sp macro="" textlink="">
      <xdr:nvSpPr>
        <xdr:cNvPr id="65" name="フローチャート : 判断 64"/>
        <xdr:cNvSpPr/>
      </xdr:nvSpPr>
      <xdr:spPr>
        <a:xfrm>
          <a:off x="2857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125508</xdr:rowOff>
    </xdr:from>
    <xdr:ext cx="534377" cy="259045"/>
    <xdr:sp macro="" textlink="">
      <xdr:nvSpPr>
        <xdr:cNvPr id="66" name="テキスト ボックス 65"/>
        <xdr:cNvSpPr txBox="1"/>
      </xdr:nvSpPr>
      <xdr:spPr>
        <a:xfrm>
          <a:off x="2641111" y="59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92,830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11044</xdr:rowOff>
    </xdr:from>
    <xdr:to>
      <xdr:col>2</xdr:col>
      <xdr:colOff>638175</xdr:colOff>
      <xdr:row>37</xdr:row>
      <xdr:rowOff>22817</xdr:rowOff>
    </xdr:to>
    <xdr:cxnSp macro="">
      <xdr:nvCxnSpPr>
        <xdr:cNvPr id="67" name="直線コネクタ 66"/>
        <xdr:cNvCxnSpPr/>
      </xdr:nvCxnSpPr>
      <xdr:spPr>
        <a:xfrm>
          <a:off x="1130300" y="635469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161874</xdr:rowOff>
    </xdr:from>
    <xdr:to>
      <xdr:col>3</xdr:col>
      <xdr:colOff>3175</xdr:colOff>
      <xdr:row>36</xdr:row>
      <xdr:rowOff>92024</xdr:rowOff>
    </xdr:to>
    <xdr:sp macro="" textlink="">
      <xdr:nvSpPr>
        <xdr:cNvPr id="68" name="フローチャート : 判断 67"/>
        <xdr:cNvSpPr/>
      </xdr:nvSpPr>
      <xdr:spPr>
        <a:xfrm>
          <a:off x="1968500" y="61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108551</xdr:rowOff>
    </xdr:from>
    <xdr:ext cx="534377" cy="259045"/>
    <xdr:sp macro="" textlink="">
      <xdr:nvSpPr>
        <xdr:cNvPr id="69" name="テキスト ボックス 68"/>
        <xdr:cNvSpPr txBox="1"/>
      </xdr:nvSpPr>
      <xdr:spPr>
        <a:xfrm>
          <a:off x="1752111" y="59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96,539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161051</xdr:rowOff>
    </xdr:from>
    <xdr:to>
      <xdr:col>1</xdr:col>
      <xdr:colOff>485775</xdr:colOff>
      <xdr:row>36</xdr:row>
      <xdr:rowOff>91201</xdr:rowOff>
    </xdr:to>
    <xdr:sp macro="" textlink="">
      <xdr:nvSpPr>
        <xdr:cNvPr id="70" name="フローチャート : 判断 69"/>
        <xdr:cNvSpPr/>
      </xdr:nvSpPr>
      <xdr:spPr>
        <a:xfrm>
          <a:off x="1079500" y="616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107728</xdr:rowOff>
    </xdr:from>
    <xdr:ext cx="534377" cy="259045"/>
    <xdr:sp macro="" textlink="">
      <xdr:nvSpPr>
        <xdr:cNvPr id="71" name="テキスト ボックス 70"/>
        <xdr:cNvSpPr txBox="1"/>
      </xdr:nvSpPr>
      <xdr:spPr>
        <a:xfrm>
          <a:off x="863111" y="59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140271</xdr:rowOff>
    </xdr:from>
    <xdr:to>
      <xdr:col>6</xdr:col>
      <xdr:colOff>561975</xdr:colOff>
      <xdr:row>37</xdr:row>
      <xdr:rowOff>70421</xdr:rowOff>
    </xdr:to>
    <xdr:sp macro="" textlink="">
      <xdr:nvSpPr>
        <xdr:cNvPr id="77" name="円/楕円 76"/>
        <xdr:cNvSpPr/>
      </xdr:nvSpPr>
      <xdr:spPr>
        <a:xfrm>
          <a:off x="4584700" y="6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55198</xdr:rowOff>
    </xdr:from>
    <xdr:ext cx="534377" cy="259045"/>
    <xdr:sp macro="" textlink="">
      <xdr:nvSpPr>
        <xdr:cNvPr id="78" name="人件費該当値テキスト"/>
        <xdr:cNvSpPr txBox="1"/>
      </xdr:nvSpPr>
      <xdr:spPr>
        <a:xfrm>
          <a:off x="4686300" y="622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143769</xdr:rowOff>
    </xdr:from>
    <xdr:to>
      <xdr:col>5</xdr:col>
      <xdr:colOff>409575</xdr:colOff>
      <xdr:row>37</xdr:row>
      <xdr:rowOff>73919</xdr:rowOff>
    </xdr:to>
    <xdr:sp macro="" textlink="">
      <xdr:nvSpPr>
        <xdr:cNvPr id="79" name="円/楕円 78"/>
        <xdr:cNvSpPr/>
      </xdr:nvSpPr>
      <xdr:spPr>
        <a:xfrm>
          <a:off x="3746500" y="63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65046</xdr:rowOff>
    </xdr:from>
    <xdr:ext cx="534377" cy="259045"/>
    <xdr:sp macro="" textlink="">
      <xdr:nvSpPr>
        <xdr:cNvPr id="80" name="テキスト ボックス 79"/>
        <xdr:cNvSpPr txBox="1"/>
      </xdr:nvSpPr>
      <xdr:spPr>
        <a:xfrm>
          <a:off x="3530111" y="64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155834</xdr:rowOff>
    </xdr:from>
    <xdr:to>
      <xdr:col>4</xdr:col>
      <xdr:colOff>206375</xdr:colOff>
      <xdr:row>37</xdr:row>
      <xdr:rowOff>85984</xdr:rowOff>
    </xdr:to>
    <xdr:sp macro="" textlink="">
      <xdr:nvSpPr>
        <xdr:cNvPr id="81" name="円/楕円 80"/>
        <xdr:cNvSpPr/>
      </xdr:nvSpPr>
      <xdr:spPr>
        <a:xfrm>
          <a:off x="2857500" y="6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77111</xdr:rowOff>
    </xdr:from>
    <xdr:ext cx="534377" cy="259045"/>
    <xdr:sp macro="" textlink="">
      <xdr:nvSpPr>
        <xdr:cNvPr id="82" name="テキスト ボックス 81"/>
        <xdr:cNvSpPr txBox="1"/>
      </xdr:nvSpPr>
      <xdr:spPr>
        <a:xfrm>
          <a:off x="2641111" y="64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143467</xdr:rowOff>
    </xdr:from>
    <xdr:to>
      <xdr:col>3</xdr:col>
      <xdr:colOff>3175</xdr:colOff>
      <xdr:row>37</xdr:row>
      <xdr:rowOff>73617</xdr:rowOff>
    </xdr:to>
    <xdr:sp macro="" textlink="">
      <xdr:nvSpPr>
        <xdr:cNvPr id="83" name="円/楕円 82"/>
        <xdr:cNvSpPr/>
      </xdr:nvSpPr>
      <xdr:spPr>
        <a:xfrm>
          <a:off x="1968500" y="63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64744</xdr:rowOff>
    </xdr:from>
    <xdr:ext cx="534377" cy="259045"/>
    <xdr:sp macro="" textlink="">
      <xdr:nvSpPr>
        <xdr:cNvPr id="84" name="テキスト ボックス 83"/>
        <xdr:cNvSpPr txBox="1"/>
      </xdr:nvSpPr>
      <xdr:spPr>
        <a:xfrm>
          <a:off x="1752111" y="640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131694</xdr:rowOff>
    </xdr:from>
    <xdr:to>
      <xdr:col>1</xdr:col>
      <xdr:colOff>485775</xdr:colOff>
      <xdr:row>37</xdr:row>
      <xdr:rowOff>61844</xdr:rowOff>
    </xdr:to>
    <xdr:sp macro="" textlink="">
      <xdr:nvSpPr>
        <xdr:cNvPr id="85" name="円/楕円 84"/>
        <xdr:cNvSpPr/>
      </xdr:nvSpPr>
      <xdr:spPr>
        <a:xfrm>
          <a:off x="1079500" y="63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52971</xdr:rowOff>
    </xdr:from>
    <xdr:ext cx="534377" cy="259045"/>
    <xdr:sp macro="" textlink="">
      <xdr:nvSpPr>
        <xdr:cNvPr id="86" name="テキスト ボックス 85"/>
        <xdr:cNvSpPr txBox="1"/>
      </xdr:nvSpPr>
      <xdr:spPr>
        <a:xfrm>
          <a:off x="863111" y="63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104496</xdr:rowOff>
    </xdr:from>
    <xdr:to>
      <xdr:col>6</xdr:col>
      <xdr:colOff>511175</xdr:colOff>
      <xdr:row>58</xdr:row>
      <xdr:rowOff>150216</xdr:rowOff>
    </xdr:to>
    <xdr:cxnSp macro="">
      <xdr:nvCxnSpPr>
        <xdr:cNvPr id="116" name="直線コネクタ 115"/>
        <xdr:cNvCxnSpPr/>
      </xdr:nvCxnSpPr>
      <xdr:spPr>
        <a:xfrm flipV="1">
          <a:off x="3797300" y="100485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110355</xdr:rowOff>
    </xdr:from>
    <xdr:ext cx="534377" cy="259045"/>
    <xdr:sp macro="" textlink="">
      <xdr:nvSpPr>
        <xdr:cNvPr id="117" name="物件費平均値テキスト"/>
        <xdr:cNvSpPr txBox="1"/>
      </xdr:nvSpPr>
      <xdr:spPr>
        <a:xfrm>
          <a:off x="4686300" y="9540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150216</xdr:rowOff>
    </xdr:from>
    <xdr:to>
      <xdr:col>5</xdr:col>
      <xdr:colOff>358775</xdr:colOff>
      <xdr:row>59</xdr:row>
      <xdr:rowOff>58979</xdr:rowOff>
    </xdr:to>
    <xdr:cxnSp macro="">
      <xdr:nvCxnSpPr>
        <xdr:cNvPr id="119" name="直線コネクタ 118"/>
        <xdr:cNvCxnSpPr/>
      </xdr:nvCxnSpPr>
      <xdr:spPr>
        <a:xfrm flipV="1">
          <a:off x="2908300" y="10094316"/>
          <a:ext cx="889000" cy="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129477</xdr:rowOff>
    </xdr:from>
    <xdr:to>
      <xdr:col>5</xdr:col>
      <xdr:colOff>409575</xdr:colOff>
      <xdr:row>57</xdr:row>
      <xdr:rowOff>59627</xdr:rowOff>
    </xdr:to>
    <xdr:sp macro="" textlink="">
      <xdr:nvSpPr>
        <xdr:cNvPr id="120" name="フローチャート : 判断 119"/>
        <xdr:cNvSpPr/>
      </xdr:nvSpPr>
      <xdr:spPr>
        <a:xfrm>
          <a:off x="3746500" y="97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76154</xdr:rowOff>
    </xdr:from>
    <xdr:ext cx="534377" cy="259045"/>
    <xdr:sp macro="" textlink="">
      <xdr:nvSpPr>
        <xdr:cNvPr id="121" name="テキスト ボックス 120"/>
        <xdr:cNvSpPr txBox="1"/>
      </xdr:nvSpPr>
      <xdr:spPr>
        <a:xfrm>
          <a:off x="3530111" y="95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59,805</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57099</xdr:rowOff>
    </xdr:from>
    <xdr:to>
      <xdr:col>4</xdr:col>
      <xdr:colOff>155575</xdr:colOff>
      <xdr:row>59</xdr:row>
      <xdr:rowOff>58979</xdr:rowOff>
    </xdr:to>
    <xdr:cxnSp macro="">
      <xdr:nvCxnSpPr>
        <xdr:cNvPr id="122" name="直線コネクタ 121"/>
        <xdr:cNvCxnSpPr/>
      </xdr:nvCxnSpPr>
      <xdr:spPr>
        <a:xfrm>
          <a:off x="2019300" y="10172649"/>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2819</xdr:rowOff>
    </xdr:from>
    <xdr:to>
      <xdr:col>4</xdr:col>
      <xdr:colOff>206375</xdr:colOff>
      <xdr:row>57</xdr:row>
      <xdr:rowOff>104419</xdr:rowOff>
    </xdr:to>
    <xdr:sp macro="" textlink="">
      <xdr:nvSpPr>
        <xdr:cNvPr id="123" name="フローチャート : 判断 122"/>
        <xdr:cNvSpPr/>
      </xdr:nvSpPr>
      <xdr:spPr>
        <a:xfrm>
          <a:off x="2857500" y="977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120946</xdr:rowOff>
    </xdr:from>
    <xdr:ext cx="534377" cy="259045"/>
    <xdr:sp macro="" textlink="">
      <xdr:nvSpPr>
        <xdr:cNvPr id="124" name="テキスト ボックス 123"/>
        <xdr:cNvSpPr txBox="1"/>
      </xdr:nvSpPr>
      <xdr:spPr>
        <a:xfrm>
          <a:off x="2641111" y="95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56,278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42773</xdr:rowOff>
    </xdr:from>
    <xdr:to>
      <xdr:col>2</xdr:col>
      <xdr:colOff>638175</xdr:colOff>
      <xdr:row>59</xdr:row>
      <xdr:rowOff>57099</xdr:rowOff>
    </xdr:to>
    <xdr:cxnSp macro="">
      <xdr:nvCxnSpPr>
        <xdr:cNvPr id="125" name="直線コネクタ 124"/>
        <xdr:cNvCxnSpPr/>
      </xdr:nvCxnSpPr>
      <xdr:spPr>
        <a:xfrm>
          <a:off x="1130300" y="10158323"/>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30442</xdr:rowOff>
    </xdr:from>
    <xdr:to>
      <xdr:col>3</xdr:col>
      <xdr:colOff>3175</xdr:colOff>
      <xdr:row>57</xdr:row>
      <xdr:rowOff>132042</xdr:rowOff>
    </xdr:to>
    <xdr:sp macro="" textlink="">
      <xdr:nvSpPr>
        <xdr:cNvPr id="126" name="フローチャート : 判断 125"/>
        <xdr:cNvSpPr/>
      </xdr:nvSpPr>
      <xdr:spPr>
        <a:xfrm>
          <a:off x="1968500" y="98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148569</xdr:rowOff>
    </xdr:from>
    <xdr:ext cx="534377" cy="259045"/>
    <xdr:sp macro="" textlink="">
      <xdr:nvSpPr>
        <xdr:cNvPr id="127" name="テキスト ボックス 126"/>
        <xdr:cNvSpPr txBox="1"/>
      </xdr:nvSpPr>
      <xdr:spPr>
        <a:xfrm>
          <a:off x="1752111" y="95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153480</xdr:rowOff>
    </xdr:from>
    <xdr:to>
      <xdr:col>1</xdr:col>
      <xdr:colOff>485775</xdr:colOff>
      <xdr:row>57</xdr:row>
      <xdr:rowOff>83630</xdr:rowOff>
    </xdr:to>
    <xdr:sp macro="" textlink="">
      <xdr:nvSpPr>
        <xdr:cNvPr id="128" name="フローチャート : 判断 127"/>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100157</xdr:rowOff>
    </xdr:from>
    <xdr:ext cx="534377" cy="259045"/>
    <xdr:sp macro="" textlink="">
      <xdr:nvSpPr>
        <xdr:cNvPr id="129" name="テキスト ボックス 128"/>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53696</xdr:rowOff>
    </xdr:from>
    <xdr:to>
      <xdr:col>6</xdr:col>
      <xdr:colOff>561975</xdr:colOff>
      <xdr:row>58</xdr:row>
      <xdr:rowOff>155296</xdr:rowOff>
    </xdr:to>
    <xdr:sp macro="" textlink="">
      <xdr:nvSpPr>
        <xdr:cNvPr id="135" name="円/楕円 134"/>
        <xdr:cNvSpPr/>
      </xdr:nvSpPr>
      <xdr:spPr>
        <a:xfrm>
          <a:off x="45847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140073</xdr:rowOff>
    </xdr:from>
    <xdr:ext cx="534377" cy="259045"/>
    <xdr:sp macro="" textlink="">
      <xdr:nvSpPr>
        <xdr:cNvPr id="136" name="物件費該当値テキスト"/>
        <xdr:cNvSpPr txBox="1"/>
      </xdr:nvSpPr>
      <xdr:spPr>
        <a:xfrm>
          <a:off x="4686300" y="99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99416</xdr:rowOff>
    </xdr:from>
    <xdr:to>
      <xdr:col>5</xdr:col>
      <xdr:colOff>409575</xdr:colOff>
      <xdr:row>59</xdr:row>
      <xdr:rowOff>29566</xdr:rowOff>
    </xdr:to>
    <xdr:sp macro="" textlink="">
      <xdr:nvSpPr>
        <xdr:cNvPr id="137" name="円/楕円 136"/>
        <xdr:cNvSpPr/>
      </xdr:nvSpPr>
      <xdr:spPr>
        <a:xfrm>
          <a:off x="3746500" y="100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20693</xdr:rowOff>
    </xdr:from>
    <xdr:ext cx="534377" cy="259045"/>
    <xdr:sp macro="" textlink="">
      <xdr:nvSpPr>
        <xdr:cNvPr id="138" name="テキスト ボックス 137"/>
        <xdr:cNvSpPr txBox="1"/>
      </xdr:nvSpPr>
      <xdr:spPr>
        <a:xfrm>
          <a:off x="3530111"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8179</xdr:rowOff>
    </xdr:from>
    <xdr:to>
      <xdr:col>4</xdr:col>
      <xdr:colOff>206375</xdr:colOff>
      <xdr:row>59</xdr:row>
      <xdr:rowOff>109779</xdr:rowOff>
    </xdr:to>
    <xdr:sp macro="" textlink="">
      <xdr:nvSpPr>
        <xdr:cNvPr id="139" name="円/楕円 138"/>
        <xdr:cNvSpPr/>
      </xdr:nvSpPr>
      <xdr:spPr>
        <a:xfrm>
          <a:off x="2857500" y="10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100906</xdr:rowOff>
    </xdr:from>
    <xdr:ext cx="534377" cy="259045"/>
    <xdr:sp macro="" textlink="">
      <xdr:nvSpPr>
        <xdr:cNvPr id="140" name="テキスト ボックス 139"/>
        <xdr:cNvSpPr txBox="1"/>
      </xdr:nvSpPr>
      <xdr:spPr>
        <a:xfrm>
          <a:off x="2641111" y="102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28,856</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6299</xdr:rowOff>
    </xdr:from>
    <xdr:to>
      <xdr:col>3</xdr:col>
      <xdr:colOff>3175</xdr:colOff>
      <xdr:row>59</xdr:row>
      <xdr:rowOff>107899</xdr:rowOff>
    </xdr:to>
    <xdr:sp macro="" textlink="">
      <xdr:nvSpPr>
        <xdr:cNvPr id="141" name="円/楕円 140"/>
        <xdr:cNvSpPr/>
      </xdr:nvSpPr>
      <xdr:spPr>
        <a:xfrm>
          <a:off x="1968500" y="101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99026</xdr:rowOff>
    </xdr:from>
    <xdr:ext cx="534377" cy="259045"/>
    <xdr:sp macro="" textlink="">
      <xdr:nvSpPr>
        <xdr:cNvPr id="142" name="テキスト ボックス 141"/>
        <xdr:cNvSpPr txBox="1"/>
      </xdr:nvSpPr>
      <xdr:spPr>
        <a:xfrm>
          <a:off x="1752111" y="102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163423</xdr:rowOff>
    </xdr:from>
    <xdr:to>
      <xdr:col>1</xdr:col>
      <xdr:colOff>485775</xdr:colOff>
      <xdr:row>59</xdr:row>
      <xdr:rowOff>93573</xdr:rowOff>
    </xdr:to>
    <xdr:sp macro="" textlink="">
      <xdr:nvSpPr>
        <xdr:cNvPr id="143" name="円/楕円 142"/>
        <xdr:cNvSpPr/>
      </xdr:nvSpPr>
      <xdr:spPr>
        <a:xfrm>
          <a:off x="1079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84700</xdr:rowOff>
    </xdr:from>
    <xdr:ext cx="534377" cy="259045"/>
    <xdr:sp macro="" textlink="">
      <xdr:nvSpPr>
        <xdr:cNvPr id="144" name="テキスト ボックス 143"/>
        <xdr:cNvSpPr txBox="1"/>
      </xdr:nvSpPr>
      <xdr:spPr>
        <a:xfrm>
          <a:off x="863111" y="102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30364</xdr:rowOff>
    </xdr:from>
    <xdr:to>
      <xdr:col>6</xdr:col>
      <xdr:colOff>511175</xdr:colOff>
      <xdr:row>79</xdr:row>
      <xdr:rowOff>36601</xdr:rowOff>
    </xdr:to>
    <xdr:cxnSp macro="">
      <xdr:nvCxnSpPr>
        <xdr:cNvPr id="175" name="直線コネクタ 174"/>
        <xdr:cNvCxnSpPr/>
      </xdr:nvCxnSpPr>
      <xdr:spPr>
        <a:xfrm flipV="1">
          <a:off x="3797300" y="13574914"/>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53092</xdr:rowOff>
    </xdr:from>
    <xdr:ext cx="469744" cy="259045"/>
    <xdr:sp macro="" textlink="">
      <xdr:nvSpPr>
        <xdr:cNvPr id="176" name="維持補修費平均値テキスト"/>
        <xdr:cNvSpPr txBox="1"/>
      </xdr:nvSpPr>
      <xdr:spPr>
        <a:xfrm>
          <a:off x="4686300" y="1325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36601</xdr:rowOff>
    </xdr:from>
    <xdr:to>
      <xdr:col>5</xdr:col>
      <xdr:colOff>358775</xdr:colOff>
      <xdr:row>79</xdr:row>
      <xdr:rowOff>38365</xdr:rowOff>
    </xdr:to>
    <xdr:cxnSp macro="">
      <xdr:nvCxnSpPr>
        <xdr:cNvPr id="178" name="直線コネクタ 177"/>
        <xdr:cNvCxnSpPr/>
      </xdr:nvCxnSpPr>
      <xdr:spPr>
        <a:xfrm flipV="1">
          <a:off x="2908300" y="1358115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80671</xdr:rowOff>
    </xdr:from>
    <xdr:to>
      <xdr:col>5</xdr:col>
      <xdr:colOff>409575</xdr:colOff>
      <xdr:row>78</xdr:row>
      <xdr:rowOff>10821</xdr:rowOff>
    </xdr:to>
    <xdr:sp macro="" textlink="">
      <xdr:nvSpPr>
        <xdr:cNvPr id="179" name="フローチャート : 判断 178"/>
        <xdr:cNvSpPr/>
      </xdr:nvSpPr>
      <xdr:spPr>
        <a:xfrm>
          <a:off x="3746500" y="1328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27348</xdr:rowOff>
    </xdr:from>
    <xdr:ext cx="469744" cy="259045"/>
    <xdr:sp macro="" textlink="">
      <xdr:nvSpPr>
        <xdr:cNvPr id="180" name="テキスト ボックス 179"/>
        <xdr:cNvSpPr txBox="1"/>
      </xdr:nvSpPr>
      <xdr:spPr>
        <a:xfrm>
          <a:off x="3562427" y="130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38365</xdr:rowOff>
    </xdr:from>
    <xdr:to>
      <xdr:col>4</xdr:col>
      <xdr:colOff>155575</xdr:colOff>
      <xdr:row>79</xdr:row>
      <xdr:rowOff>48129</xdr:rowOff>
    </xdr:to>
    <xdr:cxnSp macro="">
      <xdr:nvCxnSpPr>
        <xdr:cNvPr id="181" name="直線コネクタ 180"/>
        <xdr:cNvCxnSpPr/>
      </xdr:nvCxnSpPr>
      <xdr:spPr>
        <a:xfrm flipV="1">
          <a:off x="2019300" y="13582915"/>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93342</xdr:rowOff>
    </xdr:from>
    <xdr:to>
      <xdr:col>4</xdr:col>
      <xdr:colOff>206375</xdr:colOff>
      <xdr:row>78</xdr:row>
      <xdr:rowOff>23492</xdr:rowOff>
    </xdr:to>
    <xdr:sp macro="" textlink="">
      <xdr:nvSpPr>
        <xdr:cNvPr id="182" name="フローチャート : 判断 181"/>
        <xdr:cNvSpPr/>
      </xdr:nvSpPr>
      <xdr:spPr>
        <a:xfrm>
          <a:off x="2857500" y="1329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40019</xdr:rowOff>
    </xdr:from>
    <xdr:ext cx="469744" cy="259045"/>
    <xdr:sp macro="" textlink="">
      <xdr:nvSpPr>
        <xdr:cNvPr id="183" name="テキスト ボックス 182"/>
        <xdr:cNvSpPr txBox="1"/>
      </xdr:nvSpPr>
      <xdr:spPr>
        <a:xfrm>
          <a:off x="2673427" y="130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24160</xdr:rowOff>
    </xdr:from>
    <xdr:to>
      <xdr:col>2</xdr:col>
      <xdr:colOff>638175</xdr:colOff>
      <xdr:row>79</xdr:row>
      <xdr:rowOff>48129</xdr:rowOff>
    </xdr:to>
    <xdr:cxnSp macro="">
      <xdr:nvCxnSpPr>
        <xdr:cNvPr id="184" name="直線コネクタ 183"/>
        <xdr:cNvCxnSpPr/>
      </xdr:nvCxnSpPr>
      <xdr:spPr>
        <a:xfrm>
          <a:off x="1130300" y="13568710"/>
          <a:ext cx="8890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109572</xdr:rowOff>
    </xdr:from>
    <xdr:to>
      <xdr:col>3</xdr:col>
      <xdr:colOff>3175</xdr:colOff>
      <xdr:row>78</xdr:row>
      <xdr:rowOff>39722</xdr:rowOff>
    </xdr:to>
    <xdr:sp macro="" textlink="">
      <xdr:nvSpPr>
        <xdr:cNvPr id="185" name="フローチャート : 判断 184"/>
        <xdr:cNvSpPr/>
      </xdr:nvSpPr>
      <xdr:spPr>
        <a:xfrm>
          <a:off x="1968500" y="1331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56249</xdr:rowOff>
    </xdr:from>
    <xdr:ext cx="469744" cy="259045"/>
    <xdr:sp macro="" textlink="">
      <xdr:nvSpPr>
        <xdr:cNvPr id="186" name="テキスト ボックス 185"/>
        <xdr:cNvSpPr txBox="1"/>
      </xdr:nvSpPr>
      <xdr:spPr>
        <a:xfrm>
          <a:off x="1784427" y="1308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134457</xdr:rowOff>
    </xdr:from>
    <xdr:to>
      <xdr:col>1</xdr:col>
      <xdr:colOff>485775</xdr:colOff>
      <xdr:row>78</xdr:row>
      <xdr:rowOff>64607</xdr:rowOff>
    </xdr:to>
    <xdr:sp macro="" textlink="">
      <xdr:nvSpPr>
        <xdr:cNvPr id="187" name="フローチャート : 判断 186"/>
        <xdr:cNvSpPr/>
      </xdr:nvSpPr>
      <xdr:spPr>
        <a:xfrm>
          <a:off x="1079500" y="1333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81134</xdr:rowOff>
    </xdr:from>
    <xdr:ext cx="469744" cy="259045"/>
    <xdr:sp macro="" textlink="">
      <xdr:nvSpPr>
        <xdr:cNvPr id="188" name="テキスト ボックス 187"/>
        <xdr:cNvSpPr txBox="1"/>
      </xdr:nvSpPr>
      <xdr:spPr>
        <a:xfrm>
          <a:off x="895427" y="131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151014</xdr:rowOff>
    </xdr:from>
    <xdr:to>
      <xdr:col>6</xdr:col>
      <xdr:colOff>561975</xdr:colOff>
      <xdr:row>79</xdr:row>
      <xdr:rowOff>81164</xdr:rowOff>
    </xdr:to>
    <xdr:sp macro="" textlink="">
      <xdr:nvSpPr>
        <xdr:cNvPr id="194" name="円/楕円 193"/>
        <xdr:cNvSpPr/>
      </xdr:nvSpPr>
      <xdr:spPr>
        <a:xfrm>
          <a:off x="4584700" y="1352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65941</xdr:rowOff>
    </xdr:from>
    <xdr:ext cx="469744" cy="259045"/>
    <xdr:sp macro="" textlink="">
      <xdr:nvSpPr>
        <xdr:cNvPr id="195" name="維持補修費該当値テキスト"/>
        <xdr:cNvSpPr txBox="1"/>
      </xdr:nvSpPr>
      <xdr:spPr>
        <a:xfrm>
          <a:off x="4686300" y="1343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157251</xdr:rowOff>
    </xdr:from>
    <xdr:to>
      <xdr:col>5</xdr:col>
      <xdr:colOff>409575</xdr:colOff>
      <xdr:row>79</xdr:row>
      <xdr:rowOff>87401</xdr:rowOff>
    </xdr:to>
    <xdr:sp macro="" textlink="">
      <xdr:nvSpPr>
        <xdr:cNvPr id="196" name="円/楕円 195"/>
        <xdr:cNvSpPr/>
      </xdr:nvSpPr>
      <xdr:spPr>
        <a:xfrm>
          <a:off x="37465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78528</xdr:rowOff>
    </xdr:from>
    <xdr:ext cx="469744" cy="259045"/>
    <xdr:sp macro="" textlink="">
      <xdr:nvSpPr>
        <xdr:cNvPr id="197" name="テキスト ボックス 196"/>
        <xdr:cNvSpPr txBox="1"/>
      </xdr:nvSpPr>
      <xdr:spPr>
        <a:xfrm>
          <a:off x="3562427"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159015</xdr:rowOff>
    </xdr:from>
    <xdr:to>
      <xdr:col>4</xdr:col>
      <xdr:colOff>206375</xdr:colOff>
      <xdr:row>79</xdr:row>
      <xdr:rowOff>89165</xdr:rowOff>
    </xdr:to>
    <xdr:sp macro="" textlink="">
      <xdr:nvSpPr>
        <xdr:cNvPr id="198" name="円/楕円 197"/>
        <xdr:cNvSpPr/>
      </xdr:nvSpPr>
      <xdr:spPr>
        <a:xfrm>
          <a:off x="2857500" y="135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80292</xdr:rowOff>
    </xdr:from>
    <xdr:ext cx="469744" cy="259045"/>
    <xdr:sp macro="" textlink="">
      <xdr:nvSpPr>
        <xdr:cNvPr id="199" name="テキスト ボックス 198"/>
        <xdr:cNvSpPr txBox="1"/>
      </xdr:nvSpPr>
      <xdr:spPr>
        <a:xfrm>
          <a:off x="2673427" y="1362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168779</xdr:rowOff>
    </xdr:from>
    <xdr:to>
      <xdr:col>3</xdr:col>
      <xdr:colOff>3175</xdr:colOff>
      <xdr:row>79</xdr:row>
      <xdr:rowOff>98929</xdr:rowOff>
    </xdr:to>
    <xdr:sp macro="" textlink="">
      <xdr:nvSpPr>
        <xdr:cNvPr id="200" name="円/楕円 199"/>
        <xdr:cNvSpPr/>
      </xdr:nvSpPr>
      <xdr:spPr>
        <a:xfrm>
          <a:off x="1968500" y="135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90056</xdr:rowOff>
    </xdr:from>
    <xdr:ext cx="469744" cy="259045"/>
    <xdr:sp macro="" textlink="">
      <xdr:nvSpPr>
        <xdr:cNvPr id="201" name="テキスト ボックス 200"/>
        <xdr:cNvSpPr txBox="1"/>
      </xdr:nvSpPr>
      <xdr:spPr>
        <a:xfrm>
          <a:off x="1784427" y="1363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144810</xdr:rowOff>
    </xdr:from>
    <xdr:to>
      <xdr:col>1</xdr:col>
      <xdr:colOff>485775</xdr:colOff>
      <xdr:row>79</xdr:row>
      <xdr:rowOff>74960</xdr:rowOff>
    </xdr:to>
    <xdr:sp macro="" textlink="">
      <xdr:nvSpPr>
        <xdr:cNvPr id="202" name="円/楕円 201"/>
        <xdr:cNvSpPr/>
      </xdr:nvSpPr>
      <xdr:spPr>
        <a:xfrm>
          <a:off x="1079500" y="135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66087</xdr:rowOff>
    </xdr:from>
    <xdr:ext cx="469744" cy="259045"/>
    <xdr:sp macro="" textlink="">
      <xdr:nvSpPr>
        <xdr:cNvPr id="203" name="テキスト ボックス 202"/>
        <xdr:cNvSpPr txBox="1"/>
      </xdr:nvSpPr>
      <xdr:spPr>
        <a:xfrm>
          <a:off x="895427" y="1361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38746</xdr:rowOff>
    </xdr:from>
    <xdr:to>
      <xdr:col>6</xdr:col>
      <xdr:colOff>511175</xdr:colOff>
      <xdr:row>95</xdr:row>
      <xdr:rowOff>41587</xdr:rowOff>
    </xdr:to>
    <xdr:cxnSp macro="">
      <xdr:nvCxnSpPr>
        <xdr:cNvPr id="235" name="直線コネクタ 234"/>
        <xdr:cNvCxnSpPr/>
      </xdr:nvCxnSpPr>
      <xdr:spPr>
        <a:xfrm flipV="1">
          <a:off x="3797300" y="16326496"/>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49616</xdr:rowOff>
    </xdr:from>
    <xdr:ext cx="599010" cy="259045"/>
    <xdr:sp macro="" textlink="">
      <xdr:nvSpPr>
        <xdr:cNvPr id="236" name="扶助費平均値テキスト"/>
        <xdr:cNvSpPr txBox="1"/>
      </xdr:nvSpPr>
      <xdr:spPr>
        <a:xfrm>
          <a:off x="4686300" y="16508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41587</xdr:rowOff>
    </xdr:from>
    <xdr:to>
      <xdr:col>5</xdr:col>
      <xdr:colOff>358775</xdr:colOff>
      <xdr:row>95</xdr:row>
      <xdr:rowOff>99335</xdr:rowOff>
    </xdr:to>
    <xdr:cxnSp macro="">
      <xdr:nvCxnSpPr>
        <xdr:cNvPr id="238" name="直線コネクタ 237"/>
        <xdr:cNvCxnSpPr/>
      </xdr:nvCxnSpPr>
      <xdr:spPr>
        <a:xfrm flipV="1">
          <a:off x="2908300" y="16329337"/>
          <a:ext cx="889000" cy="5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43562</xdr:rowOff>
    </xdr:from>
    <xdr:to>
      <xdr:col>5</xdr:col>
      <xdr:colOff>409575</xdr:colOff>
      <xdr:row>95</xdr:row>
      <xdr:rowOff>145162</xdr:rowOff>
    </xdr:to>
    <xdr:sp macro="" textlink="">
      <xdr:nvSpPr>
        <xdr:cNvPr id="239" name="フローチャート : 判断 238"/>
        <xdr:cNvSpPr/>
      </xdr:nvSpPr>
      <xdr:spPr>
        <a:xfrm>
          <a:off x="3746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136289</xdr:rowOff>
    </xdr:from>
    <xdr:ext cx="599010" cy="259045"/>
    <xdr:sp macro="" textlink="">
      <xdr:nvSpPr>
        <xdr:cNvPr id="240" name="テキスト ボックス 239"/>
        <xdr:cNvSpPr txBox="1"/>
      </xdr:nvSpPr>
      <xdr:spPr>
        <a:xfrm>
          <a:off x="3497794" y="164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123,415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99335</xdr:rowOff>
    </xdr:from>
    <xdr:to>
      <xdr:col>4</xdr:col>
      <xdr:colOff>155575</xdr:colOff>
      <xdr:row>95</xdr:row>
      <xdr:rowOff>116753</xdr:rowOff>
    </xdr:to>
    <xdr:cxnSp macro="">
      <xdr:nvCxnSpPr>
        <xdr:cNvPr id="241" name="直線コネクタ 240"/>
        <xdr:cNvCxnSpPr/>
      </xdr:nvCxnSpPr>
      <xdr:spPr>
        <a:xfrm flipV="1">
          <a:off x="2019300" y="16387085"/>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112054</xdr:rowOff>
    </xdr:from>
    <xdr:to>
      <xdr:col>4</xdr:col>
      <xdr:colOff>206375</xdr:colOff>
      <xdr:row>96</xdr:row>
      <xdr:rowOff>42204</xdr:rowOff>
    </xdr:to>
    <xdr:sp macro="" textlink="">
      <xdr:nvSpPr>
        <xdr:cNvPr id="242" name="フローチャート : 判断 241"/>
        <xdr:cNvSpPr/>
      </xdr:nvSpPr>
      <xdr:spPr>
        <a:xfrm>
          <a:off x="2857500" y="1639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33331</xdr:rowOff>
    </xdr:from>
    <xdr:ext cx="599010" cy="259045"/>
    <xdr:sp macro="" textlink="">
      <xdr:nvSpPr>
        <xdr:cNvPr id="243" name="テキスト ボックス 242"/>
        <xdr:cNvSpPr txBox="1"/>
      </xdr:nvSpPr>
      <xdr:spPr>
        <a:xfrm>
          <a:off x="2608794" y="1649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117,123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116753</xdr:rowOff>
    </xdr:from>
    <xdr:to>
      <xdr:col>2</xdr:col>
      <xdr:colOff>638175</xdr:colOff>
      <xdr:row>95</xdr:row>
      <xdr:rowOff>146318</xdr:rowOff>
    </xdr:to>
    <xdr:cxnSp macro="">
      <xdr:nvCxnSpPr>
        <xdr:cNvPr id="244" name="直線コネクタ 243"/>
        <xdr:cNvCxnSpPr/>
      </xdr:nvCxnSpPr>
      <xdr:spPr>
        <a:xfrm flipV="1">
          <a:off x="1130300" y="16404503"/>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111651</xdr:rowOff>
    </xdr:from>
    <xdr:to>
      <xdr:col>3</xdr:col>
      <xdr:colOff>3175</xdr:colOff>
      <xdr:row>96</xdr:row>
      <xdr:rowOff>41801</xdr:rowOff>
    </xdr:to>
    <xdr:sp macro="" textlink="">
      <xdr:nvSpPr>
        <xdr:cNvPr id="245" name="フローチャート : 判断 244"/>
        <xdr:cNvSpPr/>
      </xdr:nvSpPr>
      <xdr:spPr>
        <a:xfrm>
          <a:off x="1968500" y="1639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32928</xdr:rowOff>
    </xdr:from>
    <xdr:ext cx="599010" cy="259045"/>
    <xdr:sp macro="" textlink="">
      <xdr:nvSpPr>
        <xdr:cNvPr id="246" name="テキスト ボックス 245"/>
        <xdr:cNvSpPr txBox="1"/>
      </xdr:nvSpPr>
      <xdr:spPr>
        <a:xfrm>
          <a:off x="1719794" y="164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117,160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131648</xdr:rowOff>
    </xdr:from>
    <xdr:to>
      <xdr:col>1</xdr:col>
      <xdr:colOff>485775</xdr:colOff>
      <xdr:row>96</xdr:row>
      <xdr:rowOff>61798</xdr:rowOff>
    </xdr:to>
    <xdr:sp macro="" textlink="">
      <xdr:nvSpPr>
        <xdr:cNvPr id="247" name="フローチャート : 判断 246"/>
        <xdr:cNvSpPr/>
      </xdr:nvSpPr>
      <xdr:spPr>
        <a:xfrm>
          <a:off x="1079500" y="1641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52925</xdr:rowOff>
    </xdr:from>
    <xdr:ext cx="599010" cy="259045"/>
    <xdr:sp macro="" textlink="">
      <xdr:nvSpPr>
        <xdr:cNvPr id="248" name="テキスト ボックス 247"/>
        <xdr:cNvSpPr txBox="1"/>
      </xdr:nvSpPr>
      <xdr:spPr>
        <a:xfrm>
          <a:off x="830794" y="165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159396</xdr:rowOff>
    </xdr:from>
    <xdr:to>
      <xdr:col>6</xdr:col>
      <xdr:colOff>561975</xdr:colOff>
      <xdr:row>95</xdr:row>
      <xdr:rowOff>89546</xdr:rowOff>
    </xdr:to>
    <xdr:sp macro="" textlink="">
      <xdr:nvSpPr>
        <xdr:cNvPr id="254" name="円/楕円 253"/>
        <xdr:cNvSpPr/>
      </xdr:nvSpPr>
      <xdr:spPr>
        <a:xfrm>
          <a:off x="4584700" y="162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10823</xdr:rowOff>
    </xdr:from>
    <xdr:ext cx="599010" cy="259045"/>
    <xdr:sp macro="" textlink="">
      <xdr:nvSpPr>
        <xdr:cNvPr id="255" name="扶助費該当値テキスト"/>
        <xdr:cNvSpPr txBox="1"/>
      </xdr:nvSpPr>
      <xdr:spPr>
        <a:xfrm>
          <a:off x="4686300" y="1612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128,524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162237</xdr:rowOff>
    </xdr:from>
    <xdr:to>
      <xdr:col>5</xdr:col>
      <xdr:colOff>409575</xdr:colOff>
      <xdr:row>95</xdr:row>
      <xdr:rowOff>92387</xdr:rowOff>
    </xdr:to>
    <xdr:sp macro="" textlink="">
      <xdr:nvSpPr>
        <xdr:cNvPr id="256" name="円/楕円 255"/>
        <xdr:cNvSpPr/>
      </xdr:nvSpPr>
      <xdr:spPr>
        <a:xfrm>
          <a:off x="3746500" y="162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108914</xdr:rowOff>
    </xdr:from>
    <xdr:ext cx="599010" cy="259045"/>
    <xdr:sp macro="" textlink="">
      <xdr:nvSpPr>
        <xdr:cNvPr id="257" name="テキスト ボックス 256"/>
        <xdr:cNvSpPr txBox="1"/>
      </xdr:nvSpPr>
      <xdr:spPr>
        <a:xfrm>
          <a:off x="3497794" y="1605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128,263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48535</xdr:rowOff>
    </xdr:from>
    <xdr:to>
      <xdr:col>4</xdr:col>
      <xdr:colOff>206375</xdr:colOff>
      <xdr:row>95</xdr:row>
      <xdr:rowOff>150135</xdr:rowOff>
    </xdr:to>
    <xdr:sp macro="" textlink="">
      <xdr:nvSpPr>
        <xdr:cNvPr id="258" name="円/楕円 257"/>
        <xdr:cNvSpPr/>
      </xdr:nvSpPr>
      <xdr:spPr>
        <a:xfrm>
          <a:off x="2857500" y="16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166662</xdr:rowOff>
    </xdr:from>
    <xdr:ext cx="599010" cy="259045"/>
    <xdr:sp macro="" textlink="">
      <xdr:nvSpPr>
        <xdr:cNvPr id="259" name="テキスト ボックス 258"/>
        <xdr:cNvSpPr txBox="1"/>
      </xdr:nvSpPr>
      <xdr:spPr>
        <a:xfrm>
          <a:off x="2608794" y="1611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122,958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65953</xdr:rowOff>
    </xdr:from>
    <xdr:to>
      <xdr:col>3</xdr:col>
      <xdr:colOff>3175</xdr:colOff>
      <xdr:row>95</xdr:row>
      <xdr:rowOff>167553</xdr:rowOff>
    </xdr:to>
    <xdr:sp macro="" textlink="">
      <xdr:nvSpPr>
        <xdr:cNvPr id="260" name="円/楕円 259"/>
        <xdr:cNvSpPr/>
      </xdr:nvSpPr>
      <xdr:spPr>
        <a:xfrm>
          <a:off x="1968500" y="163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12630</xdr:rowOff>
    </xdr:from>
    <xdr:ext cx="599010" cy="259045"/>
    <xdr:sp macro="" textlink="">
      <xdr:nvSpPr>
        <xdr:cNvPr id="261" name="テキスト ボックス 260"/>
        <xdr:cNvSpPr txBox="1"/>
      </xdr:nvSpPr>
      <xdr:spPr>
        <a:xfrm>
          <a:off x="1719794" y="161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121,358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95518</xdr:rowOff>
    </xdr:from>
    <xdr:to>
      <xdr:col>1</xdr:col>
      <xdr:colOff>485775</xdr:colOff>
      <xdr:row>96</xdr:row>
      <xdr:rowOff>25668</xdr:rowOff>
    </xdr:to>
    <xdr:sp macro="" textlink="">
      <xdr:nvSpPr>
        <xdr:cNvPr id="262" name="円/楕円 261"/>
        <xdr:cNvSpPr/>
      </xdr:nvSpPr>
      <xdr:spPr>
        <a:xfrm>
          <a:off x="1079500" y="163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42195</xdr:rowOff>
    </xdr:from>
    <xdr:ext cx="599010" cy="259045"/>
    <xdr:sp macro="" textlink="">
      <xdr:nvSpPr>
        <xdr:cNvPr id="263" name="テキスト ボックス 262"/>
        <xdr:cNvSpPr txBox="1"/>
      </xdr:nvSpPr>
      <xdr:spPr>
        <a:xfrm>
          <a:off x="830794" y="1615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91991</xdr:rowOff>
    </xdr:from>
    <xdr:to>
      <xdr:col>15</xdr:col>
      <xdr:colOff>180975</xdr:colOff>
      <xdr:row>37</xdr:row>
      <xdr:rowOff>129329</xdr:rowOff>
    </xdr:to>
    <xdr:cxnSp macro="">
      <xdr:nvCxnSpPr>
        <xdr:cNvPr id="292" name="直線コネクタ 291"/>
        <xdr:cNvCxnSpPr/>
      </xdr:nvCxnSpPr>
      <xdr:spPr>
        <a:xfrm>
          <a:off x="9639300" y="6435641"/>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85999</xdr:rowOff>
    </xdr:from>
    <xdr:ext cx="534377" cy="259045"/>
    <xdr:sp macro="" textlink="">
      <xdr:nvSpPr>
        <xdr:cNvPr id="293" name="補助費等平均値テキスト"/>
        <xdr:cNvSpPr txBox="1"/>
      </xdr:nvSpPr>
      <xdr:spPr>
        <a:xfrm>
          <a:off x="10528300" y="608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91991</xdr:rowOff>
    </xdr:from>
    <xdr:to>
      <xdr:col>14</xdr:col>
      <xdr:colOff>28575</xdr:colOff>
      <xdr:row>37</xdr:row>
      <xdr:rowOff>112542</xdr:rowOff>
    </xdr:to>
    <xdr:cxnSp macro="">
      <xdr:nvCxnSpPr>
        <xdr:cNvPr id="295" name="直線コネクタ 294"/>
        <xdr:cNvCxnSpPr/>
      </xdr:nvCxnSpPr>
      <xdr:spPr>
        <a:xfrm flipV="1">
          <a:off x="8750300" y="6435641"/>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103835</xdr:rowOff>
    </xdr:from>
    <xdr:to>
      <xdr:col>14</xdr:col>
      <xdr:colOff>79375</xdr:colOff>
      <xdr:row>37</xdr:row>
      <xdr:rowOff>33985</xdr:rowOff>
    </xdr:to>
    <xdr:sp macro="" textlink="">
      <xdr:nvSpPr>
        <xdr:cNvPr id="296" name="フローチャート : 判断 295"/>
        <xdr:cNvSpPr/>
      </xdr:nvSpPr>
      <xdr:spPr>
        <a:xfrm>
          <a:off x="9588500" y="62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50512</xdr:rowOff>
    </xdr:from>
    <xdr:ext cx="534377" cy="259045"/>
    <xdr:sp macro="" textlink="">
      <xdr:nvSpPr>
        <xdr:cNvPr id="297" name="テキスト ボックス 296"/>
        <xdr:cNvSpPr txBox="1"/>
      </xdr:nvSpPr>
      <xdr:spPr>
        <a:xfrm>
          <a:off x="9372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112542</xdr:rowOff>
    </xdr:from>
    <xdr:to>
      <xdr:col>12</xdr:col>
      <xdr:colOff>511175</xdr:colOff>
      <xdr:row>37</xdr:row>
      <xdr:rowOff>138268</xdr:rowOff>
    </xdr:to>
    <xdr:cxnSp macro="">
      <xdr:nvCxnSpPr>
        <xdr:cNvPr id="298" name="直線コネクタ 297"/>
        <xdr:cNvCxnSpPr/>
      </xdr:nvCxnSpPr>
      <xdr:spPr>
        <a:xfrm flipV="1">
          <a:off x="7861300" y="6456192"/>
          <a:ext cx="889000" cy="2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148283</xdr:rowOff>
    </xdr:from>
    <xdr:to>
      <xdr:col>12</xdr:col>
      <xdr:colOff>561975</xdr:colOff>
      <xdr:row>37</xdr:row>
      <xdr:rowOff>78433</xdr:rowOff>
    </xdr:to>
    <xdr:sp macro="" textlink="">
      <xdr:nvSpPr>
        <xdr:cNvPr id="299" name="フローチャート : 判断 298"/>
        <xdr:cNvSpPr/>
      </xdr:nvSpPr>
      <xdr:spPr>
        <a:xfrm>
          <a:off x="8699500" y="63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94960</xdr:rowOff>
    </xdr:from>
    <xdr:ext cx="534377" cy="259045"/>
    <xdr:sp macro="" textlink="">
      <xdr:nvSpPr>
        <xdr:cNvPr id="300" name="テキスト ボックス 299"/>
        <xdr:cNvSpPr txBox="1"/>
      </xdr:nvSpPr>
      <xdr:spPr>
        <a:xfrm>
          <a:off x="8483111" y="60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47,207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132933</xdr:rowOff>
    </xdr:from>
    <xdr:to>
      <xdr:col>11</xdr:col>
      <xdr:colOff>307975</xdr:colOff>
      <xdr:row>37</xdr:row>
      <xdr:rowOff>138268</xdr:rowOff>
    </xdr:to>
    <xdr:cxnSp macro="">
      <xdr:nvCxnSpPr>
        <xdr:cNvPr id="301" name="直線コネクタ 300"/>
        <xdr:cNvCxnSpPr/>
      </xdr:nvCxnSpPr>
      <xdr:spPr>
        <a:xfrm>
          <a:off x="6972300" y="6476583"/>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157320</xdr:rowOff>
    </xdr:from>
    <xdr:to>
      <xdr:col>11</xdr:col>
      <xdr:colOff>358775</xdr:colOff>
      <xdr:row>37</xdr:row>
      <xdr:rowOff>87470</xdr:rowOff>
    </xdr:to>
    <xdr:sp macro="" textlink="">
      <xdr:nvSpPr>
        <xdr:cNvPr id="302" name="フローチャート : 判断 301"/>
        <xdr:cNvSpPr/>
      </xdr:nvSpPr>
      <xdr:spPr>
        <a:xfrm>
          <a:off x="7810500" y="63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103997</xdr:rowOff>
    </xdr:from>
    <xdr:ext cx="534377" cy="259045"/>
    <xdr:sp macro="" textlink="">
      <xdr:nvSpPr>
        <xdr:cNvPr id="303" name="テキスト ボックス 302"/>
        <xdr:cNvSpPr txBox="1"/>
      </xdr:nvSpPr>
      <xdr:spPr>
        <a:xfrm>
          <a:off x="7594111" y="61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132608</xdr:rowOff>
    </xdr:from>
    <xdr:to>
      <xdr:col>10</xdr:col>
      <xdr:colOff>155575</xdr:colOff>
      <xdr:row>37</xdr:row>
      <xdr:rowOff>62758</xdr:rowOff>
    </xdr:to>
    <xdr:sp macro="" textlink="">
      <xdr:nvSpPr>
        <xdr:cNvPr id="304" name="フローチャート : 判断 303"/>
        <xdr:cNvSpPr/>
      </xdr:nvSpPr>
      <xdr:spPr>
        <a:xfrm>
          <a:off x="6921500" y="63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79285</xdr:rowOff>
    </xdr:from>
    <xdr:ext cx="534377" cy="259045"/>
    <xdr:sp macro="" textlink="">
      <xdr:nvSpPr>
        <xdr:cNvPr id="305" name="テキスト ボックス 304"/>
        <xdr:cNvSpPr txBox="1"/>
      </xdr:nvSpPr>
      <xdr:spPr>
        <a:xfrm>
          <a:off x="6705111" y="60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78529</xdr:rowOff>
    </xdr:from>
    <xdr:to>
      <xdr:col>15</xdr:col>
      <xdr:colOff>231775</xdr:colOff>
      <xdr:row>38</xdr:row>
      <xdr:rowOff>8679</xdr:rowOff>
    </xdr:to>
    <xdr:sp macro="" textlink="">
      <xdr:nvSpPr>
        <xdr:cNvPr id="311" name="円/楕円 310"/>
        <xdr:cNvSpPr/>
      </xdr:nvSpPr>
      <xdr:spPr>
        <a:xfrm>
          <a:off x="10426700" y="64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164906</xdr:rowOff>
    </xdr:from>
    <xdr:ext cx="534377" cy="259045"/>
    <xdr:sp macro="" textlink="">
      <xdr:nvSpPr>
        <xdr:cNvPr id="312" name="補助費等該当値テキスト"/>
        <xdr:cNvSpPr txBox="1"/>
      </xdr:nvSpPr>
      <xdr:spPr>
        <a:xfrm>
          <a:off x="10528300" y="63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41191</xdr:rowOff>
    </xdr:from>
    <xdr:to>
      <xdr:col>14</xdr:col>
      <xdr:colOff>79375</xdr:colOff>
      <xdr:row>37</xdr:row>
      <xdr:rowOff>142791</xdr:rowOff>
    </xdr:to>
    <xdr:sp macro="" textlink="">
      <xdr:nvSpPr>
        <xdr:cNvPr id="313" name="円/楕円 312"/>
        <xdr:cNvSpPr/>
      </xdr:nvSpPr>
      <xdr:spPr>
        <a:xfrm>
          <a:off x="9588500" y="63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133918</xdr:rowOff>
    </xdr:from>
    <xdr:ext cx="534377" cy="259045"/>
    <xdr:sp macro="" textlink="">
      <xdr:nvSpPr>
        <xdr:cNvPr id="314" name="テキスト ボックス 313"/>
        <xdr:cNvSpPr txBox="1"/>
      </xdr:nvSpPr>
      <xdr:spPr>
        <a:xfrm>
          <a:off x="9372111" y="64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61742</xdr:rowOff>
    </xdr:from>
    <xdr:to>
      <xdr:col>12</xdr:col>
      <xdr:colOff>561975</xdr:colOff>
      <xdr:row>37</xdr:row>
      <xdr:rowOff>163342</xdr:rowOff>
    </xdr:to>
    <xdr:sp macro="" textlink="">
      <xdr:nvSpPr>
        <xdr:cNvPr id="315" name="円/楕円 314"/>
        <xdr:cNvSpPr/>
      </xdr:nvSpPr>
      <xdr:spPr>
        <a:xfrm>
          <a:off x="8699500" y="64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154469</xdr:rowOff>
    </xdr:from>
    <xdr:ext cx="534377" cy="259045"/>
    <xdr:sp macro="" textlink="">
      <xdr:nvSpPr>
        <xdr:cNvPr id="316" name="テキスト ボックス 315"/>
        <xdr:cNvSpPr txBox="1"/>
      </xdr:nvSpPr>
      <xdr:spPr>
        <a:xfrm>
          <a:off x="8483111" y="64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87468</xdr:rowOff>
    </xdr:from>
    <xdr:to>
      <xdr:col>11</xdr:col>
      <xdr:colOff>358775</xdr:colOff>
      <xdr:row>38</xdr:row>
      <xdr:rowOff>17618</xdr:rowOff>
    </xdr:to>
    <xdr:sp macro="" textlink="">
      <xdr:nvSpPr>
        <xdr:cNvPr id="317" name="円/楕円 316"/>
        <xdr:cNvSpPr/>
      </xdr:nvSpPr>
      <xdr:spPr>
        <a:xfrm>
          <a:off x="7810500" y="643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8745</xdr:rowOff>
    </xdr:from>
    <xdr:ext cx="534377" cy="259045"/>
    <xdr:sp macro="" textlink="">
      <xdr:nvSpPr>
        <xdr:cNvPr id="318" name="テキスト ボックス 317"/>
        <xdr:cNvSpPr txBox="1"/>
      </xdr:nvSpPr>
      <xdr:spPr>
        <a:xfrm>
          <a:off x="7594111" y="65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82133</xdr:rowOff>
    </xdr:from>
    <xdr:to>
      <xdr:col>10</xdr:col>
      <xdr:colOff>155575</xdr:colOff>
      <xdr:row>38</xdr:row>
      <xdr:rowOff>12283</xdr:rowOff>
    </xdr:to>
    <xdr:sp macro="" textlink="">
      <xdr:nvSpPr>
        <xdr:cNvPr id="319" name="円/楕円 318"/>
        <xdr:cNvSpPr/>
      </xdr:nvSpPr>
      <xdr:spPr>
        <a:xfrm>
          <a:off x="6921500" y="642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3411</xdr:rowOff>
    </xdr:from>
    <xdr:ext cx="534377" cy="259045"/>
    <xdr:sp macro="" textlink="">
      <xdr:nvSpPr>
        <xdr:cNvPr id="320" name="テキスト ボックス 319"/>
        <xdr:cNvSpPr txBox="1"/>
      </xdr:nvSpPr>
      <xdr:spPr>
        <a:xfrm>
          <a:off x="6705111" y="651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162739</xdr:rowOff>
    </xdr:from>
    <xdr:to>
      <xdr:col>15</xdr:col>
      <xdr:colOff>180975</xdr:colOff>
      <xdr:row>58</xdr:row>
      <xdr:rowOff>164387</xdr:rowOff>
    </xdr:to>
    <xdr:cxnSp macro="">
      <xdr:nvCxnSpPr>
        <xdr:cNvPr id="349" name="直線コネクタ 348"/>
        <xdr:cNvCxnSpPr/>
      </xdr:nvCxnSpPr>
      <xdr:spPr>
        <a:xfrm>
          <a:off x="9639300" y="10106839"/>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66577</xdr:rowOff>
    </xdr:from>
    <xdr:ext cx="534377" cy="259045"/>
    <xdr:sp macro="" textlink="">
      <xdr:nvSpPr>
        <xdr:cNvPr id="350" name="普通建設事業費平均値テキスト"/>
        <xdr:cNvSpPr txBox="1"/>
      </xdr:nvSpPr>
      <xdr:spPr>
        <a:xfrm>
          <a:off x="10528300" y="983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162739</xdr:rowOff>
    </xdr:from>
    <xdr:to>
      <xdr:col>14</xdr:col>
      <xdr:colOff>28575</xdr:colOff>
      <xdr:row>59</xdr:row>
      <xdr:rowOff>6238</xdr:rowOff>
    </xdr:to>
    <xdr:cxnSp macro="">
      <xdr:nvCxnSpPr>
        <xdr:cNvPr id="352" name="直線コネクタ 351"/>
        <xdr:cNvCxnSpPr/>
      </xdr:nvCxnSpPr>
      <xdr:spPr>
        <a:xfrm flipV="1">
          <a:off x="8750300" y="10106839"/>
          <a:ext cx="889000" cy="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55187</xdr:rowOff>
    </xdr:from>
    <xdr:to>
      <xdr:col>14</xdr:col>
      <xdr:colOff>79375</xdr:colOff>
      <xdr:row>58</xdr:row>
      <xdr:rowOff>156787</xdr:rowOff>
    </xdr:to>
    <xdr:sp macro="" textlink="">
      <xdr:nvSpPr>
        <xdr:cNvPr id="353" name="フローチャート : 判断 352"/>
        <xdr:cNvSpPr/>
      </xdr:nvSpPr>
      <xdr:spPr>
        <a:xfrm>
          <a:off x="9588500" y="999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1864</xdr:rowOff>
    </xdr:from>
    <xdr:ext cx="534377" cy="259045"/>
    <xdr:sp macro="" textlink="">
      <xdr:nvSpPr>
        <xdr:cNvPr id="354" name="テキスト ボックス 353"/>
        <xdr:cNvSpPr txBox="1"/>
      </xdr:nvSpPr>
      <xdr:spPr>
        <a:xfrm>
          <a:off x="9372111" y="97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57,697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5179</xdr:rowOff>
    </xdr:from>
    <xdr:to>
      <xdr:col>12</xdr:col>
      <xdr:colOff>511175</xdr:colOff>
      <xdr:row>59</xdr:row>
      <xdr:rowOff>6238</xdr:rowOff>
    </xdr:to>
    <xdr:cxnSp macro="">
      <xdr:nvCxnSpPr>
        <xdr:cNvPr id="355" name="直線コネクタ 354"/>
        <xdr:cNvCxnSpPr/>
      </xdr:nvCxnSpPr>
      <xdr:spPr>
        <a:xfrm>
          <a:off x="7861300" y="10120729"/>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12416</xdr:rowOff>
    </xdr:from>
    <xdr:to>
      <xdr:col>12</xdr:col>
      <xdr:colOff>561975</xdr:colOff>
      <xdr:row>58</xdr:row>
      <xdr:rowOff>114016</xdr:rowOff>
    </xdr:to>
    <xdr:sp macro="" textlink="">
      <xdr:nvSpPr>
        <xdr:cNvPr id="356" name="フローチャート : 判断 355"/>
        <xdr:cNvSpPr/>
      </xdr:nvSpPr>
      <xdr:spPr>
        <a:xfrm>
          <a:off x="8699500" y="99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130543</xdr:rowOff>
    </xdr:from>
    <xdr:ext cx="534377" cy="259045"/>
    <xdr:sp macro="" textlink="">
      <xdr:nvSpPr>
        <xdr:cNvPr id="357" name="テキスト ボックス 356"/>
        <xdr:cNvSpPr txBox="1"/>
      </xdr:nvSpPr>
      <xdr:spPr>
        <a:xfrm>
          <a:off x="8483111" y="97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80,149</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441</xdr:rowOff>
    </xdr:from>
    <xdr:to>
      <xdr:col>11</xdr:col>
      <xdr:colOff>307975</xdr:colOff>
      <xdr:row>59</xdr:row>
      <xdr:rowOff>5179</xdr:rowOff>
    </xdr:to>
    <xdr:cxnSp macro="">
      <xdr:nvCxnSpPr>
        <xdr:cNvPr id="358" name="直線コネクタ 357"/>
        <xdr:cNvCxnSpPr/>
      </xdr:nvCxnSpPr>
      <xdr:spPr>
        <a:xfrm>
          <a:off x="6972300" y="10115991"/>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45992</xdr:rowOff>
    </xdr:from>
    <xdr:to>
      <xdr:col>11</xdr:col>
      <xdr:colOff>358775</xdr:colOff>
      <xdr:row>58</xdr:row>
      <xdr:rowOff>147592</xdr:rowOff>
    </xdr:to>
    <xdr:sp macro="" textlink="">
      <xdr:nvSpPr>
        <xdr:cNvPr id="359" name="フローチャート : 判断 358"/>
        <xdr:cNvSpPr/>
      </xdr:nvSpPr>
      <xdr:spPr>
        <a:xfrm>
          <a:off x="7810500" y="99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164119</xdr:rowOff>
    </xdr:from>
    <xdr:ext cx="534377" cy="259045"/>
    <xdr:sp macro="" textlink="">
      <xdr:nvSpPr>
        <xdr:cNvPr id="360" name="テキスト ボックス 359"/>
        <xdr:cNvSpPr txBox="1"/>
      </xdr:nvSpPr>
      <xdr:spPr>
        <a:xfrm>
          <a:off x="7594111" y="976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65322</xdr:rowOff>
    </xdr:from>
    <xdr:to>
      <xdr:col>10</xdr:col>
      <xdr:colOff>155575</xdr:colOff>
      <xdr:row>58</xdr:row>
      <xdr:rowOff>166922</xdr:rowOff>
    </xdr:to>
    <xdr:sp macro="" textlink="">
      <xdr:nvSpPr>
        <xdr:cNvPr id="361" name="フローチャート : 判断 360"/>
        <xdr:cNvSpPr/>
      </xdr:nvSpPr>
      <xdr:spPr>
        <a:xfrm>
          <a:off x="6921500" y="100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11999</xdr:rowOff>
    </xdr:from>
    <xdr:ext cx="534377" cy="259045"/>
    <xdr:sp macro="" textlink="">
      <xdr:nvSpPr>
        <xdr:cNvPr id="362" name="テキスト ボックス 361"/>
        <xdr:cNvSpPr txBox="1"/>
      </xdr:nvSpPr>
      <xdr:spPr>
        <a:xfrm>
          <a:off x="6705111" y="97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113587</xdr:rowOff>
    </xdr:from>
    <xdr:to>
      <xdr:col>15</xdr:col>
      <xdr:colOff>231775</xdr:colOff>
      <xdr:row>59</xdr:row>
      <xdr:rowOff>43737</xdr:rowOff>
    </xdr:to>
    <xdr:sp macro="" textlink="">
      <xdr:nvSpPr>
        <xdr:cNvPr id="368" name="円/楕円 367"/>
        <xdr:cNvSpPr/>
      </xdr:nvSpPr>
      <xdr:spPr>
        <a:xfrm>
          <a:off x="10426700" y="100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28514</xdr:rowOff>
    </xdr:from>
    <xdr:ext cx="534377" cy="259045"/>
    <xdr:sp macro="" textlink="">
      <xdr:nvSpPr>
        <xdr:cNvPr id="369" name="普通建設事業費該当値テキスト"/>
        <xdr:cNvSpPr txBox="1"/>
      </xdr:nvSpPr>
      <xdr:spPr>
        <a:xfrm>
          <a:off x="10528300" y="99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27,041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111939</xdr:rowOff>
    </xdr:from>
    <xdr:to>
      <xdr:col>14</xdr:col>
      <xdr:colOff>79375</xdr:colOff>
      <xdr:row>59</xdr:row>
      <xdr:rowOff>42089</xdr:rowOff>
    </xdr:to>
    <xdr:sp macro="" textlink="">
      <xdr:nvSpPr>
        <xdr:cNvPr id="370" name="円/楕円 369"/>
        <xdr:cNvSpPr/>
      </xdr:nvSpPr>
      <xdr:spPr>
        <a:xfrm>
          <a:off x="9588500" y="10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33216</xdr:rowOff>
    </xdr:from>
    <xdr:ext cx="534377" cy="259045"/>
    <xdr:sp macro="" textlink="">
      <xdr:nvSpPr>
        <xdr:cNvPr id="371" name="テキスト ボックス 370"/>
        <xdr:cNvSpPr txBox="1"/>
      </xdr:nvSpPr>
      <xdr:spPr>
        <a:xfrm>
          <a:off x="9372111" y="101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126888</xdr:rowOff>
    </xdr:from>
    <xdr:to>
      <xdr:col>12</xdr:col>
      <xdr:colOff>561975</xdr:colOff>
      <xdr:row>59</xdr:row>
      <xdr:rowOff>57038</xdr:rowOff>
    </xdr:to>
    <xdr:sp macro="" textlink="">
      <xdr:nvSpPr>
        <xdr:cNvPr id="372" name="円/楕円 371"/>
        <xdr:cNvSpPr/>
      </xdr:nvSpPr>
      <xdr:spPr>
        <a:xfrm>
          <a:off x="8699500" y="100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48165</xdr:rowOff>
    </xdr:from>
    <xdr:ext cx="534377" cy="259045"/>
    <xdr:sp macro="" textlink="">
      <xdr:nvSpPr>
        <xdr:cNvPr id="373" name="テキスト ボックス 372"/>
        <xdr:cNvSpPr txBox="1"/>
      </xdr:nvSpPr>
      <xdr:spPr>
        <a:xfrm>
          <a:off x="8483111" y="101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125829</xdr:rowOff>
    </xdr:from>
    <xdr:to>
      <xdr:col>11</xdr:col>
      <xdr:colOff>358775</xdr:colOff>
      <xdr:row>59</xdr:row>
      <xdr:rowOff>55979</xdr:rowOff>
    </xdr:to>
    <xdr:sp macro="" textlink="">
      <xdr:nvSpPr>
        <xdr:cNvPr id="374" name="円/楕円 373"/>
        <xdr:cNvSpPr/>
      </xdr:nvSpPr>
      <xdr:spPr>
        <a:xfrm>
          <a:off x="7810500" y="1006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47106</xdr:rowOff>
    </xdr:from>
    <xdr:ext cx="534377" cy="259045"/>
    <xdr:sp macro="" textlink="">
      <xdr:nvSpPr>
        <xdr:cNvPr id="375" name="テキスト ボックス 374"/>
        <xdr:cNvSpPr txBox="1"/>
      </xdr:nvSpPr>
      <xdr:spPr>
        <a:xfrm>
          <a:off x="7594111" y="1016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121091</xdr:rowOff>
    </xdr:from>
    <xdr:to>
      <xdr:col>10</xdr:col>
      <xdr:colOff>155575</xdr:colOff>
      <xdr:row>59</xdr:row>
      <xdr:rowOff>51241</xdr:rowOff>
    </xdr:to>
    <xdr:sp macro="" textlink="">
      <xdr:nvSpPr>
        <xdr:cNvPr id="376" name="円/楕円 375"/>
        <xdr:cNvSpPr/>
      </xdr:nvSpPr>
      <xdr:spPr>
        <a:xfrm>
          <a:off x="6921500" y="10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42368</xdr:rowOff>
    </xdr:from>
    <xdr:ext cx="534377" cy="259045"/>
    <xdr:sp macro="" textlink="">
      <xdr:nvSpPr>
        <xdr:cNvPr id="377" name="テキスト ボックス 376"/>
        <xdr:cNvSpPr txBox="1"/>
      </xdr:nvSpPr>
      <xdr:spPr>
        <a:xfrm>
          <a:off x="6705111" y="101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133806</xdr:rowOff>
    </xdr:from>
    <xdr:to>
      <xdr:col>15</xdr:col>
      <xdr:colOff>180975</xdr:colOff>
      <xdr:row>78</xdr:row>
      <xdr:rowOff>161155</xdr:rowOff>
    </xdr:to>
    <xdr:cxnSp macro="">
      <xdr:nvCxnSpPr>
        <xdr:cNvPr id="406" name="直線コネクタ 405"/>
        <xdr:cNvCxnSpPr/>
      </xdr:nvCxnSpPr>
      <xdr:spPr>
        <a:xfrm>
          <a:off x="9639300" y="13506906"/>
          <a:ext cx="8382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79773</xdr:rowOff>
    </xdr:from>
    <xdr:ext cx="534377" cy="259045"/>
    <xdr:sp macro="" textlink="">
      <xdr:nvSpPr>
        <xdr:cNvPr id="407" name="普通建設事業費 （ うち新規整備　）平均値テキスト"/>
        <xdr:cNvSpPr txBox="1"/>
      </xdr:nvSpPr>
      <xdr:spPr>
        <a:xfrm>
          <a:off x="10528300" y="1328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85753</xdr:rowOff>
    </xdr:from>
    <xdr:to>
      <xdr:col>14</xdr:col>
      <xdr:colOff>79375</xdr:colOff>
      <xdr:row>79</xdr:row>
      <xdr:rowOff>15903</xdr:rowOff>
    </xdr:to>
    <xdr:sp macro="" textlink="">
      <xdr:nvSpPr>
        <xdr:cNvPr id="409" name="フローチャート : 判断 408"/>
        <xdr:cNvSpPr/>
      </xdr:nvSpPr>
      <xdr:spPr>
        <a:xfrm>
          <a:off x="9588500" y="1345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7030</xdr:rowOff>
    </xdr:from>
    <xdr:ext cx="534377" cy="259045"/>
    <xdr:sp macro="" textlink="">
      <xdr:nvSpPr>
        <xdr:cNvPr id="410" name="テキスト ボックス 409"/>
        <xdr:cNvSpPr txBox="1"/>
      </xdr:nvSpPr>
      <xdr:spPr>
        <a:xfrm>
          <a:off x="9372111" y="135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110355</xdr:rowOff>
    </xdr:from>
    <xdr:to>
      <xdr:col>15</xdr:col>
      <xdr:colOff>231775</xdr:colOff>
      <xdr:row>79</xdr:row>
      <xdr:rowOff>40505</xdr:rowOff>
    </xdr:to>
    <xdr:sp macro="" textlink="">
      <xdr:nvSpPr>
        <xdr:cNvPr id="416" name="円/楕円 415"/>
        <xdr:cNvSpPr/>
      </xdr:nvSpPr>
      <xdr:spPr>
        <a:xfrm>
          <a:off x="10426700" y="134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35324</xdr:rowOff>
    </xdr:from>
    <xdr:ext cx="534377" cy="259045"/>
    <xdr:sp macro="" textlink="">
      <xdr:nvSpPr>
        <xdr:cNvPr id="417" name="普通建設事業費 （ うち新規整備　）該当値テキスト"/>
        <xdr:cNvSpPr txBox="1"/>
      </xdr:nvSpPr>
      <xdr:spPr>
        <a:xfrm>
          <a:off x="10528300" y="134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83006</xdr:rowOff>
    </xdr:from>
    <xdr:to>
      <xdr:col>14</xdr:col>
      <xdr:colOff>79375</xdr:colOff>
      <xdr:row>79</xdr:row>
      <xdr:rowOff>13156</xdr:rowOff>
    </xdr:to>
    <xdr:sp macro="" textlink="">
      <xdr:nvSpPr>
        <xdr:cNvPr id="418" name="円/楕円 417"/>
        <xdr:cNvSpPr/>
      </xdr:nvSpPr>
      <xdr:spPr>
        <a:xfrm>
          <a:off x="9588500" y="134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29683</xdr:rowOff>
    </xdr:from>
    <xdr:ext cx="534377" cy="259045"/>
    <xdr:sp macro="" textlink="">
      <xdr:nvSpPr>
        <xdr:cNvPr id="419" name="テキスト ボックス 418"/>
        <xdr:cNvSpPr txBox="1"/>
      </xdr:nvSpPr>
      <xdr:spPr>
        <a:xfrm>
          <a:off x="9372111" y="13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28710</xdr:rowOff>
    </xdr:from>
    <xdr:to>
      <xdr:col>15</xdr:col>
      <xdr:colOff>180975</xdr:colOff>
      <xdr:row>98</xdr:row>
      <xdr:rowOff>103975</xdr:rowOff>
    </xdr:to>
    <xdr:cxnSp macro="">
      <xdr:nvCxnSpPr>
        <xdr:cNvPr id="446" name="直線コネクタ 445"/>
        <xdr:cNvCxnSpPr/>
      </xdr:nvCxnSpPr>
      <xdr:spPr>
        <a:xfrm flipV="1">
          <a:off x="9639300" y="16830810"/>
          <a:ext cx="838200" cy="7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27195</xdr:rowOff>
    </xdr:from>
    <xdr:ext cx="534377" cy="259045"/>
    <xdr:sp macro="" textlink="">
      <xdr:nvSpPr>
        <xdr:cNvPr id="447" name="普通建設事業費 （ うち更新整備　）平均値テキスト"/>
        <xdr:cNvSpPr txBox="1"/>
      </xdr:nvSpPr>
      <xdr:spPr>
        <a:xfrm>
          <a:off x="10528300" y="1648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153284</xdr:rowOff>
    </xdr:from>
    <xdr:to>
      <xdr:col>14</xdr:col>
      <xdr:colOff>79375</xdr:colOff>
      <xdr:row>97</xdr:row>
      <xdr:rowOff>83434</xdr:rowOff>
    </xdr:to>
    <xdr:sp macro="" textlink="">
      <xdr:nvSpPr>
        <xdr:cNvPr id="449" name="フローチャート : 判断 448"/>
        <xdr:cNvSpPr/>
      </xdr:nvSpPr>
      <xdr:spPr>
        <a:xfrm>
          <a:off x="9588500" y="1661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99961</xdr:rowOff>
    </xdr:from>
    <xdr:ext cx="534377" cy="259045"/>
    <xdr:sp macro="" textlink="">
      <xdr:nvSpPr>
        <xdr:cNvPr id="450" name="テキスト ボックス 449"/>
        <xdr:cNvSpPr txBox="1"/>
      </xdr:nvSpPr>
      <xdr:spPr>
        <a:xfrm>
          <a:off x="9372111" y="1638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30,459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149360</xdr:rowOff>
    </xdr:from>
    <xdr:to>
      <xdr:col>15</xdr:col>
      <xdr:colOff>231775</xdr:colOff>
      <xdr:row>98</xdr:row>
      <xdr:rowOff>79510</xdr:rowOff>
    </xdr:to>
    <xdr:sp macro="" textlink="">
      <xdr:nvSpPr>
        <xdr:cNvPr id="456" name="円/楕円 455"/>
        <xdr:cNvSpPr/>
      </xdr:nvSpPr>
      <xdr:spPr>
        <a:xfrm>
          <a:off x="10426700" y="16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64287</xdr:rowOff>
    </xdr:from>
    <xdr:ext cx="534377" cy="259045"/>
    <xdr:sp macro="" textlink="">
      <xdr:nvSpPr>
        <xdr:cNvPr id="457" name="普通建設事業費 （ うち更新整備　）該当値テキスト"/>
        <xdr:cNvSpPr txBox="1"/>
      </xdr:nvSpPr>
      <xdr:spPr>
        <a:xfrm>
          <a:off x="10528300" y="166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53175</xdr:rowOff>
    </xdr:from>
    <xdr:to>
      <xdr:col>14</xdr:col>
      <xdr:colOff>79375</xdr:colOff>
      <xdr:row>98</xdr:row>
      <xdr:rowOff>154775</xdr:rowOff>
    </xdr:to>
    <xdr:sp macro="" textlink="">
      <xdr:nvSpPr>
        <xdr:cNvPr id="458" name="円/楕円 457"/>
        <xdr:cNvSpPr/>
      </xdr:nvSpPr>
      <xdr:spPr>
        <a:xfrm>
          <a:off x="9588500" y="168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145902</xdr:rowOff>
    </xdr:from>
    <xdr:ext cx="469744" cy="259045"/>
    <xdr:sp macro="" textlink="">
      <xdr:nvSpPr>
        <xdr:cNvPr id="459" name="テキスト ボックス 458"/>
        <xdr:cNvSpPr txBox="1"/>
      </xdr:nvSpPr>
      <xdr:spPr>
        <a:xfrm>
          <a:off x="9404427" y="169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43155</xdr:rowOff>
    </xdr:from>
    <xdr:to>
      <xdr:col>23</xdr:col>
      <xdr:colOff>517525</xdr:colOff>
      <xdr:row>39</xdr:row>
      <xdr:rowOff>44012</xdr:rowOff>
    </xdr:to>
    <xdr:cxnSp macro="">
      <xdr:nvCxnSpPr>
        <xdr:cNvPr id="488" name="直線コネクタ 487"/>
        <xdr:cNvCxnSpPr/>
      </xdr:nvCxnSpPr>
      <xdr:spPr>
        <a:xfrm flipV="1">
          <a:off x="15481300" y="6729705"/>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xdr:cNvSpPr txBox="1"/>
      </xdr:nvSpPr>
      <xdr:spPr>
        <a:xfrm>
          <a:off x="16370300" y="6466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43859</xdr:rowOff>
    </xdr:from>
    <xdr:to>
      <xdr:col>22</xdr:col>
      <xdr:colOff>365125</xdr:colOff>
      <xdr:row>39</xdr:row>
      <xdr:rowOff>44012</xdr:rowOff>
    </xdr:to>
    <xdr:cxnSp macro="">
      <xdr:nvCxnSpPr>
        <xdr:cNvPr id="491" name="直線コネクタ 490"/>
        <xdr:cNvCxnSpPr/>
      </xdr:nvCxnSpPr>
      <xdr:spPr>
        <a:xfrm>
          <a:off x="14592300" y="673040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128543</xdr:rowOff>
    </xdr:from>
    <xdr:to>
      <xdr:col>22</xdr:col>
      <xdr:colOff>415925</xdr:colOff>
      <xdr:row>39</xdr:row>
      <xdr:rowOff>58693</xdr:rowOff>
    </xdr:to>
    <xdr:sp macro="" textlink="">
      <xdr:nvSpPr>
        <xdr:cNvPr id="492" name="フローチャート : 判断 491"/>
        <xdr:cNvSpPr/>
      </xdr:nvSpPr>
      <xdr:spPr>
        <a:xfrm>
          <a:off x="15430500" y="66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75220</xdr:rowOff>
    </xdr:from>
    <xdr:ext cx="469744" cy="259045"/>
    <xdr:sp macro="" textlink="">
      <xdr:nvSpPr>
        <xdr:cNvPr id="493" name="テキスト ボックス 492"/>
        <xdr:cNvSpPr txBox="1"/>
      </xdr:nvSpPr>
      <xdr:spPr>
        <a:xfrm>
          <a:off x="15246427" y="64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41783</xdr:rowOff>
    </xdr:from>
    <xdr:to>
      <xdr:col>21</xdr:col>
      <xdr:colOff>161925</xdr:colOff>
      <xdr:row>39</xdr:row>
      <xdr:rowOff>43859</xdr:rowOff>
    </xdr:to>
    <xdr:cxnSp macro="">
      <xdr:nvCxnSpPr>
        <xdr:cNvPr id="494" name="直線コネクタ 493"/>
        <xdr:cNvCxnSpPr/>
      </xdr:nvCxnSpPr>
      <xdr:spPr>
        <a:xfrm>
          <a:off x="13703300" y="6728333"/>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119056</xdr:rowOff>
    </xdr:from>
    <xdr:to>
      <xdr:col>21</xdr:col>
      <xdr:colOff>212725</xdr:colOff>
      <xdr:row>39</xdr:row>
      <xdr:rowOff>49206</xdr:rowOff>
    </xdr:to>
    <xdr:sp macro="" textlink="">
      <xdr:nvSpPr>
        <xdr:cNvPr id="495" name="フローチャート : 判断 494"/>
        <xdr:cNvSpPr/>
      </xdr:nvSpPr>
      <xdr:spPr>
        <a:xfrm>
          <a:off x="14541500" y="663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65733</xdr:rowOff>
    </xdr:from>
    <xdr:ext cx="469744" cy="259045"/>
    <xdr:sp macro="" textlink="">
      <xdr:nvSpPr>
        <xdr:cNvPr id="496" name="テキスト ボックス 495"/>
        <xdr:cNvSpPr txBox="1"/>
      </xdr:nvSpPr>
      <xdr:spPr>
        <a:xfrm>
          <a:off x="14357427" y="640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37287</xdr:rowOff>
    </xdr:from>
    <xdr:to>
      <xdr:col>19</xdr:col>
      <xdr:colOff>644525</xdr:colOff>
      <xdr:row>39</xdr:row>
      <xdr:rowOff>41783</xdr:rowOff>
    </xdr:to>
    <xdr:cxnSp macro="">
      <xdr:nvCxnSpPr>
        <xdr:cNvPr id="497" name="直線コネクタ 496"/>
        <xdr:cNvCxnSpPr/>
      </xdr:nvCxnSpPr>
      <xdr:spPr>
        <a:xfrm>
          <a:off x="12814300" y="672383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43314</xdr:rowOff>
    </xdr:from>
    <xdr:to>
      <xdr:col>20</xdr:col>
      <xdr:colOff>9525</xdr:colOff>
      <xdr:row>38</xdr:row>
      <xdr:rowOff>144914</xdr:rowOff>
    </xdr:to>
    <xdr:sp macro="" textlink="">
      <xdr:nvSpPr>
        <xdr:cNvPr id="498" name="フローチャート : 判断 497"/>
        <xdr:cNvSpPr/>
      </xdr:nvSpPr>
      <xdr:spPr>
        <a:xfrm>
          <a:off x="13652500" y="655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161440</xdr:rowOff>
    </xdr:from>
    <xdr:ext cx="469744" cy="259045"/>
    <xdr:sp macro="" textlink="">
      <xdr:nvSpPr>
        <xdr:cNvPr id="499" name="テキスト ボックス 498"/>
        <xdr:cNvSpPr txBox="1"/>
      </xdr:nvSpPr>
      <xdr:spPr>
        <a:xfrm>
          <a:off x="13468427" y="633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67716</xdr:rowOff>
    </xdr:from>
    <xdr:to>
      <xdr:col>18</xdr:col>
      <xdr:colOff>492125</xdr:colOff>
      <xdr:row>37</xdr:row>
      <xdr:rowOff>169317</xdr:rowOff>
    </xdr:to>
    <xdr:sp macro="" textlink="">
      <xdr:nvSpPr>
        <xdr:cNvPr id="500" name="フローチャート : 判断 499"/>
        <xdr:cNvSpPr/>
      </xdr:nvSpPr>
      <xdr:spPr>
        <a:xfrm>
          <a:off x="12763500" y="64113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14393</xdr:rowOff>
    </xdr:from>
    <xdr:ext cx="534377" cy="259045"/>
    <xdr:sp macro="" textlink="">
      <xdr:nvSpPr>
        <xdr:cNvPr id="501" name="テキスト ボックス 500"/>
        <xdr:cNvSpPr txBox="1"/>
      </xdr:nvSpPr>
      <xdr:spPr>
        <a:xfrm>
          <a:off x="12547111" y="61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163805</xdr:rowOff>
    </xdr:from>
    <xdr:to>
      <xdr:col>23</xdr:col>
      <xdr:colOff>568325</xdr:colOff>
      <xdr:row>39</xdr:row>
      <xdr:rowOff>93955</xdr:rowOff>
    </xdr:to>
    <xdr:sp macro="" textlink="">
      <xdr:nvSpPr>
        <xdr:cNvPr id="507" name="円/楕円 506"/>
        <xdr:cNvSpPr/>
      </xdr:nvSpPr>
      <xdr:spPr>
        <a:xfrm>
          <a:off x="162687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78732</xdr:rowOff>
    </xdr:from>
    <xdr:ext cx="313932" cy="259045"/>
    <xdr:sp macro="" textlink="">
      <xdr:nvSpPr>
        <xdr:cNvPr id="508" name="災害復旧事業費該当値テキスト"/>
        <xdr:cNvSpPr txBox="1"/>
      </xdr:nvSpPr>
      <xdr:spPr>
        <a:xfrm>
          <a:off x="16370300" y="6593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164662</xdr:rowOff>
    </xdr:from>
    <xdr:to>
      <xdr:col>22</xdr:col>
      <xdr:colOff>415925</xdr:colOff>
      <xdr:row>39</xdr:row>
      <xdr:rowOff>94812</xdr:rowOff>
    </xdr:to>
    <xdr:sp macro="" textlink="">
      <xdr:nvSpPr>
        <xdr:cNvPr id="509" name="円/楕円 508"/>
        <xdr:cNvSpPr/>
      </xdr:nvSpPr>
      <xdr:spPr>
        <a:xfrm>
          <a:off x="15430500" y="66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85939</xdr:rowOff>
    </xdr:from>
    <xdr:ext cx="313932" cy="259045"/>
    <xdr:sp macro="" textlink="">
      <xdr:nvSpPr>
        <xdr:cNvPr id="510" name="テキスト ボックス 509"/>
        <xdr:cNvSpPr txBox="1"/>
      </xdr:nvSpPr>
      <xdr:spPr>
        <a:xfrm>
          <a:off x="15324333" y="6772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164509</xdr:rowOff>
    </xdr:from>
    <xdr:to>
      <xdr:col>21</xdr:col>
      <xdr:colOff>212725</xdr:colOff>
      <xdr:row>39</xdr:row>
      <xdr:rowOff>94659</xdr:rowOff>
    </xdr:to>
    <xdr:sp macro="" textlink="">
      <xdr:nvSpPr>
        <xdr:cNvPr id="511" name="円/楕円 510"/>
        <xdr:cNvSpPr/>
      </xdr:nvSpPr>
      <xdr:spPr>
        <a:xfrm>
          <a:off x="14541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85786</xdr:rowOff>
    </xdr:from>
    <xdr:ext cx="313932" cy="259045"/>
    <xdr:sp macro="" textlink="">
      <xdr:nvSpPr>
        <xdr:cNvPr id="512" name="テキスト ボックス 511"/>
        <xdr:cNvSpPr txBox="1"/>
      </xdr:nvSpPr>
      <xdr:spPr>
        <a:xfrm>
          <a:off x="14435333" y="677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162433</xdr:rowOff>
    </xdr:from>
    <xdr:to>
      <xdr:col>20</xdr:col>
      <xdr:colOff>9525</xdr:colOff>
      <xdr:row>39</xdr:row>
      <xdr:rowOff>92583</xdr:rowOff>
    </xdr:to>
    <xdr:sp macro="" textlink="">
      <xdr:nvSpPr>
        <xdr:cNvPr id="513" name="円/楕円 512"/>
        <xdr:cNvSpPr/>
      </xdr:nvSpPr>
      <xdr:spPr>
        <a:xfrm>
          <a:off x="1365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83710</xdr:rowOff>
    </xdr:from>
    <xdr:ext cx="378565" cy="259045"/>
    <xdr:sp macro="" textlink="">
      <xdr:nvSpPr>
        <xdr:cNvPr id="514" name="テキスト ボックス 513"/>
        <xdr:cNvSpPr txBox="1"/>
      </xdr:nvSpPr>
      <xdr:spPr>
        <a:xfrm>
          <a:off x="13514017" y="6770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157937</xdr:rowOff>
    </xdr:from>
    <xdr:to>
      <xdr:col>18</xdr:col>
      <xdr:colOff>492125</xdr:colOff>
      <xdr:row>39</xdr:row>
      <xdr:rowOff>88087</xdr:rowOff>
    </xdr:to>
    <xdr:sp macro="" textlink="">
      <xdr:nvSpPr>
        <xdr:cNvPr id="515" name="円/楕円 514"/>
        <xdr:cNvSpPr/>
      </xdr:nvSpPr>
      <xdr:spPr>
        <a:xfrm>
          <a:off x="12763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79214</xdr:rowOff>
    </xdr:from>
    <xdr:ext cx="378565" cy="259045"/>
    <xdr:sp macro="" textlink="">
      <xdr:nvSpPr>
        <xdr:cNvPr id="516" name="テキスト ボックス 515"/>
        <xdr:cNvSpPr txBox="1"/>
      </xdr:nvSpPr>
      <xdr:spPr>
        <a:xfrm>
          <a:off x="12625017" y="676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9" name="フローチャート : 判断 54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0" name="テキスト ボックス 54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2" name="フローチャート : 判断 55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3" name="テキスト ボックス 552"/>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5" name="フローチャート : 判断 55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56" name="テキスト ボックス 555"/>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57" name="フローチャート : 判断 55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58" name="テキスト ボックス 557"/>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7" name="テキスト ボックス 56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9" name="テキスト ボックス 568"/>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1" name="テキスト ボックス 570"/>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73" name="テキスト ボックス 572"/>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124409</xdr:rowOff>
    </xdr:from>
    <xdr:to>
      <xdr:col>23</xdr:col>
      <xdr:colOff>517525</xdr:colOff>
      <xdr:row>75</xdr:row>
      <xdr:rowOff>136792</xdr:rowOff>
    </xdr:to>
    <xdr:cxnSp macro="">
      <xdr:nvCxnSpPr>
        <xdr:cNvPr id="602" name="直線コネクタ 601"/>
        <xdr:cNvCxnSpPr/>
      </xdr:nvCxnSpPr>
      <xdr:spPr>
        <a:xfrm>
          <a:off x="15481300" y="12983159"/>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9453</xdr:rowOff>
    </xdr:from>
    <xdr:ext cx="534377" cy="259045"/>
    <xdr:sp macro="" textlink="">
      <xdr:nvSpPr>
        <xdr:cNvPr id="603" name="公債費平均値テキスト"/>
        <xdr:cNvSpPr txBox="1"/>
      </xdr:nvSpPr>
      <xdr:spPr>
        <a:xfrm>
          <a:off x="16370300" y="12696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99657</xdr:rowOff>
    </xdr:from>
    <xdr:to>
      <xdr:col>22</xdr:col>
      <xdr:colOff>365125</xdr:colOff>
      <xdr:row>75</xdr:row>
      <xdr:rowOff>124409</xdr:rowOff>
    </xdr:to>
    <xdr:cxnSp macro="">
      <xdr:nvCxnSpPr>
        <xdr:cNvPr id="605" name="直線コネクタ 604"/>
        <xdr:cNvCxnSpPr/>
      </xdr:nvCxnSpPr>
      <xdr:spPr>
        <a:xfrm>
          <a:off x="14592300" y="12958407"/>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101524</xdr:rowOff>
    </xdr:from>
    <xdr:to>
      <xdr:col>22</xdr:col>
      <xdr:colOff>415925</xdr:colOff>
      <xdr:row>74</xdr:row>
      <xdr:rowOff>31674</xdr:rowOff>
    </xdr:to>
    <xdr:sp macro="" textlink="">
      <xdr:nvSpPr>
        <xdr:cNvPr id="606" name="フローチャート : 判断 605"/>
        <xdr:cNvSpPr/>
      </xdr:nvSpPr>
      <xdr:spPr>
        <a:xfrm>
          <a:off x="15430500" y="1261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48201</xdr:rowOff>
    </xdr:from>
    <xdr:ext cx="534377" cy="259045"/>
    <xdr:sp macro="" textlink="">
      <xdr:nvSpPr>
        <xdr:cNvPr id="607" name="テキスト ボックス 606"/>
        <xdr:cNvSpPr txBox="1"/>
      </xdr:nvSpPr>
      <xdr:spPr>
        <a:xfrm>
          <a:off x="15214111" y="1239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99657</xdr:rowOff>
    </xdr:from>
    <xdr:to>
      <xdr:col>21</xdr:col>
      <xdr:colOff>161925</xdr:colOff>
      <xdr:row>75</xdr:row>
      <xdr:rowOff>107366</xdr:rowOff>
    </xdr:to>
    <xdr:cxnSp macro="">
      <xdr:nvCxnSpPr>
        <xdr:cNvPr id="608" name="直線コネクタ 607"/>
        <xdr:cNvCxnSpPr/>
      </xdr:nvCxnSpPr>
      <xdr:spPr>
        <a:xfrm flipV="1">
          <a:off x="13703300" y="12958407"/>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79769</xdr:rowOff>
    </xdr:from>
    <xdr:to>
      <xdr:col>21</xdr:col>
      <xdr:colOff>212725</xdr:colOff>
      <xdr:row>74</xdr:row>
      <xdr:rowOff>9919</xdr:rowOff>
    </xdr:to>
    <xdr:sp macro="" textlink="">
      <xdr:nvSpPr>
        <xdr:cNvPr id="609" name="フローチャート : 判断 608"/>
        <xdr:cNvSpPr/>
      </xdr:nvSpPr>
      <xdr:spPr>
        <a:xfrm>
          <a:off x="14541500" y="1259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26446</xdr:rowOff>
    </xdr:from>
    <xdr:ext cx="534377" cy="259045"/>
    <xdr:sp macro="" textlink="">
      <xdr:nvSpPr>
        <xdr:cNvPr id="610" name="テキスト ボックス 609"/>
        <xdr:cNvSpPr txBox="1"/>
      </xdr:nvSpPr>
      <xdr:spPr>
        <a:xfrm>
          <a:off x="14325111" y="123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107366</xdr:rowOff>
    </xdr:from>
    <xdr:to>
      <xdr:col>19</xdr:col>
      <xdr:colOff>644525</xdr:colOff>
      <xdr:row>75</xdr:row>
      <xdr:rowOff>114186</xdr:rowOff>
    </xdr:to>
    <xdr:cxnSp macro="">
      <xdr:nvCxnSpPr>
        <xdr:cNvPr id="611" name="直線コネクタ 610"/>
        <xdr:cNvCxnSpPr/>
      </xdr:nvCxnSpPr>
      <xdr:spPr>
        <a:xfrm flipV="1">
          <a:off x="12814300" y="12966116"/>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58738</xdr:rowOff>
    </xdr:from>
    <xdr:to>
      <xdr:col>20</xdr:col>
      <xdr:colOff>9525</xdr:colOff>
      <xdr:row>73</xdr:row>
      <xdr:rowOff>160338</xdr:rowOff>
    </xdr:to>
    <xdr:sp macro="" textlink="">
      <xdr:nvSpPr>
        <xdr:cNvPr id="612" name="フローチャート : 判断 611"/>
        <xdr:cNvSpPr/>
      </xdr:nvSpPr>
      <xdr:spPr>
        <a:xfrm>
          <a:off x="13652500" y="125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5415</xdr:rowOff>
    </xdr:from>
    <xdr:ext cx="534377" cy="259045"/>
    <xdr:sp macro="" textlink="">
      <xdr:nvSpPr>
        <xdr:cNvPr id="613" name="テキスト ボックス 612"/>
        <xdr:cNvSpPr txBox="1"/>
      </xdr:nvSpPr>
      <xdr:spPr>
        <a:xfrm>
          <a:off x="13436111" y="123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51600</xdr:rowOff>
    </xdr:from>
    <xdr:to>
      <xdr:col>18</xdr:col>
      <xdr:colOff>492125</xdr:colOff>
      <xdr:row>73</xdr:row>
      <xdr:rowOff>153200</xdr:rowOff>
    </xdr:to>
    <xdr:sp macro="" textlink="">
      <xdr:nvSpPr>
        <xdr:cNvPr id="614" name="フローチャート : 判断 613"/>
        <xdr:cNvSpPr/>
      </xdr:nvSpPr>
      <xdr:spPr>
        <a:xfrm>
          <a:off x="12763500" y="125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169727</xdr:rowOff>
    </xdr:from>
    <xdr:ext cx="534377" cy="259045"/>
    <xdr:sp macro="" textlink="">
      <xdr:nvSpPr>
        <xdr:cNvPr id="615" name="テキスト ボックス 614"/>
        <xdr:cNvSpPr txBox="1"/>
      </xdr:nvSpPr>
      <xdr:spPr>
        <a:xfrm>
          <a:off x="12547111" y="123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85992</xdr:rowOff>
    </xdr:from>
    <xdr:to>
      <xdr:col>23</xdr:col>
      <xdr:colOff>568325</xdr:colOff>
      <xdr:row>76</xdr:row>
      <xdr:rowOff>16142</xdr:rowOff>
    </xdr:to>
    <xdr:sp macro="" textlink="">
      <xdr:nvSpPr>
        <xdr:cNvPr id="621" name="円/楕円 620"/>
        <xdr:cNvSpPr/>
      </xdr:nvSpPr>
      <xdr:spPr>
        <a:xfrm>
          <a:off x="16268700" y="129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64419</xdr:rowOff>
    </xdr:from>
    <xdr:ext cx="534377" cy="259045"/>
    <xdr:sp macro="" textlink="">
      <xdr:nvSpPr>
        <xdr:cNvPr id="622" name="公債費該当値テキスト"/>
        <xdr:cNvSpPr txBox="1"/>
      </xdr:nvSpPr>
      <xdr:spPr>
        <a:xfrm>
          <a:off x="16370300"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46,729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73609</xdr:rowOff>
    </xdr:from>
    <xdr:to>
      <xdr:col>22</xdr:col>
      <xdr:colOff>415925</xdr:colOff>
      <xdr:row>76</xdr:row>
      <xdr:rowOff>3759</xdr:rowOff>
    </xdr:to>
    <xdr:sp macro="" textlink="">
      <xdr:nvSpPr>
        <xdr:cNvPr id="623" name="円/楕円 622"/>
        <xdr:cNvSpPr/>
      </xdr:nvSpPr>
      <xdr:spPr>
        <a:xfrm>
          <a:off x="15430500" y="129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166336</xdr:rowOff>
    </xdr:from>
    <xdr:ext cx="534377" cy="259045"/>
    <xdr:sp macro="" textlink="">
      <xdr:nvSpPr>
        <xdr:cNvPr id="624" name="テキスト ボックス 623"/>
        <xdr:cNvSpPr txBox="1"/>
      </xdr:nvSpPr>
      <xdr:spPr>
        <a:xfrm>
          <a:off x="15214111" y="130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48857</xdr:rowOff>
    </xdr:from>
    <xdr:to>
      <xdr:col>21</xdr:col>
      <xdr:colOff>212725</xdr:colOff>
      <xdr:row>75</xdr:row>
      <xdr:rowOff>150456</xdr:rowOff>
    </xdr:to>
    <xdr:sp macro="" textlink="">
      <xdr:nvSpPr>
        <xdr:cNvPr id="625" name="円/楕円 624"/>
        <xdr:cNvSpPr/>
      </xdr:nvSpPr>
      <xdr:spPr>
        <a:xfrm>
          <a:off x="14541500" y="12907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141584</xdr:rowOff>
    </xdr:from>
    <xdr:ext cx="534377" cy="259045"/>
    <xdr:sp macro="" textlink="">
      <xdr:nvSpPr>
        <xdr:cNvPr id="626" name="テキスト ボックス 625"/>
        <xdr:cNvSpPr txBox="1"/>
      </xdr:nvSpPr>
      <xdr:spPr>
        <a:xfrm>
          <a:off x="14325111" y="130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56566</xdr:rowOff>
    </xdr:from>
    <xdr:to>
      <xdr:col>20</xdr:col>
      <xdr:colOff>9525</xdr:colOff>
      <xdr:row>75</xdr:row>
      <xdr:rowOff>158166</xdr:rowOff>
    </xdr:to>
    <xdr:sp macro="" textlink="">
      <xdr:nvSpPr>
        <xdr:cNvPr id="627" name="円/楕円 626"/>
        <xdr:cNvSpPr/>
      </xdr:nvSpPr>
      <xdr:spPr>
        <a:xfrm>
          <a:off x="13652500" y="129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149293</xdr:rowOff>
    </xdr:from>
    <xdr:ext cx="534377" cy="259045"/>
    <xdr:sp macro="" textlink="">
      <xdr:nvSpPr>
        <xdr:cNvPr id="628" name="テキスト ボックス 627"/>
        <xdr:cNvSpPr txBox="1"/>
      </xdr:nvSpPr>
      <xdr:spPr>
        <a:xfrm>
          <a:off x="13436111" y="130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63386</xdr:rowOff>
    </xdr:from>
    <xdr:to>
      <xdr:col>18</xdr:col>
      <xdr:colOff>492125</xdr:colOff>
      <xdr:row>75</xdr:row>
      <xdr:rowOff>164985</xdr:rowOff>
    </xdr:to>
    <xdr:sp macro="" textlink="">
      <xdr:nvSpPr>
        <xdr:cNvPr id="629" name="円/楕円 628"/>
        <xdr:cNvSpPr/>
      </xdr:nvSpPr>
      <xdr:spPr>
        <a:xfrm>
          <a:off x="12763500" y="12922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156112</xdr:rowOff>
    </xdr:from>
    <xdr:ext cx="534377" cy="259045"/>
    <xdr:sp macro="" textlink="">
      <xdr:nvSpPr>
        <xdr:cNvPr id="630" name="テキスト ボックス 629"/>
        <xdr:cNvSpPr txBox="1"/>
      </xdr:nvSpPr>
      <xdr:spPr>
        <a:xfrm>
          <a:off x="12547111" y="13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57756</xdr:rowOff>
    </xdr:from>
    <xdr:to>
      <xdr:col>23</xdr:col>
      <xdr:colOff>517525</xdr:colOff>
      <xdr:row>99</xdr:row>
      <xdr:rowOff>81904</xdr:rowOff>
    </xdr:to>
    <xdr:cxnSp macro="">
      <xdr:nvCxnSpPr>
        <xdr:cNvPr id="661" name="直線コネクタ 660"/>
        <xdr:cNvCxnSpPr/>
      </xdr:nvCxnSpPr>
      <xdr:spPr>
        <a:xfrm>
          <a:off x="15481300" y="17031306"/>
          <a:ext cx="838200" cy="2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26559</xdr:rowOff>
    </xdr:from>
    <xdr:ext cx="534377" cy="259045"/>
    <xdr:sp macro="" textlink="">
      <xdr:nvSpPr>
        <xdr:cNvPr id="662" name="積立金平均値テキスト"/>
        <xdr:cNvSpPr txBox="1"/>
      </xdr:nvSpPr>
      <xdr:spPr>
        <a:xfrm>
          <a:off x="16370300" y="16828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57756</xdr:rowOff>
    </xdr:from>
    <xdr:to>
      <xdr:col>22</xdr:col>
      <xdr:colOff>365125</xdr:colOff>
      <xdr:row>99</xdr:row>
      <xdr:rowOff>88883</xdr:rowOff>
    </xdr:to>
    <xdr:cxnSp macro="">
      <xdr:nvCxnSpPr>
        <xdr:cNvPr id="664" name="直線コネクタ 663"/>
        <xdr:cNvCxnSpPr/>
      </xdr:nvCxnSpPr>
      <xdr:spPr>
        <a:xfrm flipV="1">
          <a:off x="14592300" y="17031306"/>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157418</xdr:rowOff>
    </xdr:from>
    <xdr:to>
      <xdr:col>22</xdr:col>
      <xdr:colOff>415925</xdr:colOff>
      <xdr:row>99</xdr:row>
      <xdr:rowOff>87568</xdr:rowOff>
    </xdr:to>
    <xdr:sp macro="" textlink="">
      <xdr:nvSpPr>
        <xdr:cNvPr id="665" name="フローチャート : 判断 664"/>
        <xdr:cNvSpPr/>
      </xdr:nvSpPr>
      <xdr:spPr>
        <a:xfrm>
          <a:off x="15430500" y="169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104095</xdr:rowOff>
    </xdr:from>
    <xdr:ext cx="534377" cy="259045"/>
    <xdr:sp macro="" textlink="">
      <xdr:nvSpPr>
        <xdr:cNvPr id="666" name="テキスト ボックス 665"/>
        <xdr:cNvSpPr txBox="1"/>
      </xdr:nvSpPr>
      <xdr:spPr>
        <a:xfrm>
          <a:off x="15214111" y="167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19,019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84869</xdr:rowOff>
    </xdr:from>
    <xdr:to>
      <xdr:col>21</xdr:col>
      <xdr:colOff>161925</xdr:colOff>
      <xdr:row>99</xdr:row>
      <xdr:rowOff>88883</xdr:rowOff>
    </xdr:to>
    <xdr:cxnSp macro="">
      <xdr:nvCxnSpPr>
        <xdr:cNvPr id="667" name="直線コネクタ 666"/>
        <xdr:cNvCxnSpPr/>
      </xdr:nvCxnSpPr>
      <xdr:spPr>
        <a:xfrm>
          <a:off x="13703300" y="1705841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147513</xdr:rowOff>
    </xdr:from>
    <xdr:to>
      <xdr:col>21</xdr:col>
      <xdr:colOff>212725</xdr:colOff>
      <xdr:row>99</xdr:row>
      <xdr:rowOff>77663</xdr:rowOff>
    </xdr:to>
    <xdr:sp macro="" textlink="">
      <xdr:nvSpPr>
        <xdr:cNvPr id="668" name="フローチャート : 判断 667"/>
        <xdr:cNvSpPr/>
      </xdr:nvSpPr>
      <xdr:spPr>
        <a:xfrm>
          <a:off x="14541500" y="169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94190</xdr:rowOff>
    </xdr:from>
    <xdr:ext cx="534377" cy="259045"/>
    <xdr:sp macro="" textlink="">
      <xdr:nvSpPr>
        <xdr:cNvPr id="669" name="テキスト ボックス 668"/>
        <xdr:cNvSpPr txBox="1"/>
      </xdr:nvSpPr>
      <xdr:spPr>
        <a:xfrm>
          <a:off x="14325111" y="167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22,052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84869</xdr:rowOff>
    </xdr:from>
    <xdr:to>
      <xdr:col>19</xdr:col>
      <xdr:colOff>644525</xdr:colOff>
      <xdr:row>99</xdr:row>
      <xdr:rowOff>89928</xdr:rowOff>
    </xdr:to>
    <xdr:cxnSp macro="">
      <xdr:nvCxnSpPr>
        <xdr:cNvPr id="670" name="直線コネクタ 669"/>
        <xdr:cNvCxnSpPr/>
      </xdr:nvCxnSpPr>
      <xdr:spPr>
        <a:xfrm flipV="1">
          <a:off x="12814300" y="17058419"/>
          <a:ext cx="8890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157967</xdr:rowOff>
    </xdr:from>
    <xdr:to>
      <xdr:col>20</xdr:col>
      <xdr:colOff>9525</xdr:colOff>
      <xdr:row>99</xdr:row>
      <xdr:rowOff>88117</xdr:rowOff>
    </xdr:to>
    <xdr:sp macro="" textlink="">
      <xdr:nvSpPr>
        <xdr:cNvPr id="671" name="フローチャート : 判断 670"/>
        <xdr:cNvSpPr/>
      </xdr:nvSpPr>
      <xdr:spPr>
        <a:xfrm>
          <a:off x="13652500" y="1696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104644</xdr:rowOff>
    </xdr:from>
    <xdr:ext cx="534377" cy="259045"/>
    <xdr:sp macro="" textlink="">
      <xdr:nvSpPr>
        <xdr:cNvPr id="672" name="テキスト ボックス 671"/>
        <xdr:cNvSpPr txBox="1"/>
      </xdr:nvSpPr>
      <xdr:spPr>
        <a:xfrm>
          <a:off x="13436111" y="1673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163973</xdr:rowOff>
    </xdr:from>
    <xdr:to>
      <xdr:col>18</xdr:col>
      <xdr:colOff>492125</xdr:colOff>
      <xdr:row>99</xdr:row>
      <xdr:rowOff>94123</xdr:rowOff>
    </xdr:to>
    <xdr:sp macro="" textlink="">
      <xdr:nvSpPr>
        <xdr:cNvPr id="673" name="フローチャート : 判断 672"/>
        <xdr:cNvSpPr/>
      </xdr:nvSpPr>
      <xdr:spPr>
        <a:xfrm>
          <a:off x="12763500" y="169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110650</xdr:rowOff>
    </xdr:from>
    <xdr:ext cx="534377" cy="259045"/>
    <xdr:sp macro="" textlink="">
      <xdr:nvSpPr>
        <xdr:cNvPr id="674" name="テキスト ボックス 673"/>
        <xdr:cNvSpPr txBox="1"/>
      </xdr:nvSpPr>
      <xdr:spPr>
        <a:xfrm>
          <a:off x="12547111" y="167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31104</xdr:rowOff>
    </xdr:from>
    <xdr:to>
      <xdr:col>23</xdr:col>
      <xdr:colOff>568325</xdr:colOff>
      <xdr:row>99</xdr:row>
      <xdr:rowOff>132704</xdr:rowOff>
    </xdr:to>
    <xdr:sp macro="" textlink="">
      <xdr:nvSpPr>
        <xdr:cNvPr id="680" name="円/楕円 679"/>
        <xdr:cNvSpPr/>
      </xdr:nvSpPr>
      <xdr:spPr>
        <a:xfrm>
          <a:off x="16268700" y="17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153559</xdr:rowOff>
    </xdr:from>
    <xdr:ext cx="469744" cy="259045"/>
    <xdr:sp macro="" textlink="">
      <xdr:nvSpPr>
        <xdr:cNvPr id="681" name="積立金該当値テキスト"/>
        <xdr:cNvSpPr txBox="1"/>
      </xdr:nvSpPr>
      <xdr:spPr>
        <a:xfrm>
          <a:off x="16370300" y="1695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5,198</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6956</xdr:rowOff>
    </xdr:from>
    <xdr:to>
      <xdr:col>22</xdr:col>
      <xdr:colOff>415925</xdr:colOff>
      <xdr:row>99</xdr:row>
      <xdr:rowOff>108556</xdr:rowOff>
    </xdr:to>
    <xdr:sp macro="" textlink="">
      <xdr:nvSpPr>
        <xdr:cNvPr id="682" name="円/楕円 681"/>
        <xdr:cNvSpPr/>
      </xdr:nvSpPr>
      <xdr:spPr>
        <a:xfrm>
          <a:off x="15430500" y="169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99683</xdr:rowOff>
    </xdr:from>
    <xdr:ext cx="534377" cy="259045"/>
    <xdr:sp macro="" textlink="">
      <xdr:nvSpPr>
        <xdr:cNvPr id="683" name="テキスト ボックス 682"/>
        <xdr:cNvSpPr txBox="1"/>
      </xdr:nvSpPr>
      <xdr:spPr>
        <a:xfrm>
          <a:off x="15214111" y="170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12,592</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38083</xdr:rowOff>
    </xdr:from>
    <xdr:to>
      <xdr:col>21</xdr:col>
      <xdr:colOff>212725</xdr:colOff>
      <xdr:row>99</xdr:row>
      <xdr:rowOff>139683</xdr:rowOff>
    </xdr:to>
    <xdr:sp macro="" textlink="">
      <xdr:nvSpPr>
        <xdr:cNvPr id="684" name="円/楕円 683"/>
        <xdr:cNvSpPr/>
      </xdr:nvSpPr>
      <xdr:spPr>
        <a:xfrm>
          <a:off x="14541500" y="170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130810</xdr:rowOff>
    </xdr:from>
    <xdr:ext cx="469744" cy="259045"/>
    <xdr:sp macro="" textlink="">
      <xdr:nvSpPr>
        <xdr:cNvPr id="685" name="テキスト ボックス 684"/>
        <xdr:cNvSpPr txBox="1"/>
      </xdr:nvSpPr>
      <xdr:spPr>
        <a:xfrm>
          <a:off x="14357427" y="171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34069</xdr:rowOff>
    </xdr:from>
    <xdr:to>
      <xdr:col>20</xdr:col>
      <xdr:colOff>9525</xdr:colOff>
      <xdr:row>99</xdr:row>
      <xdr:rowOff>135669</xdr:rowOff>
    </xdr:to>
    <xdr:sp macro="" textlink="">
      <xdr:nvSpPr>
        <xdr:cNvPr id="686" name="円/楕円 685"/>
        <xdr:cNvSpPr/>
      </xdr:nvSpPr>
      <xdr:spPr>
        <a:xfrm>
          <a:off x="13652500" y="17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126796</xdr:rowOff>
    </xdr:from>
    <xdr:ext cx="469744" cy="259045"/>
    <xdr:sp macro="" textlink="">
      <xdr:nvSpPr>
        <xdr:cNvPr id="687" name="テキスト ボックス 686"/>
        <xdr:cNvSpPr txBox="1"/>
      </xdr:nvSpPr>
      <xdr:spPr>
        <a:xfrm>
          <a:off x="13468427" y="171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39128</xdr:rowOff>
    </xdr:from>
    <xdr:to>
      <xdr:col>18</xdr:col>
      <xdr:colOff>492125</xdr:colOff>
      <xdr:row>99</xdr:row>
      <xdr:rowOff>140728</xdr:rowOff>
    </xdr:to>
    <xdr:sp macro="" textlink="">
      <xdr:nvSpPr>
        <xdr:cNvPr id="688" name="円/楕円 687"/>
        <xdr:cNvSpPr/>
      </xdr:nvSpPr>
      <xdr:spPr>
        <a:xfrm>
          <a:off x="12763500" y="170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131855</xdr:rowOff>
    </xdr:from>
    <xdr:ext cx="469744" cy="259045"/>
    <xdr:sp macro="" textlink="">
      <xdr:nvSpPr>
        <xdr:cNvPr id="689" name="テキスト ボックス 688"/>
        <xdr:cNvSpPr txBox="1"/>
      </xdr:nvSpPr>
      <xdr:spPr>
        <a:xfrm>
          <a:off x="12579427" y="1710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61834</xdr:rowOff>
    </xdr:from>
    <xdr:to>
      <xdr:col>31</xdr:col>
      <xdr:colOff>85725</xdr:colOff>
      <xdr:row>37</xdr:row>
      <xdr:rowOff>163433</xdr:rowOff>
    </xdr:to>
    <xdr:sp macro="" textlink="">
      <xdr:nvSpPr>
        <xdr:cNvPr id="720" name="フローチャート : 判断 719"/>
        <xdr:cNvSpPr/>
      </xdr:nvSpPr>
      <xdr:spPr>
        <a:xfrm>
          <a:off x="21272500" y="64054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8511</xdr:rowOff>
    </xdr:from>
    <xdr:ext cx="469744" cy="259045"/>
    <xdr:sp macro="" textlink="">
      <xdr:nvSpPr>
        <xdr:cNvPr id="721" name="テキスト ボックス 720"/>
        <xdr:cNvSpPr txBox="1"/>
      </xdr:nvSpPr>
      <xdr:spPr>
        <a:xfrm>
          <a:off x="21088427" y="61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36733</xdr:rowOff>
    </xdr:from>
    <xdr:to>
      <xdr:col>29</xdr:col>
      <xdr:colOff>568325</xdr:colOff>
      <xdr:row>37</xdr:row>
      <xdr:rowOff>138333</xdr:rowOff>
    </xdr:to>
    <xdr:sp macro="" textlink="">
      <xdr:nvSpPr>
        <xdr:cNvPr id="723" name="フローチャート : 判断 722"/>
        <xdr:cNvSpPr/>
      </xdr:nvSpPr>
      <xdr:spPr>
        <a:xfrm>
          <a:off x="20383500" y="638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154860</xdr:rowOff>
    </xdr:from>
    <xdr:ext cx="469744" cy="259045"/>
    <xdr:sp macro="" textlink="">
      <xdr:nvSpPr>
        <xdr:cNvPr id="724" name="テキスト ボックス 723"/>
        <xdr:cNvSpPr txBox="1"/>
      </xdr:nvSpPr>
      <xdr:spPr>
        <a:xfrm>
          <a:off x="20199427" y="615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54701</xdr:rowOff>
    </xdr:from>
    <xdr:to>
      <xdr:col>28</xdr:col>
      <xdr:colOff>365125</xdr:colOff>
      <xdr:row>37</xdr:row>
      <xdr:rowOff>156301</xdr:rowOff>
    </xdr:to>
    <xdr:sp macro="" textlink="">
      <xdr:nvSpPr>
        <xdr:cNvPr id="726" name="フローチャート : 判断 725"/>
        <xdr:cNvSpPr/>
      </xdr:nvSpPr>
      <xdr:spPr>
        <a:xfrm>
          <a:off x="19494500" y="63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1378</xdr:rowOff>
    </xdr:from>
    <xdr:ext cx="469744" cy="259045"/>
    <xdr:sp macro="" textlink="">
      <xdr:nvSpPr>
        <xdr:cNvPr id="727" name="テキスト ボックス 726"/>
        <xdr:cNvSpPr txBox="1"/>
      </xdr:nvSpPr>
      <xdr:spPr>
        <a:xfrm>
          <a:off x="19310427" y="617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59548</xdr:rowOff>
    </xdr:from>
    <xdr:to>
      <xdr:col>27</xdr:col>
      <xdr:colOff>161925</xdr:colOff>
      <xdr:row>37</xdr:row>
      <xdr:rowOff>161148</xdr:rowOff>
    </xdr:to>
    <xdr:sp macro="" textlink="">
      <xdr:nvSpPr>
        <xdr:cNvPr id="728" name="フローチャート : 判断 727"/>
        <xdr:cNvSpPr/>
      </xdr:nvSpPr>
      <xdr:spPr>
        <a:xfrm>
          <a:off x="18605500" y="640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6225</xdr:rowOff>
    </xdr:from>
    <xdr:ext cx="469744" cy="259045"/>
    <xdr:sp macro="" textlink="">
      <xdr:nvSpPr>
        <xdr:cNvPr id="729" name="テキスト ボックス 728"/>
        <xdr:cNvSpPr txBox="1"/>
      </xdr:nvSpPr>
      <xdr:spPr>
        <a:xfrm>
          <a:off x="18421427" y="61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5" name="円/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7" name="円/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8" name="テキスト ボックス 73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9" name="円/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0" name="テキスト ボックス 73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1" name="円/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2" name="テキスト ボックス 74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3" name="円/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4" name="テキスト ボックス 74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123306</xdr:rowOff>
    </xdr:from>
    <xdr:to>
      <xdr:col>32</xdr:col>
      <xdr:colOff>187325</xdr:colOff>
      <xdr:row>59</xdr:row>
      <xdr:rowOff>76247</xdr:rowOff>
    </xdr:to>
    <xdr:cxnSp macro="">
      <xdr:nvCxnSpPr>
        <xdr:cNvPr id="775" name="直線コネクタ 774"/>
        <xdr:cNvCxnSpPr/>
      </xdr:nvCxnSpPr>
      <xdr:spPr>
        <a:xfrm>
          <a:off x="21323300" y="9895956"/>
          <a:ext cx="8382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123306</xdr:rowOff>
    </xdr:from>
    <xdr:to>
      <xdr:col>31</xdr:col>
      <xdr:colOff>34925</xdr:colOff>
      <xdr:row>59</xdr:row>
      <xdr:rowOff>76770</xdr:rowOff>
    </xdr:to>
    <xdr:cxnSp macro="">
      <xdr:nvCxnSpPr>
        <xdr:cNvPr id="778" name="直線コネクタ 777"/>
        <xdr:cNvCxnSpPr/>
      </xdr:nvCxnSpPr>
      <xdr:spPr>
        <a:xfrm flipV="1">
          <a:off x="20434300" y="9895956"/>
          <a:ext cx="889000" cy="29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96770</xdr:rowOff>
    </xdr:from>
    <xdr:to>
      <xdr:col>31</xdr:col>
      <xdr:colOff>85725</xdr:colOff>
      <xdr:row>58</xdr:row>
      <xdr:rowOff>26920</xdr:rowOff>
    </xdr:to>
    <xdr:sp macro="" textlink="">
      <xdr:nvSpPr>
        <xdr:cNvPr id="779" name="フローチャート : 判断 778"/>
        <xdr:cNvSpPr/>
      </xdr:nvSpPr>
      <xdr:spPr>
        <a:xfrm>
          <a:off x="21272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18047</xdr:rowOff>
    </xdr:from>
    <xdr:ext cx="469744" cy="259045"/>
    <xdr:sp macro="" textlink="">
      <xdr:nvSpPr>
        <xdr:cNvPr id="780" name="テキスト ボックス 779"/>
        <xdr:cNvSpPr txBox="1"/>
      </xdr:nvSpPr>
      <xdr:spPr>
        <a:xfrm>
          <a:off x="21088427" y="9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76770</xdr:rowOff>
    </xdr:from>
    <xdr:to>
      <xdr:col>29</xdr:col>
      <xdr:colOff>517525</xdr:colOff>
      <xdr:row>59</xdr:row>
      <xdr:rowOff>76900</xdr:rowOff>
    </xdr:to>
    <xdr:cxnSp macro="">
      <xdr:nvCxnSpPr>
        <xdr:cNvPr id="781" name="直線コネクタ 780"/>
        <xdr:cNvCxnSpPr/>
      </xdr:nvCxnSpPr>
      <xdr:spPr>
        <a:xfrm flipV="1">
          <a:off x="19545300" y="1019232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120348</xdr:rowOff>
    </xdr:from>
    <xdr:to>
      <xdr:col>29</xdr:col>
      <xdr:colOff>568325</xdr:colOff>
      <xdr:row>58</xdr:row>
      <xdr:rowOff>50498</xdr:rowOff>
    </xdr:to>
    <xdr:sp macro="" textlink="">
      <xdr:nvSpPr>
        <xdr:cNvPr id="782" name="フローチャート : 判断 781"/>
        <xdr:cNvSpPr/>
      </xdr:nvSpPr>
      <xdr:spPr>
        <a:xfrm>
          <a:off x="20383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67025</xdr:rowOff>
    </xdr:from>
    <xdr:ext cx="469744" cy="259045"/>
    <xdr:sp macro="" textlink="">
      <xdr:nvSpPr>
        <xdr:cNvPr id="783" name="テキスト ボックス 782"/>
        <xdr:cNvSpPr txBox="1"/>
      </xdr:nvSpPr>
      <xdr:spPr>
        <a:xfrm>
          <a:off x="20199427"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8,287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76900</xdr:rowOff>
    </xdr:from>
    <xdr:to>
      <xdr:col>28</xdr:col>
      <xdr:colOff>314325</xdr:colOff>
      <xdr:row>59</xdr:row>
      <xdr:rowOff>76900</xdr:rowOff>
    </xdr:to>
    <xdr:cxnSp macro="">
      <xdr:nvCxnSpPr>
        <xdr:cNvPr id="784" name="直線コネクタ 783"/>
        <xdr:cNvCxnSpPr/>
      </xdr:nvCxnSpPr>
      <xdr:spPr>
        <a:xfrm>
          <a:off x="18656300" y="1019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35734</xdr:rowOff>
    </xdr:from>
    <xdr:to>
      <xdr:col>28</xdr:col>
      <xdr:colOff>365125</xdr:colOff>
      <xdr:row>57</xdr:row>
      <xdr:rowOff>137334</xdr:rowOff>
    </xdr:to>
    <xdr:sp macro="" textlink="">
      <xdr:nvSpPr>
        <xdr:cNvPr id="785" name="フローチャート : 判断 784"/>
        <xdr:cNvSpPr/>
      </xdr:nvSpPr>
      <xdr:spPr>
        <a:xfrm>
          <a:off x="19494500" y="98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153861</xdr:rowOff>
    </xdr:from>
    <xdr:ext cx="534377" cy="259045"/>
    <xdr:sp macro="" textlink="">
      <xdr:nvSpPr>
        <xdr:cNvPr id="786" name="テキスト ボックス 785"/>
        <xdr:cNvSpPr txBox="1"/>
      </xdr:nvSpPr>
      <xdr:spPr>
        <a:xfrm>
          <a:off x="19278111" y="95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60489</xdr:rowOff>
    </xdr:from>
    <xdr:to>
      <xdr:col>27</xdr:col>
      <xdr:colOff>161925</xdr:colOff>
      <xdr:row>57</xdr:row>
      <xdr:rowOff>162089</xdr:rowOff>
    </xdr:to>
    <xdr:sp macro="" textlink="">
      <xdr:nvSpPr>
        <xdr:cNvPr id="787" name="フローチャート : 判断 786"/>
        <xdr:cNvSpPr/>
      </xdr:nvSpPr>
      <xdr:spPr>
        <a:xfrm>
          <a:off x="18605500" y="983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7166</xdr:rowOff>
    </xdr:from>
    <xdr:ext cx="534377" cy="259045"/>
    <xdr:sp macro="" textlink="">
      <xdr:nvSpPr>
        <xdr:cNvPr id="788" name="テキスト ボックス 787"/>
        <xdr:cNvSpPr txBox="1"/>
      </xdr:nvSpPr>
      <xdr:spPr>
        <a:xfrm>
          <a:off x="18389111" y="960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25447</xdr:rowOff>
    </xdr:from>
    <xdr:to>
      <xdr:col>32</xdr:col>
      <xdr:colOff>238125</xdr:colOff>
      <xdr:row>59</xdr:row>
      <xdr:rowOff>127047</xdr:rowOff>
    </xdr:to>
    <xdr:sp macro="" textlink="">
      <xdr:nvSpPr>
        <xdr:cNvPr id="794" name="円/楕円 793"/>
        <xdr:cNvSpPr/>
      </xdr:nvSpPr>
      <xdr:spPr>
        <a:xfrm>
          <a:off x="221107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111824</xdr:rowOff>
    </xdr:from>
    <xdr:ext cx="378565" cy="259045"/>
    <xdr:sp macro="" textlink="">
      <xdr:nvSpPr>
        <xdr:cNvPr id="795" name="貸付金該当値テキスト"/>
        <xdr:cNvSpPr txBox="1"/>
      </xdr:nvSpPr>
      <xdr:spPr>
        <a:xfrm>
          <a:off x="22212300" y="1005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72506</xdr:rowOff>
    </xdr:from>
    <xdr:to>
      <xdr:col>31</xdr:col>
      <xdr:colOff>85725</xdr:colOff>
      <xdr:row>58</xdr:row>
      <xdr:rowOff>2656</xdr:rowOff>
    </xdr:to>
    <xdr:sp macro="" textlink="">
      <xdr:nvSpPr>
        <xdr:cNvPr id="796" name="円/楕円 795"/>
        <xdr:cNvSpPr/>
      </xdr:nvSpPr>
      <xdr:spPr>
        <a:xfrm>
          <a:off x="21272500" y="98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19183</xdr:rowOff>
    </xdr:from>
    <xdr:ext cx="469744" cy="259045"/>
    <xdr:sp macro="" textlink="">
      <xdr:nvSpPr>
        <xdr:cNvPr id="797" name="テキスト ボックス 796"/>
        <xdr:cNvSpPr txBox="1"/>
      </xdr:nvSpPr>
      <xdr:spPr>
        <a:xfrm>
          <a:off x="21088427" y="9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25970</xdr:rowOff>
    </xdr:from>
    <xdr:to>
      <xdr:col>29</xdr:col>
      <xdr:colOff>568325</xdr:colOff>
      <xdr:row>59</xdr:row>
      <xdr:rowOff>127570</xdr:rowOff>
    </xdr:to>
    <xdr:sp macro="" textlink="">
      <xdr:nvSpPr>
        <xdr:cNvPr id="798" name="円/楕円 797"/>
        <xdr:cNvSpPr/>
      </xdr:nvSpPr>
      <xdr:spPr>
        <a:xfrm>
          <a:off x="20383500" y="101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118697</xdr:rowOff>
    </xdr:from>
    <xdr:ext cx="378565" cy="259045"/>
    <xdr:sp macro="" textlink="">
      <xdr:nvSpPr>
        <xdr:cNvPr id="799" name="テキスト ボックス 798"/>
        <xdr:cNvSpPr txBox="1"/>
      </xdr:nvSpPr>
      <xdr:spPr>
        <a:xfrm>
          <a:off x="20245017" y="1023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26100</xdr:rowOff>
    </xdr:from>
    <xdr:to>
      <xdr:col>28</xdr:col>
      <xdr:colOff>365125</xdr:colOff>
      <xdr:row>59</xdr:row>
      <xdr:rowOff>127700</xdr:rowOff>
    </xdr:to>
    <xdr:sp macro="" textlink="">
      <xdr:nvSpPr>
        <xdr:cNvPr id="800" name="円/楕円 799"/>
        <xdr:cNvSpPr/>
      </xdr:nvSpPr>
      <xdr:spPr>
        <a:xfrm>
          <a:off x="19494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118827</xdr:rowOff>
    </xdr:from>
    <xdr:ext cx="378565" cy="259045"/>
    <xdr:sp macro="" textlink="">
      <xdr:nvSpPr>
        <xdr:cNvPr id="801" name="テキスト ボックス 800"/>
        <xdr:cNvSpPr txBox="1"/>
      </xdr:nvSpPr>
      <xdr:spPr>
        <a:xfrm>
          <a:off x="19356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26100</xdr:rowOff>
    </xdr:from>
    <xdr:to>
      <xdr:col>27</xdr:col>
      <xdr:colOff>161925</xdr:colOff>
      <xdr:row>59</xdr:row>
      <xdr:rowOff>127700</xdr:rowOff>
    </xdr:to>
    <xdr:sp macro="" textlink="">
      <xdr:nvSpPr>
        <xdr:cNvPr id="802" name="円/楕円 801"/>
        <xdr:cNvSpPr/>
      </xdr:nvSpPr>
      <xdr:spPr>
        <a:xfrm>
          <a:off x="18605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118827</xdr:rowOff>
    </xdr:from>
    <xdr:ext cx="378565" cy="259045"/>
    <xdr:sp macro="" textlink="">
      <xdr:nvSpPr>
        <xdr:cNvPr id="803" name="テキスト ボックス 802"/>
        <xdr:cNvSpPr txBox="1"/>
      </xdr:nvSpPr>
      <xdr:spPr>
        <a:xfrm>
          <a:off x="18467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6637</xdr:rowOff>
    </xdr:from>
    <xdr:to>
      <xdr:col>32</xdr:col>
      <xdr:colOff>187325</xdr:colOff>
      <xdr:row>78</xdr:row>
      <xdr:rowOff>88137</xdr:rowOff>
    </xdr:to>
    <xdr:cxnSp macro="">
      <xdr:nvCxnSpPr>
        <xdr:cNvPr id="831" name="直線コネクタ 830"/>
        <xdr:cNvCxnSpPr/>
      </xdr:nvCxnSpPr>
      <xdr:spPr>
        <a:xfrm flipV="1">
          <a:off x="21323300" y="13379737"/>
          <a:ext cx="838200" cy="8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169978</xdr:rowOff>
    </xdr:from>
    <xdr:ext cx="534377" cy="259045"/>
    <xdr:sp macro="" textlink="">
      <xdr:nvSpPr>
        <xdr:cNvPr id="832" name="繰出金平均値テキスト"/>
        <xdr:cNvSpPr txBox="1"/>
      </xdr:nvSpPr>
      <xdr:spPr>
        <a:xfrm>
          <a:off x="22212300" y="1337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88137</xdr:rowOff>
    </xdr:from>
    <xdr:to>
      <xdr:col>31</xdr:col>
      <xdr:colOff>34925</xdr:colOff>
      <xdr:row>78</xdr:row>
      <xdr:rowOff>121329</xdr:rowOff>
    </xdr:to>
    <xdr:cxnSp macro="">
      <xdr:nvCxnSpPr>
        <xdr:cNvPr id="834" name="直線コネクタ 833"/>
        <xdr:cNvCxnSpPr/>
      </xdr:nvCxnSpPr>
      <xdr:spPr>
        <a:xfrm flipV="1">
          <a:off x="20434300" y="13461237"/>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109502</xdr:rowOff>
    </xdr:from>
    <xdr:to>
      <xdr:col>31</xdr:col>
      <xdr:colOff>85725</xdr:colOff>
      <xdr:row>78</xdr:row>
      <xdr:rowOff>39652</xdr:rowOff>
    </xdr:to>
    <xdr:sp macro="" textlink="">
      <xdr:nvSpPr>
        <xdr:cNvPr id="835" name="フローチャート : 判断 834"/>
        <xdr:cNvSpPr/>
      </xdr:nvSpPr>
      <xdr:spPr>
        <a:xfrm>
          <a:off x="21272500" y="1331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56179</xdr:rowOff>
    </xdr:from>
    <xdr:ext cx="534377" cy="259045"/>
    <xdr:sp macro="" textlink="">
      <xdr:nvSpPr>
        <xdr:cNvPr id="836" name="テキスト ボックス 835"/>
        <xdr:cNvSpPr txBox="1"/>
      </xdr:nvSpPr>
      <xdr:spPr>
        <a:xfrm>
          <a:off x="21056111" y="130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66,497</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121329</xdr:rowOff>
    </xdr:from>
    <xdr:to>
      <xdr:col>29</xdr:col>
      <xdr:colOff>517525</xdr:colOff>
      <xdr:row>78</xdr:row>
      <xdr:rowOff>128051</xdr:rowOff>
    </xdr:to>
    <xdr:cxnSp macro="">
      <xdr:nvCxnSpPr>
        <xdr:cNvPr id="837" name="直線コネクタ 836"/>
        <xdr:cNvCxnSpPr/>
      </xdr:nvCxnSpPr>
      <xdr:spPr>
        <a:xfrm flipV="1">
          <a:off x="19545300" y="13494429"/>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144249</xdr:rowOff>
    </xdr:from>
    <xdr:to>
      <xdr:col>29</xdr:col>
      <xdr:colOff>568325</xdr:colOff>
      <xdr:row>78</xdr:row>
      <xdr:rowOff>74399</xdr:rowOff>
    </xdr:to>
    <xdr:sp macro="" textlink="">
      <xdr:nvSpPr>
        <xdr:cNvPr id="838" name="フローチャート : 判断 837"/>
        <xdr:cNvSpPr/>
      </xdr:nvSpPr>
      <xdr:spPr>
        <a:xfrm>
          <a:off x="20383500" y="133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90926</xdr:rowOff>
    </xdr:from>
    <xdr:ext cx="534377" cy="259045"/>
    <xdr:sp macro="" textlink="">
      <xdr:nvSpPr>
        <xdr:cNvPr id="839" name="テキスト ボックス 838"/>
        <xdr:cNvSpPr txBox="1"/>
      </xdr:nvSpPr>
      <xdr:spPr>
        <a:xfrm>
          <a:off x="20167111" y="13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128051</xdr:rowOff>
    </xdr:from>
    <xdr:to>
      <xdr:col>28</xdr:col>
      <xdr:colOff>314325</xdr:colOff>
      <xdr:row>78</xdr:row>
      <xdr:rowOff>148890</xdr:rowOff>
    </xdr:to>
    <xdr:cxnSp macro="">
      <xdr:nvCxnSpPr>
        <xdr:cNvPr id="840" name="直線コネクタ 839"/>
        <xdr:cNvCxnSpPr/>
      </xdr:nvCxnSpPr>
      <xdr:spPr>
        <a:xfrm flipV="1">
          <a:off x="18656300" y="13501151"/>
          <a:ext cx="889000" cy="2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146883</xdr:rowOff>
    </xdr:from>
    <xdr:to>
      <xdr:col>28</xdr:col>
      <xdr:colOff>365125</xdr:colOff>
      <xdr:row>78</xdr:row>
      <xdr:rowOff>77033</xdr:rowOff>
    </xdr:to>
    <xdr:sp macro="" textlink="">
      <xdr:nvSpPr>
        <xdr:cNvPr id="841" name="フローチャート : 判断 840"/>
        <xdr:cNvSpPr/>
      </xdr:nvSpPr>
      <xdr:spPr>
        <a:xfrm>
          <a:off x="19494500" y="1334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93560</xdr:rowOff>
    </xdr:from>
    <xdr:ext cx="534377" cy="259045"/>
    <xdr:sp macro="" textlink="">
      <xdr:nvSpPr>
        <xdr:cNvPr id="842" name="テキスト ボックス 841"/>
        <xdr:cNvSpPr txBox="1"/>
      </xdr:nvSpPr>
      <xdr:spPr>
        <a:xfrm>
          <a:off x="19278111" y="131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62,409</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147532</xdr:rowOff>
    </xdr:from>
    <xdr:to>
      <xdr:col>27</xdr:col>
      <xdr:colOff>161925</xdr:colOff>
      <xdr:row>78</xdr:row>
      <xdr:rowOff>77682</xdr:rowOff>
    </xdr:to>
    <xdr:sp macro="" textlink="">
      <xdr:nvSpPr>
        <xdr:cNvPr id="843" name="フローチャート : 判断 842"/>
        <xdr:cNvSpPr/>
      </xdr:nvSpPr>
      <xdr:spPr>
        <a:xfrm>
          <a:off x="18605500" y="1334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94209</xdr:rowOff>
    </xdr:from>
    <xdr:ext cx="534377" cy="259045"/>
    <xdr:sp macro="" textlink="">
      <xdr:nvSpPr>
        <xdr:cNvPr id="844" name="テキスト ボックス 843"/>
        <xdr:cNvSpPr txBox="1"/>
      </xdr:nvSpPr>
      <xdr:spPr>
        <a:xfrm>
          <a:off x="18389111" y="1312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127287</xdr:rowOff>
    </xdr:from>
    <xdr:to>
      <xdr:col>32</xdr:col>
      <xdr:colOff>238125</xdr:colOff>
      <xdr:row>78</xdr:row>
      <xdr:rowOff>57437</xdr:rowOff>
    </xdr:to>
    <xdr:sp macro="" textlink="">
      <xdr:nvSpPr>
        <xdr:cNvPr id="850" name="円/楕円 849"/>
        <xdr:cNvSpPr/>
      </xdr:nvSpPr>
      <xdr:spPr>
        <a:xfrm>
          <a:off x="22110700" y="133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150164</xdr:rowOff>
    </xdr:from>
    <xdr:ext cx="534377" cy="259045"/>
    <xdr:sp macro="" textlink="">
      <xdr:nvSpPr>
        <xdr:cNvPr id="851" name="繰出金該当値テキスト"/>
        <xdr:cNvSpPr txBox="1"/>
      </xdr:nvSpPr>
      <xdr:spPr>
        <a:xfrm>
          <a:off x="22212300" y="131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64,552</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37337</xdr:rowOff>
    </xdr:from>
    <xdr:to>
      <xdr:col>31</xdr:col>
      <xdr:colOff>85725</xdr:colOff>
      <xdr:row>78</xdr:row>
      <xdr:rowOff>138937</xdr:rowOff>
    </xdr:to>
    <xdr:sp macro="" textlink="">
      <xdr:nvSpPr>
        <xdr:cNvPr id="852" name="円/楕円 851"/>
        <xdr:cNvSpPr/>
      </xdr:nvSpPr>
      <xdr:spPr>
        <a:xfrm>
          <a:off x="21272500" y="13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130064</xdr:rowOff>
    </xdr:from>
    <xdr:ext cx="534377" cy="259045"/>
    <xdr:sp macro="" textlink="">
      <xdr:nvSpPr>
        <xdr:cNvPr id="853" name="テキスト ボックス 852"/>
        <xdr:cNvSpPr txBox="1"/>
      </xdr:nvSpPr>
      <xdr:spPr>
        <a:xfrm>
          <a:off x="21056111" y="135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55,639</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70529</xdr:rowOff>
    </xdr:from>
    <xdr:to>
      <xdr:col>29</xdr:col>
      <xdr:colOff>568325</xdr:colOff>
      <xdr:row>79</xdr:row>
      <xdr:rowOff>679</xdr:rowOff>
    </xdr:to>
    <xdr:sp macro="" textlink="">
      <xdr:nvSpPr>
        <xdr:cNvPr id="854" name="円/楕円 853"/>
        <xdr:cNvSpPr/>
      </xdr:nvSpPr>
      <xdr:spPr>
        <a:xfrm>
          <a:off x="20383500" y="134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163256</xdr:rowOff>
    </xdr:from>
    <xdr:ext cx="534377" cy="259045"/>
    <xdr:sp macro="" textlink="">
      <xdr:nvSpPr>
        <xdr:cNvPr id="855" name="テキスト ボックス 854"/>
        <xdr:cNvSpPr txBox="1"/>
      </xdr:nvSpPr>
      <xdr:spPr>
        <a:xfrm>
          <a:off x="20167111" y="135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77251</xdr:rowOff>
    </xdr:from>
    <xdr:to>
      <xdr:col>28</xdr:col>
      <xdr:colOff>365125</xdr:colOff>
      <xdr:row>79</xdr:row>
      <xdr:rowOff>7401</xdr:rowOff>
    </xdr:to>
    <xdr:sp macro="" textlink="">
      <xdr:nvSpPr>
        <xdr:cNvPr id="856" name="円/楕円 855"/>
        <xdr:cNvSpPr/>
      </xdr:nvSpPr>
      <xdr:spPr>
        <a:xfrm>
          <a:off x="19494500" y="134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169978</xdr:rowOff>
    </xdr:from>
    <xdr:ext cx="534377" cy="259045"/>
    <xdr:sp macro="" textlink="">
      <xdr:nvSpPr>
        <xdr:cNvPr id="857" name="テキスト ボックス 856"/>
        <xdr:cNvSpPr txBox="1"/>
      </xdr:nvSpPr>
      <xdr:spPr>
        <a:xfrm>
          <a:off x="19278111" y="135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98090</xdr:rowOff>
    </xdr:from>
    <xdr:to>
      <xdr:col>27</xdr:col>
      <xdr:colOff>161925</xdr:colOff>
      <xdr:row>79</xdr:row>
      <xdr:rowOff>28240</xdr:rowOff>
    </xdr:to>
    <xdr:sp macro="" textlink="">
      <xdr:nvSpPr>
        <xdr:cNvPr id="858" name="円/楕円 857"/>
        <xdr:cNvSpPr/>
      </xdr:nvSpPr>
      <xdr:spPr>
        <a:xfrm>
          <a:off x="18605500" y="134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19367</xdr:rowOff>
    </xdr:from>
    <xdr:ext cx="534377" cy="259045"/>
    <xdr:sp macro="" textlink="">
      <xdr:nvSpPr>
        <xdr:cNvPr id="859" name="テキスト ボックス 858"/>
        <xdr:cNvSpPr txBox="1"/>
      </xdr:nvSpPr>
      <xdr:spPr>
        <a:xfrm>
          <a:off x="18389111" y="135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48,995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rPr>
            <a:t>1</a:t>
          </a:r>
          <a:r>
            <a:rPr kumimoji="1" lang="ja-JP" altLang="en-US" sz="1300">
              <a:latin typeface="ＭＳ Ｐゴシック"/>
            </a:rPr>
            <a:t>人当たり支出額は類似団体平均を下回っている。その中で、扶助費及び繰出金については類似団体平均を上回る支出額となっているが、これは</a:t>
          </a:r>
          <a:r>
            <a:rPr kumimoji="1" lang="ja-JP" altLang="en-US" sz="1300">
              <a:latin typeface="+mn-ea"/>
              <a:ea typeface="+mn-ea"/>
            </a:rPr>
            <a:t>、</a:t>
          </a:r>
          <a:r>
            <a:rPr kumimoji="1" lang="ja-JP" altLang="ja-JP" sz="1300">
              <a:solidFill>
                <a:schemeClr val="dk1"/>
              </a:solidFill>
              <a:effectLst/>
              <a:latin typeface="+mn-ea"/>
              <a:ea typeface="+mn-ea"/>
              <a:cs typeface="+mn-cs"/>
            </a:rPr>
            <a:t>急激な少子高齢化（</a:t>
          </a:r>
          <a:r>
            <a:rPr kumimoji="1" lang="en-US" altLang="ja-JP" sz="1300">
              <a:solidFill>
                <a:schemeClr val="dk1"/>
              </a:solidFill>
              <a:effectLst/>
              <a:latin typeface="+mn-ea"/>
              <a:ea typeface="+mn-ea"/>
              <a:cs typeface="+mn-cs"/>
            </a:rPr>
            <a:t>H27</a:t>
          </a:r>
          <a:r>
            <a:rPr kumimoji="1" lang="ja-JP" altLang="ja-JP" sz="1300">
              <a:solidFill>
                <a:schemeClr val="dk1"/>
              </a:solidFill>
              <a:effectLst/>
              <a:latin typeface="+mn-ea"/>
              <a:ea typeface="+mn-ea"/>
              <a:cs typeface="+mn-cs"/>
            </a:rPr>
            <a:t>高齢化率：</a:t>
          </a:r>
          <a:r>
            <a:rPr kumimoji="1" lang="en-US" altLang="ja-JP" sz="1300">
              <a:solidFill>
                <a:schemeClr val="dk1"/>
              </a:solidFill>
              <a:effectLst/>
              <a:latin typeface="+mn-ea"/>
              <a:ea typeface="+mn-ea"/>
              <a:cs typeface="+mn-cs"/>
            </a:rPr>
            <a:t>34.6%</a:t>
          </a:r>
          <a:r>
            <a:rPr kumimoji="1" lang="ja-JP" altLang="ja-JP" sz="1300">
              <a:solidFill>
                <a:schemeClr val="dk1"/>
              </a:solidFill>
              <a:effectLst/>
              <a:latin typeface="+mn-ea"/>
              <a:ea typeface="+mn-ea"/>
              <a:cs typeface="+mn-cs"/>
            </a:rPr>
            <a:t>）及び生活保護受給者数の高止まり（</a:t>
          </a:r>
          <a:r>
            <a:rPr kumimoji="1" lang="en-US" altLang="ja-JP" sz="1300">
              <a:solidFill>
                <a:schemeClr val="dk1"/>
              </a:solidFill>
              <a:effectLst/>
              <a:latin typeface="+mn-ea"/>
              <a:ea typeface="+mn-ea"/>
              <a:cs typeface="+mn-cs"/>
            </a:rPr>
            <a:t>H27</a:t>
          </a:r>
          <a:r>
            <a:rPr kumimoji="1" lang="ja-JP" altLang="ja-JP" sz="1300">
              <a:solidFill>
                <a:schemeClr val="dk1"/>
              </a:solidFill>
              <a:effectLst/>
              <a:latin typeface="+mn-ea"/>
              <a:ea typeface="+mn-ea"/>
              <a:cs typeface="+mn-cs"/>
            </a:rPr>
            <a:t>保護率：</a:t>
          </a:r>
          <a:r>
            <a:rPr kumimoji="1" lang="en-US" altLang="ja-JP" sz="1300">
              <a:solidFill>
                <a:schemeClr val="dk1"/>
              </a:solidFill>
              <a:effectLst/>
              <a:latin typeface="+mn-ea"/>
              <a:ea typeface="+mn-ea"/>
              <a:cs typeface="+mn-cs"/>
            </a:rPr>
            <a:t>32.33‰</a:t>
          </a:r>
          <a:r>
            <a:rPr kumimoji="1" lang="ja-JP" altLang="ja-JP" sz="1300">
              <a:solidFill>
                <a:schemeClr val="dk1"/>
              </a:solidFill>
              <a:effectLst/>
              <a:latin typeface="+mn-ea"/>
              <a:ea typeface="+mn-ea"/>
              <a:cs typeface="+mn-cs"/>
            </a:rPr>
            <a:t>）により</a:t>
          </a:r>
          <a:r>
            <a:rPr kumimoji="1" lang="ja-JP" altLang="en-US" sz="1300">
              <a:solidFill>
                <a:schemeClr val="dk1"/>
              </a:solidFill>
              <a:effectLst/>
              <a:latin typeface="+mn-ea"/>
              <a:ea typeface="+mn-ea"/>
              <a:cs typeface="+mn-cs"/>
            </a:rPr>
            <a:t>生活保護費や国民健康保険事業への繰出金等の社会保障関係経費が多額となったことによるものである。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今後は、生活保護の適正受給及び予防医療の推進による医療費の削減により社会保障費の自然増に歯止めをかけ、財政負担の軽減に努めることとする。</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43,282
43,085
15.96
17,842,264
17,802,015
26,955
9,760,966
14,323,312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14.5
71.6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21971</xdr:rowOff>
    </xdr:from>
    <xdr:to>
      <xdr:col>6</xdr:col>
      <xdr:colOff>511175</xdr:colOff>
      <xdr:row>37</xdr:row>
      <xdr:rowOff>23495</xdr:rowOff>
    </xdr:to>
    <xdr:cxnSp macro="">
      <xdr:nvCxnSpPr>
        <xdr:cNvPr id="60" name="直線コネクタ 59"/>
        <xdr:cNvCxnSpPr/>
      </xdr:nvCxnSpPr>
      <xdr:spPr>
        <a:xfrm flipV="1">
          <a:off x="3797300" y="636562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128312</xdr:rowOff>
    </xdr:from>
    <xdr:ext cx="469744" cy="259045"/>
    <xdr:sp macro="" textlink="">
      <xdr:nvSpPr>
        <xdr:cNvPr id="61" name="議会費平均値テキスト"/>
        <xdr:cNvSpPr txBox="1"/>
      </xdr:nvSpPr>
      <xdr:spPr>
        <a:xfrm>
          <a:off x="4686300" y="612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23495</xdr:rowOff>
    </xdr:from>
    <xdr:to>
      <xdr:col>5</xdr:col>
      <xdr:colOff>358775</xdr:colOff>
      <xdr:row>37</xdr:row>
      <xdr:rowOff>47803</xdr:rowOff>
    </xdr:to>
    <xdr:cxnSp macro="">
      <xdr:nvCxnSpPr>
        <xdr:cNvPr id="63" name="直線コネクタ 62"/>
        <xdr:cNvCxnSpPr/>
      </xdr:nvCxnSpPr>
      <xdr:spPr>
        <a:xfrm flipV="1">
          <a:off x="2908300" y="6367145"/>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98349</xdr:rowOff>
    </xdr:from>
    <xdr:to>
      <xdr:col>5</xdr:col>
      <xdr:colOff>409575</xdr:colOff>
      <xdr:row>37</xdr:row>
      <xdr:rowOff>28499</xdr:rowOff>
    </xdr:to>
    <xdr:sp macro="" textlink="">
      <xdr:nvSpPr>
        <xdr:cNvPr id="64" name="フローチャート : 判断 63"/>
        <xdr:cNvSpPr/>
      </xdr:nvSpPr>
      <xdr:spPr>
        <a:xfrm>
          <a:off x="3746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45026</xdr:rowOff>
    </xdr:from>
    <xdr:ext cx="469744" cy="259045"/>
    <xdr:sp macro="" textlink="">
      <xdr:nvSpPr>
        <xdr:cNvPr id="65" name="テキスト ボックス 64"/>
        <xdr:cNvSpPr txBox="1"/>
      </xdr:nvSpPr>
      <xdr:spPr>
        <a:xfrm>
          <a:off x="3562427" y="604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12598</xdr:rowOff>
    </xdr:from>
    <xdr:to>
      <xdr:col>4</xdr:col>
      <xdr:colOff>155575</xdr:colOff>
      <xdr:row>37</xdr:row>
      <xdr:rowOff>47803</xdr:rowOff>
    </xdr:to>
    <xdr:cxnSp macro="">
      <xdr:nvCxnSpPr>
        <xdr:cNvPr id="66" name="直線コネクタ 65"/>
        <xdr:cNvCxnSpPr/>
      </xdr:nvCxnSpPr>
      <xdr:spPr>
        <a:xfrm>
          <a:off x="2019300" y="6356248"/>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114884</xdr:rowOff>
    </xdr:from>
    <xdr:to>
      <xdr:col>4</xdr:col>
      <xdr:colOff>206375</xdr:colOff>
      <xdr:row>37</xdr:row>
      <xdr:rowOff>45034</xdr:rowOff>
    </xdr:to>
    <xdr:sp macro="" textlink="">
      <xdr:nvSpPr>
        <xdr:cNvPr id="67" name="フローチャート : 判断 66"/>
        <xdr:cNvSpPr/>
      </xdr:nvSpPr>
      <xdr:spPr>
        <a:xfrm>
          <a:off x="2857500" y="62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61561</xdr:rowOff>
    </xdr:from>
    <xdr:ext cx="469744" cy="259045"/>
    <xdr:sp macro="" textlink="">
      <xdr:nvSpPr>
        <xdr:cNvPr id="68" name="テキスト ボックス 67"/>
        <xdr:cNvSpPr txBox="1"/>
      </xdr:nvSpPr>
      <xdr:spPr>
        <a:xfrm>
          <a:off x="2673427" y="60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129489</xdr:rowOff>
    </xdr:from>
    <xdr:to>
      <xdr:col>2</xdr:col>
      <xdr:colOff>638175</xdr:colOff>
      <xdr:row>37</xdr:row>
      <xdr:rowOff>12598</xdr:rowOff>
    </xdr:to>
    <xdr:cxnSp macro="">
      <xdr:nvCxnSpPr>
        <xdr:cNvPr id="69" name="直線コネクタ 68"/>
        <xdr:cNvCxnSpPr/>
      </xdr:nvCxnSpPr>
      <xdr:spPr>
        <a:xfrm>
          <a:off x="1130300" y="6301689"/>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99720</xdr:rowOff>
    </xdr:from>
    <xdr:to>
      <xdr:col>3</xdr:col>
      <xdr:colOff>3175</xdr:colOff>
      <xdr:row>37</xdr:row>
      <xdr:rowOff>29870</xdr:rowOff>
    </xdr:to>
    <xdr:sp macro="" textlink="">
      <xdr:nvSpPr>
        <xdr:cNvPr id="70" name="フローチャート : 判断 69"/>
        <xdr:cNvSpPr/>
      </xdr:nvSpPr>
      <xdr:spPr>
        <a:xfrm>
          <a:off x="1968500" y="62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46397</xdr:rowOff>
    </xdr:from>
    <xdr:ext cx="469744" cy="259045"/>
    <xdr:sp macro="" textlink="">
      <xdr:nvSpPr>
        <xdr:cNvPr id="71" name="テキスト ボックス 70"/>
        <xdr:cNvSpPr txBox="1"/>
      </xdr:nvSpPr>
      <xdr:spPr>
        <a:xfrm>
          <a:off x="1784427" y="60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39218</xdr:rowOff>
    </xdr:from>
    <xdr:to>
      <xdr:col>1</xdr:col>
      <xdr:colOff>485775</xdr:colOff>
      <xdr:row>36</xdr:row>
      <xdr:rowOff>140818</xdr:rowOff>
    </xdr:to>
    <xdr:sp macro="" textlink="">
      <xdr:nvSpPr>
        <xdr:cNvPr id="72" name="フローチャート : 判断 71"/>
        <xdr:cNvSpPr/>
      </xdr:nvSpPr>
      <xdr:spPr>
        <a:xfrm>
          <a:off x="1079500" y="621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157345</xdr:rowOff>
    </xdr:from>
    <xdr:ext cx="469744" cy="259045"/>
    <xdr:sp macro="" textlink="">
      <xdr:nvSpPr>
        <xdr:cNvPr id="73" name="テキスト ボックス 72"/>
        <xdr:cNvSpPr txBox="1"/>
      </xdr:nvSpPr>
      <xdr:spPr>
        <a:xfrm>
          <a:off x="895427" y="598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142621</xdr:rowOff>
    </xdr:from>
    <xdr:to>
      <xdr:col>6</xdr:col>
      <xdr:colOff>561975</xdr:colOff>
      <xdr:row>37</xdr:row>
      <xdr:rowOff>72771</xdr:rowOff>
    </xdr:to>
    <xdr:sp macro="" textlink="">
      <xdr:nvSpPr>
        <xdr:cNvPr id="79" name="円/楕円 78"/>
        <xdr:cNvSpPr/>
      </xdr:nvSpPr>
      <xdr:spPr>
        <a:xfrm>
          <a:off x="4584700" y="63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83862</xdr:rowOff>
    </xdr:from>
    <xdr:ext cx="469744" cy="259045"/>
    <xdr:sp macro="" textlink="">
      <xdr:nvSpPr>
        <xdr:cNvPr id="80" name="議会費該当値テキスト"/>
        <xdr:cNvSpPr txBox="1"/>
      </xdr:nvSpPr>
      <xdr:spPr>
        <a:xfrm>
          <a:off x="4686300" y="625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144145</xdr:rowOff>
    </xdr:from>
    <xdr:to>
      <xdr:col>5</xdr:col>
      <xdr:colOff>409575</xdr:colOff>
      <xdr:row>37</xdr:row>
      <xdr:rowOff>74295</xdr:rowOff>
    </xdr:to>
    <xdr:sp macro="" textlink="">
      <xdr:nvSpPr>
        <xdr:cNvPr id="81" name="円/楕円 80"/>
        <xdr:cNvSpPr/>
      </xdr:nvSpPr>
      <xdr:spPr>
        <a:xfrm>
          <a:off x="3746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65422</xdr:rowOff>
    </xdr:from>
    <xdr:ext cx="469744" cy="259045"/>
    <xdr:sp macro="" textlink="">
      <xdr:nvSpPr>
        <xdr:cNvPr id="82" name="テキスト ボックス 81"/>
        <xdr:cNvSpPr txBox="1"/>
      </xdr:nvSpPr>
      <xdr:spPr>
        <a:xfrm>
          <a:off x="3562427"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168453</xdr:rowOff>
    </xdr:from>
    <xdr:to>
      <xdr:col>4</xdr:col>
      <xdr:colOff>206375</xdr:colOff>
      <xdr:row>37</xdr:row>
      <xdr:rowOff>98603</xdr:rowOff>
    </xdr:to>
    <xdr:sp macro="" textlink="">
      <xdr:nvSpPr>
        <xdr:cNvPr id="83" name="円/楕円 82"/>
        <xdr:cNvSpPr/>
      </xdr:nvSpPr>
      <xdr:spPr>
        <a:xfrm>
          <a:off x="2857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89730</xdr:rowOff>
    </xdr:from>
    <xdr:ext cx="469744" cy="259045"/>
    <xdr:sp macro="" textlink="">
      <xdr:nvSpPr>
        <xdr:cNvPr id="84" name="テキスト ボックス 83"/>
        <xdr:cNvSpPr txBox="1"/>
      </xdr:nvSpPr>
      <xdr:spPr>
        <a:xfrm>
          <a:off x="2673427" y="64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133248</xdr:rowOff>
    </xdr:from>
    <xdr:to>
      <xdr:col>3</xdr:col>
      <xdr:colOff>3175</xdr:colOff>
      <xdr:row>37</xdr:row>
      <xdr:rowOff>63398</xdr:rowOff>
    </xdr:to>
    <xdr:sp macro="" textlink="">
      <xdr:nvSpPr>
        <xdr:cNvPr id="85" name="円/楕円 84"/>
        <xdr:cNvSpPr/>
      </xdr:nvSpPr>
      <xdr:spPr>
        <a:xfrm>
          <a:off x="1968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54525</xdr:rowOff>
    </xdr:from>
    <xdr:ext cx="469744" cy="259045"/>
    <xdr:sp macro="" textlink="">
      <xdr:nvSpPr>
        <xdr:cNvPr id="86" name="テキスト ボックス 85"/>
        <xdr:cNvSpPr txBox="1"/>
      </xdr:nvSpPr>
      <xdr:spPr>
        <a:xfrm>
          <a:off x="1784427" y="63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78689</xdr:rowOff>
    </xdr:from>
    <xdr:to>
      <xdr:col>1</xdr:col>
      <xdr:colOff>485775</xdr:colOff>
      <xdr:row>37</xdr:row>
      <xdr:rowOff>8839</xdr:rowOff>
    </xdr:to>
    <xdr:sp macro="" textlink="">
      <xdr:nvSpPr>
        <xdr:cNvPr id="87" name="円/楕円 86"/>
        <xdr:cNvSpPr/>
      </xdr:nvSpPr>
      <xdr:spPr>
        <a:xfrm>
          <a:off x="1079500" y="62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171416</xdr:rowOff>
    </xdr:from>
    <xdr:ext cx="469744" cy="259045"/>
    <xdr:sp macro="" textlink="">
      <xdr:nvSpPr>
        <xdr:cNvPr id="88" name="テキスト ボックス 87"/>
        <xdr:cNvSpPr txBox="1"/>
      </xdr:nvSpPr>
      <xdr:spPr>
        <a:xfrm>
          <a:off x="895427" y="63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7558</xdr:rowOff>
    </xdr:from>
    <xdr:to>
      <xdr:col>6</xdr:col>
      <xdr:colOff>511175</xdr:colOff>
      <xdr:row>58</xdr:row>
      <xdr:rowOff>40956</xdr:rowOff>
    </xdr:to>
    <xdr:cxnSp macro="">
      <xdr:nvCxnSpPr>
        <xdr:cNvPr id="115" name="直線コネクタ 114"/>
        <xdr:cNvCxnSpPr/>
      </xdr:nvCxnSpPr>
      <xdr:spPr>
        <a:xfrm>
          <a:off x="3797300" y="9951658"/>
          <a:ext cx="8382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127719</xdr:rowOff>
    </xdr:from>
    <xdr:ext cx="534377" cy="259045"/>
    <xdr:sp macro="" textlink="">
      <xdr:nvSpPr>
        <xdr:cNvPr id="116" name="総務費平均値テキスト"/>
        <xdr:cNvSpPr txBox="1"/>
      </xdr:nvSpPr>
      <xdr:spPr>
        <a:xfrm>
          <a:off x="4686300" y="9728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7558</xdr:rowOff>
    </xdr:from>
    <xdr:to>
      <xdr:col>5</xdr:col>
      <xdr:colOff>358775</xdr:colOff>
      <xdr:row>58</xdr:row>
      <xdr:rowOff>56297</xdr:rowOff>
    </xdr:to>
    <xdr:cxnSp macro="">
      <xdr:nvCxnSpPr>
        <xdr:cNvPr id="118" name="直線コネクタ 117"/>
        <xdr:cNvCxnSpPr/>
      </xdr:nvCxnSpPr>
      <xdr:spPr>
        <a:xfrm flipV="1">
          <a:off x="2908300" y="9951658"/>
          <a:ext cx="889000" cy="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74962</xdr:rowOff>
    </xdr:from>
    <xdr:to>
      <xdr:col>5</xdr:col>
      <xdr:colOff>409575</xdr:colOff>
      <xdr:row>58</xdr:row>
      <xdr:rowOff>5112</xdr:rowOff>
    </xdr:to>
    <xdr:sp macro="" textlink="">
      <xdr:nvSpPr>
        <xdr:cNvPr id="119" name="フローチャート : 判断 118"/>
        <xdr:cNvSpPr/>
      </xdr:nvSpPr>
      <xdr:spPr>
        <a:xfrm>
          <a:off x="3746500" y="98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21639</xdr:rowOff>
    </xdr:from>
    <xdr:ext cx="534377" cy="259045"/>
    <xdr:sp macro="" textlink="">
      <xdr:nvSpPr>
        <xdr:cNvPr id="120" name="テキスト ボックス 119"/>
        <xdr:cNvSpPr txBox="1"/>
      </xdr:nvSpPr>
      <xdr:spPr>
        <a:xfrm>
          <a:off x="3530111" y="96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54469</xdr:rowOff>
    </xdr:from>
    <xdr:to>
      <xdr:col>4</xdr:col>
      <xdr:colOff>155575</xdr:colOff>
      <xdr:row>58</xdr:row>
      <xdr:rowOff>56297</xdr:rowOff>
    </xdr:to>
    <xdr:cxnSp macro="">
      <xdr:nvCxnSpPr>
        <xdr:cNvPr id="121" name="直線コネクタ 120"/>
        <xdr:cNvCxnSpPr/>
      </xdr:nvCxnSpPr>
      <xdr:spPr>
        <a:xfrm>
          <a:off x="2019300" y="999856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75157</xdr:rowOff>
    </xdr:from>
    <xdr:to>
      <xdr:col>4</xdr:col>
      <xdr:colOff>206375</xdr:colOff>
      <xdr:row>58</xdr:row>
      <xdr:rowOff>5307</xdr:rowOff>
    </xdr:to>
    <xdr:sp macro="" textlink="">
      <xdr:nvSpPr>
        <xdr:cNvPr id="122" name="フローチャート : 判断 121"/>
        <xdr:cNvSpPr/>
      </xdr:nvSpPr>
      <xdr:spPr>
        <a:xfrm>
          <a:off x="2857500" y="984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21834</xdr:rowOff>
    </xdr:from>
    <xdr:ext cx="534377" cy="259045"/>
    <xdr:sp macro="" textlink="">
      <xdr:nvSpPr>
        <xdr:cNvPr id="123" name="テキスト ボックス 122"/>
        <xdr:cNvSpPr txBox="1"/>
      </xdr:nvSpPr>
      <xdr:spPr>
        <a:xfrm>
          <a:off x="2641111" y="9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54469</xdr:rowOff>
    </xdr:from>
    <xdr:to>
      <xdr:col>2</xdr:col>
      <xdr:colOff>638175</xdr:colOff>
      <xdr:row>58</xdr:row>
      <xdr:rowOff>55141</xdr:rowOff>
    </xdr:to>
    <xdr:cxnSp macro="">
      <xdr:nvCxnSpPr>
        <xdr:cNvPr id="124" name="直線コネクタ 123"/>
        <xdr:cNvCxnSpPr/>
      </xdr:nvCxnSpPr>
      <xdr:spPr>
        <a:xfrm flipV="1">
          <a:off x="1130300" y="9998569"/>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82358</xdr:rowOff>
    </xdr:from>
    <xdr:to>
      <xdr:col>3</xdr:col>
      <xdr:colOff>3175</xdr:colOff>
      <xdr:row>58</xdr:row>
      <xdr:rowOff>12508</xdr:rowOff>
    </xdr:to>
    <xdr:sp macro="" textlink="">
      <xdr:nvSpPr>
        <xdr:cNvPr id="125" name="フローチャート : 判断 124"/>
        <xdr:cNvSpPr/>
      </xdr:nvSpPr>
      <xdr:spPr>
        <a:xfrm>
          <a:off x="1968500" y="985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29035</xdr:rowOff>
    </xdr:from>
    <xdr:ext cx="534377" cy="259045"/>
    <xdr:sp macro="" textlink="">
      <xdr:nvSpPr>
        <xdr:cNvPr id="126" name="テキスト ボックス 125"/>
        <xdr:cNvSpPr txBox="1"/>
      </xdr:nvSpPr>
      <xdr:spPr>
        <a:xfrm>
          <a:off x="1752111" y="96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77,862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104756</xdr:rowOff>
    </xdr:from>
    <xdr:to>
      <xdr:col>1</xdr:col>
      <xdr:colOff>485775</xdr:colOff>
      <xdr:row>58</xdr:row>
      <xdr:rowOff>34906</xdr:rowOff>
    </xdr:to>
    <xdr:sp macro="" textlink="">
      <xdr:nvSpPr>
        <xdr:cNvPr id="127" name="フローチャート : 判断 126"/>
        <xdr:cNvSpPr/>
      </xdr:nvSpPr>
      <xdr:spPr>
        <a:xfrm>
          <a:off x="1079500" y="9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51433</xdr:rowOff>
    </xdr:from>
    <xdr:ext cx="534377" cy="259045"/>
    <xdr:sp macro="" textlink="">
      <xdr:nvSpPr>
        <xdr:cNvPr id="128" name="テキスト ボックス 127"/>
        <xdr:cNvSpPr txBox="1"/>
      </xdr:nvSpPr>
      <xdr:spPr>
        <a:xfrm>
          <a:off x="863111" y="96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68,064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161606</xdr:rowOff>
    </xdr:from>
    <xdr:to>
      <xdr:col>6</xdr:col>
      <xdr:colOff>561975</xdr:colOff>
      <xdr:row>58</xdr:row>
      <xdr:rowOff>91756</xdr:rowOff>
    </xdr:to>
    <xdr:sp macro="" textlink="">
      <xdr:nvSpPr>
        <xdr:cNvPr id="134" name="円/楕円 133"/>
        <xdr:cNvSpPr/>
      </xdr:nvSpPr>
      <xdr:spPr>
        <a:xfrm>
          <a:off x="4584700" y="99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83269</xdr:rowOff>
    </xdr:from>
    <xdr:ext cx="534377" cy="259045"/>
    <xdr:sp macro="" textlink="">
      <xdr:nvSpPr>
        <xdr:cNvPr id="135" name="総務費該当値テキスト"/>
        <xdr:cNvSpPr txBox="1"/>
      </xdr:nvSpPr>
      <xdr:spPr>
        <a:xfrm>
          <a:off x="4686300" y="98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128208</xdr:rowOff>
    </xdr:from>
    <xdr:to>
      <xdr:col>5</xdr:col>
      <xdr:colOff>409575</xdr:colOff>
      <xdr:row>58</xdr:row>
      <xdr:rowOff>58358</xdr:rowOff>
    </xdr:to>
    <xdr:sp macro="" textlink="">
      <xdr:nvSpPr>
        <xdr:cNvPr id="136" name="円/楕円 135"/>
        <xdr:cNvSpPr/>
      </xdr:nvSpPr>
      <xdr:spPr>
        <a:xfrm>
          <a:off x="3746500" y="99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49485</xdr:rowOff>
    </xdr:from>
    <xdr:ext cx="534377" cy="259045"/>
    <xdr:sp macro="" textlink="">
      <xdr:nvSpPr>
        <xdr:cNvPr id="137" name="テキスト ボックス 136"/>
        <xdr:cNvSpPr txBox="1"/>
      </xdr:nvSpPr>
      <xdr:spPr>
        <a:xfrm>
          <a:off x="3530111" y="99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5497</xdr:rowOff>
    </xdr:from>
    <xdr:to>
      <xdr:col>4</xdr:col>
      <xdr:colOff>206375</xdr:colOff>
      <xdr:row>58</xdr:row>
      <xdr:rowOff>107097</xdr:rowOff>
    </xdr:to>
    <xdr:sp macro="" textlink="">
      <xdr:nvSpPr>
        <xdr:cNvPr id="138" name="円/楕円 137"/>
        <xdr:cNvSpPr/>
      </xdr:nvSpPr>
      <xdr:spPr>
        <a:xfrm>
          <a:off x="2857500" y="994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98224</xdr:rowOff>
    </xdr:from>
    <xdr:ext cx="534377" cy="259045"/>
    <xdr:sp macro="" textlink="">
      <xdr:nvSpPr>
        <xdr:cNvPr id="139" name="テキスト ボックス 138"/>
        <xdr:cNvSpPr txBox="1"/>
      </xdr:nvSpPr>
      <xdr:spPr>
        <a:xfrm>
          <a:off x="2641111" y="100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3669</xdr:rowOff>
    </xdr:from>
    <xdr:to>
      <xdr:col>3</xdr:col>
      <xdr:colOff>3175</xdr:colOff>
      <xdr:row>58</xdr:row>
      <xdr:rowOff>105269</xdr:rowOff>
    </xdr:to>
    <xdr:sp macro="" textlink="">
      <xdr:nvSpPr>
        <xdr:cNvPr id="140" name="円/楕円 139"/>
        <xdr:cNvSpPr/>
      </xdr:nvSpPr>
      <xdr:spPr>
        <a:xfrm>
          <a:off x="1968500" y="99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96396</xdr:rowOff>
    </xdr:from>
    <xdr:ext cx="534377" cy="259045"/>
    <xdr:sp macro="" textlink="">
      <xdr:nvSpPr>
        <xdr:cNvPr id="141" name="テキスト ボックス 140"/>
        <xdr:cNvSpPr txBox="1"/>
      </xdr:nvSpPr>
      <xdr:spPr>
        <a:xfrm>
          <a:off x="1752111" y="100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4341</xdr:rowOff>
    </xdr:from>
    <xdr:to>
      <xdr:col>1</xdr:col>
      <xdr:colOff>485775</xdr:colOff>
      <xdr:row>58</xdr:row>
      <xdr:rowOff>105941</xdr:rowOff>
    </xdr:to>
    <xdr:sp macro="" textlink="">
      <xdr:nvSpPr>
        <xdr:cNvPr id="142" name="円/楕円 141"/>
        <xdr:cNvSpPr/>
      </xdr:nvSpPr>
      <xdr:spPr>
        <a:xfrm>
          <a:off x="1079500" y="994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97068</xdr:rowOff>
    </xdr:from>
    <xdr:ext cx="534377" cy="259045"/>
    <xdr:sp macro="" textlink="">
      <xdr:nvSpPr>
        <xdr:cNvPr id="143" name="テキスト ボックス 142"/>
        <xdr:cNvSpPr txBox="1"/>
      </xdr:nvSpPr>
      <xdr:spPr>
        <a:xfrm>
          <a:off x="863111" y="100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137208</xdr:rowOff>
    </xdr:from>
    <xdr:to>
      <xdr:col>6</xdr:col>
      <xdr:colOff>511175</xdr:colOff>
      <xdr:row>74</xdr:row>
      <xdr:rowOff>153202</xdr:rowOff>
    </xdr:to>
    <xdr:cxnSp macro="">
      <xdr:nvCxnSpPr>
        <xdr:cNvPr id="173" name="直線コネクタ 172"/>
        <xdr:cNvCxnSpPr/>
      </xdr:nvCxnSpPr>
      <xdr:spPr>
        <a:xfrm flipV="1">
          <a:off x="3797300" y="12824508"/>
          <a:ext cx="838200" cy="1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153202</xdr:rowOff>
    </xdr:from>
    <xdr:to>
      <xdr:col>5</xdr:col>
      <xdr:colOff>358775</xdr:colOff>
      <xdr:row>75</xdr:row>
      <xdr:rowOff>88303</xdr:rowOff>
    </xdr:to>
    <xdr:cxnSp macro="">
      <xdr:nvCxnSpPr>
        <xdr:cNvPr id="176" name="直線コネクタ 175"/>
        <xdr:cNvCxnSpPr/>
      </xdr:nvCxnSpPr>
      <xdr:spPr>
        <a:xfrm flipV="1">
          <a:off x="2908300" y="12840502"/>
          <a:ext cx="889000" cy="10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116606</xdr:rowOff>
    </xdr:from>
    <xdr:to>
      <xdr:col>5</xdr:col>
      <xdr:colOff>409575</xdr:colOff>
      <xdr:row>75</xdr:row>
      <xdr:rowOff>46756</xdr:rowOff>
    </xdr:to>
    <xdr:sp macro="" textlink="">
      <xdr:nvSpPr>
        <xdr:cNvPr id="177" name="フローチャート : 判断 176"/>
        <xdr:cNvSpPr/>
      </xdr:nvSpPr>
      <xdr:spPr>
        <a:xfrm>
          <a:off x="3746500" y="1280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37883</xdr:rowOff>
    </xdr:from>
    <xdr:ext cx="599010" cy="259045"/>
    <xdr:sp macro="" textlink="">
      <xdr:nvSpPr>
        <xdr:cNvPr id="178" name="テキスト ボックス 177"/>
        <xdr:cNvSpPr txBox="1"/>
      </xdr:nvSpPr>
      <xdr:spPr>
        <a:xfrm>
          <a:off x="3497794" y="1289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196,364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88303</xdr:rowOff>
    </xdr:from>
    <xdr:to>
      <xdr:col>4</xdr:col>
      <xdr:colOff>155575</xdr:colOff>
      <xdr:row>75</xdr:row>
      <xdr:rowOff>110775</xdr:rowOff>
    </xdr:to>
    <xdr:cxnSp macro="">
      <xdr:nvCxnSpPr>
        <xdr:cNvPr id="179" name="直線コネクタ 178"/>
        <xdr:cNvCxnSpPr/>
      </xdr:nvCxnSpPr>
      <xdr:spPr>
        <a:xfrm flipV="1">
          <a:off x="2019300" y="12947053"/>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170876</xdr:rowOff>
    </xdr:from>
    <xdr:to>
      <xdr:col>4</xdr:col>
      <xdr:colOff>206375</xdr:colOff>
      <xdr:row>75</xdr:row>
      <xdr:rowOff>101026</xdr:rowOff>
    </xdr:to>
    <xdr:sp macro="" textlink="">
      <xdr:nvSpPr>
        <xdr:cNvPr id="180" name="フローチャート : 判断 179"/>
        <xdr:cNvSpPr/>
      </xdr:nvSpPr>
      <xdr:spPr>
        <a:xfrm>
          <a:off x="2857500" y="1285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117553</xdr:rowOff>
    </xdr:from>
    <xdr:ext cx="599010" cy="259045"/>
    <xdr:sp macro="" textlink="">
      <xdr:nvSpPr>
        <xdr:cNvPr id="181" name="テキスト ボックス 180"/>
        <xdr:cNvSpPr txBox="1"/>
      </xdr:nvSpPr>
      <xdr:spPr>
        <a:xfrm>
          <a:off x="2608794" y="126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189,242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110775</xdr:rowOff>
    </xdr:from>
    <xdr:to>
      <xdr:col>2</xdr:col>
      <xdr:colOff>638175</xdr:colOff>
      <xdr:row>75</xdr:row>
      <xdr:rowOff>133025</xdr:rowOff>
    </xdr:to>
    <xdr:cxnSp macro="">
      <xdr:nvCxnSpPr>
        <xdr:cNvPr id="182" name="直線コネクタ 181"/>
        <xdr:cNvCxnSpPr/>
      </xdr:nvCxnSpPr>
      <xdr:spPr>
        <a:xfrm flipV="1">
          <a:off x="1130300" y="1296952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33655</xdr:rowOff>
    </xdr:from>
    <xdr:to>
      <xdr:col>3</xdr:col>
      <xdr:colOff>3175</xdr:colOff>
      <xdr:row>75</xdr:row>
      <xdr:rowOff>135255</xdr:rowOff>
    </xdr:to>
    <xdr:sp macro="" textlink="">
      <xdr:nvSpPr>
        <xdr:cNvPr id="183" name="フローチャート : 判断 182"/>
        <xdr:cNvSpPr/>
      </xdr:nvSpPr>
      <xdr:spPr>
        <a:xfrm>
          <a:off x="1968500"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151782</xdr:rowOff>
    </xdr:from>
    <xdr:ext cx="599010" cy="259045"/>
    <xdr:sp macro="" textlink="">
      <xdr:nvSpPr>
        <xdr:cNvPr id="184" name="テキスト ボックス 183"/>
        <xdr:cNvSpPr txBox="1"/>
      </xdr:nvSpPr>
      <xdr:spPr>
        <a:xfrm>
          <a:off x="1719794" y="1266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184,750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71839</xdr:rowOff>
    </xdr:from>
    <xdr:to>
      <xdr:col>1</xdr:col>
      <xdr:colOff>485775</xdr:colOff>
      <xdr:row>76</xdr:row>
      <xdr:rowOff>1989</xdr:rowOff>
    </xdr:to>
    <xdr:sp macro="" textlink="">
      <xdr:nvSpPr>
        <xdr:cNvPr id="185" name="フローチャート : 判断 184"/>
        <xdr:cNvSpPr/>
      </xdr:nvSpPr>
      <xdr:spPr>
        <a:xfrm>
          <a:off x="1079500" y="1293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18516</xdr:rowOff>
    </xdr:from>
    <xdr:ext cx="599010" cy="259045"/>
    <xdr:sp macro="" textlink="">
      <xdr:nvSpPr>
        <xdr:cNvPr id="186" name="テキスト ボックス 185"/>
        <xdr:cNvSpPr txBox="1"/>
      </xdr:nvSpPr>
      <xdr:spPr>
        <a:xfrm>
          <a:off x="830794" y="1270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86408</xdr:rowOff>
    </xdr:from>
    <xdr:to>
      <xdr:col>6</xdr:col>
      <xdr:colOff>561975</xdr:colOff>
      <xdr:row>75</xdr:row>
      <xdr:rowOff>16558</xdr:rowOff>
    </xdr:to>
    <xdr:sp macro="" textlink="">
      <xdr:nvSpPr>
        <xdr:cNvPr id="192" name="円/楕円 191"/>
        <xdr:cNvSpPr/>
      </xdr:nvSpPr>
      <xdr:spPr>
        <a:xfrm>
          <a:off x="4584700" y="127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109285</xdr:rowOff>
    </xdr:from>
    <xdr:ext cx="599010" cy="259045"/>
    <xdr:sp macro="" textlink="">
      <xdr:nvSpPr>
        <xdr:cNvPr id="193" name="民生費該当値テキスト"/>
        <xdr:cNvSpPr txBox="1"/>
      </xdr:nvSpPr>
      <xdr:spPr>
        <a:xfrm>
          <a:off x="4686300" y="1262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200,327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102402</xdr:rowOff>
    </xdr:from>
    <xdr:to>
      <xdr:col>5</xdr:col>
      <xdr:colOff>409575</xdr:colOff>
      <xdr:row>75</xdr:row>
      <xdr:rowOff>32552</xdr:rowOff>
    </xdr:to>
    <xdr:sp macro="" textlink="">
      <xdr:nvSpPr>
        <xdr:cNvPr id="194" name="円/楕円 193"/>
        <xdr:cNvSpPr/>
      </xdr:nvSpPr>
      <xdr:spPr>
        <a:xfrm>
          <a:off x="3746500" y="127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49079</xdr:rowOff>
    </xdr:from>
    <xdr:ext cx="599010" cy="259045"/>
    <xdr:sp macro="" textlink="">
      <xdr:nvSpPr>
        <xdr:cNvPr id="195" name="テキスト ボックス 194"/>
        <xdr:cNvSpPr txBox="1"/>
      </xdr:nvSpPr>
      <xdr:spPr>
        <a:xfrm>
          <a:off x="3497794" y="1256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198,228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37503</xdr:rowOff>
    </xdr:from>
    <xdr:to>
      <xdr:col>4</xdr:col>
      <xdr:colOff>206375</xdr:colOff>
      <xdr:row>75</xdr:row>
      <xdr:rowOff>139103</xdr:rowOff>
    </xdr:to>
    <xdr:sp macro="" textlink="">
      <xdr:nvSpPr>
        <xdr:cNvPr id="196" name="円/楕円 195"/>
        <xdr:cNvSpPr/>
      </xdr:nvSpPr>
      <xdr:spPr>
        <a:xfrm>
          <a:off x="2857500" y="128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130230</xdr:rowOff>
    </xdr:from>
    <xdr:ext cx="599010" cy="259045"/>
    <xdr:sp macro="" textlink="">
      <xdr:nvSpPr>
        <xdr:cNvPr id="197" name="テキスト ボックス 196"/>
        <xdr:cNvSpPr txBox="1"/>
      </xdr:nvSpPr>
      <xdr:spPr>
        <a:xfrm>
          <a:off x="2608794" y="1298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184,245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59975</xdr:rowOff>
    </xdr:from>
    <xdr:to>
      <xdr:col>3</xdr:col>
      <xdr:colOff>3175</xdr:colOff>
      <xdr:row>75</xdr:row>
      <xdr:rowOff>161575</xdr:rowOff>
    </xdr:to>
    <xdr:sp macro="" textlink="">
      <xdr:nvSpPr>
        <xdr:cNvPr id="198" name="円/楕円 197"/>
        <xdr:cNvSpPr/>
      </xdr:nvSpPr>
      <xdr:spPr>
        <a:xfrm>
          <a:off x="1968500" y="129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152702</xdr:rowOff>
    </xdr:from>
    <xdr:ext cx="599010" cy="259045"/>
    <xdr:sp macro="" textlink="">
      <xdr:nvSpPr>
        <xdr:cNvPr id="199" name="テキスト ボックス 198"/>
        <xdr:cNvSpPr txBox="1"/>
      </xdr:nvSpPr>
      <xdr:spPr>
        <a:xfrm>
          <a:off x="1719794" y="130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181,296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82225</xdr:rowOff>
    </xdr:from>
    <xdr:to>
      <xdr:col>1</xdr:col>
      <xdr:colOff>485775</xdr:colOff>
      <xdr:row>76</xdr:row>
      <xdr:rowOff>12374</xdr:rowOff>
    </xdr:to>
    <xdr:sp macro="" textlink="">
      <xdr:nvSpPr>
        <xdr:cNvPr id="200" name="円/楕円 199"/>
        <xdr:cNvSpPr/>
      </xdr:nvSpPr>
      <xdr:spPr>
        <a:xfrm>
          <a:off x="1079500" y="129409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3501</xdr:rowOff>
    </xdr:from>
    <xdr:ext cx="599010" cy="259045"/>
    <xdr:sp macro="" textlink="">
      <xdr:nvSpPr>
        <xdr:cNvPr id="201" name="テキスト ボックス 200"/>
        <xdr:cNvSpPr txBox="1"/>
      </xdr:nvSpPr>
      <xdr:spPr>
        <a:xfrm>
          <a:off x="830794" y="130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147236</xdr:rowOff>
    </xdr:from>
    <xdr:to>
      <xdr:col>6</xdr:col>
      <xdr:colOff>511175</xdr:colOff>
      <xdr:row>97</xdr:row>
      <xdr:rowOff>161220</xdr:rowOff>
    </xdr:to>
    <xdr:cxnSp macro="">
      <xdr:nvCxnSpPr>
        <xdr:cNvPr id="230" name="直線コネクタ 229"/>
        <xdr:cNvCxnSpPr/>
      </xdr:nvCxnSpPr>
      <xdr:spPr>
        <a:xfrm>
          <a:off x="3797300" y="16777886"/>
          <a:ext cx="8382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161977</xdr:rowOff>
    </xdr:from>
    <xdr:ext cx="534377" cy="259045"/>
    <xdr:sp macro="" textlink="">
      <xdr:nvSpPr>
        <xdr:cNvPr id="231" name="衛生費平均値テキスト"/>
        <xdr:cNvSpPr txBox="1"/>
      </xdr:nvSpPr>
      <xdr:spPr>
        <a:xfrm>
          <a:off x="4686300" y="16449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147236</xdr:rowOff>
    </xdr:from>
    <xdr:to>
      <xdr:col>5</xdr:col>
      <xdr:colOff>358775</xdr:colOff>
      <xdr:row>97</xdr:row>
      <xdr:rowOff>161714</xdr:rowOff>
    </xdr:to>
    <xdr:cxnSp macro="">
      <xdr:nvCxnSpPr>
        <xdr:cNvPr id="233" name="直線コネクタ 232"/>
        <xdr:cNvCxnSpPr/>
      </xdr:nvCxnSpPr>
      <xdr:spPr>
        <a:xfrm flipV="1">
          <a:off x="2908300" y="167778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127755</xdr:rowOff>
    </xdr:from>
    <xdr:to>
      <xdr:col>5</xdr:col>
      <xdr:colOff>409575</xdr:colOff>
      <xdr:row>97</xdr:row>
      <xdr:rowOff>57905</xdr:rowOff>
    </xdr:to>
    <xdr:sp macro="" textlink="">
      <xdr:nvSpPr>
        <xdr:cNvPr id="234" name="フローチャート : 判断 233"/>
        <xdr:cNvSpPr/>
      </xdr:nvSpPr>
      <xdr:spPr>
        <a:xfrm>
          <a:off x="3746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74432</xdr:rowOff>
    </xdr:from>
    <xdr:ext cx="534377" cy="259045"/>
    <xdr:sp macro="" textlink="">
      <xdr:nvSpPr>
        <xdr:cNvPr id="235" name="テキスト ボックス 234"/>
        <xdr:cNvSpPr txBox="1"/>
      </xdr:nvSpPr>
      <xdr:spPr>
        <a:xfrm>
          <a:off x="3530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160373</xdr:rowOff>
    </xdr:from>
    <xdr:to>
      <xdr:col>4</xdr:col>
      <xdr:colOff>155575</xdr:colOff>
      <xdr:row>97</xdr:row>
      <xdr:rowOff>161714</xdr:rowOff>
    </xdr:to>
    <xdr:cxnSp macro="">
      <xdr:nvCxnSpPr>
        <xdr:cNvPr id="236" name="直線コネクタ 235"/>
        <xdr:cNvCxnSpPr/>
      </xdr:nvCxnSpPr>
      <xdr:spPr>
        <a:xfrm>
          <a:off x="2019300" y="167910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117208</xdr:rowOff>
    </xdr:from>
    <xdr:to>
      <xdr:col>4</xdr:col>
      <xdr:colOff>206375</xdr:colOff>
      <xdr:row>97</xdr:row>
      <xdr:rowOff>47358</xdr:rowOff>
    </xdr:to>
    <xdr:sp macro="" textlink="">
      <xdr:nvSpPr>
        <xdr:cNvPr id="237" name="フローチャート : 判断 236"/>
        <xdr:cNvSpPr/>
      </xdr:nvSpPr>
      <xdr:spPr>
        <a:xfrm>
          <a:off x="2857500" y="1657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63885</xdr:rowOff>
    </xdr:from>
    <xdr:ext cx="534377" cy="259045"/>
    <xdr:sp macro="" textlink="">
      <xdr:nvSpPr>
        <xdr:cNvPr id="238" name="テキスト ボックス 237"/>
        <xdr:cNvSpPr txBox="1"/>
      </xdr:nvSpPr>
      <xdr:spPr>
        <a:xfrm>
          <a:off x="2641111" y="163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150040</xdr:rowOff>
    </xdr:from>
    <xdr:to>
      <xdr:col>2</xdr:col>
      <xdr:colOff>638175</xdr:colOff>
      <xdr:row>97</xdr:row>
      <xdr:rowOff>160373</xdr:rowOff>
    </xdr:to>
    <xdr:cxnSp macro="">
      <xdr:nvCxnSpPr>
        <xdr:cNvPr id="239" name="直線コネクタ 238"/>
        <xdr:cNvCxnSpPr/>
      </xdr:nvCxnSpPr>
      <xdr:spPr>
        <a:xfrm>
          <a:off x="1130300" y="1678069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144571</xdr:rowOff>
    </xdr:from>
    <xdr:to>
      <xdr:col>3</xdr:col>
      <xdr:colOff>3175</xdr:colOff>
      <xdr:row>97</xdr:row>
      <xdr:rowOff>74721</xdr:rowOff>
    </xdr:to>
    <xdr:sp macro="" textlink="">
      <xdr:nvSpPr>
        <xdr:cNvPr id="240" name="フローチャート : 判断 239"/>
        <xdr:cNvSpPr/>
      </xdr:nvSpPr>
      <xdr:spPr>
        <a:xfrm>
          <a:off x="1968500" y="166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91248</xdr:rowOff>
    </xdr:from>
    <xdr:ext cx="534377" cy="259045"/>
    <xdr:sp macro="" textlink="">
      <xdr:nvSpPr>
        <xdr:cNvPr id="241" name="テキスト ボックス 240"/>
        <xdr:cNvSpPr txBox="1"/>
      </xdr:nvSpPr>
      <xdr:spPr>
        <a:xfrm>
          <a:off x="1752111" y="16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107500</xdr:rowOff>
    </xdr:from>
    <xdr:to>
      <xdr:col>1</xdr:col>
      <xdr:colOff>485775</xdr:colOff>
      <xdr:row>97</xdr:row>
      <xdr:rowOff>37650</xdr:rowOff>
    </xdr:to>
    <xdr:sp macro="" textlink="">
      <xdr:nvSpPr>
        <xdr:cNvPr id="242" name="フローチャート : 判断 241"/>
        <xdr:cNvSpPr/>
      </xdr:nvSpPr>
      <xdr:spPr>
        <a:xfrm>
          <a:off x="1079500" y="165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54177</xdr:rowOff>
    </xdr:from>
    <xdr:ext cx="534377" cy="259045"/>
    <xdr:sp macro="" textlink="">
      <xdr:nvSpPr>
        <xdr:cNvPr id="243" name="テキスト ボックス 242"/>
        <xdr:cNvSpPr txBox="1"/>
      </xdr:nvSpPr>
      <xdr:spPr>
        <a:xfrm>
          <a:off x="863111" y="163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110420</xdr:rowOff>
    </xdr:from>
    <xdr:to>
      <xdr:col>6</xdr:col>
      <xdr:colOff>561975</xdr:colOff>
      <xdr:row>98</xdr:row>
      <xdr:rowOff>40570</xdr:rowOff>
    </xdr:to>
    <xdr:sp macro="" textlink="">
      <xdr:nvSpPr>
        <xdr:cNvPr id="249" name="円/楕円 248"/>
        <xdr:cNvSpPr/>
      </xdr:nvSpPr>
      <xdr:spPr>
        <a:xfrm>
          <a:off x="4584700" y="167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25347</xdr:rowOff>
    </xdr:from>
    <xdr:ext cx="534377" cy="259045"/>
    <xdr:sp macro="" textlink="">
      <xdr:nvSpPr>
        <xdr:cNvPr id="250" name="衛生費該当値テキスト"/>
        <xdr:cNvSpPr txBox="1"/>
      </xdr:nvSpPr>
      <xdr:spPr>
        <a:xfrm>
          <a:off x="4686300" y="16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29,676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96436</xdr:rowOff>
    </xdr:from>
    <xdr:to>
      <xdr:col>5</xdr:col>
      <xdr:colOff>409575</xdr:colOff>
      <xdr:row>98</xdr:row>
      <xdr:rowOff>26586</xdr:rowOff>
    </xdr:to>
    <xdr:sp macro="" textlink="">
      <xdr:nvSpPr>
        <xdr:cNvPr id="251" name="円/楕円 250"/>
        <xdr:cNvSpPr/>
      </xdr:nvSpPr>
      <xdr:spPr>
        <a:xfrm>
          <a:off x="3746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17713</xdr:rowOff>
    </xdr:from>
    <xdr:ext cx="534377" cy="259045"/>
    <xdr:sp macro="" textlink="">
      <xdr:nvSpPr>
        <xdr:cNvPr id="252" name="テキスト ボックス 251"/>
        <xdr:cNvSpPr txBox="1"/>
      </xdr:nvSpPr>
      <xdr:spPr>
        <a:xfrm>
          <a:off x="3530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110914</xdr:rowOff>
    </xdr:from>
    <xdr:to>
      <xdr:col>4</xdr:col>
      <xdr:colOff>206375</xdr:colOff>
      <xdr:row>98</xdr:row>
      <xdr:rowOff>41064</xdr:rowOff>
    </xdr:to>
    <xdr:sp macro="" textlink="">
      <xdr:nvSpPr>
        <xdr:cNvPr id="253" name="円/楕円 252"/>
        <xdr:cNvSpPr/>
      </xdr:nvSpPr>
      <xdr:spPr>
        <a:xfrm>
          <a:off x="2857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32191</xdr:rowOff>
    </xdr:from>
    <xdr:ext cx="534377" cy="259045"/>
    <xdr:sp macro="" textlink="">
      <xdr:nvSpPr>
        <xdr:cNvPr id="254" name="テキスト ボックス 253"/>
        <xdr:cNvSpPr txBox="1"/>
      </xdr:nvSpPr>
      <xdr:spPr>
        <a:xfrm>
          <a:off x="2641111" y="168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109573</xdr:rowOff>
    </xdr:from>
    <xdr:to>
      <xdr:col>3</xdr:col>
      <xdr:colOff>3175</xdr:colOff>
      <xdr:row>98</xdr:row>
      <xdr:rowOff>39723</xdr:rowOff>
    </xdr:to>
    <xdr:sp macro="" textlink="">
      <xdr:nvSpPr>
        <xdr:cNvPr id="255" name="円/楕円 254"/>
        <xdr:cNvSpPr/>
      </xdr:nvSpPr>
      <xdr:spPr>
        <a:xfrm>
          <a:off x="1968500" y="167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30850</xdr:rowOff>
    </xdr:from>
    <xdr:ext cx="534377" cy="259045"/>
    <xdr:sp macro="" textlink="">
      <xdr:nvSpPr>
        <xdr:cNvPr id="256" name="テキスト ボックス 255"/>
        <xdr:cNvSpPr txBox="1"/>
      </xdr:nvSpPr>
      <xdr:spPr>
        <a:xfrm>
          <a:off x="1752111" y="168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99240</xdr:rowOff>
    </xdr:from>
    <xdr:to>
      <xdr:col>1</xdr:col>
      <xdr:colOff>485775</xdr:colOff>
      <xdr:row>98</xdr:row>
      <xdr:rowOff>29390</xdr:rowOff>
    </xdr:to>
    <xdr:sp macro="" textlink="">
      <xdr:nvSpPr>
        <xdr:cNvPr id="257" name="円/楕円 256"/>
        <xdr:cNvSpPr/>
      </xdr:nvSpPr>
      <xdr:spPr>
        <a:xfrm>
          <a:off x="1079500" y="167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20517</xdr:rowOff>
    </xdr:from>
    <xdr:ext cx="534377" cy="259045"/>
    <xdr:sp macro="" textlink="">
      <xdr:nvSpPr>
        <xdr:cNvPr id="258" name="テキスト ボックス 257"/>
        <xdr:cNvSpPr txBox="1"/>
      </xdr:nvSpPr>
      <xdr:spPr>
        <a:xfrm>
          <a:off x="863111" y="168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157797</xdr:rowOff>
    </xdr:from>
    <xdr:to>
      <xdr:col>15</xdr:col>
      <xdr:colOff>180975</xdr:colOff>
      <xdr:row>38</xdr:row>
      <xdr:rowOff>160274</xdr:rowOff>
    </xdr:to>
    <xdr:cxnSp macro="">
      <xdr:nvCxnSpPr>
        <xdr:cNvPr id="287" name="直線コネクタ 286"/>
        <xdr:cNvCxnSpPr/>
      </xdr:nvCxnSpPr>
      <xdr:spPr>
        <a:xfrm>
          <a:off x="9639300" y="6672897"/>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132080</xdr:rowOff>
    </xdr:from>
    <xdr:to>
      <xdr:col>14</xdr:col>
      <xdr:colOff>28575</xdr:colOff>
      <xdr:row>38</xdr:row>
      <xdr:rowOff>157797</xdr:rowOff>
    </xdr:to>
    <xdr:cxnSp macro="">
      <xdr:nvCxnSpPr>
        <xdr:cNvPr id="290" name="直線コネクタ 289"/>
        <xdr:cNvCxnSpPr/>
      </xdr:nvCxnSpPr>
      <xdr:spPr>
        <a:xfrm>
          <a:off x="8750300" y="6647180"/>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118618</xdr:rowOff>
    </xdr:from>
    <xdr:to>
      <xdr:col>14</xdr:col>
      <xdr:colOff>79375</xdr:colOff>
      <xdr:row>38</xdr:row>
      <xdr:rowOff>48768</xdr:rowOff>
    </xdr:to>
    <xdr:sp macro="" textlink="">
      <xdr:nvSpPr>
        <xdr:cNvPr id="291" name="フローチャート : 判断 290"/>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65295</xdr:rowOff>
    </xdr:from>
    <xdr:ext cx="469744" cy="259045"/>
    <xdr:sp macro="" textlink="">
      <xdr:nvSpPr>
        <xdr:cNvPr id="292" name="テキスト ボックス 291"/>
        <xdr:cNvSpPr txBox="1"/>
      </xdr:nvSpPr>
      <xdr:spPr>
        <a:xfrm>
          <a:off x="9404427" y="623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106744</xdr:rowOff>
    </xdr:from>
    <xdr:to>
      <xdr:col>12</xdr:col>
      <xdr:colOff>511175</xdr:colOff>
      <xdr:row>38</xdr:row>
      <xdr:rowOff>132080</xdr:rowOff>
    </xdr:to>
    <xdr:cxnSp macro="">
      <xdr:nvCxnSpPr>
        <xdr:cNvPr id="293" name="直線コネクタ 292"/>
        <xdr:cNvCxnSpPr/>
      </xdr:nvCxnSpPr>
      <xdr:spPr>
        <a:xfrm>
          <a:off x="7861300" y="6621844"/>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151003</xdr:rowOff>
    </xdr:from>
    <xdr:to>
      <xdr:col>12</xdr:col>
      <xdr:colOff>561975</xdr:colOff>
      <xdr:row>37</xdr:row>
      <xdr:rowOff>81153</xdr:rowOff>
    </xdr:to>
    <xdr:sp macro="" textlink="">
      <xdr:nvSpPr>
        <xdr:cNvPr id="294" name="フローチャート : 判断 293"/>
        <xdr:cNvSpPr/>
      </xdr:nvSpPr>
      <xdr:spPr>
        <a:xfrm>
          <a:off x="869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97680</xdr:rowOff>
    </xdr:from>
    <xdr:ext cx="469744" cy="259045"/>
    <xdr:sp macro="" textlink="">
      <xdr:nvSpPr>
        <xdr:cNvPr id="295" name="テキスト ボックス 294"/>
        <xdr:cNvSpPr txBox="1"/>
      </xdr:nvSpPr>
      <xdr:spPr>
        <a:xfrm>
          <a:off x="8515427"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146558</xdr:rowOff>
    </xdr:from>
    <xdr:to>
      <xdr:col>11</xdr:col>
      <xdr:colOff>307975</xdr:colOff>
      <xdr:row>38</xdr:row>
      <xdr:rowOff>106744</xdr:rowOff>
    </xdr:to>
    <xdr:cxnSp macro="">
      <xdr:nvCxnSpPr>
        <xdr:cNvPr id="296" name="直線コネクタ 295"/>
        <xdr:cNvCxnSpPr/>
      </xdr:nvCxnSpPr>
      <xdr:spPr>
        <a:xfrm>
          <a:off x="6972300" y="6490208"/>
          <a:ext cx="889000" cy="1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83566</xdr:rowOff>
    </xdr:from>
    <xdr:to>
      <xdr:col>11</xdr:col>
      <xdr:colOff>358775</xdr:colOff>
      <xdr:row>37</xdr:row>
      <xdr:rowOff>13716</xdr:rowOff>
    </xdr:to>
    <xdr:sp macro="" textlink="">
      <xdr:nvSpPr>
        <xdr:cNvPr id="297" name="フローチャート : 判断 296"/>
        <xdr:cNvSpPr/>
      </xdr:nvSpPr>
      <xdr:spPr>
        <a:xfrm>
          <a:off x="7810500" y="62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30243</xdr:rowOff>
    </xdr:from>
    <xdr:ext cx="469744" cy="259045"/>
    <xdr:sp macro="" textlink="">
      <xdr:nvSpPr>
        <xdr:cNvPr id="298" name="テキスト ボックス 297"/>
        <xdr:cNvSpPr txBox="1"/>
      </xdr:nvSpPr>
      <xdr:spPr>
        <a:xfrm>
          <a:off x="7626427" y="603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44704</xdr:rowOff>
    </xdr:from>
    <xdr:to>
      <xdr:col>10</xdr:col>
      <xdr:colOff>155575</xdr:colOff>
      <xdr:row>34</xdr:row>
      <xdr:rowOff>146304</xdr:rowOff>
    </xdr:to>
    <xdr:sp macro="" textlink="">
      <xdr:nvSpPr>
        <xdr:cNvPr id="299" name="フローチャート : 判断 298"/>
        <xdr:cNvSpPr/>
      </xdr:nvSpPr>
      <xdr:spPr>
        <a:xfrm>
          <a:off x="6921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162831</xdr:rowOff>
    </xdr:from>
    <xdr:ext cx="469744" cy="259045"/>
    <xdr:sp macro="" textlink="">
      <xdr:nvSpPr>
        <xdr:cNvPr id="300" name="テキスト ボックス 299"/>
        <xdr:cNvSpPr txBox="1"/>
      </xdr:nvSpPr>
      <xdr:spPr>
        <a:xfrm>
          <a:off x="6737427"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109474</xdr:rowOff>
    </xdr:from>
    <xdr:to>
      <xdr:col>15</xdr:col>
      <xdr:colOff>231775</xdr:colOff>
      <xdr:row>39</xdr:row>
      <xdr:rowOff>39624</xdr:rowOff>
    </xdr:to>
    <xdr:sp macro="" textlink="">
      <xdr:nvSpPr>
        <xdr:cNvPr id="306" name="円/楕円 305"/>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24401</xdr:rowOff>
    </xdr:from>
    <xdr:ext cx="378565" cy="259045"/>
    <xdr:sp macro="" textlink="">
      <xdr:nvSpPr>
        <xdr:cNvPr id="307" name="労働費該当値テキスト"/>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106997</xdr:rowOff>
    </xdr:from>
    <xdr:to>
      <xdr:col>14</xdr:col>
      <xdr:colOff>79375</xdr:colOff>
      <xdr:row>39</xdr:row>
      <xdr:rowOff>37147</xdr:rowOff>
    </xdr:to>
    <xdr:sp macro="" textlink="">
      <xdr:nvSpPr>
        <xdr:cNvPr id="308" name="円/楕円 307"/>
        <xdr:cNvSpPr/>
      </xdr:nvSpPr>
      <xdr:spPr>
        <a:xfrm>
          <a:off x="95885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28274</xdr:rowOff>
    </xdr:from>
    <xdr:ext cx="378565" cy="259045"/>
    <xdr:sp macro="" textlink="">
      <xdr:nvSpPr>
        <xdr:cNvPr id="309" name="テキスト ボックス 308"/>
        <xdr:cNvSpPr txBox="1"/>
      </xdr:nvSpPr>
      <xdr:spPr>
        <a:xfrm>
          <a:off x="9450017" y="6714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81280</xdr:rowOff>
    </xdr:from>
    <xdr:to>
      <xdr:col>12</xdr:col>
      <xdr:colOff>561975</xdr:colOff>
      <xdr:row>39</xdr:row>
      <xdr:rowOff>11430</xdr:rowOff>
    </xdr:to>
    <xdr:sp macro="" textlink="">
      <xdr:nvSpPr>
        <xdr:cNvPr id="310" name="円/楕円 309"/>
        <xdr:cNvSpPr/>
      </xdr:nvSpPr>
      <xdr:spPr>
        <a:xfrm>
          <a:off x="8699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2557</xdr:rowOff>
    </xdr:from>
    <xdr:ext cx="378565" cy="259045"/>
    <xdr:sp macro="" textlink="">
      <xdr:nvSpPr>
        <xdr:cNvPr id="311" name="テキスト ボックス 310"/>
        <xdr:cNvSpPr txBox="1"/>
      </xdr:nvSpPr>
      <xdr:spPr>
        <a:xfrm>
          <a:off x="8561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55944</xdr:rowOff>
    </xdr:from>
    <xdr:to>
      <xdr:col>11</xdr:col>
      <xdr:colOff>358775</xdr:colOff>
      <xdr:row>38</xdr:row>
      <xdr:rowOff>157544</xdr:rowOff>
    </xdr:to>
    <xdr:sp macro="" textlink="">
      <xdr:nvSpPr>
        <xdr:cNvPr id="312" name="円/楕円 311"/>
        <xdr:cNvSpPr/>
      </xdr:nvSpPr>
      <xdr:spPr>
        <a:xfrm>
          <a:off x="7810500" y="65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148671</xdr:rowOff>
    </xdr:from>
    <xdr:ext cx="378565" cy="259045"/>
    <xdr:sp macro="" textlink="">
      <xdr:nvSpPr>
        <xdr:cNvPr id="313" name="テキスト ボックス 312"/>
        <xdr:cNvSpPr txBox="1"/>
      </xdr:nvSpPr>
      <xdr:spPr>
        <a:xfrm>
          <a:off x="7672017" y="666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95758</xdr:rowOff>
    </xdr:from>
    <xdr:to>
      <xdr:col>10</xdr:col>
      <xdr:colOff>155575</xdr:colOff>
      <xdr:row>38</xdr:row>
      <xdr:rowOff>25908</xdr:rowOff>
    </xdr:to>
    <xdr:sp macro="" textlink="">
      <xdr:nvSpPr>
        <xdr:cNvPr id="314" name="円/楕円 313"/>
        <xdr:cNvSpPr/>
      </xdr:nvSpPr>
      <xdr:spPr>
        <a:xfrm>
          <a:off x="692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17035</xdr:rowOff>
    </xdr:from>
    <xdr:ext cx="469744" cy="259045"/>
    <xdr:sp macro="" textlink="">
      <xdr:nvSpPr>
        <xdr:cNvPr id="315" name="テキスト ボックス 314"/>
        <xdr:cNvSpPr txBox="1"/>
      </xdr:nvSpPr>
      <xdr:spPr>
        <a:xfrm>
          <a:off x="6737427" y="65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21742</xdr:rowOff>
    </xdr:from>
    <xdr:to>
      <xdr:col>15</xdr:col>
      <xdr:colOff>180975</xdr:colOff>
      <xdr:row>59</xdr:row>
      <xdr:rowOff>24485</xdr:rowOff>
    </xdr:to>
    <xdr:cxnSp macro="">
      <xdr:nvCxnSpPr>
        <xdr:cNvPr id="344" name="直線コネクタ 343"/>
        <xdr:cNvCxnSpPr/>
      </xdr:nvCxnSpPr>
      <xdr:spPr>
        <a:xfrm flipV="1">
          <a:off x="9639300" y="1013729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169981</xdr:rowOff>
    </xdr:from>
    <xdr:ext cx="534377" cy="259045"/>
    <xdr:sp macro="" textlink="">
      <xdr:nvSpPr>
        <xdr:cNvPr id="345" name="農林水産業費平均値テキスト"/>
        <xdr:cNvSpPr txBox="1"/>
      </xdr:nvSpPr>
      <xdr:spPr>
        <a:xfrm>
          <a:off x="10528300" y="9771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24257</xdr:rowOff>
    </xdr:from>
    <xdr:to>
      <xdr:col>14</xdr:col>
      <xdr:colOff>28575</xdr:colOff>
      <xdr:row>59</xdr:row>
      <xdr:rowOff>24485</xdr:rowOff>
    </xdr:to>
    <xdr:cxnSp macro="">
      <xdr:nvCxnSpPr>
        <xdr:cNvPr id="347" name="直線コネクタ 346"/>
        <xdr:cNvCxnSpPr/>
      </xdr:nvCxnSpPr>
      <xdr:spPr>
        <a:xfrm>
          <a:off x="8750300" y="1013980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140335</xdr:rowOff>
    </xdr:from>
    <xdr:to>
      <xdr:col>14</xdr:col>
      <xdr:colOff>79375</xdr:colOff>
      <xdr:row>58</xdr:row>
      <xdr:rowOff>70485</xdr:rowOff>
    </xdr:to>
    <xdr:sp macro="" textlink="">
      <xdr:nvSpPr>
        <xdr:cNvPr id="348" name="フローチャート : 判断 347"/>
        <xdr:cNvSpPr/>
      </xdr:nvSpPr>
      <xdr:spPr>
        <a:xfrm>
          <a:off x="958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87012</xdr:rowOff>
    </xdr:from>
    <xdr:ext cx="534377" cy="259045"/>
    <xdr:sp macro="" textlink="">
      <xdr:nvSpPr>
        <xdr:cNvPr id="349" name="テキスト ボックス 348"/>
        <xdr:cNvSpPr txBox="1"/>
      </xdr:nvSpPr>
      <xdr:spPr>
        <a:xfrm>
          <a:off x="9372111" y="96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15,450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19494</xdr:rowOff>
    </xdr:from>
    <xdr:to>
      <xdr:col>12</xdr:col>
      <xdr:colOff>511175</xdr:colOff>
      <xdr:row>59</xdr:row>
      <xdr:rowOff>24257</xdr:rowOff>
    </xdr:to>
    <xdr:cxnSp macro="">
      <xdr:nvCxnSpPr>
        <xdr:cNvPr id="350" name="直線コネクタ 349"/>
        <xdr:cNvCxnSpPr/>
      </xdr:nvCxnSpPr>
      <xdr:spPr>
        <a:xfrm>
          <a:off x="7861300" y="1013504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156514</xdr:rowOff>
    </xdr:from>
    <xdr:to>
      <xdr:col>12</xdr:col>
      <xdr:colOff>561975</xdr:colOff>
      <xdr:row>58</xdr:row>
      <xdr:rowOff>86664</xdr:rowOff>
    </xdr:to>
    <xdr:sp macro="" textlink="">
      <xdr:nvSpPr>
        <xdr:cNvPr id="351" name="フローチャート : 判断 350"/>
        <xdr:cNvSpPr/>
      </xdr:nvSpPr>
      <xdr:spPr>
        <a:xfrm>
          <a:off x="8699500" y="99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103191</xdr:rowOff>
    </xdr:from>
    <xdr:ext cx="534377" cy="259045"/>
    <xdr:sp macro="" textlink="">
      <xdr:nvSpPr>
        <xdr:cNvPr id="352" name="テキスト ボックス 351"/>
        <xdr:cNvSpPr txBox="1"/>
      </xdr:nvSpPr>
      <xdr:spPr>
        <a:xfrm>
          <a:off x="8483111" y="97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19228</xdr:rowOff>
    </xdr:from>
    <xdr:to>
      <xdr:col>11</xdr:col>
      <xdr:colOff>307975</xdr:colOff>
      <xdr:row>59</xdr:row>
      <xdr:rowOff>19494</xdr:rowOff>
    </xdr:to>
    <xdr:cxnSp macro="">
      <xdr:nvCxnSpPr>
        <xdr:cNvPr id="353" name="直線コネクタ 352"/>
        <xdr:cNvCxnSpPr/>
      </xdr:nvCxnSpPr>
      <xdr:spPr>
        <a:xfrm>
          <a:off x="6972300" y="1013477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128168</xdr:rowOff>
    </xdr:from>
    <xdr:to>
      <xdr:col>11</xdr:col>
      <xdr:colOff>358775</xdr:colOff>
      <xdr:row>58</xdr:row>
      <xdr:rowOff>58318</xdr:rowOff>
    </xdr:to>
    <xdr:sp macro="" textlink="">
      <xdr:nvSpPr>
        <xdr:cNvPr id="354" name="フローチャート : 判断 353"/>
        <xdr:cNvSpPr/>
      </xdr:nvSpPr>
      <xdr:spPr>
        <a:xfrm>
          <a:off x="7810500" y="99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74845</xdr:rowOff>
    </xdr:from>
    <xdr:ext cx="534377" cy="259045"/>
    <xdr:sp macro="" textlink="">
      <xdr:nvSpPr>
        <xdr:cNvPr id="355" name="テキスト ボックス 354"/>
        <xdr:cNvSpPr txBox="1"/>
      </xdr:nvSpPr>
      <xdr:spPr>
        <a:xfrm>
          <a:off x="7594111" y="96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138532</xdr:rowOff>
    </xdr:from>
    <xdr:to>
      <xdr:col>10</xdr:col>
      <xdr:colOff>155575</xdr:colOff>
      <xdr:row>58</xdr:row>
      <xdr:rowOff>68682</xdr:rowOff>
    </xdr:to>
    <xdr:sp macro="" textlink="">
      <xdr:nvSpPr>
        <xdr:cNvPr id="356" name="フローチャート : 判断 355"/>
        <xdr:cNvSpPr/>
      </xdr:nvSpPr>
      <xdr:spPr>
        <a:xfrm>
          <a:off x="6921500" y="991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85209</xdr:rowOff>
    </xdr:from>
    <xdr:ext cx="534377" cy="259045"/>
    <xdr:sp macro="" textlink="">
      <xdr:nvSpPr>
        <xdr:cNvPr id="357" name="テキスト ボックス 356"/>
        <xdr:cNvSpPr txBox="1"/>
      </xdr:nvSpPr>
      <xdr:spPr>
        <a:xfrm>
          <a:off x="6705111" y="968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142392</xdr:rowOff>
    </xdr:from>
    <xdr:to>
      <xdr:col>15</xdr:col>
      <xdr:colOff>231775</xdr:colOff>
      <xdr:row>59</xdr:row>
      <xdr:rowOff>72542</xdr:rowOff>
    </xdr:to>
    <xdr:sp macro="" textlink="">
      <xdr:nvSpPr>
        <xdr:cNvPr id="363" name="円/楕円 362"/>
        <xdr:cNvSpPr/>
      </xdr:nvSpPr>
      <xdr:spPr>
        <a:xfrm>
          <a:off x="104267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57319</xdr:rowOff>
    </xdr:from>
    <xdr:ext cx="469744" cy="259045"/>
    <xdr:sp macro="" textlink="">
      <xdr:nvSpPr>
        <xdr:cNvPr id="364" name="農林水産業費該当値テキスト"/>
        <xdr:cNvSpPr txBox="1"/>
      </xdr:nvSpPr>
      <xdr:spPr>
        <a:xfrm>
          <a:off x="10528300" y="100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145135</xdr:rowOff>
    </xdr:from>
    <xdr:to>
      <xdr:col>14</xdr:col>
      <xdr:colOff>79375</xdr:colOff>
      <xdr:row>59</xdr:row>
      <xdr:rowOff>75285</xdr:rowOff>
    </xdr:to>
    <xdr:sp macro="" textlink="">
      <xdr:nvSpPr>
        <xdr:cNvPr id="365" name="円/楕円 364"/>
        <xdr:cNvSpPr/>
      </xdr:nvSpPr>
      <xdr:spPr>
        <a:xfrm>
          <a:off x="9588500" y="100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66412</xdr:rowOff>
    </xdr:from>
    <xdr:ext cx="469744" cy="259045"/>
    <xdr:sp macro="" textlink="">
      <xdr:nvSpPr>
        <xdr:cNvPr id="366" name="テキスト ボックス 365"/>
        <xdr:cNvSpPr txBox="1"/>
      </xdr:nvSpPr>
      <xdr:spPr>
        <a:xfrm>
          <a:off x="9404427" y="101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144907</xdr:rowOff>
    </xdr:from>
    <xdr:to>
      <xdr:col>12</xdr:col>
      <xdr:colOff>561975</xdr:colOff>
      <xdr:row>59</xdr:row>
      <xdr:rowOff>75057</xdr:rowOff>
    </xdr:to>
    <xdr:sp macro="" textlink="">
      <xdr:nvSpPr>
        <xdr:cNvPr id="367" name="円/楕円 366"/>
        <xdr:cNvSpPr/>
      </xdr:nvSpPr>
      <xdr:spPr>
        <a:xfrm>
          <a:off x="8699500" y="100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66184</xdr:rowOff>
    </xdr:from>
    <xdr:ext cx="469744" cy="259045"/>
    <xdr:sp macro="" textlink="">
      <xdr:nvSpPr>
        <xdr:cNvPr id="368" name="テキスト ボックス 367"/>
        <xdr:cNvSpPr txBox="1"/>
      </xdr:nvSpPr>
      <xdr:spPr>
        <a:xfrm>
          <a:off x="8515427" y="10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140144</xdr:rowOff>
    </xdr:from>
    <xdr:to>
      <xdr:col>11</xdr:col>
      <xdr:colOff>358775</xdr:colOff>
      <xdr:row>59</xdr:row>
      <xdr:rowOff>70294</xdr:rowOff>
    </xdr:to>
    <xdr:sp macro="" textlink="">
      <xdr:nvSpPr>
        <xdr:cNvPr id="369" name="円/楕円 368"/>
        <xdr:cNvSpPr/>
      </xdr:nvSpPr>
      <xdr:spPr>
        <a:xfrm>
          <a:off x="78105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61421</xdr:rowOff>
    </xdr:from>
    <xdr:ext cx="469744" cy="259045"/>
    <xdr:sp macro="" textlink="">
      <xdr:nvSpPr>
        <xdr:cNvPr id="370" name="テキスト ボックス 369"/>
        <xdr:cNvSpPr txBox="1"/>
      </xdr:nvSpPr>
      <xdr:spPr>
        <a:xfrm>
          <a:off x="7626427" y="1017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139878</xdr:rowOff>
    </xdr:from>
    <xdr:to>
      <xdr:col>10</xdr:col>
      <xdr:colOff>155575</xdr:colOff>
      <xdr:row>59</xdr:row>
      <xdr:rowOff>70028</xdr:rowOff>
    </xdr:to>
    <xdr:sp macro="" textlink="">
      <xdr:nvSpPr>
        <xdr:cNvPr id="371" name="円/楕円 370"/>
        <xdr:cNvSpPr/>
      </xdr:nvSpPr>
      <xdr:spPr>
        <a:xfrm>
          <a:off x="6921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61155</xdr:rowOff>
    </xdr:from>
    <xdr:ext cx="469744" cy="259045"/>
    <xdr:sp macro="" textlink="">
      <xdr:nvSpPr>
        <xdr:cNvPr id="372" name="テキスト ボックス 371"/>
        <xdr:cNvSpPr txBox="1"/>
      </xdr:nvSpPr>
      <xdr:spPr>
        <a:xfrm>
          <a:off x="6737427" y="101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45127</xdr:rowOff>
    </xdr:from>
    <xdr:to>
      <xdr:col>15</xdr:col>
      <xdr:colOff>180975</xdr:colOff>
      <xdr:row>78</xdr:row>
      <xdr:rowOff>79646</xdr:rowOff>
    </xdr:to>
    <xdr:cxnSp macro="">
      <xdr:nvCxnSpPr>
        <xdr:cNvPr id="399" name="直線コネクタ 398"/>
        <xdr:cNvCxnSpPr/>
      </xdr:nvCxnSpPr>
      <xdr:spPr>
        <a:xfrm flipV="1">
          <a:off x="9639300" y="13418227"/>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79646</xdr:rowOff>
    </xdr:from>
    <xdr:to>
      <xdr:col>14</xdr:col>
      <xdr:colOff>28575</xdr:colOff>
      <xdr:row>78</xdr:row>
      <xdr:rowOff>94255</xdr:rowOff>
    </xdr:to>
    <xdr:cxnSp macro="">
      <xdr:nvCxnSpPr>
        <xdr:cNvPr id="402" name="直線コネクタ 401"/>
        <xdr:cNvCxnSpPr/>
      </xdr:nvCxnSpPr>
      <xdr:spPr>
        <a:xfrm flipV="1">
          <a:off x="8750300" y="13452746"/>
          <a:ext cx="889000" cy="1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109542</xdr:rowOff>
    </xdr:from>
    <xdr:to>
      <xdr:col>14</xdr:col>
      <xdr:colOff>79375</xdr:colOff>
      <xdr:row>77</xdr:row>
      <xdr:rowOff>39692</xdr:rowOff>
    </xdr:to>
    <xdr:sp macro="" textlink="">
      <xdr:nvSpPr>
        <xdr:cNvPr id="403" name="フローチャート : 判断 402"/>
        <xdr:cNvSpPr/>
      </xdr:nvSpPr>
      <xdr:spPr>
        <a:xfrm>
          <a:off x="9588500" y="131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56220</xdr:rowOff>
    </xdr:from>
    <xdr:ext cx="534377" cy="259045"/>
    <xdr:sp macro="" textlink="">
      <xdr:nvSpPr>
        <xdr:cNvPr id="404" name="テキスト ボックス 403"/>
        <xdr:cNvSpPr txBox="1"/>
      </xdr:nvSpPr>
      <xdr:spPr>
        <a:xfrm>
          <a:off x="9372111" y="129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9855</xdr:rowOff>
    </xdr:from>
    <xdr:to>
      <xdr:col>12</xdr:col>
      <xdr:colOff>511175</xdr:colOff>
      <xdr:row>78</xdr:row>
      <xdr:rowOff>94255</xdr:rowOff>
    </xdr:to>
    <xdr:cxnSp macro="">
      <xdr:nvCxnSpPr>
        <xdr:cNvPr id="405" name="直線コネクタ 404"/>
        <xdr:cNvCxnSpPr/>
      </xdr:nvCxnSpPr>
      <xdr:spPr>
        <a:xfrm>
          <a:off x="7861300" y="13382955"/>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74864</xdr:rowOff>
    </xdr:from>
    <xdr:to>
      <xdr:col>12</xdr:col>
      <xdr:colOff>561975</xdr:colOff>
      <xdr:row>77</xdr:row>
      <xdr:rowOff>5014</xdr:rowOff>
    </xdr:to>
    <xdr:sp macro="" textlink="">
      <xdr:nvSpPr>
        <xdr:cNvPr id="406" name="フローチャート : 判断 405"/>
        <xdr:cNvSpPr/>
      </xdr:nvSpPr>
      <xdr:spPr>
        <a:xfrm>
          <a:off x="8699500" y="1310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21541</xdr:rowOff>
    </xdr:from>
    <xdr:ext cx="534377" cy="259045"/>
    <xdr:sp macro="" textlink="">
      <xdr:nvSpPr>
        <xdr:cNvPr id="407" name="テキスト ボックス 406"/>
        <xdr:cNvSpPr txBox="1"/>
      </xdr:nvSpPr>
      <xdr:spPr>
        <a:xfrm>
          <a:off x="8483111" y="128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9855</xdr:rowOff>
    </xdr:from>
    <xdr:to>
      <xdr:col>11</xdr:col>
      <xdr:colOff>307975</xdr:colOff>
      <xdr:row>78</xdr:row>
      <xdr:rowOff>75647</xdr:rowOff>
    </xdr:to>
    <xdr:cxnSp macro="">
      <xdr:nvCxnSpPr>
        <xdr:cNvPr id="408" name="直線コネクタ 407"/>
        <xdr:cNvCxnSpPr/>
      </xdr:nvCxnSpPr>
      <xdr:spPr>
        <a:xfrm flipV="1">
          <a:off x="6972300" y="13382955"/>
          <a:ext cx="8890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62748</xdr:rowOff>
    </xdr:from>
    <xdr:to>
      <xdr:col>11</xdr:col>
      <xdr:colOff>358775</xdr:colOff>
      <xdr:row>76</xdr:row>
      <xdr:rowOff>164348</xdr:rowOff>
    </xdr:to>
    <xdr:sp macro="" textlink="">
      <xdr:nvSpPr>
        <xdr:cNvPr id="409" name="フローチャート : 判断 408"/>
        <xdr:cNvSpPr/>
      </xdr:nvSpPr>
      <xdr:spPr>
        <a:xfrm>
          <a:off x="7810500" y="1309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9425</xdr:rowOff>
    </xdr:from>
    <xdr:ext cx="534377" cy="259045"/>
    <xdr:sp macro="" textlink="">
      <xdr:nvSpPr>
        <xdr:cNvPr id="410" name="テキスト ボックス 409"/>
        <xdr:cNvSpPr txBox="1"/>
      </xdr:nvSpPr>
      <xdr:spPr>
        <a:xfrm>
          <a:off x="7594111" y="128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15429</xdr:rowOff>
    </xdr:from>
    <xdr:to>
      <xdr:col>10</xdr:col>
      <xdr:colOff>155575</xdr:colOff>
      <xdr:row>76</xdr:row>
      <xdr:rowOff>117029</xdr:rowOff>
    </xdr:to>
    <xdr:sp macro="" textlink="">
      <xdr:nvSpPr>
        <xdr:cNvPr id="411" name="フローチャート : 判断 410"/>
        <xdr:cNvSpPr/>
      </xdr:nvSpPr>
      <xdr:spPr>
        <a:xfrm>
          <a:off x="6921500" y="1304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133555</xdr:rowOff>
    </xdr:from>
    <xdr:ext cx="534377" cy="259045"/>
    <xdr:sp macro="" textlink="">
      <xdr:nvSpPr>
        <xdr:cNvPr id="412" name="テキスト ボックス 411"/>
        <xdr:cNvSpPr txBox="1"/>
      </xdr:nvSpPr>
      <xdr:spPr>
        <a:xfrm>
          <a:off x="6705111" y="128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18,214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165777</xdr:rowOff>
    </xdr:from>
    <xdr:to>
      <xdr:col>15</xdr:col>
      <xdr:colOff>231775</xdr:colOff>
      <xdr:row>78</xdr:row>
      <xdr:rowOff>95927</xdr:rowOff>
    </xdr:to>
    <xdr:sp macro="" textlink="">
      <xdr:nvSpPr>
        <xdr:cNvPr id="418" name="円/楕円 417"/>
        <xdr:cNvSpPr/>
      </xdr:nvSpPr>
      <xdr:spPr>
        <a:xfrm>
          <a:off x="10426700" y="133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80704</xdr:rowOff>
    </xdr:from>
    <xdr:ext cx="469744" cy="259045"/>
    <xdr:sp macro="" textlink="">
      <xdr:nvSpPr>
        <xdr:cNvPr id="419" name="商工費該当値テキスト"/>
        <xdr:cNvSpPr txBox="1"/>
      </xdr:nvSpPr>
      <xdr:spPr>
        <a:xfrm>
          <a:off x="10528300" y="132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28846</xdr:rowOff>
    </xdr:from>
    <xdr:to>
      <xdr:col>14</xdr:col>
      <xdr:colOff>79375</xdr:colOff>
      <xdr:row>78</xdr:row>
      <xdr:rowOff>130446</xdr:rowOff>
    </xdr:to>
    <xdr:sp macro="" textlink="">
      <xdr:nvSpPr>
        <xdr:cNvPr id="420" name="円/楕円 419"/>
        <xdr:cNvSpPr/>
      </xdr:nvSpPr>
      <xdr:spPr>
        <a:xfrm>
          <a:off x="9588500" y="1340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121573</xdr:rowOff>
    </xdr:from>
    <xdr:ext cx="469744" cy="259045"/>
    <xdr:sp macro="" textlink="">
      <xdr:nvSpPr>
        <xdr:cNvPr id="421" name="テキスト ボックス 420"/>
        <xdr:cNvSpPr txBox="1"/>
      </xdr:nvSpPr>
      <xdr:spPr>
        <a:xfrm>
          <a:off x="9404427" y="1349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43455</xdr:rowOff>
    </xdr:from>
    <xdr:to>
      <xdr:col>12</xdr:col>
      <xdr:colOff>561975</xdr:colOff>
      <xdr:row>78</xdr:row>
      <xdr:rowOff>145055</xdr:rowOff>
    </xdr:to>
    <xdr:sp macro="" textlink="">
      <xdr:nvSpPr>
        <xdr:cNvPr id="422" name="円/楕円 421"/>
        <xdr:cNvSpPr/>
      </xdr:nvSpPr>
      <xdr:spPr>
        <a:xfrm>
          <a:off x="8699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136182</xdr:rowOff>
    </xdr:from>
    <xdr:ext cx="469744" cy="259045"/>
    <xdr:sp macro="" textlink="">
      <xdr:nvSpPr>
        <xdr:cNvPr id="423" name="テキスト ボックス 422"/>
        <xdr:cNvSpPr txBox="1"/>
      </xdr:nvSpPr>
      <xdr:spPr>
        <a:xfrm>
          <a:off x="8515427" y="1350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130505</xdr:rowOff>
    </xdr:from>
    <xdr:to>
      <xdr:col>11</xdr:col>
      <xdr:colOff>358775</xdr:colOff>
      <xdr:row>78</xdr:row>
      <xdr:rowOff>60655</xdr:rowOff>
    </xdr:to>
    <xdr:sp macro="" textlink="">
      <xdr:nvSpPr>
        <xdr:cNvPr id="424" name="円/楕円 423"/>
        <xdr:cNvSpPr/>
      </xdr:nvSpPr>
      <xdr:spPr>
        <a:xfrm>
          <a:off x="7810500" y="13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51782</xdr:rowOff>
    </xdr:from>
    <xdr:ext cx="469744" cy="259045"/>
    <xdr:sp macro="" textlink="">
      <xdr:nvSpPr>
        <xdr:cNvPr id="425" name="テキスト ボックス 424"/>
        <xdr:cNvSpPr txBox="1"/>
      </xdr:nvSpPr>
      <xdr:spPr>
        <a:xfrm>
          <a:off x="7626427" y="134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24847</xdr:rowOff>
    </xdr:from>
    <xdr:to>
      <xdr:col>10</xdr:col>
      <xdr:colOff>155575</xdr:colOff>
      <xdr:row>78</xdr:row>
      <xdr:rowOff>126447</xdr:rowOff>
    </xdr:to>
    <xdr:sp macro="" textlink="">
      <xdr:nvSpPr>
        <xdr:cNvPr id="426" name="円/楕円 425"/>
        <xdr:cNvSpPr/>
      </xdr:nvSpPr>
      <xdr:spPr>
        <a:xfrm>
          <a:off x="6921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117574</xdr:rowOff>
    </xdr:from>
    <xdr:ext cx="469744" cy="259045"/>
    <xdr:sp macro="" textlink="">
      <xdr:nvSpPr>
        <xdr:cNvPr id="427" name="テキスト ボックス 426"/>
        <xdr:cNvSpPr txBox="1"/>
      </xdr:nvSpPr>
      <xdr:spPr>
        <a:xfrm>
          <a:off x="6737427" y="134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164328</xdr:rowOff>
    </xdr:from>
    <xdr:to>
      <xdr:col>15</xdr:col>
      <xdr:colOff>180975</xdr:colOff>
      <xdr:row>98</xdr:row>
      <xdr:rowOff>164438</xdr:rowOff>
    </xdr:to>
    <xdr:cxnSp macro="">
      <xdr:nvCxnSpPr>
        <xdr:cNvPr id="456" name="直線コネクタ 455"/>
        <xdr:cNvCxnSpPr/>
      </xdr:nvCxnSpPr>
      <xdr:spPr>
        <a:xfrm flipV="1">
          <a:off x="9639300" y="16966428"/>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85343</xdr:rowOff>
    </xdr:from>
    <xdr:ext cx="534377" cy="259045"/>
    <xdr:sp macro="" textlink="">
      <xdr:nvSpPr>
        <xdr:cNvPr id="457" name="土木費平均値テキスト"/>
        <xdr:cNvSpPr txBox="1"/>
      </xdr:nvSpPr>
      <xdr:spPr>
        <a:xfrm>
          <a:off x="10528300" y="16715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160623</xdr:rowOff>
    </xdr:from>
    <xdr:to>
      <xdr:col>14</xdr:col>
      <xdr:colOff>28575</xdr:colOff>
      <xdr:row>98</xdr:row>
      <xdr:rowOff>164438</xdr:rowOff>
    </xdr:to>
    <xdr:cxnSp macro="">
      <xdr:nvCxnSpPr>
        <xdr:cNvPr id="459" name="直線コネクタ 458"/>
        <xdr:cNvCxnSpPr/>
      </xdr:nvCxnSpPr>
      <xdr:spPr>
        <a:xfrm>
          <a:off x="8750300" y="16962723"/>
          <a:ext cx="889000" cy="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48467</xdr:rowOff>
    </xdr:from>
    <xdr:to>
      <xdr:col>14</xdr:col>
      <xdr:colOff>79375</xdr:colOff>
      <xdr:row>98</xdr:row>
      <xdr:rowOff>150067</xdr:rowOff>
    </xdr:to>
    <xdr:sp macro="" textlink="">
      <xdr:nvSpPr>
        <xdr:cNvPr id="460" name="フローチャート : 判断 459"/>
        <xdr:cNvSpPr/>
      </xdr:nvSpPr>
      <xdr:spPr>
        <a:xfrm>
          <a:off x="9588500" y="1685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166594</xdr:rowOff>
    </xdr:from>
    <xdr:ext cx="534377" cy="259045"/>
    <xdr:sp macro="" textlink="">
      <xdr:nvSpPr>
        <xdr:cNvPr id="461" name="テキスト ボックス 460"/>
        <xdr:cNvSpPr txBox="1"/>
      </xdr:nvSpPr>
      <xdr:spPr>
        <a:xfrm>
          <a:off x="9372111" y="1662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160623</xdr:rowOff>
    </xdr:from>
    <xdr:to>
      <xdr:col>12</xdr:col>
      <xdr:colOff>511175</xdr:colOff>
      <xdr:row>98</xdr:row>
      <xdr:rowOff>165581</xdr:rowOff>
    </xdr:to>
    <xdr:cxnSp macro="">
      <xdr:nvCxnSpPr>
        <xdr:cNvPr id="462" name="直線コネクタ 461"/>
        <xdr:cNvCxnSpPr/>
      </xdr:nvCxnSpPr>
      <xdr:spPr>
        <a:xfrm flipV="1">
          <a:off x="7861300" y="16962723"/>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41577</xdr:rowOff>
    </xdr:from>
    <xdr:to>
      <xdr:col>12</xdr:col>
      <xdr:colOff>561975</xdr:colOff>
      <xdr:row>98</xdr:row>
      <xdr:rowOff>143177</xdr:rowOff>
    </xdr:to>
    <xdr:sp macro="" textlink="">
      <xdr:nvSpPr>
        <xdr:cNvPr id="463" name="フローチャート : 判断 462"/>
        <xdr:cNvSpPr/>
      </xdr:nvSpPr>
      <xdr:spPr>
        <a:xfrm>
          <a:off x="8699500" y="1684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159704</xdr:rowOff>
    </xdr:from>
    <xdr:ext cx="534377" cy="259045"/>
    <xdr:sp macro="" textlink="">
      <xdr:nvSpPr>
        <xdr:cNvPr id="464" name="テキスト ボックス 463"/>
        <xdr:cNvSpPr txBox="1"/>
      </xdr:nvSpPr>
      <xdr:spPr>
        <a:xfrm>
          <a:off x="8483111" y="1661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64,841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163846</xdr:rowOff>
    </xdr:from>
    <xdr:to>
      <xdr:col>11</xdr:col>
      <xdr:colOff>307975</xdr:colOff>
      <xdr:row>98</xdr:row>
      <xdr:rowOff>165581</xdr:rowOff>
    </xdr:to>
    <xdr:cxnSp macro="">
      <xdr:nvCxnSpPr>
        <xdr:cNvPr id="465" name="直線コネクタ 464"/>
        <xdr:cNvCxnSpPr/>
      </xdr:nvCxnSpPr>
      <xdr:spPr>
        <a:xfrm>
          <a:off x="6972300" y="16965946"/>
          <a:ext cx="8890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44307</xdr:rowOff>
    </xdr:from>
    <xdr:to>
      <xdr:col>11</xdr:col>
      <xdr:colOff>358775</xdr:colOff>
      <xdr:row>98</xdr:row>
      <xdr:rowOff>145907</xdr:rowOff>
    </xdr:to>
    <xdr:sp macro="" textlink="">
      <xdr:nvSpPr>
        <xdr:cNvPr id="466" name="フローチャート : 判断 465"/>
        <xdr:cNvSpPr/>
      </xdr:nvSpPr>
      <xdr:spPr>
        <a:xfrm>
          <a:off x="7810500" y="1684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162434</xdr:rowOff>
    </xdr:from>
    <xdr:ext cx="534377" cy="259045"/>
    <xdr:sp macro="" textlink="">
      <xdr:nvSpPr>
        <xdr:cNvPr id="467" name="テキスト ボックス 466"/>
        <xdr:cNvSpPr txBox="1"/>
      </xdr:nvSpPr>
      <xdr:spPr>
        <a:xfrm>
          <a:off x="7594111" y="166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63,408</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41449</xdr:rowOff>
    </xdr:from>
    <xdr:to>
      <xdr:col>10</xdr:col>
      <xdr:colOff>155575</xdr:colOff>
      <xdr:row>98</xdr:row>
      <xdr:rowOff>143049</xdr:rowOff>
    </xdr:to>
    <xdr:sp macro="" textlink="">
      <xdr:nvSpPr>
        <xdr:cNvPr id="468" name="フローチャート : 判断 467"/>
        <xdr:cNvSpPr/>
      </xdr:nvSpPr>
      <xdr:spPr>
        <a:xfrm>
          <a:off x="6921500" y="1684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159576</xdr:rowOff>
    </xdr:from>
    <xdr:ext cx="534377" cy="259045"/>
    <xdr:sp macro="" textlink="">
      <xdr:nvSpPr>
        <xdr:cNvPr id="469" name="テキスト ボックス 468"/>
        <xdr:cNvSpPr txBox="1"/>
      </xdr:nvSpPr>
      <xdr:spPr>
        <a:xfrm>
          <a:off x="6705111" y="1661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64,909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113528</xdr:rowOff>
    </xdr:from>
    <xdr:to>
      <xdr:col>15</xdr:col>
      <xdr:colOff>231775</xdr:colOff>
      <xdr:row>99</xdr:row>
      <xdr:rowOff>43678</xdr:rowOff>
    </xdr:to>
    <xdr:sp macro="" textlink="">
      <xdr:nvSpPr>
        <xdr:cNvPr id="475" name="円/楕円 474"/>
        <xdr:cNvSpPr/>
      </xdr:nvSpPr>
      <xdr:spPr>
        <a:xfrm>
          <a:off x="10426700" y="169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40893</xdr:rowOff>
    </xdr:from>
    <xdr:ext cx="534377" cy="259045"/>
    <xdr:sp macro="" textlink="">
      <xdr:nvSpPr>
        <xdr:cNvPr id="476" name="土木費該当値テキスト"/>
        <xdr:cNvSpPr txBox="1"/>
      </xdr:nvSpPr>
      <xdr:spPr>
        <a:xfrm>
          <a:off x="10528300" y="168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113638</xdr:rowOff>
    </xdr:from>
    <xdr:to>
      <xdr:col>14</xdr:col>
      <xdr:colOff>79375</xdr:colOff>
      <xdr:row>99</xdr:row>
      <xdr:rowOff>43788</xdr:rowOff>
    </xdr:to>
    <xdr:sp macro="" textlink="">
      <xdr:nvSpPr>
        <xdr:cNvPr id="477" name="円/楕円 476"/>
        <xdr:cNvSpPr/>
      </xdr:nvSpPr>
      <xdr:spPr>
        <a:xfrm>
          <a:off x="9588500" y="169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34915</xdr:rowOff>
    </xdr:from>
    <xdr:ext cx="534377" cy="259045"/>
    <xdr:sp macro="" textlink="">
      <xdr:nvSpPr>
        <xdr:cNvPr id="478" name="テキスト ボックス 477"/>
        <xdr:cNvSpPr txBox="1"/>
      </xdr:nvSpPr>
      <xdr:spPr>
        <a:xfrm>
          <a:off x="9372111" y="1700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109823</xdr:rowOff>
    </xdr:from>
    <xdr:to>
      <xdr:col>12</xdr:col>
      <xdr:colOff>561975</xdr:colOff>
      <xdr:row>99</xdr:row>
      <xdr:rowOff>39973</xdr:rowOff>
    </xdr:to>
    <xdr:sp macro="" textlink="">
      <xdr:nvSpPr>
        <xdr:cNvPr id="479" name="円/楕円 478"/>
        <xdr:cNvSpPr/>
      </xdr:nvSpPr>
      <xdr:spPr>
        <a:xfrm>
          <a:off x="8699500" y="169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31100</xdr:rowOff>
    </xdr:from>
    <xdr:ext cx="534377" cy="259045"/>
    <xdr:sp macro="" textlink="">
      <xdr:nvSpPr>
        <xdr:cNvPr id="480" name="テキスト ボックス 479"/>
        <xdr:cNvSpPr txBox="1"/>
      </xdr:nvSpPr>
      <xdr:spPr>
        <a:xfrm>
          <a:off x="8483111" y="170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114781</xdr:rowOff>
    </xdr:from>
    <xdr:to>
      <xdr:col>11</xdr:col>
      <xdr:colOff>358775</xdr:colOff>
      <xdr:row>99</xdr:row>
      <xdr:rowOff>44931</xdr:rowOff>
    </xdr:to>
    <xdr:sp macro="" textlink="">
      <xdr:nvSpPr>
        <xdr:cNvPr id="481" name="円/楕円 480"/>
        <xdr:cNvSpPr/>
      </xdr:nvSpPr>
      <xdr:spPr>
        <a:xfrm>
          <a:off x="7810500" y="169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36058</xdr:rowOff>
    </xdr:from>
    <xdr:ext cx="534377" cy="259045"/>
    <xdr:sp macro="" textlink="">
      <xdr:nvSpPr>
        <xdr:cNvPr id="482" name="テキスト ボックス 481"/>
        <xdr:cNvSpPr txBox="1"/>
      </xdr:nvSpPr>
      <xdr:spPr>
        <a:xfrm>
          <a:off x="7594111" y="1700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113046</xdr:rowOff>
    </xdr:from>
    <xdr:to>
      <xdr:col>10</xdr:col>
      <xdr:colOff>155575</xdr:colOff>
      <xdr:row>99</xdr:row>
      <xdr:rowOff>43196</xdr:rowOff>
    </xdr:to>
    <xdr:sp macro="" textlink="">
      <xdr:nvSpPr>
        <xdr:cNvPr id="483" name="円/楕円 482"/>
        <xdr:cNvSpPr/>
      </xdr:nvSpPr>
      <xdr:spPr>
        <a:xfrm>
          <a:off x="6921500" y="169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34323</xdr:rowOff>
    </xdr:from>
    <xdr:ext cx="534377" cy="259045"/>
    <xdr:sp macro="" textlink="">
      <xdr:nvSpPr>
        <xdr:cNvPr id="484" name="テキスト ボックス 483"/>
        <xdr:cNvSpPr txBox="1"/>
      </xdr:nvSpPr>
      <xdr:spPr>
        <a:xfrm>
          <a:off x="6705111" y="170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116138</xdr:rowOff>
    </xdr:from>
    <xdr:to>
      <xdr:col>23</xdr:col>
      <xdr:colOff>517525</xdr:colOff>
      <xdr:row>38</xdr:row>
      <xdr:rowOff>105606</xdr:rowOff>
    </xdr:to>
    <xdr:cxnSp macro="">
      <xdr:nvCxnSpPr>
        <xdr:cNvPr id="515" name="直線コネクタ 514"/>
        <xdr:cNvCxnSpPr/>
      </xdr:nvCxnSpPr>
      <xdr:spPr>
        <a:xfrm>
          <a:off x="15481300" y="6459788"/>
          <a:ext cx="838200" cy="16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237</xdr:rowOff>
    </xdr:from>
    <xdr:ext cx="534377" cy="259045"/>
    <xdr:sp macro="" textlink="">
      <xdr:nvSpPr>
        <xdr:cNvPr id="516" name="消防費平均値テキスト"/>
        <xdr:cNvSpPr txBox="1"/>
      </xdr:nvSpPr>
      <xdr:spPr>
        <a:xfrm>
          <a:off x="16370300" y="6172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116138</xdr:rowOff>
    </xdr:from>
    <xdr:to>
      <xdr:col>22</xdr:col>
      <xdr:colOff>365125</xdr:colOff>
      <xdr:row>38</xdr:row>
      <xdr:rowOff>102243</xdr:rowOff>
    </xdr:to>
    <xdr:cxnSp macro="">
      <xdr:nvCxnSpPr>
        <xdr:cNvPr id="518" name="直線コネクタ 517"/>
        <xdr:cNvCxnSpPr/>
      </xdr:nvCxnSpPr>
      <xdr:spPr>
        <a:xfrm flipV="1">
          <a:off x="14592300" y="6459788"/>
          <a:ext cx="889000" cy="1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1379</xdr:rowOff>
    </xdr:from>
    <xdr:to>
      <xdr:col>22</xdr:col>
      <xdr:colOff>415925</xdr:colOff>
      <xdr:row>37</xdr:row>
      <xdr:rowOff>102979</xdr:rowOff>
    </xdr:to>
    <xdr:sp macro="" textlink="">
      <xdr:nvSpPr>
        <xdr:cNvPr id="519" name="フローチャート : 判断 518"/>
        <xdr:cNvSpPr/>
      </xdr:nvSpPr>
      <xdr:spPr>
        <a:xfrm>
          <a:off x="15430500" y="634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119506</xdr:rowOff>
    </xdr:from>
    <xdr:ext cx="534377" cy="259045"/>
    <xdr:sp macro="" textlink="">
      <xdr:nvSpPr>
        <xdr:cNvPr id="520" name="テキスト ボックス 519"/>
        <xdr:cNvSpPr txBox="1"/>
      </xdr:nvSpPr>
      <xdr:spPr>
        <a:xfrm>
          <a:off x="15214111" y="61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100757</xdr:rowOff>
    </xdr:from>
    <xdr:to>
      <xdr:col>21</xdr:col>
      <xdr:colOff>161925</xdr:colOff>
      <xdr:row>38</xdr:row>
      <xdr:rowOff>102243</xdr:rowOff>
    </xdr:to>
    <xdr:cxnSp macro="">
      <xdr:nvCxnSpPr>
        <xdr:cNvPr id="521" name="直線コネクタ 520"/>
        <xdr:cNvCxnSpPr/>
      </xdr:nvCxnSpPr>
      <xdr:spPr>
        <a:xfrm>
          <a:off x="13703300" y="6615857"/>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36583</xdr:rowOff>
    </xdr:from>
    <xdr:to>
      <xdr:col>21</xdr:col>
      <xdr:colOff>212725</xdr:colOff>
      <xdr:row>37</xdr:row>
      <xdr:rowOff>138183</xdr:rowOff>
    </xdr:to>
    <xdr:sp macro="" textlink="">
      <xdr:nvSpPr>
        <xdr:cNvPr id="522" name="フローチャート : 判断 521"/>
        <xdr:cNvSpPr/>
      </xdr:nvSpPr>
      <xdr:spPr>
        <a:xfrm>
          <a:off x="14541500" y="638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154710</xdr:rowOff>
    </xdr:from>
    <xdr:ext cx="534377" cy="259045"/>
    <xdr:sp macro="" textlink="">
      <xdr:nvSpPr>
        <xdr:cNvPr id="523" name="テキスト ボックス 522"/>
        <xdr:cNvSpPr txBox="1"/>
      </xdr:nvSpPr>
      <xdr:spPr>
        <a:xfrm>
          <a:off x="14325111" y="6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100757</xdr:rowOff>
    </xdr:from>
    <xdr:to>
      <xdr:col>19</xdr:col>
      <xdr:colOff>644525</xdr:colOff>
      <xdr:row>38</xdr:row>
      <xdr:rowOff>106831</xdr:rowOff>
    </xdr:to>
    <xdr:cxnSp macro="">
      <xdr:nvCxnSpPr>
        <xdr:cNvPr id="524" name="直線コネクタ 523"/>
        <xdr:cNvCxnSpPr/>
      </xdr:nvCxnSpPr>
      <xdr:spPr>
        <a:xfrm flipV="1">
          <a:off x="12814300" y="6615857"/>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66366</xdr:rowOff>
    </xdr:from>
    <xdr:to>
      <xdr:col>20</xdr:col>
      <xdr:colOff>9525</xdr:colOff>
      <xdr:row>37</xdr:row>
      <xdr:rowOff>167966</xdr:rowOff>
    </xdr:to>
    <xdr:sp macro="" textlink="">
      <xdr:nvSpPr>
        <xdr:cNvPr id="525" name="フローチャート : 判断 524"/>
        <xdr:cNvSpPr/>
      </xdr:nvSpPr>
      <xdr:spPr>
        <a:xfrm>
          <a:off x="13652500" y="64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13043</xdr:rowOff>
    </xdr:from>
    <xdr:ext cx="534377" cy="259045"/>
    <xdr:sp macro="" textlink="">
      <xdr:nvSpPr>
        <xdr:cNvPr id="526" name="テキスト ボックス 525"/>
        <xdr:cNvSpPr txBox="1"/>
      </xdr:nvSpPr>
      <xdr:spPr>
        <a:xfrm>
          <a:off x="13436111" y="618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48666</xdr:rowOff>
    </xdr:from>
    <xdr:to>
      <xdr:col>18</xdr:col>
      <xdr:colOff>492125</xdr:colOff>
      <xdr:row>37</xdr:row>
      <xdr:rowOff>150266</xdr:rowOff>
    </xdr:to>
    <xdr:sp macro="" textlink="">
      <xdr:nvSpPr>
        <xdr:cNvPr id="527" name="フローチャート : 判断 526"/>
        <xdr:cNvSpPr/>
      </xdr:nvSpPr>
      <xdr:spPr>
        <a:xfrm>
          <a:off x="12763500" y="63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166793</xdr:rowOff>
    </xdr:from>
    <xdr:ext cx="534377" cy="259045"/>
    <xdr:sp macro="" textlink="">
      <xdr:nvSpPr>
        <xdr:cNvPr id="528" name="テキスト ボックス 527"/>
        <xdr:cNvSpPr txBox="1"/>
      </xdr:nvSpPr>
      <xdr:spPr>
        <a:xfrm>
          <a:off x="12547111" y="61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54806</xdr:rowOff>
    </xdr:from>
    <xdr:to>
      <xdr:col>23</xdr:col>
      <xdr:colOff>568325</xdr:colOff>
      <xdr:row>38</xdr:row>
      <xdr:rowOff>156406</xdr:rowOff>
    </xdr:to>
    <xdr:sp macro="" textlink="">
      <xdr:nvSpPr>
        <xdr:cNvPr id="534" name="円/楕円 533"/>
        <xdr:cNvSpPr/>
      </xdr:nvSpPr>
      <xdr:spPr>
        <a:xfrm>
          <a:off x="16268700" y="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141183</xdr:rowOff>
    </xdr:from>
    <xdr:ext cx="534377" cy="259045"/>
    <xdr:sp macro="" textlink="">
      <xdr:nvSpPr>
        <xdr:cNvPr id="535" name="消防費該当値テキスト"/>
        <xdr:cNvSpPr txBox="1"/>
      </xdr:nvSpPr>
      <xdr:spPr>
        <a:xfrm>
          <a:off x="16370300" y="648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65338</xdr:rowOff>
    </xdr:from>
    <xdr:to>
      <xdr:col>22</xdr:col>
      <xdr:colOff>415925</xdr:colOff>
      <xdr:row>37</xdr:row>
      <xdr:rowOff>166938</xdr:rowOff>
    </xdr:to>
    <xdr:sp macro="" textlink="">
      <xdr:nvSpPr>
        <xdr:cNvPr id="536" name="円/楕円 535"/>
        <xdr:cNvSpPr/>
      </xdr:nvSpPr>
      <xdr:spPr>
        <a:xfrm>
          <a:off x="15430500" y="64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158065</xdr:rowOff>
    </xdr:from>
    <xdr:ext cx="534377" cy="259045"/>
    <xdr:sp macro="" textlink="">
      <xdr:nvSpPr>
        <xdr:cNvPr id="537" name="テキスト ボックス 536"/>
        <xdr:cNvSpPr txBox="1"/>
      </xdr:nvSpPr>
      <xdr:spPr>
        <a:xfrm>
          <a:off x="15214111" y="6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51443</xdr:rowOff>
    </xdr:from>
    <xdr:to>
      <xdr:col>21</xdr:col>
      <xdr:colOff>212725</xdr:colOff>
      <xdr:row>38</xdr:row>
      <xdr:rowOff>153043</xdr:rowOff>
    </xdr:to>
    <xdr:sp macro="" textlink="">
      <xdr:nvSpPr>
        <xdr:cNvPr id="538" name="円/楕円 537"/>
        <xdr:cNvSpPr/>
      </xdr:nvSpPr>
      <xdr:spPr>
        <a:xfrm>
          <a:off x="14541500" y="65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144170</xdr:rowOff>
    </xdr:from>
    <xdr:ext cx="534377" cy="259045"/>
    <xdr:sp macro="" textlink="">
      <xdr:nvSpPr>
        <xdr:cNvPr id="539" name="テキスト ボックス 538"/>
        <xdr:cNvSpPr txBox="1"/>
      </xdr:nvSpPr>
      <xdr:spPr>
        <a:xfrm>
          <a:off x="14325111" y="665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49957</xdr:rowOff>
    </xdr:from>
    <xdr:to>
      <xdr:col>20</xdr:col>
      <xdr:colOff>9525</xdr:colOff>
      <xdr:row>38</xdr:row>
      <xdr:rowOff>151557</xdr:rowOff>
    </xdr:to>
    <xdr:sp macro="" textlink="">
      <xdr:nvSpPr>
        <xdr:cNvPr id="540" name="円/楕円 539"/>
        <xdr:cNvSpPr/>
      </xdr:nvSpPr>
      <xdr:spPr>
        <a:xfrm>
          <a:off x="13652500" y="6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142684</xdr:rowOff>
    </xdr:from>
    <xdr:ext cx="534377" cy="259045"/>
    <xdr:sp macro="" textlink="">
      <xdr:nvSpPr>
        <xdr:cNvPr id="541" name="テキスト ボックス 540"/>
        <xdr:cNvSpPr txBox="1"/>
      </xdr:nvSpPr>
      <xdr:spPr>
        <a:xfrm>
          <a:off x="13436111" y="66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56031</xdr:rowOff>
    </xdr:from>
    <xdr:to>
      <xdr:col>18</xdr:col>
      <xdr:colOff>492125</xdr:colOff>
      <xdr:row>38</xdr:row>
      <xdr:rowOff>157631</xdr:rowOff>
    </xdr:to>
    <xdr:sp macro="" textlink="">
      <xdr:nvSpPr>
        <xdr:cNvPr id="542" name="円/楕円 541"/>
        <xdr:cNvSpPr/>
      </xdr:nvSpPr>
      <xdr:spPr>
        <a:xfrm>
          <a:off x="12763500" y="65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148758</xdr:rowOff>
    </xdr:from>
    <xdr:ext cx="534377" cy="259045"/>
    <xdr:sp macro="" textlink="">
      <xdr:nvSpPr>
        <xdr:cNvPr id="543" name="テキスト ボックス 542"/>
        <xdr:cNvSpPr txBox="1"/>
      </xdr:nvSpPr>
      <xdr:spPr>
        <a:xfrm>
          <a:off x="12547111" y="66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118078</xdr:rowOff>
    </xdr:from>
    <xdr:to>
      <xdr:col>23</xdr:col>
      <xdr:colOff>517525</xdr:colOff>
      <xdr:row>58</xdr:row>
      <xdr:rowOff>40411</xdr:rowOff>
    </xdr:to>
    <xdr:cxnSp macro="">
      <xdr:nvCxnSpPr>
        <xdr:cNvPr id="573" name="直線コネクタ 572"/>
        <xdr:cNvCxnSpPr/>
      </xdr:nvCxnSpPr>
      <xdr:spPr>
        <a:xfrm flipV="1">
          <a:off x="15481300" y="9719278"/>
          <a:ext cx="838200" cy="26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28433</xdr:rowOff>
    </xdr:from>
    <xdr:ext cx="534377" cy="259045"/>
    <xdr:sp macro="" textlink="">
      <xdr:nvSpPr>
        <xdr:cNvPr id="574" name="教育費平均値テキスト"/>
        <xdr:cNvSpPr txBox="1"/>
      </xdr:nvSpPr>
      <xdr:spPr>
        <a:xfrm>
          <a:off x="16370300" y="945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40411</xdr:rowOff>
    </xdr:from>
    <xdr:to>
      <xdr:col>22</xdr:col>
      <xdr:colOff>365125</xdr:colOff>
      <xdr:row>58</xdr:row>
      <xdr:rowOff>67843</xdr:rowOff>
    </xdr:to>
    <xdr:cxnSp macro="">
      <xdr:nvCxnSpPr>
        <xdr:cNvPr id="576" name="直線コネクタ 575"/>
        <xdr:cNvCxnSpPr/>
      </xdr:nvCxnSpPr>
      <xdr:spPr>
        <a:xfrm flipV="1">
          <a:off x="14592300" y="99845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131496</xdr:rowOff>
    </xdr:from>
    <xdr:to>
      <xdr:col>22</xdr:col>
      <xdr:colOff>415925</xdr:colOff>
      <xdr:row>56</xdr:row>
      <xdr:rowOff>61646</xdr:rowOff>
    </xdr:to>
    <xdr:sp macro="" textlink="">
      <xdr:nvSpPr>
        <xdr:cNvPr id="577" name="フローチャート : 判断 576"/>
        <xdr:cNvSpPr/>
      </xdr:nvSpPr>
      <xdr:spPr>
        <a:xfrm>
          <a:off x="15430500" y="956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78173</xdr:rowOff>
    </xdr:from>
    <xdr:ext cx="534377" cy="259045"/>
    <xdr:sp macro="" textlink="">
      <xdr:nvSpPr>
        <xdr:cNvPr id="578" name="テキスト ボックス 577"/>
        <xdr:cNvSpPr txBox="1"/>
      </xdr:nvSpPr>
      <xdr:spPr>
        <a:xfrm>
          <a:off x="15214111" y="93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67843</xdr:rowOff>
    </xdr:from>
    <xdr:to>
      <xdr:col>21</xdr:col>
      <xdr:colOff>161925</xdr:colOff>
      <xdr:row>58</xdr:row>
      <xdr:rowOff>97428</xdr:rowOff>
    </xdr:to>
    <xdr:cxnSp macro="">
      <xdr:nvCxnSpPr>
        <xdr:cNvPr id="579" name="直線コネクタ 578"/>
        <xdr:cNvCxnSpPr/>
      </xdr:nvCxnSpPr>
      <xdr:spPr>
        <a:xfrm flipV="1">
          <a:off x="13703300" y="10011943"/>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10871</xdr:rowOff>
    </xdr:from>
    <xdr:to>
      <xdr:col>21</xdr:col>
      <xdr:colOff>212725</xdr:colOff>
      <xdr:row>55</xdr:row>
      <xdr:rowOff>112471</xdr:rowOff>
    </xdr:to>
    <xdr:sp macro="" textlink="">
      <xdr:nvSpPr>
        <xdr:cNvPr id="580" name="フローチャート : 判断 579"/>
        <xdr:cNvSpPr/>
      </xdr:nvSpPr>
      <xdr:spPr>
        <a:xfrm>
          <a:off x="145415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128998</xdr:rowOff>
    </xdr:from>
    <xdr:ext cx="534377" cy="259045"/>
    <xdr:sp macro="" textlink="">
      <xdr:nvSpPr>
        <xdr:cNvPr id="581" name="テキスト ボックス 580"/>
        <xdr:cNvSpPr txBox="1"/>
      </xdr:nvSpPr>
      <xdr:spPr>
        <a:xfrm>
          <a:off x="14325111" y="92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55,096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24085</xdr:rowOff>
    </xdr:from>
    <xdr:to>
      <xdr:col>19</xdr:col>
      <xdr:colOff>644525</xdr:colOff>
      <xdr:row>58</xdr:row>
      <xdr:rowOff>97428</xdr:rowOff>
    </xdr:to>
    <xdr:cxnSp macro="">
      <xdr:nvCxnSpPr>
        <xdr:cNvPr id="582" name="直線コネクタ 581"/>
        <xdr:cNvCxnSpPr/>
      </xdr:nvCxnSpPr>
      <xdr:spPr>
        <a:xfrm>
          <a:off x="12814300" y="9968185"/>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148545</xdr:rowOff>
    </xdr:from>
    <xdr:to>
      <xdr:col>20</xdr:col>
      <xdr:colOff>9525</xdr:colOff>
      <xdr:row>56</xdr:row>
      <xdr:rowOff>78695</xdr:rowOff>
    </xdr:to>
    <xdr:sp macro="" textlink="">
      <xdr:nvSpPr>
        <xdr:cNvPr id="583" name="フローチャート : 判断 582"/>
        <xdr:cNvSpPr/>
      </xdr:nvSpPr>
      <xdr:spPr>
        <a:xfrm>
          <a:off x="13652500" y="9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95222</xdr:rowOff>
    </xdr:from>
    <xdr:ext cx="534377" cy="259045"/>
    <xdr:sp macro="" textlink="">
      <xdr:nvSpPr>
        <xdr:cNvPr id="584" name="テキスト ボックス 583"/>
        <xdr:cNvSpPr txBox="1"/>
      </xdr:nvSpPr>
      <xdr:spPr>
        <a:xfrm>
          <a:off x="13436111" y="9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47,869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87852</xdr:rowOff>
    </xdr:from>
    <xdr:to>
      <xdr:col>18</xdr:col>
      <xdr:colOff>492125</xdr:colOff>
      <xdr:row>57</xdr:row>
      <xdr:rowOff>18002</xdr:rowOff>
    </xdr:to>
    <xdr:sp macro="" textlink="">
      <xdr:nvSpPr>
        <xdr:cNvPr id="585" name="フローチャート : 判断 584"/>
        <xdr:cNvSpPr/>
      </xdr:nvSpPr>
      <xdr:spPr>
        <a:xfrm>
          <a:off x="12763500" y="968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34529</xdr:rowOff>
    </xdr:from>
    <xdr:ext cx="534377" cy="259045"/>
    <xdr:sp macro="" textlink="">
      <xdr:nvSpPr>
        <xdr:cNvPr id="586" name="テキスト ボックス 585"/>
        <xdr:cNvSpPr txBox="1"/>
      </xdr:nvSpPr>
      <xdr:spPr>
        <a:xfrm>
          <a:off x="12547111" y="94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67278</xdr:rowOff>
    </xdr:from>
    <xdr:to>
      <xdr:col>23</xdr:col>
      <xdr:colOff>568325</xdr:colOff>
      <xdr:row>56</xdr:row>
      <xdr:rowOff>168878</xdr:rowOff>
    </xdr:to>
    <xdr:sp macro="" textlink="">
      <xdr:nvSpPr>
        <xdr:cNvPr id="592" name="円/楕円 591"/>
        <xdr:cNvSpPr/>
      </xdr:nvSpPr>
      <xdr:spPr>
        <a:xfrm>
          <a:off x="16268700" y="96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45705</xdr:rowOff>
    </xdr:from>
    <xdr:ext cx="534377" cy="259045"/>
    <xdr:sp macro="" textlink="">
      <xdr:nvSpPr>
        <xdr:cNvPr id="593" name="教育費該当値テキスト"/>
        <xdr:cNvSpPr txBox="1"/>
      </xdr:nvSpPr>
      <xdr:spPr>
        <a:xfrm>
          <a:off x="16370300" y="96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161061</xdr:rowOff>
    </xdr:from>
    <xdr:to>
      <xdr:col>22</xdr:col>
      <xdr:colOff>415925</xdr:colOff>
      <xdr:row>58</xdr:row>
      <xdr:rowOff>91211</xdr:rowOff>
    </xdr:to>
    <xdr:sp macro="" textlink="">
      <xdr:nvSpPr>
        <xdr:cNvPr id="594" name="円/楕円 593"/>
        <xdr:cNvSpPr/>
      </xdr:nvSpPr>
      <xdr:spPr>
        <a:xfrm>
          <a:off x="15430500" y="99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82338</xdr:rowOff>
    </xdr:from>
    <xdr:ext cx="534377" cy="259045"/>
    <xdr:sp macro="" textlink="">
      <xdr:nvSpPr>
        <xdr:cNvPr id="595" name="テキスト ボックス 594"/>
        <xdr:cNvSpPr txBox="1"/>
      </xdr:nvSpPr>
      <xdr:spPr>
        <a:xfrm>
          <a:off x="15214111" y="1002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17043</xdr:rowOff>
    </xdr:from>
    <xdr:to>
      <xdr:col>21</xdr:col>
      <xdr:colOff>212725</xdr:colOff>
      <xdr:row>58</xdr:row>
      <xdr:rowOff>118643</xdr:rowOff>
    </xdr:to>
    <xdr:sp macro="" textlink="">
      <xdr:nvSpPr>
        <xdr:cNvPr id="596" name="円/楕円 595"/>
        <xdr:cNvSpPr/>
      </xdr:nvSpPr>
      <xdr:spPr>
        <a:xfrm>
          <a:off x="14541500" y="99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109770</xdr:rowOff>
    </xdr:from>
    <xdr:ext cx="534377" cy="259045"/>
    <xdr:sp macro="" textlink="">
      <xdr:nvSpPr>
        <xdr:cNvPr id="597" name="テキスト ボックス 596"/>
        <xdr:cNvSpPr txBox="1"/>
      </xdr:nvSpPr>
      <xdr:spPr>
        <a:xfrm>
          <a:off x="14325111" y="100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46628</xdr:rowOff>
    </xdr:from>
    <xdr:to>
      <xdr:col>20</xdr:col>
      <xdr:colOff>9525</xdr:colOff>
      <xdr:row>58</xdr:row>
      <xdr:rowOff>148228</xdr:rowOff>
    </xdr:to>
    <xdr:sp macro="" textlink="">
      <xdr:nvSpPr>
        <xdr:cNvPr id="598" name="円/楕円 597"/>
        <xdr:cNvSpPr/>
      </xdr:nvSpPr>
      <xdr:spPr>
        <a:xfrm>
          <a:off x="13652500" y="99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139355</xdr:rowOff>
    </xdr:from>
    <xdr:ext cx="534377" cy="259045"/>
    <xdr:sp macro="" textlink="">
      <xdr:nvSpPr>
        <xdr:cNvPr id="599" name="テキスト ボックス 598"/>
        <xdr:cNvSpPr txBox="1"/>
      </xdr:nvSpPr>
      <xdr:spPr>
        <a:xfrm>
          <a:off x="13436111" y="100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144735</xdr:rowOff>
    </xdr:from>
    <xdr:to>
      <xdr:col>18</xdr:col>
      <xdr:colOff>492125</xdr:colOff>
      <xdr:row>58</xdr:row>
      <xdr:rowOff>74885</xdr:rowOff>
    </xdr:to>
    <xdr:sp macro="" textlink="">
      <xdr:nvSpPr>
        <xdr:cNvPr id="600" name="円/楕円 599"/>
        <xdr:cNvSpPr/>
      </xdr:nvSpPr>
      <xdr:spPr>
        <a:xfrm>
          <a:off x="12763500" y="99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66012</xdr:rowOff>
    </xdr:from>
    <xdr:ext cx="534377" cy="259045"/>
    <xdr:sp macro="" textlink="">
      <xdr:nvSpPr>
        <xdr:cNvPr id="601" name="テキスト ボックス 600"/>
        <xdr:cNvSpPr txBox="1"/>
      </xdr:nvSpPr>
      <xdr:spPr>
        <a:xfrm>
          <a:off x="12547111" y="100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43154</xdr:rowOff>
    </xdr:from>
    <xdr:to>
      <xdr:col>23</xdr:col>
      <xdr:colOff>517525</xdr:colOff>
      <xdr:row>79</xdr:row>
      <xdr:rowOff>44011</xdr:rowOff>
    </xdr:to>
    <xdr:cxnSp macro="">
      <xdr:nvCxnSpPr>
        <xdr:cNvPr id="630" name="直線コネクタ 629"/>
        <xdr:cNvCxnSpPr/>
      </xdr:nvCxnSpPr>
      <xdr:spPr>
        <a:xfrm flipV="1">
          <a:off x="15481300" y="13587704"/>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1" name="災害復旧費平均値テキスト"/>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43859</xdr:rowOff>
    </xdr:from>
    <xdr:to>
      <xdr:col>22</xdr:col>
      <xdr:colOff>365125</xdr:colOff>
      <xdr:row>79</xdr:row>
      <xdr:rowOff>44011</xdr:rowOff>
    </xdr:to>
    <xdr:cxnSp macro="">
      <xdr:nvCxnSpPr>
        <xdr:cNvPr id="633" name="直線コネクタ 632"/>
        <xdr:cNvCxnSpPr/>
      </xdr:nvCxnSpPr>
      <xdr:spPr>
        <a:xfrm>
          <a:off x="14592300" y="135884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128543</xdr:rowOff>
    </xdr:from>
    <xdr:to>
      <xdr:col>22</xdr:col>
      <xdr:colOff>415925</xdr:colOff>
      <xdr:row>79</xdr:row>
      <xdr:rowOff>58693</xdr:rowOff>
    </xdr:to>
    <xdr:sp macro="" textlink="">
      <xdr:nvSpPr>
        <xdr:cNvPr id="634" name="フローチャート : 判断 633"/>
        <xdr:cNvSpPr/>
      </xdr:nvSpPr>
      <xdr:spPr>
        <a:xfrm>
          <a:off x="15430500" y="135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75220</xdr:rowOff>
    </xdr:from>
    <xdr:ext cx="469744" cy="259045"/>
    <xdr:sp macro="" textlink="">
      <xdr:nvSpPr>
        <xdr:cNvPr id="635" name="テキスト ボックス 634"/>
        <xdr:cNvSpPr txBox="1"/>
      </xdr:nvSpPr>
      <xdr:spPr>
        <a:xfrm>
          <a:off x="15246427" y="132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41783</xdr:rowOff>
    </xdr:from>
    <xdr:to>
      <xdr:col>21</xdr:col>
      <xdr:colOff>161925</xdr:colOff>
      <xdr:row>79</xdr:row>
      <xdr:rowOff>43859</xdr:rowOff>
    </xdr:to>
    <xdr:cxnSp macro="">
      <xdr:nvCxnSpPr>
        <xdr:cNvPr id="636" name="直線コネクタ 635"/>
        <xdr:cNvCxnSpPr/>
      </xdr:nvCxnSpPr>
      <xdr:spPr>
        <a:xfrm>
          <a:off x="13703300" y="13586333"/>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119056</xdr:rowOff>
    </xdr:from>
    <xdr:to>
      <xdr:col>21</xdr:col>
      <xdr:colOff>212725</xdr:colOff>
      <xdr:row>79</xdr:row>
      <xdr:rowOff>49206</xdr:rowOff>
    </xdr:to>
    <xdr:sp macro="" textlink="">
      <xdr:nvSpPr>
        <xdr:cNvPr id="637" name="フローチャート : 判断 636"/>
        <xdr:cNvSpPr/>
      </xdr:nvSpPr>
      <xdr:spPr>
        <a:xfrm>
          <a:off x="14541500" y="1349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65733</xdr:rowOff>
    </xdr:from>
    <xdr:ext cx="469744" cy="259045"/>
    <xdr:sp macro="" textlink="">
      <xdr:nvSpPr>
        <xdr:cNvPr id="638" name="テキスト ボックス 637"/>
        <xdr:cNvSpPr txBox="1"/>
      </xdr:nvSpPr>
      <xdr:spPr>
        <a:xfrm>
          <a:off x="14357427" y="1326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37288</xdr:rowOff>
    </xdr:from>
    <xdr:to>
      <xdr:col>19</xdr:col>
      <xdr:colOff>644525</xdr:colOff>
      <xdr:row>79</xdr:row>
      <xdr:rowOff>41783</xdr:rowOff>
    </xdr:to>
    <xdr:cxnSp macro="">
      <xdr:nvCxnSpPr>
        <xdr:cNvPr id="639" name="直線コネクタ 638"/>
        <xdr:cNvCxnSpPr/>
      </xdr:nvCxnSpPr>
      <xdr:spPr>
        <a:xfrm>
          <a:off x="12814300" y="13581838"/>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43314</xdr:rowOff>
    </xdr:from>
    <xdr:to>
      <xdr:col>20</xdr:col>
      <xdr:colOff>9525</xdr:colOff>
      <xdr:row>78</xdr:row>
      <xdr:rowOff>144914</xdr:rowOff>
    </xdr:to>
    <xdr:sp macro="" textlink="">
      <xdr:nvSpPr>
        <xdr:cNvPr id="640" name="フローチャート : 判断 639"/>
        <xdr:cNvSpPr/>
      </xdr:nvSpPr>
      <xdr:spPr>
        <a:xfrm>
          <a:off x="13652500" y="1341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161441</xdr:rowOff>
    </xdr:from>
    <xdr:ext cx="469744" cy="259045"/>
    <xdr:sp macro="" textlink="">
      <xdr:nvSpPr>
        <xdr:cNvPr id="641" name="テキスト ボックス 640"/>
        <xdr:cNvSpPr txBox="1"/>
      </xdr:nvSpPr>
      <xdr:spPr>
        <a:xfrm>
          <a:off x="13468427" y="1319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67717</xdr:rowOff>
    </xdr:from>
    <xdr:to>
      <xdr:col>18</xdr:col>
      <xdr:colOff>492125</xdr:colOff>
      <xdr:row>77</xdr:row>
      <xdr:rowOff>169317</xdr:rowOff>
    </xdr:to>
    <xdr:sp macro="" textlink="">
      <xdr:nvSpPr>
        <xdr:cNvPr id="642" name="フローチャート : 判断 641"/>
        <xdr:cNvSpPr/>
      </xdr:nvSpPr>
      <xdr:spPr>
        <a:xfrm>
          <a:off x="12763500" y="132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14394</xdr:rowOff>
    </xdr:from>
    <xdr:ext cx="534377" cy="259045"/>
    <xdr:sp macro="" textlink="">
      <xdr:nvSpPr>
        <xdr:cNvPr id="643" name="テキスト ボックス 642"/>
        <xdr:cNvSpPr txBox="1"/>
      </xdr:nvSpPr>
      <xdr:spPr>
        <a:xfrm>
          <a:off x="12547111" y="1304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163804</xdr:rowOff>
    </xdr:from>
    <xdr:to>
      <xdr:col>23</xdr:col>
      <xdr:colOff>568325</xdr:colOff>
      <xdr:row>79</xdr:row>
      <xdr:rowOff>93954</xdr:rowOff>
    </xdr:to>
    <xdr:sp macro="" textlink="">
      <xdr:nvSpPr>
        <xdr:cNvPr id="649" name="円/楕円 648"/>
        <xdr:cNvSpPr/>
      </xdr:nvSpPr>
      <xdr:spPr>
        <a:xfrm>
          <a:off x="162687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78731</xdr:rowOff>
    </xdr:from>
    <xdr:ext cx="313932" cy="259045"/>
    <xdr:sp macro="" textlink="">
      <xdr:nvSpPr>
        <xdr:cNvPr id="650" name="災害復旧費該当値テキスト"/>
        <xdr:cNvSpPr txBox="1"/>
      </xdr:nvSpPr>
      <xdr:spPr>
        <a:xfrm>
          <a:off x="16370300" y="13451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164661</xdr:rowOff>
    </xdr:from>
    <xdr:to>
      <xdr:col>22</xdr:col>
      <xdr:colOff>415925</xdr:colOff>
      <xdr:row>79</xdr:row>
      <xdr:rowOff>94811</xdr:rowOff>
    </xdr:to>
    <xdr:sp macro="" textlink="">
      <xdr:nvSpPr>
        <xdr:cNvPr id="651" name="円/楕円 650"/>
        <xdr:cNvSpPr/>
      </xdr:nvSpPr>
      <xdr:spPr>
        <a:xfrm>
          <a:off x="15430500" y="13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85938</xdr:rowOff>
    </xdr:from>
    <xdr:ext cx="313932" cy="259045"/>
    <xdr:sp macro="" textlink="">
      <xdr:nvSpPr>
        <xdr:cNvPr id="652" name="テキスト ボックス 651"/>
        <xdr:cNvSpPr txBox="1"/>
      </xdr:nvSpPr>
      <xdr:spPr>
        <a:xfrm>
          <a:off x="15324333" y="1363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164509</xdr:rowOff>
    </xdr:from>
    <xdr:to>
      <xdr:col>21</xdr:col>
      <xdr:colOff>212725</xdr:colOff>
      <xdr:row>79</xdr:row>
      <xdr:rowOff>94659</xdr:rowOff>
    </xdr:to>
    <xdr:sp macro="" textlink="">
      <xdr:nvSpPr>
        <xdr:cNvPr id="653" name="円/楕円 652"/>
        <xdr:cNvSpPr/>
      </xdr:nvSpPr>
      <xdr:spPr>
        <a:xfrm>
          <a:off x="14541500" y="13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85786</xdr:rowOff>
    </xdr:from>
    <xdr:ext cx="313932" cy="259045"/>
    <xdr:sp macro="" textlink="">
      <xdr:nvSpPr>
        <xdr:cNvPr id="654" name="テキスト ボックス 653"/>
        <xdr:cNvSpPr txBox="1"/>
      </xdr:nvSpPr>
      <xdr:spPr>
        <a:xfrm>
          <a:off x="14435333" y="1363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162433</xdr:rowOff>
    </xdr:from>
    <xdr:to>
      <xdr:col>20</xdr:col>
      <xdr:colOff>9525</xdr:colOff>
      <xdr:row>79</xdr:row>
      <xdr:rowOff>92583</xdr:rowOff>
    </xdr:to>
    <xdr:sp macro="" textlink="">
      <xdr:nvSpPr>
        <xdr:cNvPr id="655" name="円/楕円 654"/>
        <xdr:cNvSpPr/>
      </xdr:nvSpPr>
      <xdr:spPr>
        <a:xfrm>
          <a:off x="136525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83710</xdr:rowOff>
    </xdr:from>
    <xdr:ext cx="378565" cy="259045"/>
    <xdr:sp macro="" textlink="">
      <xdr:nvSpPr>
        <xdr:cNvPr id="656" name="テキスト ボックス 655"/>
        <xdr:cNvSpPr txBox="1"/>
      </xdr:nvSpPr>
      <xdr:spPr>
        <a:xfrm>
          <a:off x="13514017" y="13628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157938</xdr:rowOff>
    </xdr:from>
    <xdr:to>
      <xdr:col>18</xdr:col>
      <xdr:colOff>492125</xdr:colOff>
      <xdr:row>79</xdr:row>
      <xdr:rowOff>88088</xdr:rowOff>
    </xdr:to>
    <xdr:sp macro="" textlink="">
      <xdr:nvSpPr>
        <xdr:cNvPr id="657" name="円/楕円 656"/>
        <xdr:cNvSpPr/>
      </xdr:nvSpPr>
      <xdr:spPr>
        <a:xfrm>
          <a:off x="12763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79215</xdr:rowOff>
    </xdr:from>
    <xdr:ext cx="378565" cy="259045"/>
    <xdr:sp macro="" textlink="">
      <xdr:nvSpPr>
        <xdr:cNvPr id="658" name="テキスト ボックス 657"/>
        <xdr:cNvSpPr txBox="1"/>
      </xdr:nvSpPr>
      <xdr:spPr>
        <a:xfrm>
          <a:off x="12625017" y="1362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124409</xdr:rowOff>
    </xdr:from>
    <xdr:to>
      <xdr:col>23</xdr:col>
      <xdr:colOff>517525</xdr:colOff>
      <xdr:row>95</xdr:row>
      <xdr:rowOff>136792</xdr:rowOff>
    </xdr:to>
    <xdr:cxnSp macro="">
      <xdr:nvCxnSpPr>
        <xdr:cNvPr id="687" name="直線コネクタ 686"/>
        <xdr:cNvCxnSpPr/>
      </xdr:nvCxnSpPr>
      <xdr:spPr>
        <a:xfrm>
          <a:off x="15481300" y="16412159"/>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9453</xdr:rowOff>
    </xdr:from>
    <xdr:ext cx="534377" cy="259045"/>
    <xdr:sp macro="" textlink="">
      <xdr:nvSpPr>
        <xdr:cNvPr id="688"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99657</xdr:rowOff>
    </xdr:from>
    <xdr:to>
      <xdr:col>22</xdr:col>
      <xdr:colOff>365125</xdr:colOff>
      <xdr:row>95</xdr:row>
      <xdr:rowOff>124409</xdr:rowOff>
    </xdr:to>
    <xdr:cxnSp macro="">
      <xdr:nvCxnSpPr>
        <xdr:cNvPr id="690" name="直線コネクタ 689"/>
        <xdr:cNvCxnSpPr/>
      </xdr:nvCxnSpPr>
      <xdr:spPr>
        <a:xfrm>
          <a:off x="14592300" y="16387407"/>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101524</xdr:rowOff>
    </xdr:from>
    <xdr:to>
      <xdr:col>22</xdr:col>
      <xdr:colOff>415925</xdr:colOff>
      <xdr:row>94</xdr:row>
      <xdr:rowOff>31674</xdr:rowOff>
    </xdr:to>
    <xdr:sp macro="" textlink="">
      <xdr:nvSpPr>
        <xdr:cNvPr id="691" name="フローチャート : 判断 690"/>
        <xdr:cNvSpPr/>
      </xdr:nvSpPr>
      <xdr:spPr>
        <a:xfrm>
          <a:off x="15430500" y="1604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48201</xdr:rowOff>
    </xdr:from>
    <xdr:ext cx="534377" cy="259045"/>
    <xdr:sp macro="" textlink="">
      <xdr:nvSpPr>
        <xdr:cNvPr id="692" name="テキスト ボックス 691"/>
        <xdr:cNvSpPr txBox="1"/>
      </xdr:nvSpPr>
      <xdr:spPr>
        <a:xfrm>
          <a:off x="15214111" y="158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99657</xdr:rowOff>
    </xdr:from>
    <xdr:to>
      <xdr:col>21</xdr:col>
      <xdr:colOff>161925</xdr:colOff>
      <xdr:row>95</xdr:row>
      <xdr:rowOff>107366</xdr:rowOff>
    </xdr:to>
    <xdr:cxnSp macro="">
      <xdr:nvCxnSpPr>
        <xdr:cNvPr id="693" name="直線コネクタ 692"/>
        <xdr:cNvCxnSpPr/>
      </xdr:nvCxnSpPr>
      <xdr:spPr>
        <a:xfrm flipV="1">
          <a:off x="13703300" y="16387407"/>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79769</xdr:rowOff>
    </xdr:from>
    <xdr:to>
      <xdr:col>21</xdr:col>
      <xdr:colOff>212725</xdr:colOff>
      <xdr:row>94</xdr:row>
      <xdr:rowOff>9919</xdr:rowOff>
    </xdr:to>
    <xdr:sp macro="" textlink="">
      <xdr:nvSpPr>
        <xdr:cNvPr id="694" name="フローチャート : 判断 693"/>
        <xdr:cNvSpPr/>
      </xdr:nvSpPr>
      <xdr:spPr>
        <a:xfrm>
          <a:off x="14541500" y="16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26446</xdr:rowOff>
    </xdr:from>
    <xdr:ext cx="534377" cy="259045"/>
    <xdr:sp macro="" textlink="">
      <xdr:nvSpPr>
        <xdr:cNvPr id="695" name="テキスト ボックス 694"/>
        <xdr:cNvSpPr txBox="1"/>
      </xdr:nvSpPr>
      <xdr:spPr>
        <a:xfrm>
          <a:off x="14325111" y="157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107366</xdr:rowOff>
    </xdr:from>
    <xdr:to>
      <xdr:col>19</xdr:col>
      <xdr:colOff>644525</xdr:colOff>
      <xdr:row>95</xdr:row>
      <xdr:rowOff>114185</xdr:rowOff>
    </xdr:to>
    <xdr:cxnSp macro="">
      <xdr:nvCxnSpPr>
        <xdr:cNvPr id="696" name="直線コネクタ 695"/>
        <xdr:cNvCxnSpPr/>
      </xdr:nvCxnSpPr>
      <xdr:spPr>
        <a:xfrm flipV="1">
          <a:off x="12814300" y="16395116"/>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58738</xdr:rowOff>
    </xdr:from>
    <xdr:to>
      <xdr:col>20</xdr:col>
      <xdr:colOff>9525</xdr:colOff>
      <xdr:row>93</xdr:row>
      <xdr:rowOff>160338</xdr:rowOff>
    </xdr:to>
    <xdr:sp macro="" textlink="">
      <xdr:nvSpPr>
        <xdr:cNvPr id="697" name="フローチャート : 判断 696"/>
        <xdr:cNvSpPr/>
      </xdr:nvSpPr>
      <xdr:spPr>
        <a:xfrm>
          <a:off x="13652500" y="160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5415</xdr:rowOff>
    </xdr:from>
    <xdr:ext cx="534377" cy="259045"/>
    <xdr:sp macro="" textlink="">
      <xdr:nvSpPr>
        <xdr:cNvPr id="698" name="テキスト ボックス 697"/>
        <xdr:cNvSpPr txBox="1"/>
      </xdr:nvSpPr>
      <xdr:spPr>
        <a:xfrm>
          <a:off x="13436111" y="157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51600</xdr:rowOff>
    </xdr:from>
    <xdr:to>
      <xdr:col>18</xdr:col>
      <xdr:colOff>492125</xdr:colOff>
      <xdr:row>93</xdr:row>
      <xdr:rowOff>153200</xdr:rowOff>
    </xdr:to>
    <xdr:sp macro="" textlink="">
      <xdr:nvSpPr>
        <xdr:cNvPr id="699" name="フローチャート : 判断 698"/>
        <xdr:cNvSpPr/>
      </xdr:nvSpPr>
      <xdr:spPr>
        <a:xfrm>
          <a:off x="12763500" y="159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169727</xdr:rowOff>
    </xdr:from>
    <xdr:ext cx="534377" cy="259045"/>
    <xdr:sp macro="" textlink="">
      <xdr:nvSpPr>
        <xdr:cNvPr id="700" name="テキスト ボックス 699"/>
        <xdr:cNvSpPr txBox="1"/>
      </xdr:nvSpPr>
      <xdr:spPr>
        <a:xfrm>
          <a:off x="12547111" y="1577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85992</xdr:rowOff>
    </xdr:from>
    <xdr:to>
      <xdr:col>23</xdr:col>
      <xdr:colOff>568325</xdr:colOff>
      <xdr:row>96</xdr:row>
      <xdr:rowOff>16142</xdr:rowOff>
    </xdr:to>
    <xdr:sp macro="" textlink="">
      <xdr:nvSpPr>
        <xdr:cNvPr id="706" name="円/楕円 705"/>
        <xdr:cNvSpPr/>
      </xdr:nvSpPr>
      <xdr:spPr>
        <a:xfrm>
          <a:off x="16268700" y="163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64419</xdr:rowOff>
    </xdr:from>
    <xdr:ext cx="534377" cy="259045"/>
    <xdr:sp macro="" textlink="">
      <xdr:nvSpPr>
        <xdr:cNvPr id="707" name="公債費該当値テキスト"/>
        <xdr:cNvSpPr txBox="1"/>
      </xdr:nvSpPr>
      <xdr:spPr>
        <a:xfrm>
          <a:off x="16370300" y="163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46,729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73609</xdr:rowOff>
    </xdr:from>
    <xdr:to>
      <xdr:col>22</xdr:col>
      <xdr:colOff>415925</xdr:colOff>
      <xdr:row>96</xdr:row>
      <xdr:rowOff>3759</xdr:rowOff>
    </xdr:to>
    <xdr:sp macro="" textlink="">
      <xdr:nvSpPr>
        <xdr:cNvPr id="708" name="円/楕円 707"/>
        <xdr:cNvSpPr/>
      </xdr:nvSpPr>
      <xdr:spPr>
        <a:xfrm>
          <a:off x="15430500" y="1636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166336</xdr:rowOff>
    </xdr:from>
    <xdr:ext cx="534377" cy="259045"/>
    <xdr:sp macro="" textlink="">
      <xdr:nvSpPr>
        <xdr:cNvPr id="709" name="テキスト ボックス 708"/>
        <xdr:cNvSpPr txBox="1"/>
      </xdr:nvSpPr>
      <xdr:spPr>
        <a:xfrm>
          <a:off x="15214111" y="1645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48857</xdr:rowOff>
    </xdr:from>
    <xdr:to>
      <xdr:col>21</xdr:col>
      <xdr:colOff>212725</xdr:colOff>
      <xdr:row>95</xdr:row>
      <xdr:rowOff>150457</xdr:rowOff>
    </xdr:to>
    <xdr:sp macro="" textlink="">
      <xdr:nvSpPr>
        <xdr:cNvPr id="710" name="円/楕円 709"/>
        <xdr:cNvSpPr/>
      </xdr:nvSpPr>
      <xdr:spPr>
        <a:xfrm>
          <a:off x="14541500" y="163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141584</xdr:rowOff>
    </xdr:from>
    <xdr:ext cx="534377" cy="259045"/>
    <xdr:sp macro="" textlink="">
      <xdr:nvSpPr>
        <xdr:cNvPr id="711" name="テキスト ボックス 710"/>
        <xdr:cNvSpPr txBox="1"/>
      </xdr:nvSpPr>
      <xdr:spPr>
        <a:xfrm>
          <a:off x="14325111" y="164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56566</xdr:rowOff>
    </xdr:from>
    <xdr:to>
      <xdr:col>20</xdr:col>
      <xdr:colOff>9525</xdr:colOff>
      <xdr:row>95</xdr:row>
      <xdr:rowOff>158166</xdr:rowOff>
    </xdr:to>
    <xdr:sp macro="" textlink="">
      <xdr:nvSpPr>
        <xdr:cNvPr id="712" name="円/楕円 711"/>
        <xdr:cNvSpPr/>
      </xdr:nvSpPr>
      <xdr:spPr>
        <a:xfrm>
          <a:off x="13652500" y="163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149293</xdr:rowOff>
    </xdr:from>
    <xdr:ext cx="534377" cy="259045"/>
    <xdr:sp macro="" textlink="">
      <xdr:nvSpPr>
        <xdr:cNvPr id="713" name="テキスト ボックス 712"/>
        <xdr:cNvSpPr txBox="1"/>
      </xdr:nvSpPr>
      <xdr:spPr>
        <a:xfrm>
          <a:off x="13436111" y="164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63385</xdr:rowOff>
    </xdr:from>
    <xdr:to>
      <xdr:col>18</xdr:col>
      <xdr:colOff>492125</xdr:colOff>
      <xdr:row>95</xdr:row>
      <xdr:rowOff>164985</xdr:rowOff>
    </xdr:to>
    <xdr:sp macro="" textlink="">
      <xdr:nvSpPr>
        <xdr:cNvPr id="714" name="円/楕円 713"/>
        <xdr:cNvSpPr/>
      </xdr:nvSpPr>
      <xdr:spPr>
        <a:xfrm>
          <a:off x="12763500" y="163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156112</xdr:rowOff>
    </xdr:from>
    <xdr:ext cx="534377" cy="259045"/>
    <xdr:sp macro="" textlink="">
      <xdr:nvSpPr>
        <xdr:cNvPr id="715" name="テキスト ボックス 714"/>
        <xdr:cNvSpPr txBox="1"/>
      </xdr:nvSpPr>
      <xdr:spPr>
        <a:xfrm>
          <a:off x="12547111" y="164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156566</xdr:rowOff>
    </xdr:from>
    <xdr:to>
      <xdr:col>31</xdr:col>
      <xdr:colOff>85725</xdr:colOff>
      <xdr:row>38</xdr:row>
      <xdr:rowOff>86716</xdr:rowOff>
    </xdr:to>
    <xdr:sp macro="" textlink="">
      <xdr:nvSpPr>
        <xdr:cNvPr id="746" name="フローチャート : 判断 745"/>
        <xdr:cNvSpPr/>
      </xdr:nvSpPr>
      <xdr:spPr>
        <a:xfrm>
          <a:off x="21272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103243</xdr:rowOff>
    </xdr:from>
    <xdr:ext cx="378565" cy="259045"/>
    <xdr:sp macro="" textlink="">
      <xdr:nvSpPr>
        <xdr:cNvPr id="747" name="テキスト ボックス 746"/>
        <xdr:cNvSpPr txBox="1"/>
      </xdr:nvSpPr>
      <xdr:spPr>
        <a:xfrm>
          <a:off x="21134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49" name="フローチャート : 判断 748"/>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92270</xdr:rowOff>
    </xdr:from>
    <xdr:ext cx="378565" cy="259045"/>
    <xdr:sp macro="" textlink="">
      <xdr:nvSpPr>
        <xdr:cNvPr id="750" name="テキスト ボックス 749"/>
        <xdr:cNvSpPr txBox="1"/>
      </xdr:nvSpPr>
      <xdr:spPr>
        <a:xfrm>
          <a:off x="20245017" y="609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52" name="フローチャート : 判断 75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3" name="テキスト ボックス 75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49581</xdr:rowOff>
    </xdr:from>
    <xdr:to>
      <xdr:col>27</xdr:col>
      <xdr:colOff>161925</xdr:colOff>
      <xdr:row>36</xdr:row>
      <xdr:rowOff>151181</xdr:rowOff>
    </xdr:to>
    <xdr:sp macro="" textlink="">
      <xdr:nvSpPr>
        <xdr:cNvPr id="754" name="フローチャート : 判断 753"/>
        <xdr:cNvSpPr/>
      </xdr:nvSpPr>
      <xdr:spPr>
        <a:xfrm>
          <a:off x="18605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167708</xdr:rowOff>
    </xdr:from>
    <xdr:ext cx="378565" cy="259045"/>
    <xdr:sp macro="" textlink="">
      <xdr:nvSpPr>
        <xdr:cNvPr id="755" name="テキスト ボックス 754"/>
        <xdr:cNvSpPr txBox="1"/>
      </xdr:nvSpPr>
      <xdr:spPr>
        <a:xfrm>
          <a:off x="18467017" y="599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68" name="テキスト ボックス 767"/>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本市は、人口規模と比較して面積が狭小であり財政規模が小さいことから、性質別分類においても、多くの経費について住民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人当たり支出額は類似団体平均を下回っている。その中で、</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については類似団体平均を上回る支出額となっているが、これは、急激な少子高齢化（</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高齢化率：</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）及び生活保護受給者数の高止まり（</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保護率：</a:t>
          </a:r>
          <a:r>
            <a:rPr kumimoji="1" lang="en-US" altLang="ja-JP" sz="1100">
              <a:solidFill>
                <a:schemeClr val="dk1"/>
              </a:solidFill>
              <a:effectLst/>
              <a:latin typeface="+mn-lt"/>
              <a:ea typeface="+mn-ea"/>
              <a:cs typeface="+mn-cs"/>
            </a:rPr>
            <a:t>32.33‰</a:t>
          </a:r>
          <a:r>
            <a:rPr kumimoji="1" lang="ja-JP" altLang="ja-JP" sz="1100">
              <a:solidFill>
                <a:schemeClr val="dk1"/>
              </a:solidFill>
              <a:effectLst/>
              <a:latin typeface="+mn-lt"/>
              <a:ea typeface="+mn-ea"/>
              <a:cs typeface="+mn-cs"/>
            </a:rPr>
            <a:t>）により生活保護費や国民健康保険事業への繰出金等の社会保障関係経費が多額となったことによるものである。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今後は、生活保護の適正受給及び予防医療の推進による医療費の削減により社会保障費の自然増に歯止めをかけ、財政負担の軽減に努めることとする。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行財政集中改革プラン（推進期間：</a:t>
          </a:r>
          <a:r>
            <a:rPr kumimoji="1" lang="en-US" altLang="ja-JP" sz="1200">
              <a:latin typeface="ＭＳ ゴシック" pitchFamily="49" charset="-128"/>
              <a:ea typeface="ＭＳ ゴシック" pitchFamily="49" charset="-128"/>
            </a:rPr>
            <a:t>H17</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）に基づき職員定数管理や内部経費の見直し等の歳出削減に努めているものの、市税収入の伸び悩み及び社会保障関係経費の増加により厳しい財政運営は状況が続いている。平成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年度においては、特別会計国民健康保険事業への基準外繰出しなどにより多額の一般財源が必要となり、財政調整基金が</a:t>
          </a:r>
          <a:r>
            <a:rPr kumimoji="1" lang="en-US" altLang="ja-JP" sz="1200">
              <a:latin typeface="ＭＳ ゴシック" pitchFamily="49" charset="-128"/>
              <a:ea typeface="ＭＳ ゴシック" pitchFamily="49" charset="-128"/>
            </a:rPr>
            <a:t>208</a:t>
          </a:r>
          <a:r>
            <a:rPr kumimoji="1" lang="ja-JP" altLang="en-US" sz="1200">
              <a:latin typeface="ＭＳ ゴシック" pitchFamily="49" charset="-128"/>
              <a:ea typeface="ＭＳ ゴシック" pitchFamily="49" charset="-128"/>
            </a:rPr>
            <a:t>百万円の減額となったことから、実質単年度収支についても平成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年度以来</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年ぶりの赤字となっている。今後は、平成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年度に策定した行政経営プランに基づき歳出抑制及び財源確保の取組を継続し、財政健全化に努めることとする。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一般会計及び水道事業会計においては黒字を確保する一方（一般会計実質収支：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百万円、水道事業会計資金剰余額：</a:t>
          </a:r>
          <a:r>
            <a:rPr kumimoji="1" lang="en-US" altLang="ja-JP" sz="1400">
              <a:latin typeface="ＭＳ ゴシック" pitchFamily="49" charset="-128"/>
              <a:ea typeface="ＭＳ ゴシック" pitchFamily="49" charset="-128"/>
            </a:rPr>
            <a:t>1,712</a:t>
          </a:r>
          <a:r>
            <a:rPr kumimoji="1" lang="ja-JP" altLang="en-US" sz="1400">
              <a:latin typeface="ＭＳ ゴシック" pitchFamily="49" charset="-128"/>
              <a:ea typeface="ＭＳ ゴシック" pitchFamily="49" charset="-128"/>
            </a:rPr>
            <a:t>百万円）、特別会計国民健康保険事業及び住宅新築資金等特別会計においては赤字となっている（特別会計国民健康保険事業実質収支：△</a:t>
          </a:r>
          <a:r>
            <a:rPr kumimoji="1" lang="en-US" altLang="ja-JP" sz="1400">
              <a:latin typeface="ＭＳ ゴシック" pitchFamily="49" charset="-128"/>
              <a:ea typeface="ＭＳ ゴシック" pitchFamily="49" charset="-128"/>
            </a:rPr>
            <a:t>1,241</a:t>
          </a:r>
          <a:r>
            <a:rPr kumimoji="1" lang="ja-JP" altLang="en-US" sz="1400">
              <a:latin typeface="ＭＳ ゴシック" pitchFamily="49" charset="-128"/>
              <a:ea typeface="ＭＳ ゴシック" pitchFamily="49" charset="-128"/>
            </a:rPr>
            <a:t>百万円、住宅新築資金等特別会計実質収支：△</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百万円）。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が挙げられる。今後は、特別会計国民健康保険事業については予防医療の推進による医療費適正化及び国民健康保険税の収納率向上を図ることとする。また、住宅新築資金等特別会計については、収納強化を行い滞納額を着実に減らすよう努める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17842264</v>
      </c>
      <c r="BO4" s="379"/>
      <c r="BP4" s="379"/>
      <c r="BQ4" s="379"/>
      <c r="BR4" s="379"/>
      <c r="BS4" s="379"/>
      <c r="BT4" s="379"/>
      <c r="BU4" s="380"/>
      <c r="BV4" s="378">
        <v>18566316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0.3</v>
      </c>
      <c r="CU4" s="385"/>
      <c r="CV4" s="385"/>
      <c r="CW4" s="385"/>
      <c r="CX4" s="385"/>
      <c r="CY4" s="385"/>
      <c r="CZ4" s="385"/>
      <c r="DA4" s="386"/>
      <c r="DB4" s="384">
        <v>0.2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17802015</v>
      </c>
      <c r="BO5" s="416"/>
      <c r="BP5" s="416"/>
      <c r="BQ5" s="416"/>
      <c r="BR5" s="416"/>
      <c r="BS5" s="416"/>
      <c r="BT5" s="416"/>
      <c r="BU5" s="417"/>
      <c r="BV5" s="415">
        <v>18379096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95.6</v>
      </c>
      <c r="CU5" s="413"/>
      <c r="CV5" s="413"/>
      <c r="CW5" s="413"/>
      <c r="CX5" s="413"/>
      <c r="CY5" s="413"/>
      <c r="CZ5" s="413"/>
      <c r="DA5" s="414"/>
      <c r="DB5" s="412">
        <v>94.7</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40249</v>
      </c>
      <c r="BO6" s="416"/>
      <c r="BP6" s="416"/>
      <c r="BQ6" s="416"/>
      <c r="BR6" s="416"/>
      <c r="BS6" s="416"/>
      <c r="BT6" s="416"/>
      <c r="BU6" s="417"/>
      <c r="BV6" s="415">
        <v>187220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101.9</v>
      </c>
      <c r="CU6" s="453"/>
      <c r="CV6" s="453"/>
      <c r="CW6" s="453"/>
      <c r="CX6" s="453"/>
      <c r="CY6" s="453"/>
      <c r="CZ6" s="453"/>
      <c r="DA6" s="454"/>
      <c r="DB6" s="452">
        <v>101.7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13294</v>
      </c>
      <c r="BO7" s="416"/>
      <c r="BP7" s="416"/>
      <c r="BQ7" s="416"/>
      <c r="BR7" s="416"/>
      <c r="BS7" s="416"/>
      <c r="BT7" s="416"/>
      <c r="BU7" s="417"/>
      <c r="BV7" s="415">
        <v>165488</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9760966</v>
      </c>
      <c r="CU7" s="416"/>
      <c r="CV7" s="416"/>
      <c r="CW7" s="416"/>
      <c r="CX7" s="416"/>
      <c r="CY7" s="416"/>
      <c r="CZ7" s="416"/>
      <c r="DA7" s="417"/>
      <c r="DB7" s="415">
        <v>9689711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26955</v>
      </c>
      <c r="BO8" s="416"/>
      <c r="BP8" s="416"/>
      <c r="BQ8" s="416"/>
      <c r="BR8" s="416"/>
      <c r="BS8" s="416"/>
      <c r="BT8" s="416"/>
      <c r="BU8" s="417"/>
      <c r="BV8" s="415">
        <v>21732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0.42</v>
      </c>
      <c r="CU8" s="456"/>
      <c r="CV8" s="456"/>
      <c r="CW8" s="456"/>
      <c r="CX8" s="456"/>
      <c r="CY8" s="456"/>
      <c r="CZ8" s="456"/>
      <c r="DA8" s="457"/>
      <c r="DB8" s="455">
        <v>0.42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41796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5223</v>
      </c>
      <c r="BO9" s="416"/>
      <c r="BP9" s="416"/>
      <c r="BQ9" s="416"/>
      <c r="BR9" s="416"/>
      <c r="BS9" s="416"/>
      <c r="BT9" s="416"/>
      <c r="BU9" s="417"/>
      <c r="BV9" s="415">
        <v>-282046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16.8</v>
      </c>
      <c r="CU9" s="413"/>
      <c r="CV9" s="413"/>
      <c r="CW9" s="413"/>
      <c r="CX9" s="413"/>
      <c r="CY9" s="413"/>
      <c r="CZ9" s="413"/>
      <c r="DA9" s="414"/>
      <c r="DB9" s="412">
        <v>17.7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44210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102300</v>
      </c>
      <c r="BO10" s="416"/>
      <c r="BP10" s="416"/>
      <c r="BQ10" s="416"/>
      <c r="BR10" s="416"/>
      <c r="BS10" s="416"/>
      <c r="BT10" s="416"/>
      <c r="BU10" s="417"/>
      <c r="BV10" s="415">
        <v>524400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43282</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309900</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43085</v>
      </c>
      <c r="S13" s="497"/>
      <c r="T13" s="497"/>
      <c r="U13" s="497"/>
      <c r="V13" s="498"/>
      <c r="W13" s="431" t="s">
        <v>120</v>
      </c>
      <c r="X13" s="432"/>
      <c r="Y13" s="432"/>
      <c r="Z13" s="432"/>
      <c r="AA13" s="432"/>
      <c r="AB13" s="422"/>
      <c r="AC13" s="466">
        <v>135</v>
      </c>
      <c r="AD13" s="467"/>
      <c r="AE13" s="467"/>
      <c r="AF13" s="467"/>
      <c r="AG13" s="506"/>
      <c r="AH13" s="466">
        <v>152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-202377</v>
      </c>
      <c r="BO13" s="416"/>
      <c r="BP13" s="416"/>
      <c r="BQ13" s="416"/>
      <c r="BR13" s="416"/>
      <c r="BS13" s="416"/>
      <c r="BT13" s="416"/>
      <c r="BU13" s="417"/>
      <c r="BV13" s="415">
        <v>242354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14.5</v>
      </c>
      <c r="CU13" s="413"/>
      <c r="CV13" s="413"/>
      <c r="CW13" s="413"/>
      <c r="CX13" s="413"/>
      <c r="CY13" s="413"/>
      <c r="CZ13" s="413"/>
      <c r="DA13" s="414"/>
      <c r="DB13" s="412">
        <v>15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43685</v>
      </c>
      <c r="S14" s="497"/>
      <c r="T14" s="497"/>
      <c r="U14" s="497"/>
      <c r="V14" s="498"/>
      <c r="W14" s="405"/>
      <c r="X14" s="406"/>
      <c r="Y14" s="406"/>
      <c r="Z14" s="406"/>
      <c r="AA14" s="406"/>
      <c r="AB14" s="395"/>
      <c r="AC14" s="499">
        <v>0.8</v>
      </c>
      <c r="AD14" s="500"/>
      <c r="AE14" s="500"/>
      <c r="AF14" s="500"/>
      <c r="AG14" s="501"/>
      <c r="AH14" s="499">
        <v>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71.599999999999994</v>
      </c>
      <c r="CU14" s="511"/>
      <c r="CV14" s="511"/>
      <c r="CW14" s="511"/>
      <c r="CX14" s="511"/>
      <c r="CY14" s="511"/>
      <c r="CZ14" s="511"/>
      <c r="DA14" s="512"/>
      <c r="DB14" s="510">
        <v>89.5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43471</v>
      </c>
      <c r="S15" s="497"/>
      <c r="T15" s="497"/>
      <c r="U15" s="497"/>
      <c r="V15" s="498"/>
      <c r="W15" s="431" t="s">
        <v>127</v>
      </c>
      <c r="X15" s="432"/>
      <c r="Y15" s="432"/>
      <c r="Z15" s="432"/>
      <c r="AA15" s="432"/>
      <c r="AB15" s="422"/>
      <c r="AC15" s="466">
        <v>5340</v>
      </c>
      <c r="AD15" s="467"/>
      <c r="AE15" s="467"/>
      <c r="AF15" s="467"/>
      <c r="AG15" s="506"/>
      <c r="AH15" s="466">
        <v>6327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3566127</v>
      </c>
      <c r="BO15" s="379"/>
      <c r="BP15" s="379"/>
      <c r="BQ15" s="379"/>
      <c r="BR15" s="379"/>
      <c r="BS15" s="379"/>
      <c r="BT15" s="379"/>
      <c r="BU15" s="380"/>
      <c r="BV15" s="378">
        <v>3390560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31.4</v>
      </c>
      <c r="AD16" s="500"/>
      <c r="AE16" s="500"/>
      <c r="AF16" s="500"/>
      <c r="AG16" s="501"/>
      <c r="AH16" s="499">
        <v>32.6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8246056</v>
      </c>
      <c r="BO16" s="416"/>
      <c r="BP16" s="416"/>
      <c r="BQ16" s="416"/>
      <c r="BR16" s="416"/>
      <c r="BS16" s="416"/>
      <c r="BT16" s="416"/>
      <c r="BU16" s="417"/>
      <c r="BV16" s="415">
        <v>8091282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11517</v>
      </c>
      <c r="AD17" s="467"/>
      <c r="AE17" s="467"/>
      <c r="AF17" s="467"/>
      <c r="AG17" s="506"/>
      <c r="AH17" s="466">
        <v>12633</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4468769</v>
      </c>
      <c r="BO17" s="416"/>
      <c r="BP17" s="416"/>
      <c r="BQ17" s="416"/>
      <c r="BR17" s="416"/>
      <c r="BS17" s="416"/>
      <c r="BT17" s="416"/>
      <c r="BU17" s="417"/>
      <c r="BV17" s="415">
        <v>4318237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15.96</v>
      </c>
      <c r="M18" s="528"/>
      <c r="N18" s="528"/>
      <c r="O18" s="528"/>
      <c r="P18" s="528"/>
      <c r="Q18" s="528"/>
      <c r="R18" s="529"/>
      <c r="S18" s="529"/>
      <c r="T18" s="529"/>
      <c r="U18" s="529"/>
      <c r="V18" s="530"/>
      <c r="W18" s="433"/>
      <c r="X18" s="434"/>
      <c r="Y18" s="434"/>
      <c r="Z18" s="434"/>
      <c r="AA18" s="434"/>
      <c r="AB18" s="425"/>
      <c r="AC18" s="531">
        <v>67.8</v>
      </c>
      <c r="AD18" s="532"/>
      <c r="AE18" s="532"/>
      <c r="AF18" s="532"/>
      <c r="AG18" s="533"/>
      <c r="AH18" s="531">
        <v>65.2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9546758</v>
      </c>
      <c r="BO18" s="416"/>
      <c r="BP18" s="416"/>
      <c r="BQ18" s="416"/>
      <c r="BR18" s="416"/>
      <c r="BS18" s="416"/>
      <c r="BT18" s="416"/>
      <c r="BU18" s="417"/>
      <c r="BV18" s="415">
        <v>9203137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2619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11832359</v>
      </c>
      <c r="BO19" s="416"/>
      <c r="BP19" s="416"/>
      <c r="BQ19" s="416"/>
      <c r="BR19" s="416"/>
      <c r="BS19" s="416"/>
      <c r="BT19" s="416"/>
      <c r="BU19" s="417"/>
      <c r="BV19" s="415">
        <v>11624681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17414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14323312</v>
      </c>
      <c r="BO23" s="416"/>
      <c r="BP23" s="416"/>
      <c r="BQ23" s="416"/>
      <c r="BR23" s="416"/>
      <c r="BS23" s="416"/>
      <c r="BT23" s="416"/>
      <c r="BU23" s="417"/>
      <c r="BV23" s="415">
        <v>14947571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8880</v>
      </c>
      <c r="R24" s="467"/>
      <c r="S24" s="467"/>
      <c r="T24" s="467"/>
      <c r="U24" s="467"/>
      <c r="V24" s="506"/>
      <c r="W24" s="561"/>
      <c r="X24" s="549"/>
      <c r="Y24" s="550"/>
      <c r="Z24" s="465" t="s">
        <v>150</v>
      </c>
      <c r="AA24" s="445"/>
      <c r="AB24" s="445"/>
      <c r="AC24" s="445"/>
      <c r="AD24" s="445"/>
      <c r="AE24" s="445"/>
      <c r="AF24" s="445"/>
      <c r="AG24" s="446"/>
      <c r="AH24" s="466">
        <v>300</v>
      </c>
      <c r="AI24" s="467"/>
      <c r="AJ24" s="467"/>
      <c r="AK24" s="467"/>
      <c r="AL24" s="506"/>
      <c r="AM24" s="466">
        <v>941400</v>
      </c>
      <c r="AN24" s="467"/>
      <c r="AO24" s="467"/>
      <c r="AP24" s="467"/>
      <c r="AQ24" s="467"/>
      <c r="AR24" s="506"/>
      <c r="AS24" s="466">
        <v>3138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9522001</v>
      </c>
      <c r="BO24" s="416"/>
      <c r="BP24" s="416"/>
      <c r="BQ24" s="416"/>
      <c r="BR24" s="416"/>
      <c r="BS24" s="416"/>
      <c r="BT24" s="416"/>
      <c r="BU24" s="417"/>
      <c r="BV24" s="415">
        <v>9375829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7240</v>
      </c>
      <c r="R25" s="467"/>
      <c r="S25" s="467"/>
      <c r="T25" s="467"/>
      <c r="U25" s="467"/>
      <c r="V25" s="506"/>
      <c r="W25" s="561"/>
      <c r="X25" s="549"/>
      <c r="Y25" s="550"/>
      <c r="Z25" s="465" t="s">
        <v>153</v>
      </c>
      <c r="AA25" s="445"/>
      <c r="AB25" s="445"/>
      <c r="AC25" s="445"/>
      <c r="AD25" s="445"/>
      <c r="AE25" s="445"/>
      <c r="AF25" s="445"/>
      <c r="AG25" s="446"/>
      <c r="AH25" s="466">
        <v>49</v>
      </c>
      <c r="AI25" s="467"/>
      <c r="AJ25" s="467"/>
      <c r="AK25" s="467"/>
      <c r="AL25" s="506"/>
      <c r="AM25" s="466">
        <v>150479</v>
      </c>
      <c r="AN25" s="467"/>
      <c r="AO25" s="467"/>
      <c r="AP25" s="467"/>
      <c r="AQ25" s="467"/>
      <c r="AR25" s="506"/>
      <c r="AS25" s="466">
        <v>3071</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343889</v>
      </c>
      <c r="BO25" s="379"/>
      <c r="BP25" s="379"/>
      <c r="BQ25" s="379"/>
      <c r="BR25" s="379"/>
      <c r="BS25" s="379"/>
      <c r="BT25" s="379"/>
      <c r="BU25" s="380"/>
      <c r="BV25" s="378">
        <v>302522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6460</v>
      </c>
      <c r="R26" s="467"/>
      <c r="S26" s="467"/>
      <c r="T26" s="467"/>
      <c r="U26" s="467"/>
      <c r="V26" s="506"/>
      <c r="W26" s="561"/>
      <c r="X26" s="549"/>
      <c r="Y26" s="550"/>
      <c r="Z26" s="465" t="s">
        <v>156</v>
      </c>
      <c r="AA26" s="571"/>
      <c r="AB26" s="571"/>
      <c r="AC26" s="571"/>
      <c r="AD26" s="571"/>
      <c r="AE26" s="571"/>
      <c r="AF26" s="571"/>
      <c r="AG26" s="572"/>
      <c r="AH26" s="466">
        <v>10</v>
      </c>
      <c r="AI26" s="467"/>
      <c r="AJ26" s="467"/>
      <c r="AK26" s="467"/>
      <c r="AL26" s="506"/>
      <c r="AM26" s="466">
        <v>35270</v>
      </c>
      <c r="AN26" s="467"/>
      <c r="AO26" s="467"/>
      <c r="AP26" s="467"/>
      <c r="AQ26" s="467"/>
      <c r="AR26" s="506"/>
      <c r="AS26" s="466">
        <v>3527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v>45000</v>
      </c>
      <c r="BO26" s="416"/>
      <c r="BP26" s="416"/>
      <c r="BQ26" s="416"/>
      <c r="BR26" s="416"/>
      <c r="BS26" s="416"/>
      <c r="BT26" s="416"/>
      <c r="BU26" s="417"/>
      <c r="BV26" s="415">
        <v>30000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4710</v>
      </c>
      <c r="R27" s="467"/>
      <c r="S27" s="467"/>
      <c r="T27" s="467"/>
      <c r="U27" s="467"/>
      <c r="V27" s="506"/>
      <c r="W27" s="561"/>
      <c r="X27" s="549"/>
      <c r="Y27" s="550"/>
      <c r="Z27" s="465" t="s">
        <v>159</v>
      </c>
      <c r="AA27" s="445"/>
      <c r="AB27" s="445"/>
      <c r="AC27" s="445"/>
      <c r="AD27" s="445"/>
      <c r="AE27" s="445"/>
      <c r="AF27" s="445"/>
      <c r="AG27" s="446"/>
      <c r="AH27" s="466">
        <v>3</v>
      </c>
      <c r="AI27" s="467"/>
      <c r="AJ27" s="467"/>
      <c r="AK27" s="467"/>
      <c r="AL27" s="506"/>
      <c r="AM27" s="466">
        <v>12240</v>
      </c>
      <c r="AN27" s="467"/>
      <c r="AO27" s="467"/>
      <c r="AP27" s="467"/>
      <c r="AQ27" s="467"/>
      <c r="AR27" s="506"/>
      <c r="AS27" s="466">
        <v>4080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4240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1966800</v>
      </c>
      <c r="BO28" s="379"/>
      <c r="BP28" s="379"/>
      <c r="BQ28" s="379"/>
      <c r="BR28" s="379"/>
      <c r="BS28" s="379"/>
      <c r="BT28" s="379"/>
      <c r="BU28" s="380"/>
      <c r="BV28" s="378">
        <v>2174400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17</v>
      </c>
      <c r="M29" s="467"/>
      <c r="N29" s="467"/>
      <c r="O29" s="467"/>
      <c r="P29" s="506"/>
      <c r="Q29" s="466">
        <v>3950</v>
      </c>
      <c r="R29" s="467"/>
      <c r="S29" s="467"/>
      <c r="T29" s="467"/>
      <c r="U29" s="467"/>
      <c r="V29" s="506"/>
      <c r="W29" s="562"/>
      <c r="X29" s="563"/>
      <c r="Y29" s="564"/>
      <c r="Z29" s="465" t="s">
        <v>166</v>
      </c>
      <c r="AA29" s="445"/>
      <c r="AB29" s="445"/>
      <c r="AC29" s="445"/>
      <c r="AD29" s="445"/>
      <c r="AE29" s="445"/>
      <c r="AF29" s="445"/>
      <c r="AG29" s="446"/>
      <c r="AH29" s="466">
        <v>303</v>
      </c>
      <c r="AI29" s="467"/>
      <c r="AJ29" s="467"/>
      <c r="AK29" s="467"/>
      <c r="AL29" s="506"/>
      <c r="AM29" s="466">
        <v>953640</v>
      </c>
      <c r="AN29" s="467"/>
      <c r="AO29" s="467"/>
      <c r="AP29" s="467"/>
      <c r="AQ29" s="467"/>
      <c r="AR29" s="506"/>
      <c r="AS29" s="466">
        <v>3147</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213000</v>
      </c>
      <c r="BO29" s="416"/>
      <c r="BP29" s="416"/>
      <c r="BQ29" s="416"/>
      <c r="BR29" s="416"/>
      <c r="BS29" s="416"/>
      <c r="BT29" s="416"/>
      <c r="BU29" s="417"/>
      <c r="BV29" s="415">
        <v>212000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101.7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1250229</v>
      </c>
      <c r="BO30" s="585"/>
      <c r="BP30" s="585"/>
      <c r="BQ30" s="585"/>
      <c r="BR30" s="585"/>
      <c r="BS30" s="585"/>
      <c r="BT30" s="585"/>
      <c r="BU30" s="586"/>
      <c r="BV30" s="584">
        <v>1228629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特別会計国民健康保険事業</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IF('各会計、関係団体の財政状況及び健全化判断比率'!B33="","",'各会計、関係団体の財政状況及び健全化判断比率'!B33)</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福岡県中間市外二ヶ町山田川水利組合（一般会計）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中間市文化振興財団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公共用地先行取得特別会計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IF('各会計、関係団体の財政状況及び健全化判断比率'!B32="","",'各会計、関係団体の財政状況及び健全化判断比率'!B32)</f>
        <v>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堀川水利組合（一般会計）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住宅新築資金等特別会計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地域下水道事業特別会計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福岡県市町村職員退職手当組合（一般会計）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福岡県市町村職員退職手当組合（基金特別会計）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中間市行橋市競艇組合（一般会計）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中間市行橋市競艇組合（特別会計）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遠賀・中間地域広域行政事務組合（一般会計）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遠賀・中間地域広域行政事務組合（公共用地先行取得事業特別会計）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福岡県自治振興組合（一般会計）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view="pageBreakPreview" zoomScale="70" zoomScaleNormal="100" zoomScaleSheetLayoutView="7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4" t="s">
        <v>520</v>
      </c>
      <c r="D34" s="1184"/>
      <c r="E34" s="1185"/>
      <c r="F34" s="32" t="s">
        <v>521</v>
      </c>
      <c r="G34" s="33" t="s">
        <v>522</v>
      </c>
      <c r="H34" s="33" t="s">
        <v>523</v>
      </c>
      <c r="I34" s="33" t="s">
        <v>524</v>
      </c>
      <c r="J34" s="34" t="s">
        <v>525</v>
      </c>
      <c r="K34" s="22"/>
      <c r="L34" s="22"/>
      <c r="M34" s="22"/>
      <c r="N34" s="22"/>
      <c r="O34" s="22"/>
      <c r="P34" s="22"/>
    </row>
    <row r="35" spans="1:16" ht="39" customHeight="1">
      <c r="A35" s="22"/>
      <c r="B35" s="35"/>
      <c r="C35" s="1178" t="s">
        <v>526</v>
      </c>
      <c r="D35" s="1179"/>
      <c r="E35" s="1180"/>
      <c r="F35" s="36" t="s">
        <v>527</v>
      </c>
      <c r="G35" s="37" t="s">
        <v>528</v>
      </c>
      <c r="H35" s="37" t="s">
        <v>529</v>
      </c>
      <c r="I35" s="37" t="s">
        <v>530</v>
      </c>
      <c r="J35" s="38" t="s">
        <v>531</v>
      </c>
      <c r="K35" s="22"/>
      <c r="L35" s="22"/>
      <c r="M35" s="22"/>
      <c r="N35" s="22"/>
      <c r="O35" s="22"/>
      <c r="P35" s="22"/>
    </row>
    <row r="36" spans="1:16" ht="39" customHeight="1">
      <c r="A36" s="22"/>
      <c r="B36" s="35"/>
      <c r="C36" s="1178" t="s">
        <v>532</v>
      </c>
      <c r="D36" s="1179"/>
      <c r="E36" s="1180"/>
      <c r="F36" s="36">
        <v>17.07</v>
      </c>
      <c r="G36" s="37">
        <v>16.940000000000001</v>
      </c>
      <c r="H36" s="37">
        <v>17.420000000000002</v>
      </c>
      <c r="I36" s="37">
        <v>17.77</v>
      </c>
      <c r="J36" s="38">
        <v>17.54</v>
      </c>
      <c r="K36" s="22"/>
      <c r="L36" s="22"/>
      <c r="M36" s="22"/>
      <c r="N36" s="22"/>
      <c r="O36" s="22"/>
      <c r="P36" s="22"/>
    </row>
    <row r="37" spans="1:16" ht="39" customHeight="1">
      <c r="A37" s="22"/>
      <c r="B37" s="35"/>
      <c r="C37" s="1178" t="s">
        <v>533</v>
      </c>
      <c r="D37" s="1179"/>
      <c r="E37" s="1180"/>
      <c r="F37" s="36">
        <v>7.61</v>
      </c>
      <c r="G37" s="37">
        <v>7.93</v>
      </c>
      <c r="H37" s="37">
        <v>8.32</v>
      </c>
      <c r="I37" s="37">
        <v>4.54</v>
      </c>
      <c r="J37" s="38">
        <v>4</v>
      </c>
      <c r="K37" s="22"/>
      <c r="L37" s="22"/>
      <c r="M37" s="22"/>
      <c r="N37" s="22"/>
      <c r="O37" s="22"/>
      <c r="P37" s="22"/>
    </row>
    <row r="38" spans="1:16" ht="39" customHeight="1">
      <c r="A38" s="22"/>
      <c r="B38" s="35"/>
      <c r="C38" s="1178" t="s">
        <v>534</v>
      </c>
      <c r="D38" s="1179"/>
      <c r="E38" s="1180"/>
      <c r="F38" s="36">
        <v>0.21</v>
      </c>
      <c r="G38" s="37">
        <v>0.14000000000000001</v>
      </c>
      <c r="H38" s="37">
        <v>0.31</v>
      </c>
      <c r="I38" s="37">
        <v>0.64</v>
      </c>
      <c r="J38" s="38">
        <v>1.29</v>
      </c>
      <c r="K38" s="22"/>
      <c r="L38" s="22"/>
      <c r="M38" s="22"/>
      <c r="N38" s="22"/>
      <c r="O38" s="22"/>
      <c r="P38" s="22"/>
    </row>
    <row r="39" spans="1:16" ht="39" customHeight="1">
      <c r="A39" s="22"/>
      <c r="B39" s="35"/>
      <c r="C39" s="1178" t="s">
        <v>535</v>
      </c>
      <c r="D39" s="1179"/>
      <c r="E39" s="1180"/>
      <c r="F39" s="36">
        <v>0.31</v>
      </c>
      <c r="G39" s="37">
        <v>0.62</v>
      </c>
      <c r="H39" s="37">
        <v>0.72</v>
      </c>
      <c r="I39" s="37">
        <v>0.88</v>
      </c>
      <c r="J39" s="38">
        <v>1.18</v>
      </c>
      <c r="K39" s="22"/>
      <c r="L39" s="22"/>
      <c r="M39" s="22"/>
      <c r="N39" s="22"/>
      <c r="O39" s="22"/>
      <c r="P39" s="22"/>
    </row>
    <row r="40" spans="1:16" ht="39" customHeight="1">
      <c r="A40" s="22"/>
      <c r="B40" s="35"/>
      <c r="C40" s="1178" t="s">
        <v>536</v>
      </c>
      <c r="D40" s="1179"/>
      <c r="E40" s="1180"/>
      <c r="F40" s="36">
        <v>0.01</v>
      </c>
      <c r="G40" s="37">
        <v>0.15</v>
      </c>
      <c r="H40" s="37">
        <v>0.14000000000000001</v>
      </c>
      <c r="I40" s="37">
        <v>0.17</v>
      </c>
      <c r="J40" s="38">
        <v>0.18</v>
      </c>
      <c r="K40" s="22"/>
      <c r="L40" s="22"/>
      <c r="M40" s="22"/>
      <c r="N40" s="22"/>
      <c r="O40" s="22"/>
      <c r="P40" s="22"/>
    </row>
    <row r="41" spans="1:16" ht="39" customHeight="1">
      <c r="A41" s="22"/>
      <c r="B41" s="35"/>
      <c r="C41" s="1178" t="s">
        <v>537</v>
      </c>
      <c r="D41" s="1179"/>
      <c r="E41" s="1180"/>
      <c r="F41" s="36">
        <v>0.02</v>
      </c>
      <c r="G41" s="37">
        <v>0.04</v>
      </c>
      <c r="H41" s="37">
        <v>0.08</v>
      </c>
      <c r="I41" s="37">
        <v>0.04</v>
      </c>
      <c r="J41" s="38">
        <v>0.03</v>
      </c>
      <c r="K41" s="22"/>
      <c r="L41" s="22"/>
      <c r="M41" s="22"/>
      <c r="N41" s="22"/>
      <c r="O41" s="22"/>
      <c r="P41" s="22"/>
    </row>
    <row r="42" spans="1:16" ht="39" customHeight="1">
      <c r="A42" s="22"/>
      <c r="B42" s="39"/>
      <c r="C42" s="1178" t="s">
        <v>538</v>
      </c>
      <c r="D42" s="1179"/>
      <c r="E42" s="1180"/>
      <c r="F42" s="36" t="s">
        <v>474</v>
      </c>
      <c r="G42" s="37" t="s">
        <v>474</v>
      </c>
      <c r="H42" s="37" t="s">
        <v>474</v>
      </c>
      <c r="I42" s="37" t="s">
        <v>474</v>
      </c>
      <c r="J42" s="38" t="s">
        <v>474</v>
      </c>
      <c r="K42" s="22"/>
      <c r="L42" s="22"/>
      <c r="M42" s="22"/>
      <c r="N42" s="22"/>
      <c r="O42" s="22"/>
      <c r="P42" s="22"/>
    </row>
    <row r="43" spans="1:16" ht="39" customHeight="1" thickBot="1">
      <c r="A43" s="22"/>
      <c r="B43" s="40"/>
      <c r="C43" s="1181" t="s">
        <v>539</v>
      </c>
      <c r="D43" s="1182"/>
      <c r="E43" s="1183"/>
      <c r="F43" s="41">
        <v>0.03</v>
      </c>
      <c r="G43" s="42">
        <v>0</v>
      </c>
      <c r="H43" s="42">
        <v>0.01</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4" t="s">
        <v>11</v>
      </c>
      <c r="C45" s="1195"/>
      <c r="D45" s="58"/>
      <c r="E45" s="1200" t="s">
        <v>12</v>
      </c>
      <c r="F45" s="1200"/>
      <c r="G45" s="1200"/>
      <c r="H45" s="1200"/>
      <c r="I45" s="1200"/>
      <c r="J45" s="1201"/>
      <c r="K45" s="59">
        <v>2142</v>
      </c>
      <c r="L45" s="60">
        <v>2185</v>
      </c>
      <c r="M45" s="60">
        <v>2200</v>
      </c>
      <c r="N45" s="60">
        <v>2083</v>
      </c>
      <c r="O45" s="61">
        <v>2022</v>
      </c>
      <c r="P45" s="48"/>
      <c r="Q45" s="48"/>
      <c r="R45" s="48"/>
      <c r="S45" s="48"/>
      <c r="T45" s="48"/>
      <c r="U45" s="48"/>
    </row>
    <row r="46" spans="1:21" ht="30.75" customHeight="1">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c r="A48" s="48"/>
      <c r="B48" s="1196"/>
      <c r="C48" s="1197"/>
      <c r="D48" s="62"/>
      <c r="E48" s="1188" t="s">
        <v>15</v>
      </c>
      <c r="F48" s="1188"/>
      <c r="G48" s="1188"/>
      <c r="H48" s="1188"/>
      <c r="I48" s="1188"/>
      <c r="J48" s="1189"/>
      <c r="K48" s="63">
        <v>534</v>
      </c>
      <c r="L48" s="64">
        <v>580</v>
      </c>
      <c r="M48" s="64">
        <v>599</v>
      </c>
      <c r="N48" s="64">
        <v>555</v>
      </c>
      <c r="O48" s="65">
        <v>671</v>
      </c>
      <c r="P48" s="48"/>
      <c r="Q48" s="48"/>
      <c r="R48" s="48"/>
      <c r="S48" s="48"/>
      <c r="T48" s="48"/>
      <c r="U48" s="48"/>
    </row>
    <row r="49" spans="1:21" ht="30.75" customHeight="1">
      <c r="A49" s="48"/>
      <c r="B49" s="1196"/>
      <c r="C49" s="1197"/>
      <c r="D49" s="62"/>
      <c r="E49" s="1188" t="s">
        <v>16</v>
      </c>
      <c r="F49" s="1188"/>
      <c r="G49" s="1188"/>
      <c r="H49" s="1188"/>
      <c r="I49" s="1188"/>
      <c r="J49" s="1189"/>
      <c r="K49" s="63">
        <v>119</v>
      </c>
      <c r="L49" s="64">
        <v>118</v>
      </c>
      <c r="M49" s="64">
        <v>118</v>
      </c>
      <c r="N49" s="64">
        <v>114</v>
      </c>
      <c r="O49" s="65">
        <v>85</v>
      </c>
      <c r="P49" s="48"/>
      <c r="Q49" s="48"/>
      <c r="R49" s="48"/>
      <c r="S49" s="48"/>
      <c r="T49" s="48"/>
      <c r="U49" s="48"/>
    </row>
    <row r="50" spans="1:21" ht="30.75" customHeight="1">
      <c r="A50" s="48"/>
      <c r="B50" s="1196"/>
      <c r="C50" s="1197"/>
      <c r="D50" s="62"/>
      <c r="E50" s="1188" t="s">
        <v>17</v>
      </c>
      <c r="F50" s="1188"/>
      <c r="G50" s="1188"/>
      <c r="H50" s="1188"/>
      <c r="I50" s="1188"/>
      <c r="J50" s="1189"/>
      <c r="K50" s="63" t="s">
        <v>474</v>
      </c>
      <c r="L50" s="64" t="s">
        <v>474</v>
      </c>
      <c r="M50" s="64" t="s">
        <v>474</v>
      </c>
      <c r="N50" s="64" t="s">
        <v>474</v>
      </c>
      <c r="O50" s="65" t="s">
        <v>474</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t="s">
        <v>474</v>
      </c>
      <c r="N51" s="64" t="s">
        <v>474</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1539</v>
      </c>
      <c r="L52" s="64">
        <v>1547</v>
      </c>
      <c r="M52" s="64">
        <v>1592</v>
      </c>
      <c r="N52" s="64">
        <v>1609</v>
      </c>
      <c r="O52" s="65">
        <v>1549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1256</v>
      </c>
      <c r="L53" s="69">
        <v>1336</v>
      </c>
      <c r="M53" s="69">
        <v>1325</v>
      </c>
      <c r="N53" s="69">
        <v>1143</v>
      </c>
      <c r="O53" s="70">
        <v>1229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202" t="s">
        <v>24</v>
      </c>
      <c r="C41" s="1203"/>
      <c r="D41" s="81"/>
      <c r="E41" s="1208" t="s">
        <v>25</v>
      </c>
      <c r="F41" s="1208"/>
      <c r="G41" s="1208"/>
      <c r="H41" s="1209"/>
      <c r="I41" s="82">
        <v>17096</v>
      </c>
      <c r="J41" s="83">
        <v>16075</v>
      </c>
      <c r="K41" s="83">
        <v>15140</v>
      </c>
      <c r="L41" s="83">
        <v>14948</v>
      </c>
      <c r="M41" s="84">
        <v>14323</v>
      </c>
    </row>
    <row r="42" spans="2:13" ht="27.75" customHeight="1">
      <c r="B42" s="1204"/>
      <c r="C42" s="1205"/>
      <c r="D42" s="85"/>
      <c r="E42" s="1210" t="s">
        <v>26</v>
      </c>
      <c r="F42" s="1210"/>
      <c r="G42" s="1210"/>
      <c r="H42" s="1211"/>
      <c r="I42" s="86">
        <v>149</v>
      </c>
      <c r="J42" s="87" t="s">
        <v>474</v>
      </c>
      <c r="K42" s="87" t="s">
        <v>474</v>
      </c>
      <c r="L42" s="87" t="s">
        <v>474</v>
      </c>
      <c r="M42" s="88" t="s">
        <v>474</v>
      </c>
    </row>
    <row r="43" spans="2:13" ht="27.75" customHeight="1">
      <c r="B43" s="1204"/>
      <c r="C43" s="1205"/>
      <c r="D43" s="85"/>
      <c r="E43" s="1210" t="s">
        <v>27</v>
      </c>
      <c r="F43" s="1210"/>
      <c r="G43" s="1210"/>
      <c r="H43" s="1211"/>
      <c r="I43" s="86">
        <v>11201</v>
      </c>
      <c r="J43" s="87">
        <v>11701</v>
      </c>
      <c r="K43" s="87">
        <v>12294</v>
      </c>
      <c r="L43" s="87">
        <v>11510</v>
      </c>
      <c r="M43" s="88">
        <v>11400</v>
      </c>
    </row>
    <row r="44" spans="2:13" ht="27.75" customHeight="1">
      <c r="B44" s="1204"/>
      <c r="C44" s="1205"/>
      <c r="D44" s="85"/>
      <c r="E44" s="1210" t="s">
        <v>28</v>
      </c>
      <c r="F44" s="1210"/>
      <c r="G44" s="1210"/>
      <c r="H44" s="1211"/>
      <c r="I44" s="86">
        <v>747</v>
      </c>
      <c r="J44" s="87">
        <v>654</v>
      </c>
      <c r="K44" s="87">
        <v>784</v>
      </c>
      <c r="L44" s="87">
        <v>705</v>
      </c>
      <c r="M44" s="88">
        <v>630</v>
      </c>
    </row>
    <row r="45" spans="2:13" ht="27.75" customHeight="1">
      <c r="B45" s="1204"/>
      <c r="C45" s="1205"/>
      <c r="D45" s="85"/>
      <c r="E45" s="1210" t="s">
        <v>29</v>
      </c>
      <c r="F45" s="1210"/>
      <c r="G45" s="1210"/>
      <c r="H45" s="1211"/>
      <c r="I45" s="86">
        <v>3397</v>
      </c>
      <c r="J45" s="87">
        <v>3320</v>
      </c>
      <c r="K45" s="87">
        <v>3155</v>
      </c>
      <c r="L45" s="87">
        <v>2866</v>
      </c>
      <c r="M45" s="88">
        <v>2577</v>
      </c>
    </row>
    <row r="46" spans="2:13" ht="27.75" customHeight="1">
      <c r="B46" s="1204"/>
      <c r="C46" s="1205"/>
      <c r="D46" s="85"/>
      <c r="E46" s="1210" t="s">
        <v>30</v>
      </c>
      <c r="F46" s="1210"/>
      <c r="G46" s="1210"/>
      <c r="H46" s="1211"/>
      <c r="I46" s="86">
        <v>448</v>
      </c>
      <c r="J46" s="87">
        <v>436</v>
      </c>
      <c r="K46" s="87">
        <v>419</v>
      </c>
      <c r="L46" s="87" t="s">
        <v>474</v>
      </c>
      <c r="M46" s="88" t="s">
        <v>474</v>
      </c>
    </row>
    <row r="47" spans="2:13" ht="27.75" customHeight="1">
      <c r="B47" s="1204"/>
      <c r="C47" s="1205"/>
      <c r="D47" s="85"/>
      <c r="E47" s="1210" t="s">
        <v>31</v>
      </c>
      <c r="F47" s="1210"/>
      <c r="G47" s="1210"/>
      <c r="H47" s="1211"/>
      <c r="I47" s="86" t="s">
        <v>474</v>
      </c>
      <c r="J47" s="87" t="s">
        <v>474</v>
      </c>
      <c r="K47" s="87" t="s">
        <v>474</v>
      </c>
      <c r="L47" s="87" t="s">
        <v>474</v>
      </c>
      <c r="M47" s="88" t="s">
        <v>474</v>
      </c>
    </row>
    <row r="48" spans="2:13" ht="27.75" customHeight="1">
      <c r="B48" s="1206"/>
      <c r="C48" s="1207"/>
      <c r="D48" s="85"/>
      <c r="E48" s="1210" t="s">
        <v>32</v>
      </c>
      <c r="F48" s="1210"/>
      <c r="G48" s="1210"/>
      <c r="H48" s="1211"/>
      <c r="I48" s="86" t="s">
        <v>474</v>
      </c>
      <c r="J48" s="87" t="s">
        <v>474</v>
      </c>
      <c r="K48" s="87" t="s">
        <v>474</v>
      </c>
      <c r="L48" s="87" t="s">
        <v>474</v>
      </c>
      <c r="M48" s="88" t="s">
        <v>474</v>
      </c>
    </row>
    <row r="49" spans="2:13" ht="27.75" customHeight="1">
      <c r="B49" s="1212" t="s">
        <v>33</v>
      </c>
      <c r="C49" s="1213"/>
      <c r="D49" s="89"/>
      <c r="E49" s="1210" t="s">
        <v>34</v>
      </c>
      <c r="F49" s="1210"/>
      <c r="G49" s="1210"/>
      <c r="H49" s="1211"/>
      <c r="I49" s="86">
        <v>3531</v>
      </c>
      <c r="J49" s="87">
        <v>3687</v>
      </c>
      <c r="K49" s="87">
        <v>3801</v>
      </c>
      <c r="L49" s="87">
        <v>3688</v>
      </c>
      <c r="M49" s="88">
        <v>3533</v>
      </c>
    </row>
    <row r="50" spans="2:13" ht="27.75" customHeight="1">
      <c r="B50" s="1204"/>
      <c r="C50" s="1205"/>
      <c r="D50" s="85"/>
      <c r="E50" s="1210" t="s">
        <v>35</v>
      </c>
      <c r="F50" s="1210"/>
      <c r="G50" s="1210"/>
      <c r="H50" s="1211"/>
      <c r="I50" s="86">
        <v>3944</v>
      </c>
      <c r="J50" s="87">
        <v>3900</v>
      </c>
      <c r="K50" s="87">
        <v>3767</v>
      </c>
      <c r="L50" s="87">
        <v>3421</v>
      </c>
      <c r="M50" s="88">
        <v>4008</v>
      </c>
    </row>
    <row r="51" spans="2:13" ht="27.75" customHeight="1">
      <c r="B51" s="1206"/>
      <c r="C51" s="1207"/>
      <c r="D51" s="85"/>
      <c r="E51" s="1210" t="s">
        <v>36</v>
      </c>
      <c r="F51" s="1210"/>
      <c r="G51" s="1210"/>
      <c r="H51" s="1211"/>
      <c r="I51" s="86">
        <v>15168</v>
      </c>
      <c r="J51" s="87">
        <v>15303</v>
      </c>
      <c r="K51" s="87">
        <v>15397</v>
      </c>
      <c r="L51" s="87">
        <v>15418</v>
      </c>
      <c r="M51" s="88">
        <v>15294</v>
      </c>
    </row>
    <row r="52" spans="2:13" ht="27.75" customHeight="1" thickBot="1">
      <c r="B52" s="1214" t="s">
        <v>37</v>
      </c>
      <c r="C52" s="1215"/>
      <c r="D52" s="90"/>
      <c r="E52" s="1216" t="s">
        <v>38</v>
      </c>
      <c r="F52" s="1216"/>
      <c r="G52" s="1216"/>
      <c r="H52" s="1217"/>
      <c r="I52" s="91">
        <v>10394</v>
      </c>
      <c r="J52" s="92">
        <v>9295</v>
      </c>
      <c r="K52" s="92">
        <v>8827</v>
      </c>
      <c r="L52" s="92">
        <v>7502</v>
      </c>
      <c r="M52" s="93">
        <v>6096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54"/>
      <c r="H43" s="1231"/>
      <c r="I43" s="1231"/>
      <c r="J43" s="1231"/>
      <c r="K43" s="1231"/>
      <c r="L43" s="1231"/>
      <c r="M43" s="1231"/>
      <c r="N43" s="1231"/>
      <c r="O43" s="1232"/>
    </row>
    <row r="44" spans="2:17">
      <c r="B44" s="248"/>
      <c r="C44" s="244"/>
      <c r="D44" s="244"/>
      <c r="E44" s="244"/>
      <c r="F44" s="244"/>
      <c r="G44" s="1233"/>
      <c r="H44" s="1234"/>
      <c r="I44" s="1234"/>
      <c r="J44" s="1234"/>
      <c r="K44" s="1234"/>
      <c r="L44" s="1234"/>
      <c r="M44" s="1234"/>
      <c r="N44" s="1234"/>
      <c r="O44" s="1235"/>
    </row>
    <row r="45" spans="2:17">
      <c r="B45" s="248"/>
      <c r="C45" s="244"/>
      <c r="D45" s="244"/>
      <c r="E45" s="244"/>
      <c r="F45" s="244"/>
      <c r="G45" s="1233"/>
      <c r="H45" s="1234"/>
      <c r="I45" s="1234"/>
      <c r="J45" s="1234"/>
      <c r="K45" s="1234"/>
      <c r="L45" s="1234"/>
      <c r="M45" s="1234"/>
      <c r="N45" s="1234"/>
      <c r="O45" s="1235"/>
    </row>
    <row r="46" spans="2:17">
      <c r="B46" s="248"/>
      <c r="C46" s="244"/>
      <c r="D46" s="244"/>
      <c r="E46" s="244"/>
      <c r="F46" s="244"/>
      <c r="G46" s="1233"/>
      <c r="H46" s="1234"/>
      <c r="I46" s="1234"/>
      <c r="J46" s="1234"/>
      <c r="K46" s="1234"/>
      <c r="L46" s="1234"/>
      <c r="M46" s="1234"/>
      <c r="N46" s="1234"/>
      <c r="O46" s="1235"/>
    </row>
    <row r="47" spans="2:17">
      <c r="B47" s="248"/>
      <c r="C47" s="244"/>
      <c r="D47" s="244"/>
      <c r="E47" s="244"/>
      <c r="F47" s="244"/>
      <c r="G47" s="1236"/>
      <c r="H47" s="1237"/>
      <c r="I47" s="1237"/>
      <c r="J47" s="1237"/>
      <c r="K47" s="1237"/>
      <c r="L47" s="1237"/>
      <c r="M47" s="1237"/>
      <c r="N47" s="1237"/>
      <c r="O47" s="1238"/>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9"/>
      <c r="H50" s="1240"/>
      <c r="I50" s="1240"/>
      <c r="J50" s="1241"/>
      <c r="K50" s="354" t="s">
        <v>514</v>
      </c>
      <c r="L50" s="354" t="s">
        <v>515</v>
      </c>
      <c r="M50" s="354" t="s">
        <v>516</v>
      </c>
      <c r="N50" s="354" t="s">
        <v>517</v>
      </c>
      <c r="O50" s="354" t="s">
        <v>518</v>
      </c>
    </row>
    <row r="51" spans="1:17">
      <c r="B51" s="248"/>
      <c r="C51" s="244"/>
      <c r="D51" s="244"/>
      <c r="E51" s="244"/>
      <c r="F51" s="244"/>
      <c r="G51" s="1242" t="s">
        <v>559</v>
      </c>
      <c r="H51" s="1243"/>
      <c r="I51" s="1248" t="s">
        <v>560</v>
      </c>
      <c r="J51" s="1248"/>
      <c r="K51" s="1252"/>
      <c r="L51" s="1252"/>
      <c r="M51" s="1252"/>
      <c r="N51" s="1252"/>
      <c r="O51" s="1252"/>
    </row>
    <row r="52" spans="1:17">
      <c r="B52" s="248"/>
      <c r="C52" s="244"/>
      <c r="D52" s="244"/>
      <c r="E52" s="244"/>
      <c r="F52" s="244"/>
      <c r="G52" s="1244"/>
      <c r="H52" s="1245"/>
      <c r="I52" s="1249"/>
      <c r="J52" s="1249"/>
      <c r="K52" s="1218"/>
      <c r="L52" s="1218"/>
      <c r="M52" s="1218"/>
      <c r="N52" s="1218"/>
      <c r="O52" s="1218"/>
    </row>
    <row r="53" spans="1:17">
      <c r="A53" s="355"/>
      <c r="B53" s="248"/>
      <c r="C53" s="244"/>
      <c r="D53" s="244"/>
      <c r="E53" s="244"/>
      <c r="F53" s="244"/>
      <c r="G53" s="1244"/>
      <c r="H53" s="1245"/>
      <c r="I53" s="1228" t="s">
        <v>561</v>
      </c>
      <c r="J53" s="1228"/>
      <c r="K53" s="1253"/>
      <c r="L53" s="1253"/>
      <c r="M53" s="1253"/>
      <c r="N53" s="1253"/>
      <c r="O53" s="1253"/>
    </row>
    <row r="54" spans="1:17">
      <c r="A54" s="355"/>
      <c r="B54" s="248"/>
      <c r="C54" s="244"/>
      <c r="D54" s="244"/>
      <c r="E54" s="244"/>
      <c r="F54" s="244"/>
      <c r="G54" s="1246"/>
      <c r="H54" s="1247"/>
      <c r="I54" s="1228"/>
      <c r="J54" s="1228"/>
      <c r="K54" s="1251"/>
      <c r="L54" s="1251"/>
      <c r="M54" s="1251"/>
      <c r="N54" s="1251"/>
      <c r="O54" s="1251"/>
    </row>
    <row r="55" spans="1:17">
      <c r="A55" s="355"/>
      <c r="B55" s="248"/>
      <c r="C55" s="244"/>
      <c r="D55" s="244"/>
      <c r="E55" s="244"/>
      <c r="F55" s="244"/>
      <c r="G55" s="1222" t="s">
        <v>562</v>
      </c>
      <c r="H55" s="1223"/>
      <c r="I55" s="1228" t="s">
        <v>560</v>
      </c>
      <c r="J55" s="1228"/>
      <c r="K55" s="1252"/>
      <c r="L55" s="1252"/>
      <c r="M55" s="1252"/>
      <c r="N55" s="1252"/>
      <c r="O55" s="1252"/>
    </row>
    <row r="56" spans="1:17">
      <c r="A56" s="355"/>
      <c r="B56" s="248"/>
      <c r="C56" s="244"/>
      <c r="D56" s="244"/>
      <c r="E56" s="244"/>
      <c r="F56" s="244"/>
      <c r="G56" s="1224"/>
      <c r="H56" s="1225"/>
      <c r="I56" s="1228"/>
      <c r="J56" s="1228"/>
      <c r="K56" s="1218"/>
      <c r="L56" s="1218"/>
      <c r="M56" s="1218"/>
      <c r="N56" s="1218"/>
      <c r="O56" s="1218"/>
    </row>
    <row r="57" spans="1:17" s="355" customFormat="1">
      <c r="B57" s="356"/>
      <c r="C57" s="352"/>
      <c r="D57" s="352"/>
      <c r="E57" s="352"/>
      <c r="F57" s="352"/>
      <c r="G57" s="1224"/>
      <c r="H57" s="1225"/>
      <c r="I57" s="1220" t="s">
        <v>563</v>
      </c>
      <c r="J57" s="1220"/>
      <c r="K57" s="1253"/>
      <c r="L57" s="1253"/>
      <c r="M57" s="1253"/>
      <c r="N57" s="1253"/>
      <c r="O57" s="1253"/>
      <c r="P57" s="357"/>
      <c r="Q57" s="356"/>
    </row>
    <row r="58" spans="1:17" s="355" customFormat="1">
      <c r="A58" s="243"/>
      <c r="B58" s="356"/>
      <c r="C58" s="352"/>
      <c r="D58" s="352"/>
      <c r="E58" s="352"/>
      <c r="F58" s="352"/>
      <c r="G58" s="1226"/>
      <c r="H58" s="1227"/>
      <c r="I58" s="1220"/>
      <c r="J58" s="1220"/>
      <c r="K58" s="1251"/>
      <c r="L58" s="1251"/>
      <c r="M58" s="1251"/>
      <c r="N58" s="1251"/>
      <c r="O58" s="125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30" t="s">
        <v>567</v>
      </c>
      <c r="H65" s="1231"/>
      <c r="I65" s="1231"/>
      <c r="J65" s="1231"/>
      <c r="K65" s="1231"/>
      <c r="L65" s="1231"/>
      <c r="M65" s="1231"/>
      <c r="N65" s="1231"/>
      <c r="O65" s="1232"/>
    </row>
    <row r="66" spans="2:30">
      <c r="B66" s="248"/>
      <c r="C66" s="244"/>
      <c r="D66" s="244"/>
      <c r="E66" s="244"/>
      <c r="F66" s="244"/>
      <c r="G66" s="1233"/>
      <c r="H66" s="1234"/>
      <c r="I66" s="1234"/>
      <c r="J66" s="1234"/>
      <c r="K66" s="1234"/>
      <c r="L66" s="1234"/>
      <c r="M66" s="1234"/>
      <c r="N66" s="1234"/>
      <c r="O66" s="1235"/>
    </row>
    <row r="67" spans="2:30">
      <c r="B67" s="248"/>
      <c r="C67" s="244"/>
      <c r="D67" s="244"/>
      <c r="E67" s="244"/>
      <c r="F67" s="244"/>
      <c r="G67" s="1233"/>
      <c r="H67" s="1234"/>
      <c r="I67" s="1234"/>
      <c r="J67" s="1234"/>
      <c r="K67" s="1234"/>
      <c r="L67" s="1234"/>
      <c r="M67" s="1234"/>
      <c r="N67" s="1234"/>
      <c r="O67" s="1235"/>
    </row>
    <row r="68" spans="2:30">
      <c r="B68" s="248"/>
      <c r="C68" s="244"/>
      <c r="D68" s="244"/>
      <c r="E68" s="244"/>
      <c r="F68" s="244"/>
      <c r="G68" s="1233"/>
      <c r="H68" s="1234"/>
      <c r="I68" s="1234"/>
      <c r="J68" s="1234"/>
      <c r="K68" s="1234"/>
      <c r="L68" s="1234"/>
      <c r="M68" s="1234"/>
      <c r="N68" s="1234"/>
      <c r="O68" s="1235"/>
    </row>
    <row r="69" spans="2:30">
      <c r="B69" s="248"/>
      <c r="C69" s="244"/>
      <c r="D69" s="244"/>
      <c r="E69" s="244"/>
      <c r="F69" s="244"/>
      <c r="G69" s="1236"/>
      <c r="H69" s="1237"/>
      <c r="I69" s="1237"/>
      <c r="J69" s="1237"/>
      <c r="K69" s="1237"/>
      <c r="L69" s="1237"/>
      <c r="M69" s="1237"/>
      <c r="N69" s="1237"/>
      <c r="O69" s="1238"/>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9"/>
      <c r="H72" s="1240"/>
      <c r="I72" s="1240"/>
      <c r="J72" s="1241"/>
      <c r="K72" s="354" t="s">
        <v>514</v>
      </c>
      <c r="L72" s="354" t="s">
        <v>515</v>
      </c>
      <c r="M72" s="354" t="s">
        <v>516</v>
      </c>
      <c r="N72" s="354" t="s">
        <v>517</v>
      </c>
      <c r="O72" s="354" t="s">
        <v>518</v>
      </c>
    </row>
    <row r="73" spans="2:30">
      <c r="B73" s="248"/>
      <c r="C73" s="244"/>
      <c r="D73" s="244"/>
      <c r="E73" s="244"/>
      <c r="F73" s="244"/>
      <c r="G73" s="1242" t="s">
        <v>559</v>
      </c>
      <c r="H73" s="1243"/>
      <c r="I73" s="1248" t="s">
        <v>560</v>
      </c>
      <c r="J73" s="1248"/>
      <c r="K73" s="1229">
        <v>125.7</v>
      </c>
      <c r="L73" s="1229">
        <v>110.1</v>
      </c>
      <c r="M73" s="1218">
        <v>104.6</v>
      </c>
      <c r="N73" s="1218">
        <v>89.5</v>
      </c>
      <c r="O73" s="1218">
        <v>71.599999999999994</v>
      </c>
      <c r="S73" s="243">
        <v>9.9</v>
      </c>
    </row>
    <row r="74" spans="2:30">
      <c r="B74" s="248"/>
      <c r="C74" s="244"/>
      <c r="D74" s="244"/>
      <c r="E74" s="244"/>
      <c r="F74" s="244"/>
      <c r="G74" s="1244"/>
      <c r="H74" s="1245"/>
      <c r="I74" s="1249"/>
      <c r="J74" s="1249"/>
      <c r="K74" s="1229"/>
      <c r="L74" s="1229"/>
      <c r="M74" s="1218"/>
      <c r="N74" s="1218"/>
      <c r="O74" s="1218"/>
    </row>
    <row r="75" spans="2:30">
      <c r="B75" s="248"/>
      <c r="C75" s="244"/>
      <c r="D75" s="244"/>
      <c r="E75" s="244"/>
      <c r="F75" s="244"/>
      <c r="G75" s="1244"/>
      <c r="H75" s="1245"/>
      <c r="I75" s="1228" t="s">
        <v>566</v>
      </c>
      <c r="J75" s="1228"/>
      <c r="K75" s="1250">
        <v>15.5</v>
      </c>
      <c r="L75" s="1250">
        <v>15.2</v>
      </c>
      <c r="M75" s="1250">
        <v>15.5</v>
      </c>
      <c r="N75" s="1250">
        <v>15</v>
      </c>
      <c r="O75" s="1250">
        <v>14.5</v>
      </c>
      <c r="U75" s="243">
        <v>81.2</v>
      </c>
      <c r="W75" s="243">
        <v>87.2</v>
      </c>
      <c r="Y75" s="243">
        <v>99.8</v>
      </c>
      <c r="AA75" s="243">
        <v>109.5</v>
      </c>
      <c r="AC75" s="243">
        <v>115.2</v>
      </c>
    </row>
    <row r="76" spans="2:30">
      <c r="B76" s="248"/>
      <c r="C76" s="244"/>
      <c r="D76" s="244"/>
      <c r="E76" s="244"/>
      <c r="F76" s="244"/>
      <c r="G76" s="1246"/>
      <c r="H76" s="1247"/>
      <c r="I76" s="1228"/>
      <c r="J76" s="1228"/>
      <c r="K76" s="1251"/>
      <c r="L76" s="1251"/>
      <c r="M76" s="1251"/>
      <c r="N76" s="1251"/>
      <c r="O76" s="1251"/>
    </row>
    <row r="77" spans="2:30">
      <c r="B77" s="248"/>
      <c r="C77" s="244"/>
      <c r="D77" s="244"/>
      <c r="E77" s="244"/>
      <c r="F77" s="244"/>
      <c r="G77" s="1222" t="s">
        <v>562</v>
      </c>
      <c r="H77" s="1223"/>
      <c r="I77" s="1228" t="s">
        <v>560</v>
      </c>
      <c r="J77" s="1228"/>
      <c r="K77" s="1229">
        <v>100.6</v>
      </c>
      <c r="L77" s="1229">
        <v>85.8</v>
      </c>
      <c r="M77" s="1218">
        <v>76.599999999999994</v>
      </c>
      <c r="N77" s="1218">
        <v>60.9</v>
      </c>
      <c r="O77" s="1218">
        <v>41.5</v>
      </c>
      <c r="R77" s="243">
        <v>12.3</v>
      </c>
      <c r="T77" s="243">
        <v>11.1</v>
      </c>
    </row>
    <row r="78" spans="2:30">
      <c r="B78" s="248"/>
      <c r="C78" s="244"/>
      <c r="D78" s="244"/>
      <c r="E78" s="244"/>
      <c r="F78" s="244"/>
      <c r="G78" s="1224"/>
      <c r="H78" s="1225"/>
      <c r="I78" s="1228"/>
      <c r="J78" s="1228"/>
      <c r="K78" s="1229"/>
      <c r="L78" s="1229"/>
      <c r="M78" s="1218"/>
      <c r="N78" s="1218"/>
      <c r="O78" s="1218"/>
    </row>
    <row r="79" spans="2:30">
      <c r="B79" s="248"/>
      <c r="C79" s="244"/>
      <c r="D79" s="244"/>
      <c r="E79" s="244"/>
      <c r="F79" s="244"/>
      <c r="G79" s="1224"/>
      <c r="H79" s="1225"/>
      <c r="I79" s="1219" t="s">
        <v>566</v>
      </c>
      <c r="J79" s="1220"/>
      <c r="K79" s="1221">
        <v>13.9</v>
      </c>
      <c r="L79" s="1221">
        <v>13.4</v>
      </c>
      <c r="M79" s="1221">
        <v>13.2</v>
      </c>
      <c r="N79" s="1221">
        <v>12.6</v>
      </c>
      <c r="O79" s="1221">
        <v>9.6</v>
      </c>
      <c r="V79" s="243">
        <v>53.5</v>
      </c>
      <c r="X79" s="243">
        <v>48.2</v>
      </c>
      <c r="Z79" s="243">
        <v>34.200000000000003</v>
      </c>
      <c r="AB79" s="243">
        <v>30.3</v>
      </c>
      <c r="AD79" s="243">
        <v>28.9</v>
      </c>
    </row>
    <row r="80" spans="2:30">
      <c r="B80" s="248"/>
      <c r="C80" s="244"/>
      <c r="D80" s="244"/>
      <c r="E80" s="244"/>
      <c r="F80" s="244"/>
      <c r="G80" s="1226"/>
      <c r="H80" s="1227"/>
      <c r="I80" s="1220"/>
      <c r="J80" s="1220"/>
      <c r="K80" s="1221"/>
      <c r="L80" s="1221"/>
      <c r="M80" s="1221"/>
      <c r="N80" s="1221"/>
      <c r="O80" s="122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513</v>
      </c>
      <c r="G2" s="111"/>
      <c r="H2" s="112"/>
    </row>
    <row r="3" spans="1:8">
      <c r="A3" s="108" t="s">
        <v>506</v>
      </c>
      <c r="B3" s="113"/>
      <c r="C3" s="114"/>
      <c r="D3" s="115">
        <v>23102</v>
      </c>
      <c r="E3" s="116"/>
      <c r="F3" s="117">
        <v>52377</v>
      </c>
      <c r="G3" s="118"/>
      <c r="H3" s="119"/>
    </row>
    <row r="4" spans="1:8">
      <c r="A4" s="120"/>
      <c r="B4" s="121"/>
      <c r="C4" s="122"/>
      <c r="D4" s="123">
        <v>15110</v>
      </c>
      <c r="E4" s="124"/>
      <c r="F4" s="125">
        <v>23455</v>
      </c>
      <c r="G4" s="126"/>
      <c r="H4" s="127"/>
    </row>
    <row r="5" spans="1:8">
      <c r="A5" s="108" t="s">
        <v>508</v>
      </c>
      <c r="B5" s="113"/>
      <c r="C5" s="114"/>
      <c r="D5" s="115">
        <v>20615</v>
      </c>
      <c r="E5" s="116"/>
      <c r="F5" s="117">
        <v>62524</v>
      </c>
      <c r="G5" s="118"/>
      <c r="H5" s="119"/>
    </row>
    <row r="6" spans="1:8">
      <c r="A6" s="120"/>
      <c r="B6" s="121"/>
      <c r="C6" s="122"/>
      <c r="D6" s="123">
        <v>11934</v>
      </c>
      <c r="E6" s="124"/>
      <c r="F6" s="125">
        <v>27569</v>
      </c>
      <c r="G6" s="126"/>
      <c r="H6" s="127"/>
    </row>
    <row r="7" spans="1:8">
      <c r="A7" s="108" t="s">
        <v>509</v>
      </c>
      <c r="B7" s="113"/>
      <c r="C7" s="114"/>
      <c r="D7" s="115">
        <v>20059</v>
      </c>
      <c r="E7" s="116"/>
      <c r="F7" s="117">
        <v>80149</v>
      </c>
      <c r="G7" s="118"/>
      <c r="H7" s="119"/>
    </row>
    <row r="8" spans="1:8">
      <c r="A8" s="120"/>
      <c r="B8" s="121"/>
      <c r="C8" s="122"/>
      <c r="D8" s="123">
        <v>4965</v>
      </c>
      <c r="E8" s="124"/>
      <c r="F8" s="125">
        <v>38398</v>
      </c>
      <c r="G8" s="126"/>
      <c r="H8" s="127"/>
    </row>
    <row r="9" spans="1:8">
      <c r="A9" s="108" t="s">
        <v>510</v>
      </c>
      <c r="B9" s="113"/>
      <c r="C9" s="114"/>
      <c r="D9" s="115">
        <v>27906</v>
      </c>
      <c r="E9" s="116"/>
      <c r="F9" s="117">
        <v>57697</v>
      </c>
      <c r="G9" s="118"/>
      <c r="H9" s="119"/>
    </row>
    <row r="10" spans="1:8">
      <c r="A10" s="120"/>
      <c r="B10" s="121"/>
      <c r="C10" s="122"/>
      <c r="D10" s="123">
        <v>18717</v>
      </c>
      <c r="E10" s="124"/>
      <c r="F10" s="125">
        <v>26743</v>
      </c>
      <c r="G10" s="126"/>
      <c r="H10" s="127"/>
    </row>
    <row r="11" spans="1:8">
      <c r="A11" s="108" t="s">
        <v>511</v>
      </c>
      <c r="B11" s="113"/>
      <c r="C11" s="114"/>
      <c r="D11" s="115">
        <v>27041</v>
      </c>
      <c r="E11" s="116"/>
      <c r="F11" s="117">
        <v>63727</v>
      </c>
      <c r="G11" s="118"/>
      <c r="H11" s="119"/>
    </row>
    <row r="12" spans="1:8">
      <c r="A12" s="120"/>
      <c r="B12" s="121"/>
      <c r="C12" s="128"/>
      <c r="D12" s="123">
        <v>12344</v>
      </c>
      <c r="E12" s="124"/>
      <c r="F12" s="125">
        <v>34577</v>
      </c>
      <c r="G12" s="126"/>
      <c r="H12" s="127"/>
    </row>
    <row r="13" spans="1:8">
      <c r="A13" s="108"/>
      <c r="B13" s="113"/>
      <c r="C13" s="129"/>
      <c r="D13" s="130">
        <v>23745</v>
      </c>
      <c r="E13" s="131"/>
      <c r="F13" s="132">
        <v>63295</v>
      </c>
      <c r="G13" s="133"/>
      <c r="H13" s="119"/>
    </row>
    <row r="14" spans="1:8">
      <c r="A14" s="120"/>
      <c r="B14" s="121"/>
      <c r="C14" s="122"/>
      <c r="D14" s="123">
        <v>12614</v>
      </c>
      <c r="E14" s="124"/>
      <c r="F14" s="125">
        <v>30148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1.5</v>
      </c>
      <c r="C19" s="134">
        <f>ROUND(VALUE(SUBSTITUTE(実質収支比率等に係る経年分析!G$48,"▲","-")),2)</f>
        <v>2.1</v>
      </c>
      <c r="D19" s="134">
        <f>ROUND(VALUE(SUBSTITUTE(実質収支比率等に係る経年分析!H$48,"▲","-")),2)</f>
        <v>3.13</v>
      </c>
      <c r="E19" s="134">
        <f>ROUND(VALUE(SUBSTITUTE(実質収支比率等に係る経年分析!I$48,"▲","-")),2)</f>
        <v>0.22</v>
      </c>
      <c r="F19" s="134">
        <f>ROUND(VALUE(SUBSTITUTE(実質収支比率等に係る経年分析!J$48,"▲","-")),2)</f>
        <v>0.28000000000000003</v>
      </c>
    </row>
    <row r="20" spans="1:11">
      <c r="A20" s="134" t="s">
        <v>43</v>
      </c>
      <c r="B20" s="134">
        <f>ROUND(VALUE(SUBSTITUTE(実質収支比率等に係る経年分析!F$47,"▲","-")),2)</f>
        <v>14.65</v>
      </c>
      <c r="C20" s="134">
        <f>ROUND(VALUE(SUBSTITUTE(実質収支比率等に係る経年分析!G$47,"▲","-")),2)</f>
        <v>15.95</v>
      </c>
      <c r="D20" s="134">
        <f>ROUND(VALUE(SUBSTITUTE(実質収支比率等に係る経年分析!H$47,"▲","-")),2)</f>
        <v>17.010000000000002</v>
      </c>
      <c r="E20" s="134">
        <f>ROUND(VALUE(SUBSTITUTE(実質収支比率等に係る経年分析!I$47,"▲","-")),2)</f>
        <v>22.44</v>
      </c>
      <c r="F20" s="134">
        <f>ROUND(VALUE(SUBSTITUTE(実質収支比率等に係る経年分析!J$47,"▲","-")),2)</f>
        <v>20.149999999999999</v>
      </c>
    </row>
    <row r="21" spans="1:11">
      <c r="A21" s="134" t="s">
        <v>44</v>
      </c>
      <c r="B21" s="134">
        <f>IF(ISNUMBER(VALUE(SUBSTITUTE(実質収支比率等に係る経年分析!F$49,"▲","-"))),ROUND(VALUE(SUBSTITUTE(実質収支比率等に係る経年分析!F$49,"▲","-")),2),NA())</f>
        <v>1.78</v>
      </c>
      <c r="C21" s="134">
        <f>IF(ISNUMBER(VALUE(SUBSTITUTE(実質収支比率等に係る経年分析!G$49,"▲","-"))),ROUND(VALUE(SUBSTITUTE(実質収支比率等に係る経年分析!G$49,"▲","-")),2),NA())</f>
        <v>2.23</v>
      </c>
      <c r="D21" s="134">
        <f>IF(ISNUMBER(VALUE(SUBSTITUTE(実質収支比率等に係る経年分析!H$49,"▲","-"))),ROUND(VALUE(SUBSTITUTE(実質収支比率等に係る経年分析!H$49,"▲","-")),2),NA())</f>
        <v>2.1800000000000002</v>
      </c>
      <c r="E21" s="134">
        <f>IF(ISNUMBER(VALUE(SUBSTITUTE(実質収支比率等に係る経年分析!I$49,"▲","-"))),ROUND(VALUE(SUBSTITUTE(実質収支比率等に係る経年分析!I$49,"▲","-")),2),NA())</f>
        <v>2.5</v>
      </c>
      <c r="F21" s="134">
        <f>IF(ISNUMBER(VALUE(SUBSTITUTE(実質収支比率等に係る経年分析!J$49,"▲","-"))),ROUND(VALUE(SUBSTITUTE(実質収支比率等に係る経年分析!J$49,"▲","-")),2),NA())</f>
        <v>-2.0699999999999998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0.18</v>
      </c>
    </row>
    <row r="31" spans="1:11">
      <c r="A31" s="135" t="str">
        <f>IF(連結実質赤字比率に係る赤字・黒字の構成分析!C$39="",NA(),連結実質赤字比率に係る赤字・黒字の構成分析!C$39)</f>
        <v>病院事業会計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0.72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1.18</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1.29</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7.61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7.93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8.32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4.54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17.07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16.940000000000001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17.420000000000002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17.77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17.54</v>
      </c>
    </row>
    <row r="35" spans="1:16">
      <c r="A35" s="135" t="str">
        <f>IF(連結実質赤字比率に係る赤字・黒字の構成分析!C$35="",NA(),連結実質赤字比率に係る赤字・黒字の構成分析!C$35)</f>
        <v>住宅新築資金等特別会計</v>
      </c>
      <c r="B35" s="135">
        <f>IF(ROUND(VALUE(SUBSTITUTE(連結実質赤字比率に係る赤字・黒字の構成分析!F$35,"▲", "-")), 2) &lt; 0, ABS(ROUND(VALUE(SUBSTITUTE(連結実質赤字比率に係る赤字・黒字の構成分析!F$35,"▲", "-")), 2)), NA())</f>
        <v>6.14</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5.83</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5.2</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4.33</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3.73</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特別会計国民健康保険事業</v>
      </c>
      <c r="B36" s="135">
        <f>IF(ROUND(VALUE(SUBSTITUTE(連結実質赤字比率に係る赤字・黒字の構成分析!F$34,"▲", "-")), 2) &lt; 0, ABS(ROUND(VALUE(SUBSTITUTE(連結実質赤字比率に係る赤字・黒字の構成分析!F$34,"▲", "-")), 2)), NA())</f>
        <v>11.85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11.48</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12.89</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12.86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12.71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1539</v>
      </c>
      <c r="E42" s="136"/>
      <c r="F42" s="136"/>
      <c r="G42" s="136">
        <f>'実質公債費比率（分子）の構造'!L$52</f>
        <v>1547</v>
      </c>
      <c r="H42" s="136"/>
      <c r="I42" s="136"/>
      <c r="J42" s="136">
        <f>'実質公債費比率（分子）の構造'!M$52</f>
        <v>1592</v>
      </c>
      <c r="K42" s="136"/>
      <c r="L42" s="136"/>
      <c r="M42" s="136">
        <f>'実質公債費比率（分子）の構造'!N$52</f>
        <v>1609</v>
      </c>
      <c r="N42" s="136"/>
      <c r="O42" s="136"/>
      <c r="P42" s="136">
        <f>'実質公債費比率（分子）の構造'!O$52</f>
        <v>1549</v>
      </c>
    </row>
    <row r="43" spans="1:16">
      <c r="A43" s="136" t="s">
        <v>52</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119</v>
      </c>
      <c r="C45" s="136"/>
      <c r="D45" s="136"/>
      <c r="E45" s="136">
        <f>'実質公債費比率（分子）の構造'!L$49</f>
        <v>118</v>
      </c>
      <c r="F45" s="136"/>
      <c r="G45" s="136"/>
      <c r="H45" s="136">
        <f>'実質公債費比率（分子）の構造'!M$49</f>
        <v>118</v>
      </c>
      <c r="I45" s="136"/>
      <c r="J45" s="136"/>
      <c r="K45" s="136">
        <f>'実質公債費比率（分子）の構造'!N$49</f>
        <v>114</v>
      </c>
      <c r="L45" s="136"/>
      <c r="M45" s="136"/>
      <c r="N45" s="136">
        <f>'実質公債費比率（分子）の構造'!O$49</f>
        <v>85</v>
      </c>
      <c r="O45" s="136"/>
      <c r="P45" s="136"/>
    </row>
    <row r="46" spans="1:16">
      <c r="A46" s="136" t="s">
        <v>55</v>
      </c>
      <c r="B46" s="136">
        <f>'実質公債費比率（分子）の構造'!K$48</f>
        <v>534</v>
      </c>
      <c r="C46" s="136"/>
      <c r="D46" s="136"/>
      <c r="E46" s="136">
        <f>'実質公債費比率（分子）の構造'!L$48</f>
        <v>580</v>
      </c>
      <c r="F46" s="136"/>
      <c r="G46" s="136"/>
      <c r="H46" s="136">
        <f>'実質公債費比率（分子）の構造'!M$48</f>
        <v>599</v>
      </c>
      <c r="I46" s="136"/>
      <c r="J46" s="136"/>
      <c r="K46" s="136">
        <f>'実質公債費比率（分子）の構造'!N$48</f>
        <v>555</v>
      </c>
      <c r="L46" s="136"/>
      <c r="M46" s="136"/>
      <c r="N46" s="136">
        <f>'実質公債費比率（分子）の構造'!O$48</f>
        <v>671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2142</v>
      </c>
      <c r="C49" s="136"/>
      <c r="D49" s="136"/>
      <c r="E49" s="136">
        <f>'実質公債費比率（分子）の構造'!L$45</f>
        <v>2185</v>
      </c>
      <c r="F49" s="136"/>
      <c r="G49" s="136"/>
      <c r="H49" s="136">
        <f>'実質公債費比率（分子）の構造'!M$45</f>
        <v>2200</v>
      </c>
      <c r="I49" s="136"/>
      <c r="J49" s="136"/>
      <c r="K49" s="136">
        <f>'実質公債費比率（分子）の構造'!N$45</f>
        <v>2083</v>
      </c>
      <c r="L49" s="136"/>
      <c r="M49" s="136"/>
      <c r="N49" s="136">
        <f>'実質公債費比率（分子）の構造'!O$45</f>
        <v>2022</v>
      </c>
      <c r="O49" s="136"/>
      <c r="P49" s="136"/>
    </row>
    <row r="50" spans="1:16">
      <c r="A50" s="136" t="s">
        <v>59</v>
      </c>
      <c r="B50" s="136" t="e">
        <f>NA()</f>
        <v>#N/A</v>
      </c>
      <c r="C50" s="136">
        <f>IF(ISNUMBER('実質公債費比率（分子）の構造'!K$53),'実質公債費比率（分子）の構造'!K$53,NA())</f>
        <v>1256</v>
      </c>
      <c r="D50" s="136" t="e">
        <f>NA()</f>
        <v>#N/A</v>
      </c>
      <c r="E50" s="136" t="e">
        <f>NA()</f>
        <v>#N/A</v>
      </c>
      <c r="F50" s="136">
        <f>IF(ISNUMBER('実質公債費比率（分子）の構造'!L$53),'実質公債費比率（分子）の構造'!L$53,NA())</f>
        <v>1336</v>
      </c>
      <c r="G50" s="136" t="e">
        <f>NA()</f>
        <v>#N/A</v>
      </c>
      <c r="H50" s="136" t="e">
        <f>NA()</f>
        <v>#N/A</v>
      </c>
      <c r="I50" s="136">
        <f>IF(ISNUMBER('実質公債費比率（分子）の構造'!M$53),'実質公債費比率（分子）の構造'!M$53,NA())</f>
        <v>1325</v>
      </c>
      <c r="J50" s="136" t="e">
        <f>NA()</f>
        <v>#N/A</v>
      </c>
      <c r="K50" s="136" t="e">
        <f>NA()</f>
        <v>#N/A</v>
      </c>
      <c r="L50" s="136">
        <f>IF(ISNUMBER('実質公債費比率（分子）の構造'!N$53),'実質公債費比率（分子）の構造'!N$53,NA())</f>
        <v>1143</v>
      </c>
      <c r="M50" s="136" t="e">
        <f>NA()</f>
        <v>#N/A</v>
      </c>
      <c r="N50" s="136" t="e">
        <f>NA()</f>
        <v>#N/A</v>
      </c>
      <c r="O50" s="136">
        <f>IF(ISNUMBER('実質公債費比率（分子）の構造'!O$53),'実質公債費比率（分子）の構造'!O$53,NA())</f>
        <v>1229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15168</v>
      </c>
      <c r="E56" s="135"/>
      <c r="F56" s="135"/>
      <c r="G56" s="135">
        <f>'将来負担比率（分子）の構造'!J$51</f>
        <v>15303</v>
      </c>
      <c r="H56" s="135"/>
      <c r="I56" s="135"/>
      <c r="J56" s="135">
        <f>'将来負担比率（分子）の構造'!K$51</f>
        <v>15397</v>
      </c>
      <c r="K56" s="135"/>
      <c r="L56" s="135"/>
      <c r="M56" s="135">
        <f>'将来負担比率（分子）の構造'!L$51</f>
        <v>15418</v>
      </c>
      <c r="N56" s="135"/>
      <c r="O56" s="135"/>
      <c r="P56" s="135">
        <f>'将来負担比率（分子）の構造'!M$51</f>
        <v>15294</v>
      </c>
    </row>
    <row r="57" spans="1:16">
      <c r="A57" s="135" t="s">
        <v>35</v>
      </c>
      <c r="B57" s="135"/>
      <c r="C57" s="135"/>
      <c r="D57" s="135">
        <f>'将来負担比率（分子）の構造'!I$50</f>
        <v>3944</v>
      </c>
      <c r="E57" s="135"/>
      <c r="F57" s="135"/>
      <c r="G57" s="135">
        <f>'将来負担比率（分子）の構造'!J$50</f>
        <v>3900</v>
      </c>
      <c r="H57" s="135"/>
      <c r="I57" s="135"/>
      <c r="J57" s="135">
        <f>'将来負担比率（分子）の構造'!K$50</f>
        <v>3767</v>
      </c>
      <c r="K57" s="135"/>
      <c r="L57" s="135"/>
      <c r="M57" s="135">
        <f>'将来負担比率（分子）の構造'!L$50</f>
        <v>3421</v>
      </c>
      <c r="N57" s="135"/>
      <c r="O57" s="135"/>
      <c r="P57" s="135">
        <f>'将来負担比率（分子）の構造'!M$50</f>
        <v>4008</v>
      </c>
    </row>
    <row r="58" spans="1:16">
      <c r="A58" s="135" t="s">
        <v>34</v>
      </c>
      <c r="B58" s="135"/>
      <c r="C58" s="135"/>
      <c r="D58" s="135">
        <f>'将来負担比率（分子）の構造'!I$49</f>
        <v>3531</v>
      </c>
      <c r="E58" s="135"/>
      <c r="F58" s="135"/>
      <c r="G58" s="135">
        <f>'将来負担比率（分子）の構造'!J$49</f>
        <v>3687</v>
      </c>
      <c r="H58" s="135"/>
      <c r="I58" s="135"/>
      <c r="J58" s="135">
        <f>'将来負担比率（分子）の構造'!K$49</f>
        <v>3801</v>
      </c>
      <c r="K58" s="135"/>
      <c r="L58" s="135"/>
      <c r="M58" s="135">
        <f>'将来負担比率（分子）の構造'!L$49</f>
        <v>3688</v>
      </c>
      <c r="N58" s="135"/>
      <c r="O58" s="135"/>
      <c r="P58" s="135">
        <f>'将来負担比率（分子）の構造'!M$49</f>
        <v>3533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448</v>
      </c>
      <c r="C61" s="135"/>
      <c r="D61" s="135"/>
      <c r="E61" s="135">
        <f>'将来負担比率（分子）の構造'!J$46</f>
        <v>436</v>
      </c>
      <c r="F61" s="135"/>
      <c r="G61" s="135"/>
      <c r="H61" s="135">
        <f>'将来負担比率（分子）の構造'!K$46</f>
        <v>419</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3397</v>
      </c>
      <c r="C62" s="135"/>
      <c r="D62" s="135"/>
      <c r="E62" s="135">
        <f>'将来負担比率（分子）の構造'!J$45</f>
        <v>3320</v>
      </c>
      <c r="F62" s="135"/>
      <c r="G62" s="135"/>
      <c r="H62" s="135">
        <f>'将来負担比率（分子）の構造'!K$45</f>
        <v>3155</v>
      </c>
      <c r="I62" s="135"/>
      <c r="J62" s="135"/>
      <c r="K62" s="135">
        <f>'将来負担比率（分子）の構造'!L$45</f>
        <v>2866</v>
      </c>
      <c r="L62" s="135"/>
      <c r="M62" s="135"/>
      <c r="N62" s="135">
        <f>'将来負担比率（分子）の構造'!M$45</f>
        <v>2577</v>
      </c>
      <c r="O62" s="135"/>
      <c r="P62" s="135"/>
    </row>
    <row r="63" spans="1:16">
      <c r="A63" s="135" t="s">
        <v>28</v>
      </c>
      <c r="B63" s="135">
        <f>'将来負担比率（分子）の構造'!I$44</f>
        <v>747</v>
      </c>
      <c r="C63" s="135"/>
      <c r="D63" s="135"/>
      <c r="E63" s="135">
        <f>'将来負担比率（分子）の構造'!J$44</f>
        <v>654</v>
      </c>
      <c r="F63" s="135"/>
      <c r="G63" s="135"/>
      <c r="H63" s="135">
        <f>'将来負担比率（分子）の構造'!K$44</f>
        <v>784</v>
      </c>
      <c r="I63" s="135"/>
      <c r="J63" s="135"/>
      <c r="K63" s="135">
        <f>'将来負担比率（分子）の構造'!L$44</f>
        <v>705</v>
      </c>
      <c r="L63" s="135"/>
      <c r="M63" s="135"/>
      <c r="N63" s="135">
        <f>'将来負担比率（分子）の構造'!M$44</f>
        <v>630</v>
      </c>
      <c r="O63" s="135"/>
      <c r="P63" s="135"/>
    </row>
    <row r="64" spans="1:16">
      <c r="A64" s="135" t="s">
        <v>27</v>
      </c>
      <c r="B64" s="135">
        <f>'将来負担比率（分子）の構造'!I$43</f>
        <v>11201</v>
      </c>
      <c r="C64" s="135"/>
      <c r="D64" s="135"/>
      <c r="E64" s="135">
        <f>'将来負担比率（分子）の構造'!J$43</f>
        <v>11701</v>
      </c>
      <c r="F64" s="135"/>
      <c r="G64" s="135"/>
      <c r="H64" s="135">
        <f>'将来負担比率（分子）の構造'!K$43</f>
        <v>12294</v>
      </c>
      <c r="I64" s="135"/>
      <c r="J64" s="135"/>
      <c r="K64" s="135">
        <f>'将来負担比率（分子）の構造'!L$43</f>
        <v>11510</v>
      </c>
      <c r="L64" s="135"/>
      <c r="M64" s="135"/>
      <c r="N64" s="135">
        <f>'将来負担比率（分子）の構造'!M$43</f>
        <v>11400</v>
      </c>
      <c r="O64" s="135"/>
      <c r="P64" s="135"/>
    </row>
    <row r="65" spans="1:16">
      <c r="A65" s="135" t="s">
        <v>26</v>
      </c>
      <c r="B65" s="135">
        <f>'将来負担比率（分子）の構造'!I$42</f>
        <v>149</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17096</v>
      </c>
      <c r="C66" s="135"/>
      <c r="D66" s="135"/>
      <c r="E66" s="135">
        <f>'将来負担比率（分子）の構造'!J$41</f>
        <v>16075</v>
      </c>
      <c r="F66" s="135"/>
      <c r="G66" s="135"/>
      <c r="H66" s="135">
        <f>'将来負担比率（分子）の構造'!K$41</f>
        <v>15140</v>
      </c>
      <c r="I66" s="135"/>
      <c r="J66" s="135"/>
      <c r="K66" s="135">
        <f>'将来負担比率（分子）の構造'!L$41</f>
        <v>14948</v>
      </c>
      <c r="L66" s="135"/>
      <c r="M66" s="135"/>
      <c r="N66" s="135">
        <f>'将来負担比率（分子）の構造'!M$41</f>
        <v>14323</v>
      </c>
      <c r="O66" s="135"/>
      <c r="P66" s="135"/>
    </row>
    <row r="67" spans="1:16">
      <c r="A67" s="135" t="s">
        <v>63</v>
      </c>
      <c r="B67" s="135" t="e">
        <f>NA()</f>
        <v>#N/A</v>
      </c>
      <c r="C67" s="135">
        <f>IF(ISNUMBER('将来負担比率（分子）の構造'!I$52), IF('将来負担比率（分子）の構造'!I$52 &lt; 0, 0, '将来負担比率（分子）の構造'!I$52), NA())</f>
        <v>10394</v>
      </c>
      <c r="D67" s="135" t="e">
        <f>NA()</f>
        <v>#N/A</v>
      </c>
      <c r="E67" s="135" t="e">
        <f>NA()</f>
        <v>#N/A</v>
      </c>
      <c r="F67" s="135">
        <f>IF(ISNUMBER('将来負担比率（分子）の構造'!J$52), IF('将来負担比率（分子）の構造'!J$52 &lt; 0, 0, '将来負担比率（分子）の構造'!J$52), NA())</f>
        <v>9295</v>
      </c>
      <c r="G67" s="135" t="e">
        <f>NA()</f>
        <v>#N/A</v>
      </c>
      <c r="H67" s="135" t="e">
        <f>NA()</f>
        <v>#N/A</v>
      </c>
      <c r="I67" s="135">
        <f>IF(ISNUMBER('将来負担比率（分子）の構造'!K$52), IF('将来負担比率（分子）の構造'!K$52 &lt; 0, 0, '将来負担比率（分子）の構造'!K$52), NA())</f>
        <v>8827</v>
      </c>
      <c r="J67" s="135" t="e">
        <f>NA()</f>
        <v>#N/A</v>
      </c>
      <c r="K67" s="135" t="e">
        <f>NA()</f>
        <v>#N/A</v>
      </c>
      <c r="L67" s="135">
        <f>IF(ISNUMBER('将来負担比率（分子）の構造'!L$52), IF('将来負担比率（分子）の構造'!L$52 &lt; 0, 0, '将来負担比率（分子）の構造'!L$52), NA())</f>
        <v>7502</v>
      </c>
      <c r="M67" s="135" t="e">
        <f>NA()</f>
        <v>#N/A</v>
      </c>
      <c r="N67" s="135" t="e">
        <f>NA()</f>
        <v>#N/A</v>
      </c>
      <c r="O67" s="135">
        <f>IF(ISNUMBER('将来負担比率（分子）の構造'!M$52), IF('将来負担比率（分子）の構造'!M$52 &lt; 0, 0, '将来負担比率（分子）の構造'!M$52), NA())</f>
        <v>6096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3966386</v>
      </c>
      <c r="S5" s="613"/>
      <c r="T5" s="613"/>
      <c r="U5" s="613"/>
      <c r="V5" s="613"/>
      <c r="W5" s="613"/>
      <c r="X5" s="613"/>
      <c r="Y5" s="614"/>
      <c r="Z5" s="615">
        <v>22.2</v>
      </c>
      <c r="AA5" s="615"/>
      <c r="AB5" s="615"/>
      <c r="AC5" s="615"/>
      <c r="AD5" s="616">
        <v>3670479</v>
      </c>
      <c r="AE5" s="616"/>
      <c r="AF5" s="616"/>
      <c r="AG5" s="616"/>
      <c r="AH5" s="616"/>
      <c r="AI5" s="616"/>
      <c r="AJ5" s="616"/>
      <c r="AK5" s="616"/>
      <c r="AL5" s="617">
        <v>39.200000000000003</v>
      </c>
      <c r="AM5" s="618"/>
      <c r="AN5" s="618"/>
      <c r="AO5" s="619"/>
      <c r="AP5" s="609" t="s">
        <v>205</v>
      </c>
      <c r="AQ5" s="610"/>
      <c r="AR5" s="610"/>
      <c r="AS5" s="610"/>
      <c r="AT5" s="610"/>
      <c r="AU5" s="610"/>
      <c r="AV5" s="610"/>
      <c r="AW5" s="610"/>
      <c r="AX5" s="610"/>
      <c r="AY5" s="610"/>
      <c r="AZ5" s="610"/>
      <c r="BA5" s="610"/>
      <c r="BB5" s="610"/>
      <c r="BC5" s="610"/>
      <c r="BD5" s="610"/>
      <c r="BE5" s="610"/>
      <c r="BF5" s="611"/>
      <c r="BG5" s="623">
        <v>3670480</v>
      </c>
      <c r="BH5" s="624"/>
      <c r="BI5" s="624"/>
      <c r="BJ5" s="624"/>
      <c r="BK5" s="624"/>
      <c r="BL5" s="624"/>
      <c r="BM5" s="624"/>
      <c r="BN5" s="625"/>
      <c r="BO5" s="626">
        <v>92.5</v>
      </c>
      <c r="BP5" s="626"/>
      <c r="BQ5" s="626"/>
      <c r="BR5" s="626"/>
      <c r="BS5" s="627">
        <v>28549</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113307</v>
      </c>
      <c r="S6" s="624"/>
      <c r="T6" s="624"/>
      <c r="U6" s="624"/>
      <c r="V6" s="624"/>
      <c r="W6" s="624"/>
      <c r="X6" s="624"/>
      <c r="Y6" s="625"/>
      <c r="Z6" s="626">
        <v>0.6</v>
      </c>
      <c r="AA6" s="626"/>
      <c r="AB6" s="626"/>
      <c r="AC6" s="626"/>
      <c r="AD6" s="627">
        <v>113307</v>
      </c>
      <c r="AE6" s="627"/>
      <c r="AF6" s="627"/>
      <c r="AG6" s="627"/>
      <c r="AH6" s="627"/>
      <c r="AI6" s="627"/>
      <c r="AJ6" s="627"/>
      <c r="AK6" s="627"/>
      <c r="AL6" s="628">
        <v>1.2</v>
      </c>
      <c r="AM6" s="629"/>
      <c r="AN6" s="629"/>
      <c r="AO6" s="630"/>
      <c r="AP6" s="620" t="s">
        <v>210</v>
      </c>
      <c r="AQ6" s="621"/>
      <c r="AR6" s="621"/>
      <c r="AS6" s="621"/>
      <c r="AT6" s="621"/>
      <c r="AU6" s="621"/>
      <c r="AV6" s="621"/>
      <c r="AW6" s="621"/>
      <c r="AX6" s="621"/>
      <c r="AY6" s="621"/>
      <c r="AZ6" s="621"/>
      <c r="BA6" s="621"/>
      <c r="BB6" s="621"/>
      <c r="BC6" s="621"/>
      <c r="BD6" s="621"/>
      <c r="BE6" s="621"/>
      <c r="BF6" s="622"/>
      <c r="BG6" s="623">
        <v>3670480</v>
      </c>
      <c r="BH6" s="624"/>
      <c r="BI6" s="624"/>
      <c r="BJ6" s="624"/>
      <c r="BK6" s="624"/>
      <c r="BL6" s="624"/>
      <c r="BM6" s="624"/>
      <c r="BN6" s="625"/>
      <c r="BO6" s="626">
        <v>92.5</v>
      </c>
      <c r="BP6" s="626"/>
      <c r="BQ6" s="626"/>
      <c r="BR6" s="626"/>
      <c r="BS6" s="627">
        <v>28549</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207548</v>
      </c>
      <c r="CS6" s="624"/>
      <c r="CT6" s="624"/>
      <c r="CU6" s="624"/>
      <c r="CV6" s="624"/>
      <c r="CW6" s="624"/>
      <c r="CX6" s="624"/>
      <c r="CY6" s="625"/>
      <c r="CZ6" s="626">
        <v>1.2</v>
      </c>
      <c r="DA6" s="626"/>
      <c r="DB6" s="626"/>
      <c r="DC6" s="626"/>
      <c r="DD6" s="632" t="s">
        <v>212</v>
      </c>
      <c r="DE6" s="624"/>
      <c r="DF6" s="624"/>
      <c r="DG6" s="624"/>
      <c r="DH6" s="624"/>
      <c r="DI6" s="624"/>
      <c r="DJ6" s="624"/>
      <c r="DK6" s="624"/>
      <c r="DL6" s="624"/>
      <c r="DM6" s="624"/>
      <c r="DN6" s="624"/>
      <c r="DO6" s="624"/>
      <c r="DP6" s="625"/>
      <c r="DQ6" s="632">
        <v>207487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7571</v>
      </c>
      <c r="S7" s="624"/>
      <c r="T7" s="624"/>
      <c r="U7" s="624"/>
      <c r="V7" s="624"/>
      <c r="W7" s="624"/>
      <c r="X7" s="624"/>
      <c r="Y7" s="625"/>
      <c r="Z7" s="626">
        <v>0</v>
      </c>
      <c r="AA7" s="626"/>
      <c r="AB7" s="626"/>
      <c r="AC7" s="626"/>
      <c r="AD7" s="627">
        <v>7571</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1755473</v>
      </c>
      <c r="BH7" s="624"/>
      <c r="BI7" s="624"/>
      <c r="BJ7" s="624"/>
      <c r="BK7" s="624"/>
      <c r="BL7" s="624"/>
      <c r="BM7" s="624"/>
      <c r="BN7" s="625"/>
      <c r="BO7" s="626">
        <v>44.3</v>
      </c>
      <c r="BP7" s="626"/>
      <c r="BQ7" s="626"/>
      <c r="BR7" s="626"/>
      <c r="BS7" s="627">
        <v>28549</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1869547</v>
      </c>
      <c r="CS7" s="624"/>
      <c r="CT7" s="624"/>
      <c r="CU7" s="624"/>
      <c r="CV7" s="624"/>
      <c r="CW7" s="624"/>
      <c r="CX7" s="624"/>
      <c r="CY7" s="625"/>
      <c r="CZ7" s="626">
        <v>10.5</v>
      </c>
      <c r="DA7" s="626"/>
      <c r="DB7" s="626"/>
      <c r="DC7" s="626"/>
      <c r="DD7" s="632">
        <v>78385</v>
      </c>
      <c r="DE7" s="624"/>
      <c r="DF7" s="624"/>
      <c r="DG7" s="624"/>
      <c r="DH7" s="624"/>
      <c r="DI7" s="624"/>
      <c r="DJ7" s="624"/>
      <c r="DK7" s="624"/>
      <c r="DL7" s="624"/>
      <c r="DM7" s="624"/>
      <c r="DN7" s="624"/>
      <c r="DO7" s="624"/>
      <c r="DP7" s="625"/>
      <c r="DQ7" s="632">
        <v>1624567</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21315</v>
      </c>
      <c r="S8" s="624"/>
      <c r="T8" s="624"/>
      <c r="U8" s="624"/>
      <c r="V8" s="624"/>
      <c r="W8" s="624"/>
      <c r="X8" s="624"/>
      <c r="Y8" s="625"/>
      <c r="Z8" s="626">
        <v>0.1</v>
      </c>
      <c r="AA8" s="626"/>
      <c r="AB8" s="626"/>
      <c r="AC8" s="626"/>
      <c r="AD8" s="627">
        <v>21315</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63311</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8670549</v>
      </c>
      <c r="CS8" s="624"/>
      <c r="CT8" s="624"/>
      <c r="CU8" s="624"/>
      <c r="CV8" s="624"/>
      <c r="CW8" s="624"/>
      <c r="CX8" s="624"/>
      <c r="CY8" s="625"/>
      <c r="CZ8" s="626">
        <v>48.7</v>
      </c>
      <c r="DA8" s="626"/>
      <c r="DB8" s="626"/>
      <c r="DC8" s="626"/>
      <c r="DD8" s="632" t="s">
        <v>212</v>
      </c>
      <c r="DE8" s="624"/>
      <c r="DF8" s="624"/>
      <c r="DG8" s="624"/>
      <c r="DH8" s="624"/>
      <c r="DI8" s="624"/>
      <c r="DJ8" s="624"/>
      <c r="DK8" s="624"/>
      <c r="DL8" s="624"/>
      <c r="DM8" s="624"/>
      <c r="DN8" s="624"/>
      <c r="DO8" s="624"/>
      <c r="DP8" s="625"/>
      <c r="DQ8" s="632">
        <v>4143382</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19788</v>
      </c>
      <c r="S9" s="624"/>
      <c r="T9" s="624"/>
      <c r="U9" s="624"/>
      <c r="V9" s="624"/>
      <c r="W9" s="624"/>
      <c r="X9" s="624"/>
      <c r="Y9" s="625"/>
      <c r="Z9" s="626">
        <v>0.1</v>
      </c>
      <c r="AA9" s="626"/>
      <c r="AB9" s="626"/>
      <c r="AC9" s="626"/>
      <c r="AD9" s="627">
        <v>19788</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1444100</v>
      </c>
      <c r="BH9" s="624"/>
      <c r="BI9" s="624"/>
      <c r="BJ9" s="624"/>
      <c r="BK9" s="624"/>
      <c r="BL9" s="624"/>
      <c r="BM9" s="624"/>
      <c r="BN9" s="625"/>
      <c r="BO9" s="626">
        <v>36.4</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1284437</v>
      </c>
      <c r="CS9" s="624"/>
      <c r="CT9" s="624"/>
      <c r="CU9" s="624"/>
      <c r="CV9" s="624"/>
      <c r="CW9" s="624"/>
      <c r="CX9" s="624"/>
      <c r="CY9" s="625"/>
      <c r="CZ9" s="626">
        <v>7.2</v>
      </c>
      <c r="DA9" s="626"/>
      <c r="DB9" s="626"/>
      <c r="DC9" s="626"/>
      <c r="DD9" s="632">
        <v>378</v>
      </c>
      <c r="DE9" s="624"/>
      <c r="DF9" s="624"/>
      <c r="DG9" s="624"/>
      <c r="DH9" s="624"/>
      <c r="DI9" s="624"/>
      <c r="DJ9" s="624"/>
      <c r="DK9" s="624"/>
      <c r="DL9" s="624"/>
      <c r="DM9" s="624"/>
      <c r="DN9" s="624"/>
      <c r="DO9" s="624"/>
      <c r="DP9" s="625"/>
      <c r="DQ9" s="632">
        <v>1208796</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771119</v>
      </c>
      <c r="S10" s="624"/>
      <c r="T10" s="624"/>
      <c r="U10" s="624"/>
      <c r="V10" s="624"/>
      <c r="W10" s="624"/>
      <c r="X10" s="624"/>
      <c r="Y10" s="625"/>
      <c r="Z10" s="626">
        <v>4.3</v>
      </c>
      <c r="AA10" s="626"/>
      <c r="AB10" s="626"/>
      <c r="AC10" s="626"/>
      <c r="AD10" s="627">
        <v>771119</v>
      </c>
      <c r="AE10" s="627"/>
      <c r="AF10" s="627"/>
      <c r="AG10" s="627"/>
      <c r="AH10" s="627"/>
      <c r="AI10" s="627"/>
      <c r="AJ10" s="627"/>
      <c r="AK10" s="627"/>
      <c r="AL10" s="628">
        <v>8.1999999999999993</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78140</v>
      </c>
      <c r="BH10" s="624"/>
      <c r="BI10" s="624"/>
      <c r="BJ10" s="624"/>
      <c r="BK10" s="624"/>
      <c r="BL10" s="624"/>
      <c r="BM10" s="624"/>
      <c r="BN10" s="625"/>
      <c r="BO10" s="626">
        <v>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12617</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10063</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169922</v>
      </c>
      <c r="BH11" s="624"/>
      <c r="BI11" s="624"/>
      <c r="BJ11" s="624"/>
      <c r="BK11" s="624"/>
      <c r="BL11" s="624"/>
      <c r="BM11" s="624"/>
      <c r="BN11" s="625"/>
      <c r="BO11" s="626">
        <v>4.3</v>
      </c>
      <c r="BP11" s="626"/>
      <c r="BQ11" s="626"/>
      <c r="BR11" s="626"/>
      <c r="BS11" s="632">
        <v>28549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77389</v>
      </c>
      <c r="CS11" s="624"/>
      <c r="CT11" s="624"/>
      <c r="CU11" s="624"/>
      <c r="CV11" s="624"/>
      <c r="CW11" s="624"/>
      <c r="CX11" s="624"/>
      <c r="CY11" s="625"/>
      <c r="CZ11" s="626">
        <v>0.4</v>
      </c>
      <c r="DA11" s="626"/>
      <c r="DB11" s="626"/>
      <c r="DC11" s="626"/>
      <c r="DD11" s="632">
        <v>20274</v>
      </c>
      <c r="DE11" s="624"/>
      <c r="DF11" s="624"/>
      <c r="DG11" s="624"/>
      <c r="DH11" s="624"/>
      <c r="DI11" s="624"/>
      <c r="DJ11" s="624"/>
      <c r="DK11" s="624"/>
      <c r="DL11" s="624"/>
      <c r="DM11" s="624"/>
      <c r="DN11" s="624"/>
      <c r="DO11" s="624"/>
      <c r="DP11" s="625"/>
      <c r="DQ11" s="632">
        <v>46681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1486160</v>
      </c>
      <c r="BH12" s="624"/>
      <c r="BI12" s="624"/>
      <c r="BJ12" s="624"/>
      <c r="BK12" s="624"/>
      <c r="BL12" s="624"/>
      <c r="BM12" s="624"/>
      <c r="BN12" s="625"/>
      <c r="BO12" s="626">
        <v>37.5</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179061</v>
      </c>
      <c r="CS12" s="624"/>
      <c r="CT12" s="624"/>
      <c r="CU12" s="624"/>
      <c r="CV12" s="624"/>
      <c r="CW12" s="624"/>
      <c r="CX12" s="624"/>
      <c r="CY12" s="625"/>
      <c r="CZ12" s="626">
        <v>1</v>
      </c>
      <c r="DA12" s="626"/>
      <c r="DB12" s="626"/>
      <c r="DC12" s="626"/>
      <c r="DD12" s="632">
        <v>16026</v>
      </c>
      <c r="DE12" s="624"/>
      <c r="DF12" s="624"/>
      <c r="DG12" s="624"/>
      <c r="DH12" s="624"/>
      <c r="DI12" s="624"/>
      <c r="DJ12" s="624"/>
      <c r="DK12" s="624"/>
      <c r="DL12" s="624"/>
      <c r="DM12" s="624"/>
      <c r="DN12" s="624"/>
      <c r="DO12" s="624"/>
      <c r="DP12" s="625"/>
      <c r="DQ12" s="632">
        <v>120802</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25652</v>
      </c>
      <c r="S13" s="624"/>
      <c r="T13" s="624"/>
      <c r="U13" s="624"/>
      <c r="V13" s="624"/>
      <c r="W13" s="624"/>
      <c r="X13" s="624"/>
      <c r="Y13" s="625"/>
      <c r="Z13" s="626">
        <v>0.1</v>
      </c>
      <c r="AA13" s="626"/>
      <c r="AB13" s="626"/>
      <c r="AC13" s="626"/>
      <c r="AD13" s="627">
        <v>25652</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1448923</v>
      </c>
      <c r="BH13" s="624"/>
      <c r="BI13" s="624"/>
      <c r="BJ13" s="624"/>
      <c r="BK13" s="624"/>
      <c r="BL13" s="624"/>
      <c r="BM13" s="624"/>
      <c r="BN13" s="625"/>
      <c r="BO13" s="626">
        <v>36.5</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1171737</v>
      </c>
      <c r="CS13" s="624"/>
      <c r="CT13" s="624"/>
      <c r="CU13" s="624"/>
      <c r="CV13" s="624"/>
      <c r="CW13" s="624"/>
      <c r="CX13" s="624"/>
      <c r="CY13" s="625"/>
      <c r="CZ13" s="626">
        <v>6.6</v>
      </c>
      <c r="DA13" s="626"/>
      <c r="DB13" s="626"/>
      <c r="DC13" s="626"/>
      <c r="DD13" s="632">
        <v>355088</v>
      </c>
      <c r="DE13" s="624"/>
      <c r="DF13" s="624"/>
      <c r="DG13" s="624"/>
      <c r="DH13" s="624"/>
      <c r="DI13" s="624"/>
      <c r="DJ13" s="624"/>
      <c r="DK13" s="624"/>
      <c r="DL13" s="624"/>
      <c r="DM13" s="624"/>
      <c r="DN13" s="624"/>
      <c r="DO13" s="624"/>
      <c r="DP13" s="625"/>
      <c r="DQ13" s="632">
        <v>799199</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86620</v>
      </c>
      <c r="BH14" s="624"/>
      <c r="BI14" s="624"/>
      <c r="BJ14" s="624"/>
      <c r="BK14" s="624"/>
      <c r="BL14" s="624"/>
      <c r="BM14" s="624"/>
      <c r="BN14" s="625"/>
      <c r="BO14" s="626">
        <v>2.2000000000000002</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436642</v>
      </c>
      <c r="CS14" s="624"/>
      <c r="CT14" s="624"/>
      <c r="CU14" s="624"/>
      <c r="CV14" s="624"/>
      <c r="CW14" s="624"/>
      <c r="CX14" s="624"/>
      <c r="CY14" s="625"/>
      <c r="CZ14" s="626">
        <v>2.5</v>
      </c>
      <c r="DA14" s="626"/>
      <c r="DB14" s="626"/>
      <c r="DC14" s="626"/>
      <c r="DD14" s="632">
        <v>15692</v>
      </c>
      <c r="DE14" s="624"/>
      <c r="DF14" s="624"/>
      <c r="DG14" s="624"/>
      <c r="DH14" s="624"/>
      <c r="DI14" s="624"/>
      <c r="DJ14" s="624"/>
      <c r="DK14" s="624"/>
      <c r="DL14" s="624"/>
      <c r="DM14" s="624"/>
      <c r="DN14" s="624"/>
      <c r="DO14" s="624"/>
      <c r="DP14" s="625"/>
      <c r="DQ14" s="632">
        <v>422959</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15930</v>
      </c>
      <c r="S15" s="624"/>
      <c r="T15" s="624"/>
      <c r="U15" s="624"/>
      <c r="V15" s="624"/>
      <c r="W15" s="624"/>
      <c r="X15" s="624"/>
      <c r="Y15" s="625"/>
      <c r="Z15" s="626">
        <v>0.1</v>
      </c>
      <c r="AA15" s="626"/>
      <c r="AB15" s="626"/>
      <c r="AC15" s="626"/>
      <c r="AD15" s="627">
        <v>15930</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342227</v>
      </c>
      <c r="BH15" s="624"/>
      <c r="BI15" s="624"/>
      <c r="BJ15" s="624"/>
      <c r="BK15" s="624"/>
      <c r="BL15" s="624"/>
      <c r="BM15" s="624"/>
      <c r="BN15" s="625"/>
      <c r="BO15" s="626">
        <v>8.6</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1866987</v>
      </c>
      <c r="CS15" s="624"/>
      <c r="CT15" s="624"/>
      <c r="CU15" s="624"/>
      <c r="CV15" s="624"/>
      <c r="CW15" s="624"/>
      <c r="CX15" s="624"/>
      <c r="CY15" s="625"/>
      <c r="CZ15" s="626">
        <v>10.5</v>
      </c>
      <c r="DA15" s="626"/>
      <c r="DB15" s="626"/>
      <c r="DC15" s="626"/>
      <c r="DD15" s="632">
        <v>684560</v>
      </c>
      <c r="DE15" s="624"/>
      <c r="DF15" s="624"/>
      <c r="DG15" s="624"/>
      <c r="DH15" s="624"/>
      <c r="DI15" s="624"/>
      <c r="DJ15" s="624"/>
      <c r="DK15" s="624"/>
      <c r="DL15" s="624"/>
      <c r="DM15" s="624"/>
      <c r="DN15" s="624"/>
      <c r="DO15" s="624"/>
      <c r="DP15" s="625"/>
      <c r="DQ15" s="632">
        <v>1215825</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5487495</v>
      </c>
      <c r="S16" s="624"/>
      <c r="T16" s="624"/>
      <c r="U16" s="624"/>
      <c r="V16" s="624"/>
      <c r="W16" s="624"/>
      <c r="X16" s="624"/>
      <c r="Y16" s="625"/>
      <c r="Z16" s="626">
        <v>30.8</v>
      </c>
      <c r="AA16" s="626"/>
      <c r="AB16" s="626"/>
      <c r="AC16" s="626"/>
      <c r="AD16" s="627">
        <v>4679929</v>
      </c>
      <c r="AE16" s="627"/>
      <c r="AF16" s="627"/>
      <c r="AG16" s="627"/>
      <c r="AH16" s="627"/>
      <c r="AI16" s="627"/>
      <c r="AJ16" s="627"/>
      <c r="AK16" s="627"/>
      <c r="AL16" s="628">
        <v>49.9</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2961</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661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4679929</v>
      </c>
      <c r="S17" s="624"/>
      <c r="T17" s="624"/>
      <c r="U17" s="624"/>
      <c r="V17" s="624"/>
      <c r="W17" s="624"/>
      <c r="X17" s="624"/>
      <c r="Y17" s="625"/>
      <c r="Z17" s="626">
        <v>26.2</v>
      </c>
      <c r="AA17" s="626"/>
      <c r="AB17" s="626"/>
      <c r="AC17" s="626"/>
      <c r="AD17" s="627">
        <v>4679929</v>
      </c>
      <c r="AE17" s="627"/>
      <c r="AF17" s="627"/>
      <c r="AG17" s="627"/>
      <c r="AH17" s="627"/>
      <c r="AI17" s="627"/>
      <c r="AJ17" s="627"/>
      <c r="AK17" s="627"/>
      <c r="AL17" s="628">
        <v>49.9</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2022540</v>
      </c>
      <c r="CS17" s="624"/>
      <c r="CT17" s="624"/>
      <c r="CU17" s="624"/>
      <c r="CV17" s="624"/>
      <c r="CW17" s="624"/>
      <c r="CX17" s="624"/>
      <c r="CY17" s="625"/>
      <c r="CZ17" s="626">
        <v>11.4</v>
      </c>
      <c r="DA17" s="626"/>
      <c r="DB17" s="626"/>
      <c r="DC17" s="626"/>
      <c r="DD17" s="632" t="s">
        <v>108</v>
      </c>
      <c r="DE17" s="624"/>
      <c r="DF17" s="624"/>
      <c r="DG17" s="624"/>
      <c r="DH17" s="624"/>
      <c r="DI17" s="624"/>
      <c r="DJ17" s="624"/>
      <c r="DK17" s="624"/>
      <c r="DL17" s="624"/>
      <c r="DM17" s="624"/>
      <c r="DN17" s="624"/>
      <c r="DO17" s="624"/>
      <c r="DP17" s="625"/>
      <c r="DQ17" s="632">
        <v>1991688</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807565</v>
      </c>
      <c r="S18" s="624"/>
      <c r="T18" s="624"/>
      <c r="U18" s="624"/>
      <c r="V18" s="624"/>
      <c r="W18" s="624"/>
      <c r="X18" s="624"/>
      <c r="Y18" s="625"/>
      <c r="Z18" s="626">
        <v>4.5</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295906</v>
      </c>
      <c r="BH19" s="624"/>
      <c r="BI19" s="624"/>
      <c r="BJ19" s="624"/>
      <c r="BK19" s="624"/>
      <c r="BL19" s="624"/>
      <c r="BM19" s="624"/>
      <c r="BN19" s="625"/>
      <c r="BO19" s="626">
        <v>7.5</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10428563</v>
      </c>
      <c r="S20" s="624"/>
      <c r="T20" s="624"/>
      <c r="U20" s="624"/>
      <c r="V20" s="624"/>
      <c r="W20" s="624"/>
      <c r="X20" s="624"/>
      <c r="Y20" s="625"/>
      <c r="Z20" s="626">
        <v>58.4</v>
      </c>
      <c r="AA20" s="626"/>
      <c r="AB20" s="626"/>
      <c r="AC20" s="626"/>
      <c r="AD20" s="627">
        <v>9325090</v>
      </c>
      <c r="AE20" s="627"/>
      <c r="AF20" s="627"/>
      <c r="AG20" s="627"/>
      <c r="AH20" s="627"/>
      <c r="AI20" s="627"/>
      <c r="AJ20" s="627"/>
      <c r="AK20" s="627"/>
      <c r="AL20" s="628">
        <v>99.5</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295906</v>
      </c>
      <c r="BH20" s="624"/>
      <c r="BI20" s="624"/>
      <c r="BJ20" s="624"/>
      <c r="BK20" s="624"/>
      <c r="BL20" s="624"/>
      <c r="BM20" s="624"/>
      <c r="BN20" s="625"/>
      <c r="BO20" s="626">
        <v>7.5</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17802015</v>
      </c>
      <c r="CS20" s="624"/>
      <c r="CT20" s="624"/>
      <c r="CU20" s="624"/>
      <c r="CV20" s="624"/>
      <c r="CW20" s="624"/>
      <c r="CX20" s="624"/>
      <c r="CY20" s="625"/>
      <c r="CZ20" s="626">
        <v>100</v>
      </c>
      <c r="DA20" s="626"/>
      <c r="DB20" s="626"/>
      <c r="DC20" s="626"/>
      <c r="DD20" s="632">
        <v>1170403</v>
      </c>
      <c r="DE20" s="624"/>
      <c r="DF20" s="624"/>
      <c r="DG20" s="624"/>
      <c r="DH20" s="624"/>
      <c r="DI20" s="624"/>
      <c r="DJ20" s="624"/>
      <c r="DK20" s="624"/>
      <c r="DL20" s="624"/>
      <c r="DM20" s="624"/>
      <c r="DN20" s="624"/>
      <c r="DO20" s="624"/>
      <c r="DP20" s="625"/>
      <c r="DQ20" s="632">
        <v>11792110</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11327</v>
      </c>
      <c r="S21" s="624"/>
      <c r="T21" s="624"/>
      <c r="U21" s="624"/>
      <c r="V21" s="624"/>
      <c r="W21" s="624"/>
      <c r="X21" s="624"/>
      <c r="Y21" s="625"/>
      <c r="Z21" s="626">
        <v>0.1</v>
      </c>
      <c r="AA21" s="626"/>
      <c r="AB21" s="626"/>
      <c r="AC21" s="626"/>
      <c r="AD21" s="627">
        <v>11327</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133671</v>
      </c>
      <c r="S22" s="624"/>
      <c r="T22" s="624"/>
      <c r="U22" s="624"/>
      <c r="V22" s="624"/>
      <c r="W22" s="624"/>
      <c r="X22" s="624"/>
      <c r="Y22" s="625"/>
      <c r="Z22" s="626">
        <v>0.7</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225024</v>
      </c>
      <c r="S23" s="624"/>
      <c r="T23" s="624"/>
      <c r="U23" s="624"/>
      <c r="V23" s="624"/>
      <c r="W23" s="624"/>
      <c r="X23" s="624"/>
      <c r="Y23" s="625"/>
      <c r="Z23" s="626">
        <v>1.3</v>
      </c>
      <c r="AA23" s="626"/>
      <c r="AB23" s="626"/>
      <c r="AC23" s="626"/>
      <c r="AD23" s="627">
        <v>23200</v>
      </c>
      <c r="AE23" s="627"/>
      <c r="AF23" s="627"/>
      <c r="AG23" s="627"/>
      <c r="AH23" s="627"/>
      <c r="AI23" s="627"/>
      <c r="AJ23" s="627"/>
      <c r="AK23" s="627"/>
      <c r="AL23" s="628">
        <v>0.2</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295906</v>
      </c>
      <c r="BH23" s="624"/>
      <c r="BI23" s="624"/>
      <c r="BJ23" s="624"/>
      <c r="BK23" s="624"/>
      <c r="BL23" s="624"/>
      <c r="BM23" s="624"/>
      <c r="BN23" s="625"/>
      <c r="BO23" s="626">
        <v>7.5</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23051</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10345166</v>
      </c>
      <c r="CS24" s="613"/>
      <c r="CT24" s="613"/>
      <c r="CU24" s="613"/>
      <c r="CV24" s="613"/>
      <c r="CW24" s="613"/>
      <c r="CX24" s="613"/>
      <c r="CY24" s="614"/>
      <c r="CZ24" s="650">
        <v>58.1</v>
      </c>
      <c r="DA24" s="651"/>
      <c r="DB24" s="651"/>
      <c r="DC24" s="652"/>
      <c r="DD24" s="649">
        <v>6111250</v>
      </c>
      <c r="DE24" s="613"/>
      <c r="DF24" s="613"/>
      <c r="DG24" s="613"/>
      <c r="DH24" s="613"/>
      <c r="DI24" s="613"/>
      <c r="DJ24" s="613"/>
      <c r="DK24" s="614"/>
      <c r="DL24" s="649">
        <v>6095985</v>
      </c>
      <c r="DM24" s="613"/>
      <c r="DN24" s="613"/>
      <c r="DO24" s="613"/>
      <c r="DP24" s="613"/>
      <c r="DQ24" s="613"/>
      <c r="DR24" s="613"/>
      <c r="DS24" s="613"/>
      <c r="DT24" s="613"/>
      <c r="DU24" s="613"/>
      <c r="DV24" s="614"/>
      <c r="DW24" s="617">
        <v>61.1</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3594344</v>
      </c>
      <c r="S25" s="624"/>
      <c r="T25" s="624"/>
      <c r="U25" s="624"/>
      <c r="V25" s="624"/>
      <c r="W25" s="624"/>
      <c r="X25" s="624"/>
      <c r="Y25" s="625"/>
      <c r="Z25" s="626">
        <v>20.100000000000001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2759836</v>
      </c>
      <c r="CS25" s="655"/>
      <c r="CT25" s="655"/>
      <c r="CU25" s="655"/>
      <c r="CV25" s="655"/>
      <c r="CW25" s="655"/>
      <c r="CX25" s="655"/>
      <c r="CY25" s="656"/>
      <c r="CZ25" s="657">
        <v>15.5</v>
      </c>
      <c r="DA25" s="658"/>
      <c r="DB25" s="658"/>
      <c r="DC25" s="659"/>
      <c r="DD25" s="632">
        <v>2457921</v>
      </c>
      <c r="DE25" s="655"/>
      <c r="DF25" s="655"/>
      <c r="DG25" s="655"/>
      <c r="DH25" s="655"/>
      <c r="DI25" s="655"/>
      <c r="DJ25" s="655"/>
      <c r="DK25" s="656"/>
      <c r="DL25" s="632">
        <v>2442936</v>
      </c>
      <c r="DM25" s="655"/>
      <c r="DN25" s="655"/>
      <c r="DO25" s="655"/>
      <c r="DP25" s="655"/>
      <c r="DQ25" s="655"/>
      <c r="DR25" s="655"/>
      <c r="DS25" s="655"/>
      <c r="DT25" s="655"/>
      <c r="DU25" s="655"/>
      <c r="DV25" s="656"/>
      <c r="DW25" s="628">
        <v>24.5</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1714886</v>
      </c>
      <c r="CS26" s="624"/>
      <c r="CT26" s="624"/>
      <c r="CU26" s="624"/>
      <c r="CV26" s="624"/>
      <c r="CW26" s="624"/>
      <c r="CX26" s="624"/>
      <c r="CY26" s="625"/>
      <c r="CZ26" s="657">
        <v>9.6</v>
      </c>
      <c r="DA26" s="658"/>
      <c r="DB26" s="658"/>
      <c r="DC26" s="659"/>
      <c r="DD26" s="632">
        <v>1456726</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1144602</v>
      </c>
      <c r="S27" s="624"/>
      <c r="T27" s="624"/>
      <c r="U27" s="624"/>
      <c r="V27" s="624"/>
      <c r="W27" s="624"/>
      <c r="X27" s="624"/>
      <c r="Y27" s="625"/>
      <c r="Z27" s="626">
        <v>6.4</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3966386</v>
      </c>
      <c r="BH27" s="624"/>
      <c r="BI27" s="624"/>
      <c r="BJ27" s="624"/>
      <c r="BK27" s="624"/>
      <c r="BL27" s="624"/>
      <c r="BM27" s="624"/>
      <c r="BN27" s="625"/>
      <c r="BO27" s="626">
        <v>100</v>
      </c>
      <c r="BP27" s="626"/>
      <c r="BQ27" s="626"/>
      <c r="BR27" s="626"/>
      <c r="BS27" s="632">
        <v>28549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5562790</v>
      </c>
      <c r="CS27" s="655"/>
      <c r="CT27" s="655"/>
      <c r="CU27" s="655"/>
      <c r="CV27" s="655"/>
      <c r="CW27" s="655"/>
      <c r="CX27" s="655"/>
      <c r="CY27" s="656"/>
      <c r="CZ27" s="657">
        <v>31.2</v>
      </c>
      <c r="DA27" s="658"/>
      <c r="DB27" s="658"/>
      <c r="DC27" s="659"/>
      <c r="DD27" s="632">
        <v>1661641</v>
      </c>
      <c r="DE27" s="655"/>
      <c r="DF27" s="655"/>
      <c r="DG27" s="655"/>
      <c r="DH27" s="655"/>
      <c r="DI27" s="655"/>
      <c r="DJ27" s="655"/>
      <c r="DK27" s="656"/>
      <c r="DL27" s="632">
        <v>1661361</v>
      </c>
      <c r="DM27" s="655"/>
      <c r="DN27" s="655"/>
      <c r="DO27" s="655"/>
      <c r="DP27" s="655"/>
      <c r="DQ27" s="655"/>
      <c r="DR27" s="655"/>
      <c r="DS27" s="655"/>
      <c r="DT27" s="655"/>
      <c r="DU27" s="655"/>
      <c r="DV27" s="656"/>
      <c r="DW27" s="628">
        <v>16.600000000000001</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42420</v>
      </c>
      <c r="S28" s="624"/>
      <c r="T28" s="624"/>
      <c r="U28" s="624"/>
      <c r="V28" s="624"/>
      <c r="W28" s="624"/>
      <c r="X28" s="624"/>
      <c r="Y28" s="625"/>
      <c r="Z28" s="626">
        <v>0.2</v>
      </c>
      <c r="AA28" s="626"/>
      <c r="AB28" s="626"/>
      <c r="AC28" s="626"/>
      <c r="AD28" s="627">
        <v>3765</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2022540</v>
      </c>
      <c r="CS28" s="624"/>
      <c r="CT28" s="624"/>
      <c r="CU28" s="624"/>
      <c r="CV28" s="624"/>
      <c r="CW28" s="624"/>
      <c r="CX28" s="624"/>
      <c r="CY28" s="625"/>
      <c r="CZ28" s="657">
        <v>11.4</v>
      </c>
      <c r="DA28" s="658"/>
      <c r="DB28" s="658"/>
      <c r="DC28" s="659"/>
      <c r="DD28" s="632">
        <v>1991688</v>
      </c>
      <c r="DE28" s="624"/>
      <c r="DF28" s="624"/>
      <c r="DG28" s="624"/>
      <c r="DH28" s="624"/>
      <c r="DI28" s="624"/>
      <c r="DJ28" s="624"/>
      <c r="DK28" s="625"/>
      <c r="DL28" s="632">
        <v>1991688</v>
      </c>
      <c r="DM28" s="624"/>
      <c r="DN28" s="624"/>
      <c r="DO28" s="624"/>
      <c r="DP28" s="624"/>
      <c r="DQ28" s="624"/>
      <c r="DR28" s="624"/>
      <c r="DS28" s="624"/>
      <c r="DT28" s="624"/>
      <c r="DU28" s="624"/>
      <c r="DV28" s="625"/>
      <c r="DW28" s="628">
        <v>19.899999999999999</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1577</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2021646</v>
      </c>
      <c r="CS29" s="655"/>
      <c r="CT29" s="655"/>
      <c r="CU29" s="655"/>
      <c r="CV29" s="655"/>
      <c r="CW29" s="655"/>
      <c r="CX29" s="655"/>
      <c r="CY29" s="656"/>
      <c r="CZ29" s="657">
        <v>11.4</v>
      </c>
      <c r="DA29" s="658"/>
      <c r="DB29" s="658"/>
      <c r="DC29" s="659"/>
      <c r="DD29" s="632">
        <v>1990794</v>
      </c>
      <c r="DE29" s="655"/>
      <c r="DF29" s="655"/>
      <c r="DG29" s="655"/>
      <c r="DH29" s="655"/>
      <c r="DI29" s="655"/>
      <c r="DJ29" s="655"/>
      <c r="DK29" s="656"/>
      <c r="DL29" s="632">
        <v>1990794</v>
      </c>
      <c r="DM29" s="655"/>
      <c r="DN29" s="655"/>
      <c r="DO29" s="655"/>
      <c r="DP29" s="655"/>
      <c r="DQ29" s="655"/>
      <c r="DR29" s="655"/>
      <c r="DS29" s="655"/>
      <c r="DT29" s="655"/>
      <c r="DU29" s="655"/>
      <c r="DV29" s="656"/>
      <c r="DW29" s="628">
        <v>19.899999999999999</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410000</v>
      </c>
      <c r="S30" s="624"/>
      <c r="T30" s="624"/>
      <c r="U30" s="624"/>
      <c r="V30" s="624"/>
      <c r="W30" s="624"/>
      <c r="X30" s="624"/>
      <c r="Y30" s="625"/>
      <c r="Z30" s="626">
        <v>2.2999999999999998</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98.5</v>
      </c>
      <c r="BH30" s="682"/>
      <c r="BI30" s="682"/>
      <c r="BJ30" s="682"/>
      <c r="BK30" s="682"/>
      <c r="BL30" s="682"/>
      <c r="BM30" s="618">
        <v>94.7</v>
      </c>
      <c r="BN30" s="682"/>
      <c r="BO30" s="682"/>
      <c r="BP30" s="682"/>
      <c r="BQ30" s="683"/>
      <c r="BR30" s="681">
        <v>98.4</v>
      </c>
      <c r="BS30" s="682"/>
      <c r="BT30" s="682"/>
      <c r="BU30" s="682"/>
      <c r="BV30" s="682"/>
      <c r="BW30" s="682"/>
      <c r="BX30" s="618">
        <v>94.1</v>
      </c>
      <c r="BY30" s="682"/>
      <c r="BZ30" s="682"/>
      <c r="CA30" s="682"/>
      <c r="CB30" s="683"/>
      <c r="CD30" s="686"/>
      <c r="CE30" s="687"/>
      <c r="CF30" s="637" t="s">
        <v>289</v>
      </c>
      <c r="CG30" s="638"/>
      <c r="CH30" s="638"/>
      <c r="CI30" s="638"/>
      <c r="CJ30" s="638"/>
      <c r="CK30" s="638"/>
      <c r="CL30" s="638"/>
      <c r="CM30" s="638"/>
      <c r="CN30" s="638"/>
      <c r="CO30" s="638"/>
      <c r="CP30" s="638"/>
      <c r="CQ30" s="639"/>
      <c r="CR30" s="623">
        <v>1871527</v>
      </c>
      <c r="CS30" s="624"/>
      <c r="CT30" s="624"/>
      <c r="CU30" s="624"/>
      <c r="CV30" s="624"/>
      <c r="CW30" s="624"/>
      <c r="CX30" s="624"/>
      <c r="CY30" s="625"/>
      <c r="CZ30" s="657">
        <v>10.5</v>
      </c>
      <c r="DA30" s="658"/>
      <c r="DB30" s="658"/>
      <c r="DC30" s="659"/>
      <c r="DD30" s="632">
        <v>1852427</v>
      </c>
      <c r="DE30" s="624"/>
      <c r="DF30" s="624"/>
      <c r="DG30" s="624"/>
      <c r="DH30" s="624"/>
      <c r="DI30" s="624"/>
      <c r="DJ30" s="624"/>
      <c r="DK30" s="625"/>
      <c r="DL30" s="632">
        <v>1852427</v>
      </c>
      <c r="DM30" s="624"/>
      <c r="DN30" s="624"/>
      <c r="DO30" s="624"/>
      <c r="DP30" s="624"/>
      <c r="DQ30" s="624"/>
      <c r="DR30" s="624"/>
      <c r="DS30" s="624"/>
      <c r="DT30" s="624"/>
      <c r="DU30" s="624"/>
      <c r="DV30" s="625"/>
      <c r="DW30" s="628">
        <v>18.600000000000001</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187220</v>
      </c>
      <c r="S31" s="624"/>
      <c r="T31" s="624"/>
      <c r="U31" s="624"/>
      <c r="V31" s="624"/>
      <c r="W31" s="624"/>
      <c r="X31" s="624"/>
      <c r="Y31" s="625"/>
      <c r="Z31" s="626">
        <v>1</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98.3</v>
      </c>
      <c r="BH31" s="655"/>
      <c r="BI31" s="655"/>
      <c r="BJ31" s="655"/>
      <c r="BK31" s="655"/>
      <c r="BL31" s="655"/>
      <c r="BM31" s="629">
        <v>94.6</v>
      </c>
      <c r="BN31" s="679"/>
      <c r="BO31" s="679"/>
      <c r="BP31" s="679"/>
      <c r="BQ31" s="680"/>
      <c r="BR31" s="678">
        <v>98.1</v>
      </c>
      <c r="BS31" s="655"/>
      <c r="BT31" s="655"/>
      <c r="BU31" s="655"/>
      <c r="BV31" s="655"/>
      <c r="BW31" s="655"/>
      <c r="BX31" s="629">
        <v>93.7</v>
      </c>
      <c r="BY31" s="679"/>
      <c r="BZ31" s="679"/>
      <c r="CA31" s="679"/>
      <c r="CB31" s="680"/>
      <c r="CD31" s="686"/>
      <c r="CE31" s="687"/>
      <c r="CF31" s="637" t="s">
        <v>293</v>
      </c>
      <c r="CG31" s="638"/>
      <c r="CH31" s="638"/>
      <c r="CI31" s="638"/>
      <c r="CJ31" s="638"/>
      <c r="CK31" s="638"/>
      <c r="CL31" s="638"/>
      <c r="CM31" s="638"/>
      <c r="CN31" s="638"/>
      <c r="CO31" s="638"/>
      <c r="CP31" s="638"/>
      <c r="CQ31" s="639"/>
      <c r="CR31" s="623">
        <v>150119</v>
      </c>
      <c r="CS31" s="655"/>
      <c r="CT31" s="655"/>
      <c r="CU31" s="655"/>
      <c r="CV31" s="655"/>
      <c r="CW31" s="655"/>
      <c r="CX31" s="655"/>
      <c r="CY31" s="656"/>
      <c r="CZ31" s="657">
        <v>0.8</v>
      </c>
      <c r="DA31" s="658"/>
      <c r="DB31" s="658"/>
      <c r="DC31" s="659"/>
      <c r="DD31" s="632">
        <v>138367</v>
      </c>
      <c r="DE31" s="655"/>
      <c r="DF31" s="655"/>
      <c r="DG31" s="655"/>
      <c r="DH31" s="655"/>
      <c r="DI31" s="655"/>
      <c r="DJ31" s="655"/>
      <c r="DK31" s="656"/>
      <c r="DL31" s="632">
        <v>138367</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393197</v>
      </c>
      <c r="S32" s="624"/>
      <c r="T32" s="624"/>
      <c r="U32" s="624"/>
      <c r="V32" s="624"/>
      <c r="W32" s="624"/>
      <c r="X32" s="624"/>
      <c r="Y32" s="625"/>
      <c r="Z32" s="626">
        <v>2.2000000000000002</v>
      </c>
      <c r="AA32" s="626"/>
      <c r="AB32" s="626"/>
      <c r="AC32" s="626"/>
      <c r="AD32" s="627">
        <v>9296</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98.6</v>
      </c>
      <c r="BH32" s="691"/>
      <c r="BI32" s="691"/>
      <c r="BJ32" s="691"/>
      <c r="BK32" s="691"/>
      <c r="BL32" s="691"/>
      <c r="BM32" s="692">
        <v>94.2</v>
      </c>
      <c r="BN32" s="691"/>
      <c r="BO32" s="691"/>
      <c r="BP32" s="691"/>
      <c r="BQ32" s="693"/>
      <c r="BR32" s="690">
        <v>98.5</v>
      </c>
      <c r="BS32" s="691"/>
      <c r="BT32" s="691"/>
      <c r="BU32" s="691"/>
      <c r="BV32" s="691"/>
      <c r="BW32" s="691"/>
      <c r="BX32" s="692">
        <v>93.8</v>
      </c>
      <c r="BY32" s="691"/>
      <c r="BZ32" s="691"/>
      <c r="CA32" s="691"/>
      <c r="CB32" s="693"/>
      <c r="CD32" s="688"/>
      <c r="CE32" s="689"/>
      <c r="CF32" s="637" t="s">
        <v>296</v>
      </c>
      <c r="CG32" s="638"/>
      <c r="CH32" s="638"/>
      <c r="CI32" s="638"/>
      <c r="CJ32" s="638"/>
      <c r="CK32" s="638"/>
      <c r="CL32" s="638"/>
      <c r="CM32" s="638"/>
      <c r="CN32" s="638"/>
      <c r="CO32" s="638"/>
      <c r="CP32" s="638"/>
      <c r="CQ32" s="639"/>
      <c r="CR32" s="623">
        <v>894</v>
      </c>
      <c r="CS32" s="624"/>
      <c r="CT32" s="624"/>
      <c r="CU32" s="624"/>
      <c r="CV32" s="624"/>
      <c r="CW32" s="624"/>
      <c r="CX32" s="624"/>
      <c r="CY32" s="625"/>
      <c r="CZ32" s="657">
        <v>0</v>
      </c>
      <c r="DA32" s="658"/>
      <c r="DB32" s="658"/>
      <c r="DC32" s="659"/>
      <c r="DD32" s="632">
        <v>894</v>
      </c>
      <c r="DE32" s="624"/>
      <c r="DF32" s="624"/>
      <c r="DG32" s="624"/>
      <c r="DH32" s="624"/>
      <c r="DI32" s="624"/>
      <c r="DJ32" s="624"/>
      <c r="DK32" s="625"/>
      <c r="DL32" s="632">
        <v>894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1247268</v>
      </c>
      <c r="S33" s="624"/>
      <c r="T33" s="624"/>
      <c r="U33" s="624"/>
      <c r="V33" s="624"/>
      <c r="W33" s="624"/>
      <c r="X33" s="624"/>
      <c r="Y33" s="625"/>
      <c r="Z33" s="626">
        <v>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6283485</v>
      </c>
      <c r="CS33" s="655"/>
      <c r="CT33" s="655"/>
      <c r="CU33" s="655"/>
      <c r="CV33" s="655"/>
      <c r="CW33" s="655"/>
      <c r="CX33" s="655"/>
      <c r="CY33" s="656"/>
      <c r="CZ33" s="657">
        <v>35.299999999999997</v>
      </c>
      <c r="DA33" s="658"/>
      <c r="DB33" s="658"/>
      <c r="DC33" s="659"/>
      <c r="DD33" s="632">
        <v>5398322</v>
      </c>
      <c r="DE33" s="655"/>
      <c r="DF33" s="655"/>
      <c r="DG33" s="655"/>
      <c r="DH33" s="655"/>
      <c r="DI33" s="655"/>
      <c r="DJ33" s="655"/>
      <c r="DK33" s="656"/>
      <c r="DL33" s="632">
        <v>3450773</v>
      </c>
      <c r="DM33" s="655"/>
      <c r="DN33" s="655"/>
      <c r="DO33" s="655"/>
      <c r="DP33" s="655"/>
      <c r="DQ33" s="655"/>
      <c r="DR33" s="655"/>
      <c r="DS33" s="655"/>
      <c r="DT33" s="655"/>
      <c r="DU33" s="655"/>
      <c r="DV33" s="656"/>
      <c r="DW33" s="628">
        <v>34.6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1678139</v>
      </c>
      <c r="CS34" s="624"/>
      <c r="CT34" s="624"/>
      <c r="CU34" s="624"/>
      <c r="CV34" s="624"/>
      <c r="CW34" s="624"/>
      <c r="CX34" s="624"/>
      <c r="CY34" s="625"/>
      <c r="CZ34" s="657">
        <v>9.4</v>
      </c>
      <c r="DA34" s="658"/>
      <c r="DB34" s="658"/>
      <c r="DC34" s="659"/>
      <c r="DD34" s="632">
        <v>1387822</v>
      </c>
      <c r="DE34" s="624"/>
      <c r="DF34" s="624"/>
      <c r="DG34" s="624"/>
      <c r="DH34" s="624"/>
      <c r="DI34" s="624"/>
      <c r="DJ34" s="624"/>
      <c r="DK34" s="625"/>
      <c r="DL34" s="632">
        <v>316490</v>
      </c>
      <c r="DM34" s="624"/>
      <c r="DN34" s="624"/>
      <c r="DO34" s="624"/>
      <c r="DP34" s="624"/>
      <c r="DQ34" s="624"/>
      <c r="DR34" s="624"/>
      <c r="DS34" s="624"/>
      <c r="DT34" s="624"/>
      <c r="DU34" s="624"/>
      <c r="DV34" s="625"/>
      <c r="DW34" s="628">
        <v>3.2</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612268</v>
      </c>
      <c r="S35" s="624"/>
      <c r="T35" s="624"/>
      <c r="U35" s="624"/>
      <c r="V35" s="624"/>
      <c r="W35" s="624"/>
      <c r="X35" s="624"/>
      <c r="Y35" s="625"/>
      <c r="Z35" s="626">
        <v>3.4</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2989396</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-1241371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90815</v>
      </c>
      <c r="CS35" s="655"/>
      <c r="CT35" s="655"/>
      <c r="CU35" s="655"/>
      <c r="CV35" s="655"/>
      <c r="CW35" s="655"/>
      <c r="CX35" s="655"/>
      <c r="CY35" s="656"/>
      <c r="CZ35" s="657">
        <v>0.5</v>
      </c>
      <c r="DA35" s="658"/>
      <c r="DB35" s="658"/>
      <c r="DC35" s="659"/>
      <c r="DD35" s="632">
        <v>57772</v>
      </c>
      <c r="DE35" s="655"/>
      <c r="DF35" s="655"/>
      <c r="DG35" s="655"/>
      <c r="DH35" s="655"/>
      <c r="DI35" s="655"/>
      <c r="DJ35" s="655"/>
      <c r="DK35" s="656"/>
      <c r="DL35" s="632">
        <v>57772</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17842264</v>
      </c>
      <c r="S36" s="696"/>
      <c r="T36" s="696"/>
      <c r="U36" s="696"/>
      <c r="V36" s="696"/>
      <c r="W36" s="696"/>
      <c r="X36" s="696"/>
      <c r="Y36" s="697"/>
      <c r="Z36" s="698">
        <v>100</v>
      </c>
      <c r="AA36" s="698"/>
      <c r="AB36" s="698"/>
      <c r="AC36" s="698"/>
      <c r="AD36" s="699">
        <v>9372678</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608000</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-1552853</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1465585</v>
      </c>
      <c r="CS36" s="624"/>
      <c r="CT36" s="624"/>
      <c r="CU36" s="624"/>
      <c r="CV36" s="624"/>
      <c r="CW36" s="624"/>
      <c r="CX36" s="624"/>
      <c r="CY36" s="625"/>
      <c r="CZ36" s="657">
        <v>8.1999999999999993</v>
      </c>
      <c r="DA36" s="658"/>
      <c r="DB36" s="658"/>
      <c r="DC36" s="659"/>
      <c r="DD36" s="632">
        <v>1369238</v>
      </c>
      <c r="DE36" s="624"/>
      <c r="DF36" s="624"/>
      <c r="DG36" s="624"/>
      <c r="DH36" s="624"/>
      <c r="DI36" s="624"/>
      <c r="DJ36" s="624"/>
      <c r="DK36" s="625"/>
      <c r="DL36" s="632">
        <v>894657</v>
      </c>
      <c r="DM36" s="624"/>
      <c r="DN36" s="624"/>
      <c r="DO36" s="624"/>
      <c r="DP36" s="624"/>
      <c r="DQ36" s="624"/>
      <c r="DR36" s="624"/>
      <c r="DS36" s="624"/>
      <c r="DT36" s="624"/>
      <c r="DU36" s="624"/>
      <c r="DV36" s="625"/>
      <c r="DW36" s="628">
        <v>9</v>
      </c>
      <c r="DX36" s="653"/>
      <c r="DY36" s="653"/>
      <c r="DZ36" s="653"/>
      <c r="EA36" s="653"/>
      <c r="EB36" s="653"/>
      <c r="EC36" s="654"/>
    </row>
    <row r="37" spans="2:133" ht="11.25" customHeight="1">
      <c r="AQ37" s="702" t="s">
        <v>311</v>
      </c>
      <c r="AR37" s="703"/>
      <c r="AS37" s="703"/>
      <c r="AT37" s="703"/>
      <c r="AU37" s="703"/>
      <c r="AV37" s="703"/>
      <c r="AW37" s="703"/>
      <c r="AX37" s="703"/>
      <c r="AY37" s="704"/>
      <c r="AZ37" s="623">
        <v>191077</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7536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663219</v>
      </c>
      <c r="CS37" s="655"/>
      <c r="CT37" s="655"/>
      <c r="CU37" s="655"/>
      <c r="CV37" s="655"/>
      <c r="CW37" s="655"/>
      <c r="CX37" s="655"/>
      <c r="CY37" s="656"/>
      <c r="CZ37" s="657">
        <v>3.7</v>
      </c>
      <c r="DA37" s="658"/>
      <c r="DB37" s="658"/>
      <c r="DC37" s="659"/>
      <c r="DD37" s="632">
        <v>663219</v>
      </c>
      <c r="DE37" s="655"/>
      <c r="DF37" s="655"/>
      <c r="DG37" s="655"/>
      <c r="DH37" s="655"/>
      <c r="DI37" s="655"/>
      <c r="DJ37" s="655"/>
      <c r="DK37" s="656"/>
      <c r="DL37" s="632">
        <v>631202</v>
      </c>
      <c r="DM37" s="655"/>
      <c r="DN37" s="655"/>
      <c r="DO37" s="655"/>
      <c r="DP37" s="655"/>
      <c r="DQ37" s="655"/>
      <c r="DR37" s="655"/>
      <c r="DS37" s="655"/>
      <c r="DT37" s="655"/>
      <c r="DU37" s="655"/>
      <c r="DV37" s="656"/>
      <c r="DW37" s="628">
        <v>6.3</v>
      </c>
      <c r="DX37" s="653"/>
      <c r="DY37" s="653"/>
      <c r="DZ37" s="653"/>
      <c r="EA37" s="653"/>
      <c r="EB37" s="653"/>
      <c r="EC37" s="654"/>
    </row>
    <row r="38" spans="2:133" ht="11.25" customHeight="1">
      <c r="AQ38" s="702" t="s">
        <v>314</v>
      </c>
      <c r="AR38" s="703"/>
      <c r="AS38" s="703"/>
      <c r="AT38" s="703"/>
      <c r="AU38" s="703"/>
      <c r="AV38" s="703"/>
      <c r="AW38" s="703"/>
      <c r="AX38" s="703"/>
      <c r="AY38" s="704"/>
      <c r="AZ38" s="623">
        <v>4373</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12324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2793946</v>
      </c>
      <c r="CS38" s="624"/>
      <c r="CT38" s="624"/>
      <c r="CU38" s="624"/>
      <c r="CV38" s="624"/>
      <c r="CW38" s="624"/>
      <c r="CX38" s="624"/>
      <c r="CY38" s="625"/>
      <c r="CZ38" s="657">
        <v>15.7</v>
      </c>
      <c r="DA38" s="658"/>
      <c r="DB38" s="658"/>
      <c r="DC38" s="659"/>
      <c r="DD38" s="632">
        <v>2359354</v>
      </c>
      <c r="DE38" s="624"/>
      <c r="DF38" s="624"/>
      <c r="DG38" s="624"/>
      <c r="DH38" s="624"/>
      <c r="DI38" s="624"/>
      <c r="DJ38" s="624"/>
      <c r="DK38" s="625"/>
      <c r="DL38" s="632">
        <v>2181854</v>
      </c>
      <c r="DM38" s="624"/>
      <c r="DN38" s="624"/>
      <c r="DO38" s="624"/>
      <c r="DP38" s="624"/>
      <c r="DQ38" s="624"/>
      <c r="DR38" s="624"/>
      <c r="DS38" s="624"/>
      <c r="DT38" s="624"/>
      <c r="DU38" s="624"/>
      <c r="DV38" s="625"/>
      <c r="DW38" s="628">
        <v>21.9</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77</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225000</v>
      </c>
      <c r="CS39" s="655"/>
      <c r="CT39" s="655"/>
      <c r="CU39" s="655"/>
      <c r="CV39" s="655"/>
      <c r="CW39" s="655"/>
      <c r="CX39" s="655"/>
      <c r="CY39" s="656"/>
      <c r="CZ39" s="657">
        <v>1.3</v>
      </c>
      <c r="DA39" s="658"/>
      <c r="DB39" s="658"/>
      <c r="DC39" s="659"/>
      <c r="DD39" s="632">
        <v>224136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681697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125</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30000</v>
      </c>
      <c r="CS40" s="624"/>
      <c r="CT40" s="624"/>
      <c r="CU40" s="624"/>
      <c r="CV40" s="624"/>
      <c r="CW40" s="624"/>
      <c r="CX40" s="624"/>
      <c r="CY40" s="625"/>
      <c r="CZ40" s="657">
        <v>0.2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1504249</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334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1173364</v>
      </c>
      <c r="CS42" s="624"/>
      <c r="CT42" s="624"/>
      <c r="CU42" s="624"/>
      <c r="CV42" s="624"/>
      <c r="CW42" s="624"/>
      <c r="CX42" s="624"/>
      <c r="CY42" s="625"/>
      <c r="CZ42" s="657">
        <v>6.6</v>
      </c>
      <c r="DA42" s="706"/>
      <c r="DB42" s="706"/>
      <c r="DC42" s="707"/>
      <c r="DD42" s="632">
        <v>282538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89134</v>
      </c>
      <c r="CS43" s="655"/>
      <c r="CT43" s="655"/>
      <c r="CU43" s="655"/>
      <c r="CV43" s="655"/>
      <c r="CW43" s="655"/>
      <c r="CX43" s="655"/>
      <c r="CY43" s="656"/>
      <c r="CZ43" s="657">
        <v>0.5</v>
      </c>
      <c r="DA43" s="658"/>
      <c r="DB43" s="658"/>
      <c r="DC43" s="659"/>
      <c r="DD43" s="632">
        <v>89134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1170403</v>
      </c>
      <c r="CS44" s="624"/>
      <c r="CT44" s="624"/>
      <c r="CU44" s="624"/>
      <c r="CV44" s="624"/>
      <c r="CW44" s="624"/>
      <c r="CX44" s="624"/>
      <c r="CY44" s="625"/>
      <c r="CZ44" s="657">
        <v>6.6</v>
      </c>
      <c r="DA44" s="706"/>
      <c r="DB44" s="706"/>
      <c r="DC44" s="707"/>
      <c r="DD44" s="632">
        <v>281877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613610</v>
      </c>
      <c r="CS45" s="655"/>
      <c r="CT45" s="655"/>
      <c r="CU45" s="655"/>
      <c r="CV45" s="655"/>
      <c r="CW45" s="655"/>
      <c r="CX45" s="655"/>
      <c r="CY45" s="656"/>
      <c r="CZ45" s="657">
        <v>3.4</v>
      </c>
      <c r="DA45" s="658"/>
      <c r="DB45" s="658"/>
      <c r="DC45" s="659"/>
      <c r="DD45" s="632">
        <v>55486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534293</v>
      </c>
      <c r="CS46" s="624"/>
      <c r="CT46" s="624"/>
      <c r="CU46" s="624"/>
      <c r="CV46" s="624"/>
      <c r="CW46" s="624"/>
      <c r="CX46" s="624"/>
      <c r="CY46" s="625"/>
      <c r="CZ46" s="657">
        <v>3</v>
      </c>
      <c r="DA46" s="706"/>
      <c r="DB46" s="706"/>
      <c r="DC46" s="707"/>
      <c r="DD46" s="632">
        <v>224091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2961</v>
      </c>
      <c r="CS47" s="655"/>
      <c r="CT47" s="655"/>
      <c r="CU47" s="655"/>
      <c r="CV47" s="655"/>
      <c r="CW47" s="655"/>
      <c r="CX47" s="655"/>
      <c r="CY47" s="656"/>
      <c r="CZ47" s="657">
        <v>0</v>
      </c>
      <c r="DA47" s="658"/>
      <c r="DB47" s="658"/>
      <c r="DC47" s="659"/>
      <c r="DD47" s="632">
        <v>661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17802015</v>
      </c>
      <c r="CS49" s="691"/>
      <c r="CT49" s="691"/>
      <c r="CU49" s="691"/>
      <c r="CV49" s="691"/>
      <c r="CW49" s="691"/>
      <c r="CX49" s="691"/>
      <c r="CY49" s="718"/>
      <c r="CZ49" s="719">
        <v>100</v>
      </c>
      <c r="DA49" s="720"/>
      <c r="DB49" s="720"/>
      <c r="DC49" s="721"/>
      <c r="DD49" s="722">
        <v>11792110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18131</v>
      </c>
      <c r="R7" s="753"/>
      <c r="S7" s="753"/>
      <c r="T7" s="753"/>
      <c r="U7" s="753"/>
      <c r="V7" s="753">
        <v>17727</v>
      </c>
      <c r="W7" s="753"/>
      <c r="X7" s="753"/>
      <c r="Y7" s="753"/>
      <c r="Z7" s="753"/>
      <c r="AA7" s="753">
        <v>404</v>
      </c>
      <c r="AB7" s="753"/>
      <c r="AC7" s="753"/>
      <c r="AD7" s="753"/>
      <c r="AE7" s="754"/>
      <c r="AF7" s="755">
        <v>391</v>
      </c>
      <c r="AG7" s="756"/>
      <c r="AH7" s="756"/>
      <c r="AI7" s="756"/>
      <c r="AJ7" s="757"/>
      <c r="AK7" s="792">
        <v>410</v>
      </c>
      <c r="AL7" s="793"/>
      <c r="AM7" s="793"/>
      <c r="AN7" s="793"/>
      <c r="AO7" s="793"/>
      <c r="AP7" s="793">
        <v>14323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554</v>
      </c>
      <c r="BT7" s="797"/>
      <c r="BU7" s="797"/>
      <c r="BV7" s="797"/>
      <c r="BW7" s="797"/>
      <c r="BX7" s="797"/>
      <c r="BY7" s="797"/>
      <c r="BZ7" s="797"/>
      <c r="CA7" s="797"/>
      <c r="CB7" s="797"/>
      <c r="CC7" s="797"/>
      <c r="CD7" s="797"/>
      <c r="CE7" s="797"/>
      <c r="CF7" s="797"/>
      <c r="CG7" s="798"/>
      <c r="CH7" s="789">
        <v>6</v>
      </c>
      <c r="CI7" s="790"/>
      <c r="CJ7" s="790"/>
      <c r="CK7" s="790"/>
      <c r="CL7" s="791"/>
      <c r="CM7" s="789">
        <v>19</v>
      </c>
      <c r="CN7" s="790"/>
      <c r="CO7" s="790"/>
      <c r="CP7" s="790"/>
      <c r="CQ7" s="791"/>
      <c r="CR7" s="789">
        <v>3</v>
      </c>
      <c r="CS7" s="790"/>
      <c r="CT7" s="790"/>
      <c r="CU7" s="790"/>
      <c r="CV7" s="791"/>
      <c r="CW7" s="789" t="s">
        <v>474</v>
      </c>
      <c r="CX7" s="790"/>
      <c r="CY7" s="790"/>
      <c r="CZ7" s="790"/>
      <c r="DA7" s="791"/>
      <c r="DB7" s="789" t="s">
        <v>474</v>
      </c>
      <c r="DC7" s="790"/>
      <c r="DD7" s="790"/>
      <c r="DE7" s="790"/>
      <c r="DF7" s="791"/>
      <c r="DG7" s="789" t="s">
        <v>474</v>
      </c>
      <c r="DH7" s="790"/>
      <c r="DI7" s="790"/>
      <c r="DJ7" s="790"/>
      <c r="DK7" s="791"/>
      <c r="DL7" s="789" t="s">
        <v>474</v>
      </c>
      <c r="DM7" s="790"/>
      <c r="DN7" s="790"/>
      <c r="DO7" s="790"/>
      <c r="DP7" s="791"/>
      <c r="DQ7" s="789" t="s">
        <v>474</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7</v>
      </c>
      <c r="R8" s="777"/>
      <c r="S8" s="777"/>
      <c r="T8" s="777"/>
      <c r="U8" s="777"/>
      <c r="V8" s="777">
        <v>7</v>
      </c>
      <c r="W8" s="777"/>
      <c r="X8" s="777"/>
      <c r="Y8" s="777"/>
      <c r="Z8" s="777"/>
      <c r="AA8" s="777" t="s">
        <v>540</v>
      </c>
      <c r="AB8" s="777"/>
      <c r="AC8" s="777"/>
      <c r="AD8" s="777"/>
      <c r="AE8" s="778"/>
      <c r="AF8" s="779" t="s">
        <v>108</v>
      </c>
      <c r="AG8" s="780"/>
      <c r="AH8" s="780"/>
      <c r="AI8" s="780"/>
      <c r="AJ8" s="781"/>
      <c r="AK8" s="782">
        <v>7</v>
      </c>
      <c r="AL8" s="783"/>
      <c r="AM8" s="783"/>
      <c r="AN8" s="783"/>
      <c r="AO8" s="783"/>
      <c r="AP8" s="783" t="s">
        <v>540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58</v>
      </c>
      <c r="R9" s="777"/>
      <c r="S9" s="777"/>
      <c r="T9" s="777"/>
      <c r="U9" s="777"/>
      <c r="V9" s="777">
        <v>423</v>
      </c>
      <c r="W9" s="777"/>
      <c r="X9" s="777"/>
      <c r="Y9" s="777"/>
      <c r="Z9" s="777"/>
      <c r="AA9" s="777">
        <v>-365</v>
      </c>
      <c r="AB9" s="777"/>
      <c r="AC9" s="777"/>
      <c r="AD9" s="777"/>
      <c r="AE9" s="778"/>
      <c r="AF9" s="779">
        <v>-365</v>
      </c>
      <c r="AG9" s="780"/>
      <c r="AH9" s="780"/>
      <c r="AI9" s="780"/>
      <c r="AJ9" s="781"/>
      <c r="AK9" s="782" t="s">
        <v>540</v>
      </c>
      <c r="AL9" s="783"/>
      <c r="AM9" s="783"/>
      <c r="AN9" s="783"/>
      <c r="AO9" s="783"/>
      <c r="AP9" s="783" t="s">
        <v>540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t="s">
        <v>363</v>
      </c>
      <c r="C10" s="774"/>
      <c r="D10" s="774"/>
      <c r="E10" s="774"/>
      <c r="F10" s="774"/>
      <c r="G10" s="774"/>
      <c r="H10" s="774"/>
      <c r="I10" s="774"/>
      <c r="J10" s="774"/>
      <c r="K10" s="774"/>
      <c r="L10" s="774"/>
      <c r="M10" s="774"/>
      <c r="N10" s="774"/>
      <c r="O10" s="774"/>
      <c r="P10" s="775"/>
      <c r="Q10" s="776">
        <v>89</v>
      </c>
      <c r="R10" s="777"/>
      <c r="S10" s="777"/>
      <c r="T10" s="777"/>
      <c r="U10" s="777"/>
      <c r="V10" s="777">
        <v>88</v>
      </c>
      <c r="W10" s="777"/>
      <c r="X10" s="777"/>
      <c r="Y10" s="777"/>
      <c r="Z10" s="777"/>
      <c r="AA10" s="777">
        <v>1</v>
      </c>
      <c r="AB10" s="777"/>
      <c r="AC10" s="777"/>
      <c r="AD10" s="777"/>
      <c r="AE10" s="778"/>
      <c r="AF10" s="779">
        <v>1</v>
      </c>
      <c r="AG10" s="780"/>
      <c r="AH10" s="780"/>
      <c r="AI10" s="780"/>
      <c r="AJ10" s="781"/>
      <c r="AK10" s="782">
        <v>17</v>
      </c>
      <c r="AL10" s="783"/>
      <c r="AM10" s="783"/>
      <c r="AN10" s="783"/>
      <c r="AO10" s="783"/>
      <c r="AP10" s="783" t="s">
        <v>540</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17842</v>
      </c>
      <c r="R23" s="812"/>
      <c r="S23" s="812"/>
      <c r="T23" s="812"/>
      <c r="U23" s="812"/>
      <c r="V23" s="812">
        <v>17802</v>
      </c>
      <c r="W23" s="812"/>
      <c r="X23" s="812"/>
      <c r="Y23" s="812"/>
      <c r="Z23" s="812"/>
      <c r="AA23" s="812">
        <v>40</v>
      </c>
      <c r="AB23" s="812"/>
      <c r="AC23" s="812"/>
      <c r="AD23" s="812"/>
      <c r="AE23" s="813"/>
      <c r="AF23" s="814">
        <v>27</v>
      </c>
      <c r="AG23" s="812"/>
      <c r="AH23" s="812"/>
      <c r="AI23" s="812"/>
      <c r="AJ23" s="815"/>
      <c r="AK23" s="816"/>
      <c r="AL23" s="817"/>
      <c r="AM23" s="817"/>
      <c r="AN23" s="817"/>
      <c r="AO23" s="817"/>
      <c r="AP23" s="812">
        <v>14323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6825</v>
      </c>
      <c r="R28" s="841"/>
      <c r="S28" s="841"/>
      <c r="T28" s="841"/>
      <c r="U28" s="841"/>
      <c r="V28" s="841">
        <v>8066</v>
      </c>
      <c r="W28" s="841"/>
      <c r="X28" s="841"/>
      <c r="Y28" s="841"/>
      <c r="Z28" s="841"/>
      <c r="AA28" s="841">
        <v>-1241</v>
      </c>
      <c r="AB28" s="841"/>
      <c r="AC28" s="841"/>
      <c r="AD28" s="841"/>
      <c r="AE28" s="842"/>
      <c r="AF28" s="843">
        <v>-1241</v>
      </c>
      <c r="AG28" s="841"/>
      <c r="AH28" s="841"/>
      <c r="AI28" s="841"/>
      <c r="AJ28" s="844"/>
      <c r="AK28" s="845">
        <v>682</v>
      </c>
      <c r="AL28" s="836"/>
      <c r="AM28" s="836"/>
      <c r="AN28" s="836"/>
      <c r="AO28" s="836"/>
      <c r="AP28" s="836" t="s">
        <v>474</v>
      </c>
      <c r="AQ28" s="836"/>
      <c r="AR28" s="836"/>
      <c r="AS28" s="836"/>
      <c r="AT28" s="836"/>
      <c r="AU28" s="836" t="s">
        <v>474</v>
      </c>
      <c r="AV28" s="836"/>
      <c r="AW28" s="836"/>
      <c r="AX28" s="836"/>
      <c r="AY28" s="836"/>
      <c r="AZ28" s="837" t="s">
        <v>474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4804</v>
      </c>
      <c r="R29" s="777"/>
      <c r="S29" s="777"/>
      <c r="T29" s="777"/>
      <c r="U29" s="777"/>
      <c r="V29" s="777">
        <v>4677</v>
      </c>
      <c r="W29" s="777"/>
      <c r="X29" s="777"/>
      <c r="Y29" s="777"/>
      <c r="Z29" s="777"/>
      <c r="AA29" s="777">
        <v>126</v>
      </c>
      <c r="AB29" s="777"/>
      <c r="AC29" s="777"/>
      <c r="AD29" s="777"/>
      <c r="AE29" s="778"/>
      <c r="AF29" s="779">
        <v>126</v>
      </c>
      <c r="AG29" s="780"/>
      <c r="AH29" s="780"/>
      <c r="AI29" s="780"/>
      <c r="AJ29" s="781"/>
      <c r="AK29" s="848">
        <v>687</v>
      </c>
      <c r="AL29" s="849"/>
      <c r="AM29" s="849"/>
      <c r="AN29" s="849"/>
      <c r="AO29" s="849"/>
      <c r="AP29" s="849" t="s">
        <v>474</v>
      </c>
      <c r="AQ29" s="849"/>
      <c r="AR29" s="849"/>
      <c r="AS29" s="849"/>
      <c r="AT29" s="849"/>
      <c r="AU29" s="849" t="s">
        <v>474</v>
      </c>
      <c r="AV29" s="849"/>
      <c r="AW29" s="849"/>
      <c r="AX29" s="849"/>
      <c r="AY29" s="849"/>
      <c r="AZ29" s="850" t="s">
        <v>474</v>
      </c>
      <c r="BA29" s="851"/>
      <c r="BB29" s="851"/>
      <c r="BC29" s="851"/>
      <c r="BD29" s="852"/>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749</v>
      </c>
      <c r="R30" s="777"/>
      <c r="S30" s="777"/>
      <c r="T30" s="777"/>
      <c r="U30" s="777"/>
      <c r="V30" s="777">
        <v>731</v>
      </c>
      <c r="W30" s="777"/>
      <c r="X30" s="777"/>
      <c r="Y30" s="777"/>
      <c r="Z30" s="777"/>
      <c r="AA30" s="777">
        <v>18</v>
      </c>
      <c r="AB30" s="777"/>
      <c r="AC30" s="777"/>
      <c r="AD30" s="777"/>
      <c r="AE30" s="778"/>
      <c r="AF30" s="779">
        <v>18</v>
      </c>
      <c r="AG30" s="780"/>
      <c r="AH30" s="780"/>
      <c r="AI30" s="780"/>
      <c r="AJ30" s="781"/>
      <c r="AK30" s="848">
        <v>179</v>
      </c>
      <c r="AL30" s="849"/>
      <c r="AM30" s="849"/>
      <c r="AN30" s="849"/>
      <c r="AO30" s="849"/>
      <c r="AP30" s="849" t="s">
        <v>474</v>
      </c>
      <c r="AQ30" s="849"/>
      <c r="AR30" s="849"/>
      <c r="AS30" s="849"/>
      <c r="AT30" s="849"/>
      <c r="AU30" s="849" t="s">
        <v>474</v>
      </c>
      <c r="AV30" s="849"/>
      <c r="AW30" s="849"/>
      <c r="AX30" s="849"/>
      <c r="AY30" s="849"/>
      <c r="AZ30" s="850" t="s">
        <v>474</v>
      </c>
      <c r="BA30" s="851"/>
      <c r="BB30" s="851"/>
      <c r="BC30" s="851"/>
      <c r="BD30" s="852"/>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1004</v>
      </c>
      <c r="R31" s="777"/>
      <c r="S31" s="777"/>
      <c r="T31" s="777"/>
      <c r="U31" s="777"/>
      <c r="V31" s="777">
        <v>933</v>
      </c>
      <c r="W31" s="777"/>
      <c r="X31" s="777"/>
      <c r="Y31" s="777"/>
      <c r="Z31" s="777"/>
      <c r="AA31" s="777">
        <v>71</v>
      </c>
      <c r="AB31" s="777"/>
      <c r="AC31" s="777"/>
      <c r="AD31" s="777"/>
      <c r="AE31" s="778"/>
      <c r="AF31" s="779">
        <v>1712</v>
      </c>
      <c r="AG31" s="780"/>
      <c r="AH31" s="780"/>
      <c r="AI31" s="780"/>
      <c r="AJ31" s="781"/>
      <c r="AK31" s="848">
        <v>4</v>
      </c>
      <c r="AL31" s="849"/>
      <c r="AM31" s="849"/>
      <c r="AN31" s="849"/>
      <c r="AO31" s="849"/>
      <c r="AP31" s="849">
        <v>4201</v>
      </c>
      <c r="AQ31" s="849"/>
      <c r="AR31" s="849"/>
      <c r="AS31" s="849"/>
      <c r="AT31" s="849"/>
      <c r="AU31" s="849">
        <v>4</v>
      </c>
      <c r="AV31" s="849"/>
      <c r="AW31" s="849"/>
      <c r="AX31" s="849"/>
      <c r="AY31" s="849"/>
      <c r="AZ31" s="850" t="s">
        <v>474</v>
      </c>
      <c r="BA31" s="851"/>
      <c r="BB31" s="851"/>
      <c r="BC31" s="851"/>
      <c r="BD31" s="852"/>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2086</v>
      </c>
      <c r="R32" s="777"/>
      <c r="S32" s="777"/>
      <c r="T32" s="777"/>
      <c r="U32" s="777"/>
      <c r="V32" s="777">
        <v>2062</v>
      </c>
      <c r="W32" s="777"/>
      <c r="X32" s="777"/>
      <c r="Y32" s="777"/>
      <c r="Z32" s="777"/>
      <c r="AA32" s="777">
        <v>23</v>
      </c>
      <c r="AB32" s="777"/>
      <c r="AC32" s="777"/>
      <c r="AD32" s="777"/>
      <c r="AE32" s="778"/>
      <c r="AF32" s="779">
        <v>116</v>
      </c>
      <c r="AG32" s="780"/>
      <c r="AH32" s="780"/>
      <c r="AI32" s="780"/>
      <c r="AJ32" s="781"/>
      <c r="AK32" s="848">
        <v>191</v>
      </c>
      <c r="AL32" s="849"/>
      <c r="AM32" s="849"/>
      <c r="AN32" s="849"/>
      <c r="AO32" s="849"/>
      <c r="AP32" s="849">
        <v>596</v>
      </c>
      <c r="AQ32" s="849"/>
      <c r="AR32" s="849"/>
      <c r="AS32" s="849"/>
      <c r="AT32" s="849"/>
      <c r="AU32" s="849">
        <v>373</v>
      </c>
      <c r="AV32" s="849"/>
      <c r="AW32" s="849"/>
      <c r="AX32" s="849"/>
      <c r="AY32" s="849"/>
      <c r="AZ32" s="850" t="s">
        <v>474</v>
      </c>
      <c r="BA32" s="851"/>
      <c r="BB32" s="851"/>
      <c r="BC32" s="851"/>
      <c r="BD32" s="852"/>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2160</v>
      </c>
      <c r="R33" s="777"/>
      <c r="S33" s="777"/>
      <c r="T33" s="777"/>
      <c r="U33" s="777"/>
      <c r="V33" s="777">
        <v>2157</v>
      </c>
      <c r="W33" s="777"/>
      <c r="X33" s="777"/>
      <c r="Y33" s="777"/>
      <c r="Z33" s="777"/>
      <c r="AA33" s="777">
        <v>3</v>
      </c>
      <c r="AB33" s="777"/>
      <c r="AC33" s="777"/>
      <c r="AD33" s="777"/>
      <c r="AE33" s="778"/>
      <c r="AF33" s="779">
        <v>3</v>
      </c>
      <c r="AG33" s="780"/>
      <c r="AH33" s="780"/>
      <c r="AI33" s="780"/>
      <c r="AJ33" s="781"/>
      <c r="AK33" s="848">
        <v>608</v>
      </c>
      <c r="AL33" s="849"/>
      <c r="AM33" s="849"/>
      <c r="AN33" s="849"/>
      <c r="AO33" s="849"/>
      <c r="AP33" s="849">
        <v>13107</v>
      </c>
      <c r="AQ33" s="849"/>
      <c r="AR33" s="849"/>
      <c r="AS33" s="849"/>
      <c r="AT33" s="849"/>
      <c r="AU33" s="849">
        <v>11023</v>
      </c>
      <c r="AV33" s="849"/>
      <c r="AW33" s="849"/>
      <c r="AX33" s="849"/>
      <c r="AY33" s="849"/>
      <c r="AZ33" s="850" t="s">
        <v>474</v>
      </c>
      <c r="BA33" s="851"/>
      <c r="BB33" s="851"/>
      <c r="BC33" s="851"/>
      <c r="BD33" s="852"/>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3"/>
      <c r="BA34" s="853"/>
      <c r="BB34" s="853"/>
      <c r="BC34" s="853"/>
      <c r="BD34" s="853"/>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3"/>
      <c r="BA35" s="853"/>
      <c r="BB35" s="853"/>
      <c r="BC35" s="853"/>
      <c r="BD35" s="853"/>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3"/>
      <c r="BA36" s="853"/>
      <c r="BB36" s="853"/>
      <c r="BC36" s="853"/>
      <c r="BD36" s="853"/>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3"/>
      <c r="BA37" s="853"/>
      <c r="BB37" s="853"/>
      <c r="BC37" s="853"/>
      <c r="BD37" s="853"/>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3"/>
      <c r="BA38" s="853"/>
      <c r="BB38" s="853"/>
      <c r="BC38" s="853"/>
      <c r="BD38" s="853"/>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3"/>
      <c r="BA39" s="853"/>
      <c r="BB39" s="853"/>
      <c r="BC39" s="853"/>
      <c r="BD39" s="853"/>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3"/>
      <c r="BA40" s="853"/>
      <c r="BB40" s="853"/>
      <c r="BC40" s="853"/>
      <c r="BD40" s="853"/>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3"/>
      <c r="BA41" s="853"/>
      <c r="BB41" s="853"/>
      <c r="BC41" s="853"/>
      <c r="BD41" s="853"/>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3"/>
      <c r="BA42" s="853"/>
      <c r="BB42" s="853"/>
      <c r="BC42" s="853"/>
      <c r="BD42" s="853"/>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3"/>
      <c r="BA43" s="853"/>
      <c r="BB43" s="853"/>
      <c r="BC43" s="853"/>
      <c r="BD43" s="853"/>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3"/>
      <c r="BA44" s="853"/>
      <c r="BB44" s="853"/>
      <c r="BC44" s="853"/>
      <c r="BD44" s="853"/>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3"/>
      <c r="BA45" s="853"/>
      <c r="BB45" s="853"/>
      <c r="BC45" s="853"/>
      <c r="BD45" s="853"/>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3"/>
      <c r="BA46" s="853"/>
      <c r="BB46" s="853"/>
      <c r="BC46" s="853"/>
      <c r="BD46" s="853"/>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3"/>
      <c r="BA47" s="853"/>
      <c r="BB47" s="853"/>
      <c r="BC47" s="853"/>
      <c r="BD47" s="853"/>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3"/>
      <c r="BA48" s="853"/>
      <c r="BB48" s="853"/>
      <c r="BC48" s="853"/>
      <c r="BD48" s="853"/>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3"/>
      <c r="BA49" s="853"/>
      <c r="BB49" s="853"/>
      <c r="BC49" s="853"/>
      <c r="BD49" s="853"/>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4"/>
      <c r="R50" s="855"/>
      <c r="S50" s="855"/>
      <c r="T50" s="855"/>
      <c r="U50" s="855"/>
      <c r="V50" s="855"/>
      <c r="W50" s="855"/>
      <c r="X50" s="855"/>
      <c r="Y50" s="855"/>
      <c r="Z50" s="855"/>
      <c r="AA50" s="855"/>
      <c r="AB50" s="855"/>
      <c r="AC50" s="855"/>
      <c r="AD50" s="855"/>
      <c r="AE50" s="856"/>
      <c r="AF50" s="779"/>
      <c r="AG50" s="780"/>
      <c r="AH50" s="780"/>
      <c r="AI50" s="780"/>
      <c r="AJ50" s="781"/>
      <c r="AK50" s="857"/>
      <c r="AL50" s="855"/>
      <c r="AM50" s="855"/>
      <c r="AN50" s="855"/>
      <c r="AO50" s="855"/>
      <c r="AP50" s="855"/>
      <c r="AQ50" s="855"/>
      <c r="AR50" s="855"/>
      <c r="AS50" s="855"/>
      <c r="AT50" s="855"/>
      <c r="AU50" s="855"/>
      <c r="AV50" s="855"/>
      <c r="AW50" s="855"/>
      <c r="AX50" s="855"/>
      <c r="AY50" s="855"/>
      <c r="AZ50" s="858"/>
      <c r="BA50" s="858"/>
      <c r="BB50" s="858"/>
      <c r="BC50" s="858"/>
      <c r="BD50" s="858"/>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4"/>
      <c r="R51" s="855"/>
      <c r="S51" s="855"/>
      <c r="T51" s="855"/>
      <c r="U51" s="855"/>
      <c r="V51" s="855"/>
      <c r="W51" s="855"/>
      <c r="X51" s="855"/>
      <c r="Y51" s="855"/>
      <c r="Z51" s="855"/>
      <c r="AA51" s="855"/>
      <c r="AB51" s="855"/>
      <c r="AC51" s="855"/>
      <c r="AD51" s="855"/>
      <c r="AE51" s="856"/>
      <c r="AF51" s="779"/>
      <c r="AG51" s="780"/>
      <c r="AH51" s="780"/>
      <c r="AI51" s="780"/>
      <c r="AJ51" s="781"/>
      <c r="AK51" s="857"/>
      <c r="AL51" s="855"/>
      <c r="AM51" s="855"/>
      <c r="AN51" s="855"/>
      <c r="AO51" s="855"/>
      <c r="AP51" s="855"/>
      <c r="AQ51" s="855"/>
      <c r="AR51" s="855"/>
      <c r="AS51" s="855"/>
      <c r="AT51" s="855"/>
      <c r="AU51" s="855"/>
      <c r="AV51" s="855"/>
      <c r="AW51" s="855"/>
      <c r="AX51" s="855"/>
      <c r="AY51" s="855"/>
      <c r="AZ51" s="858"/>
      <c r="BA51" s="858"/>
      <c r="BB51" s="858"/>
      <c r="BC51" s="858"/>
      <c r="BD51" s="858"/>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4"/>
      <c r="R52" s="855"/>
      <c r="S52" s="855"/>
      <c r="T52" s="855"/>
      <c r="U52" s="855"/>
      <c r="V52" s="855"/>
      <c r="W52" s="855"/>
      <c r="X52" s="855"/>
      <c r="Y52" s="855"/>
      <c r="Z52" s="855"/>
      <c r="AA52" s="855"/>
      <c r="AB52" s="855"/>
      <c r="AC52" s="855"/>
      <c r="AD52" s="855"/>
      <c r="AE52" s="856"/>
      <c r="AF52" s="779"/>
      <c r="AG52" s="780"/>
      <c r="AH52" s="780"/>
      <c r="AI52" s="780"/>
      <c r="AJ52" s="781"/>
      <c r="AK52" s="857"/>
      <c r="AL52" s="855"/>
      <c r="AM52" s="855"/>
      <c r="AN52" s="855"/>
      <c r="AO52" s="855"/>
      <c r="AP52" s="855"/>
      <c r="AQ52" s="855"/>
      <c r="AR52" s="855"/>
      <c r="AS52" s="855"/>
      <c r="AT52" s="855"/>
      <c r="AU52" s="855"/>
      <c r="AV52" s="855"/>
      <c r="AW52" s="855"/>
      <c r="AX52" s="855"/>
      <c r="AY52" s="855"/>
      <c r="AZ52" s="858"/>
      <c r="BA52" s="858"/>
      <c r="BB52" s="858"/>
      <c r="BC52" s="858"/>
      <c r="BD52" s="858"/>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4"/>
      <c r="R53" s="855"/>
      <c r="S53" s="855"/>
      <c r="T53" s="855"/>
      <c r="U53" s="855"/>
      <c r="V53" s="855"/>
      <c r="W53" s="855"/>
      <c r="X53" s="855"/>
      <c r="Y53" s="855"/>
      <c r="Z53" s="855"/>
      <c r="AA53" s="855"/>
      <c r="AB53" s="855"/>
      <c r="AC53" s="855"/>
      <c r="AD53" s="855"/>
      <c r="AE53" s="856"/>
      <c r="AF53" s="779"/>
      <c r="AG53" s="780"/>
      <c r="AH53" s="780"/>
      <c r="AI53" s="780"/>
      <c r="AJ53" s="781"/>
      <c r="AK53" s="857"/>
      <c r="AL53" s="855"/>
      <c r="AM53" s="855"/>
      <c r="AN53" s="855"/>
      <c r="AO53" s="855"/>
      <c r="AP53" s="855"/>
      <c r="AQ53" s="855"/>
      <c r="AR53" s="855"/>
      <c r="AS53" s="855"/>
      <c r="AT53" s="855"/>
      <c r="AU53" s="855"/>
      <c r="AV53" s="855"/>
      <c r="AW53" s="855"/>
      <c r="AX53" s="855"/>
      <c r="AY53" s="855"/>
      <c r="AZ53" s="858"/>
      <c r="BA53" s="858"/>
      <c r="BB53" s="858"/>
      <c r="BC53" s="858"/>
      <c r="BD53" s="858"/>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4"/>
      <c r="R54" s="855"/>
      <c r="S54" s="855"/>
      <c r="T54" s="855"/>
      <c r="U54" s="855"/>
      <c r="V54" s="855"/>
      <c r="W54" s="855"/>
      <c r="X54" s="855"/>
      <c r="Y54" s="855"/>
      <c r="Z54" s="855"/>
      <c r="AA54" s="855"/>
      <c r="AB54" s="855"/>
      <c r="AC54" s="855"/>
      <c r="AD54" s="855"/>
      <c r="AE54" s="856"/>
      <c r="AF54" s="779"/>
      <c r="AG54" s="780"/>
      <c r="AH54" s="780"/>
      <c r="AI54" s="780"/>
      <c r="AJ54" s="781"/>
      <c r="AK54" s="857"/>
      <c r="AL54" s="855"/>
      <c r="AM54" s="855"/>
      <c r="AN54" s="855"/>
      <c r="AO54" s="855"/>
      <c r="AP54" s="855"/>
      <c r="AQ54" s="855"/>
      <c r="AR54" s="855"/>
      <c r="AS54" s="855"/>
      <c r="AT54" s="855"/>
      <c r="AU54" s="855"/>
      <c r="AV54" s="855"/>
      <c r="AW54" s="855"/>
      <c r="AX54" s="855"/>
      <c r="AY54" s="855"/>
      <c r="AZ54" s="858"/>
      <c r="BA54" s="858"/>
      <c r="BB54" s="858"/>
      <c r="BC54" s="858"/>
      <c r="BD54" s="858"/>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4"/>
      <c r="R55" s="855"/>
      <c r="S55" s="855"/>
      <c r="T55" s="855"/>
      <c r="U55" s="855"/>
      <c r="V55" s="855"/>
      <c r="W55" s="855"/>
      <c r="X55" s="855"/>
      <c r="Y55" s="855"/>
      <c r="Z55" s="855"/>
      <c r="AA55" s="855"/>
      <c r="AB55" s="855"/>
      <c r="AC55" s="855"/>
      <c r="AD55" s="855"/>
      <c r="AE55" s="856"/>
      <c r="AF55" s="779"/>
      <c r="AG55" s="780"/>
      <c r="AH55" s="780"/>
      <c r="AI55" s="780"/>
      <c r="AJ55" s="781"/>
      <c r="AK55" s="857"/>
      <c r="AL55" s="855"/>
      <c r="AM55" s="855"/>
      <c r="AN55" s="855"/>
      <c r="AO55" s="855"/>
      <c r="AP55" s="855"/>
      <c r="AQ55" s="855"/>
      <c r="AR55" s="855"/>
      <c r="AS55" s="855"/>
      <c r="AT55" s="855"/>
      <c r="AU55" s="855"/>
      <c r="AV55" s="855"/>
      <c r="AW55" s="855"/>
      <c r="AX55" s="855"/>
      <c r="AY55" s="855"/>
      <c r="AZ55" s="858"/>
      <c r="BA55" s="858"/>
      <c r="BB55" s="858"/>
      <c r="BC55" s="858"/>
      <c r="BD55" s="858"/>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4"/>
      <c r="R56" s="855"/>
      <c r="S56" s="855"/>
      <c r="T56" s="855"/>
      <c r="U56" s="855"/>
      <c r="V56" s="855"/>
      <c r="W56" s="855"/>
      <c r="X56" s="855"/>
      <c r="Y56" s="855"/>
      <c r="Z56" s="855"/>
      <c r="AA56" s="855"/>
      <c r="AB56" s="855"/>
      <c r="AC56" s="855"/>
      <c r="AD56" s="855"/>
      <c r="AE56" s="856"/>
      <c r="AF56" s="779"/>
      <c r="AG56" s="780"/>
      <c r="AH56" s="780"/>
      <c r="AI56" s="780"/>
      <c r="AJ56" s="781"/>
      <c r="AK56" s="857"/>
      <c r="AL56" s="855"/>
      <c r="AM56" s="855"/>
      <c r="AN56" s="855"/>
      <c r="AO56" s="855"/>
      <c r="AP56" s="855"/>
      <c r="AQ56" s="855"/>
      <c r="AR56" s="855"/>
      <c r="AS56" s="855"/>
      <c r="AT56" s="855"/>
      <c r="AU56" s="855"/>
      <c r="AV56" s="855"/>
      <c r="AW56" s="855"/>
      <c r="AX56" s="855"/>
      <c r="AY56" s="855"/>
      <c r="AZ56" s="858"/>
      <c r="BA56" s="858"/>
      <c r="BB56" s="858"/>
      <c r="BC56" s="858"/>
      <c r="BD56" s="858"/>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4"/>
      <c r="R57" s="855"/>
      <c r="S57" s="855"/>
      <c r="T57" s="855"/>
      <c r="U57" s="855"/>
      <c r="V57" s="855"/>
      <c r="W57" s="855"/>
      <c r="X57" s="855"/>
      <c r="Y57" s="855"/>
      <c r="Z57" s="855"/>
      <c r="AA57" s="855"/>
      <c r="AB57" s="855"/>
      <c r="AC57" s="855"/>
      <c r="AD57" s="855"/>
      <c r="AE57" s="856"/>
      <c r="AF57" s="779"/>
      <c r="AG57" s="780"/>
      <c r="AH57" s="780"/>
      <c r="AI57" s="780"/>
      <c r="AJ57" s="781"/>
      <c r="AK57" s="857"/>
      <c r="AL57" s="855"/>
      <c r="AM57" s="855"/>
      <c r="AN57" s="855"/>
      <c r="AO57" s="855"/>
      <c r="AP57" s="855"/>
      <c r="AQ57" s="855"/>
      <c r="AR57" s="855"/>
      <c r="AS57" s="855"/>
      <c r="AT57" s="855"/>
      <c r="AU57" s="855"/>
      <c r="AV57" s="855"/>
      <c r="AW57" s="855"/>
      <c r="AX57" s="855"/>
      <c r="AY57" s="855"/>
      <c r="AZ57" s="858"/>
      <c r="BA57" s="858"/>
      <c r="BB57" s="858"/>
      <c r="BC57" s="858"/>
      <c r="BD57" s="858"/>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4"/>
      <c r="R58" s="855"/>
      <c r="S58" s="855"/>
      <c r="T58" s="855"/>
      <c r="U58" s="855"/>
      <c r="V58" s="855"/>
      <c r="W58" s="855"/>
      <c r="X58" s="855"/>
      <c r="Y58" s="855"/>
      <c r="Z58" s="855"/>
      <c r="AA58" s="855"/>
      <c r="AB58" s="855"/>
      <c r="AC58" s="855"/>
      <c r="AD58" s="855"/>
      <c r="AE58" s="856"/>
      <c r="AF58" s="779"/>
      <c r="AG58" s="780"/>
      <c r="AH58" s="780"/>
      <c r="AI58" s="780"/>
      <c r="AJ58" s="781"/>
      <c r="AK58" s="857"/>
      <c r="AL58" s="855"/>
      <c r="AM58" s="855"/>
      <c r="AN58" s="855"/>
      <c r="AO58" s="855"/>
      <c r="AP58" s="855"/>
      <c r="AQ58" s="855"/>
      <c r="AR58" s="855"/>
      <c r="AS58" s="855"/>
      <c r="AT58" s="855"/>
      <c r="AU58" s="855"/>
      <c r="AV58" s="855"/>
      <c r="AW58" s="855"/>
      <c r="AX58" s="855"/>
      <c r="AY58" s="855"/>
      <c r="AZ58" s="858"/>
      <c r="BA58" s="858"/>
      <c r="BB58" s="858"/>
      <c r="BC58" s="858"/>
      <c r="BD58" s="858"/>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4"/>
      <c r="R59" s="855"/>
      <c r="S59" s="855"/>
      <c r="T59" s="855"/>
      <c r="U59" s="855"/>
      <c r="V59" s="855"/>
      <c r="W59" s="855"/>
      <c r="X59" s="855"/>
      <c r="Y59" s="855"/>
      <c r="Z59" s="855"/>
      <c r="AA59" s="855"/>
      <c r="AB59" s="855"/>
      <c r="AC59" s="855"/>
      <c r="AD59" s="855"/>
      <c r="AE59" s="856"/>
      <c r="AF59" s="779"/>
      <c r="AG59" s="780"/>
      <c r="AH59" s="780"/>
      <c r="AI59" s="780"/>
      <c r="AJ59" s="781"/>
      <c r="AK59" s="857"/>
      <c r="AL59" s="855"/>
      <c r="AM59" s="855"/>
      <c r="AN59" s="855"/>
      <c r="AO59" s="855"/>
      <c r="AP59" s="855"/>
      <c r="AQ59" s="855"/>
      <c r="AR59" s="855"/>
      <c r="AS59" s="855"/>
      <c r="AT59" s="855"/>
      <c r="AU59" s="855"/>
      <c r="AV59" s="855"/>
      <c r="AW59" s="855"/>
      <c r="AX59" s="855"/>
      <c r="AY59" s="855"/>
      <c r="AZ59" s="858"/>
      <c r="BA59" s="858"/>
      <c r="BB59" s="858"/>
      <c r="BC59" s="858"/>
      <c r="BD59" s="858"/>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4"/>
      <c r="R60" s="855"/>
      <c r="S60" s="855"/>
      <c r="T60" s="855"/>
      <c r="U60" s="855"/>
      <c r="V60" s="855"/>
      <c r="W60" s="855"/>
      <c r="X60" s="855"/>
      <c r="Y60" s="855"/>
      <c r="Z60" s="855"/>
      <c r="AA60" s="855"/>
      <c r="AB60" s="855"/>
      <c r="AC60" s="855"/>
      <c r="AD60" s="855"/>
      <c r="AE60" s="856"/>
      <c r="AF60" s="779"/>
      <c r="AG60" s="780"/>
      <c r="AH60" s="780"/>
      <c r="AI60" s="780"/>
      <c r="AJ60" s="781"/>
      <c r="AK60" s="857"/>
      <c r="AL60" s="855"/>
      <c r="AM60" s="855"/>
      <c r="AN60" s="855"/>
      <c r="AO60" s="855"/>
      <c r="AP60" s="855"/>
      <c r="AQ60" s="855"/>
      <c r="AR60" s="855"/>
      <c r="AS60" s="855"/>
      <c r="AT60" s="855"/>
      <c r="AU60" s="855"/>
      <c r="AV60" s="855"/>
      <c r="AW60" s="855"/>
      <c r="AX60" s="855"/>
      <c r="AY60" s="855"/>
      <c r="AZ60" s="858"/>
      <c r="BA60" s="858"/>
      <c r="BB60" s="858"/>
      <c r="BC60" s="858"/>
      <c r="BD60" s="858"/>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4"/>
      <c r="R61" s="855"/>
      <c r="S61" s="855"/>
      <c r="T61" s="855"/>
      <c r="U61" s="855"/>
      <c r="V61" s="855"/>
      <c r="W61" s="855"/>
      <c r="X61" s="855"/>
      <c r="Y61" s="855"/>
      <c r="Z61" s="855"/>
      <c r="AA61" s="855"/>
      <c r="AB61" s="855"/>
      <c r="AC61" s="855"/>
      <c r="AD61" s="855"/>
      <c r="AE61" s="856"/>
      <c r="AF61" s="779"/>
      <c r="AG61" s="780"/>
      <c r="AH61" s="780"/>
      <c r="AI61" s="780"/>
      <c r="AJ61" s="781"/>
      <c r="AK61" s="857"/>
      <c r="AL61" s="855"/>
      <c r="AM61" s="855"/>
      <c r="AN61" s="855"/>
      <c r="AO61" s="855"/>
      <c r="AP61" s="855"/>
      <c r="AQ61" s="855"/>
      <c r="AR61" s="855"/>
      <c r="AS61" s="855"/>
      <c r="AT61" s="855"/>
      <c r="AU61" s="855"/>
      <c r="AV61" s="855"/>
      <c r="AW61" s="855"/>
      <c r="AX61" s="855"/>
      <c r="AY61" s="855"/>
      <c r="AZ61" s="858"/>
      <c r="BA61" s="858"/>
      <c r="BB61" s="858"/>
      <c r="BC61" s="858"/>
      <c r="BD61" s="858"/>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4"/>
      <c r="R62" s="855"/>
      <c r="S62" s="855"/>
      <c r="T62" s="855"/>
      <c r="U62" s="855"/>
      <c r="V62" s="855"/>
      <c r="W62" s="855"/>
      <c r="X62" s="855"/>
      <c r="Y62" s="855"/>
      <c r="Z62" s="855"/>
      <c r="AA62" s="855"/>
      <c r="AB62" s="855"/>
      <c r="AC62" s="855"/>
      <c r="AD62" s="855"/>
      <c r="AE62" s="856"/>
      <c r="AF62" s="779"/>
      <c r="AG62" s="780"/>
      <c r="AH62" s="780"/>
      <c r="AI62" s="780"/>
      <c r="AJ62" s="781"/>
      <c r="AK62" s="857"/>
      <c r="AL62" s="855"/>
      <c r="AM62" s="855"/>
      <c r="AN62" s="855"/>
      <c r="AO62" s="855"/>
      <c r="AP62" s="855"/>
      <c r="AQ62" s="855"/>
      <c r="AR62" s="855"/>
      <c r="AS62" s="855"/>
      <c r="AT62" s="855"/>
      <c r="AU62" s="855"/>
      <c r="AV62" s="855"/>
      <c r="AW62" s="855"/>
      <c r="AX62" s="855"/>
      <c r="AY62" s="855"/>
      <c r="AZ62" s="858"/>
      <c r="BA62" s="858"/>
      <c r="BB62" s="858"/>
      <c r="BC62" s="858"/>
      <c r="BD62" s="858"/>
      <c r="BE62" s="846"/>
      <c r="BF62" s="846"/>
      <c r="BG62" s="846"/>
      <c r="BH62" s="846"/>
      <c r="BI62" s="847"/>
      <c r="BJ62" s="866"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386</v>
      </c>
      <c r="C63" s="809"/>
      <c r="D63" s="809"/>
      <c r="E63" s="809"/>
      <c r="F63" s="809"/>
      <c r="G63" s="809"/>
      <c r="H63" s="809"/>
      <c r="I63" s="809"/>
      <c r="J63" s="809"/>
      <c r="K63" s="809"/>
      <c r="L63" s="809"/>
      <c r="M63" s="809"/>
      <c r="N63" s="809"/>
      <c r="O63" s="809"/>
      <c r="P63" s="810"/>
      <c r="Q63" s="859"/>
      <c r="R63" s="860"/>
      <c r="S63" s="860"/>
      <c r="T63" s="860"/>
      <c r="U63" s="860"/>
      <c r="V63" s="860"/>
      <c r="W63" s="860"/>
      <c r="X63" s="860"/>
      <c r="Y63" s="860"/>
      <c r="Z63" s="860"/>
      <c r="AA63" s="860"/>
      <c r="AB63" s="860"/>
      <c r="AC63" s="860"/>
      <c r="AD63" s="860"/>
      <c r="AE63" s="861"/>
      <c r="AF63" s="862">
        <v>735</v>
      </c>
      <c r="AG63" s="863"/>
      <c r="AH63" s="863"/>
      <c r="AI63" s="863"/>
      <c r="AJ63" s="864"/>
      <c r="AK63" s="865"/>
      <c r="AL63" s="860"/>
      <c r="AM63" s="860"/>
      <c r="AN63" s="860"/>
      <c r="AO63" s="860"/>
      <c r="AP63" s="863">
        <v>17905</v>
      </c>
      <c r="AQ63" s="863"/>
      <c r="AR63" s="863"/>
      <c r="AS63" s="863"/>
      <c r="AT63" s="863"/>
      <c r="AU63" s="863">
        <v>11400</v>
      </c>
      <c r="AV63" s="863"/>
      <c r="AW63" s="863"/>
      <c r="AX63" s="863"/>
      <c r="AY63" s="863"/>
      <c r="AZ63" s="867"/>
      <c r="BA63" s="867"/>
      <c r="BB63" s="867"/>
      <c r="BC63" s="867"/>
      <c r="BD63" s="867"/>
      <c r="BE63" s="868"/>
      <c r="BF63" s="868"/>
      <c r="BG63" s="868"/>
      <c r="BH63" s="868"/>
      <c r="BI63" s="869"/>
      <c r="BJ63" s="870" t="s">
        <v>108</v>
      </c>
      <c r="BK63" s="871"/>
      <c r="BL63" s="871"/>
      <c r="BM63" s="871"/>
      <c r="BN63" s="872"/>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3" t="s">
        <v>372</v>
      </c>
      <c r="AG66" s="831"/>
      <c r="AH66" s="831"/>
      <c r="AI66" s="831"/>
      <c r="AJ66" s="874"/>
      <c r="AK66" s="735" t="s">
        <v>373</v>
      </c>
      <c r="AL66" s="759"/>
      <c r="AM66" s="759"/>
      <c r="AN66" s="759"/>
      <c r="AO66" s="760"/>
      <c r="AP66" s="735" t="s">
        <v>374</v>
      </c>
      <c r="AQ66" s="736"/>
      <c r="AR66" s="736"/>
      <c r="AS66" s="736"/>
      <c r="AT66" s="737"/>
      <c r="AU66" s="735" t="s">
        <v>389</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5"/>
      <c r="AG67" s="834"/>
      <c r="AH67" s="834"/>
      <c r="AI67" s="834"/>
      <c r="AJ67" s="876"/>
      <c r="AK67" s="877"/>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7"/>
    </row>
    <row r="68" spans="1:131" s="198" customFormat="1" ht="26.25" customHeight="1" thickTop="1">
      <c r="A68" s="209">
        <v>1</v>
      </c>
      <c r="B68" s="890" t="s">
        <v>541</v>
      </c>
      <c r="C68" s="891"/>
      <c r="D68" s="891"/>
      <c r="E68" s="891"/>
      <c r="F68" s="891"/>
      <c r="G68" s="891"/>
      <c r="H68" s="891"/>
      <c r="I68" s="891"/>
      <c r="J68" s="891"/>
      <c r="K68" s="891"/>
      <c r="L68" s="891"/>
      <c r="M68" s="891"/>
      <c r="N68" s="891"/>
      <c r="O68" s="891"/>
      <c r="P68" s="892"/>
      <c r="Q68" s="893">
        <v>54</v>
      </c>
      <c r="R68" s="887"/>
      <c r="S68" s="887"/>
      <c r="T68" s="887"/>
      <c r="U68" s="887"/>
      <c r="V68" s="887">
        <v>41</v>
      </c>
      <c r="W68" s="887"/>
      <c r="X68" s="887"/>
      <c r="Y68" s="887"/>
      <c r="Z68" s="887"/>
      <c r="AA68" s="887">
        <v>13</v>
      </c>
      <c r="AB68" s="887"/>
      <c r="AC68" s="887"/>
      <c r="AD68" s="887"/>
      <c r="AE68" s="887"/>
      <c r="AF68" s="887">
        <v>11</v>
      </c>
      <c r="AG68" s="887"/>
      <c r="AH68" s="887"/>
      <c r="AI68" s="887"/>
      <c r="AJ68" s="887"/>
      <c r="AK68" s="887" t="s">
        <v>474</v>
      </c>
      <c r="AL68" s="887"/>
      <c r="AM68" s="887"/>
      <c r="AN68" s="887"/>
      <c r="AO68" s="887"/>
      <c r="AP68" s="887" t="s">
        <v>474</v>
      </c>
      <c r="AQ68" s="887"/>
      <c r="AR68" s="887"/>
      <c r="AS68" s="887"/>
      <c r="AT68" s="887"/>
      <c r="AU68" s="887" t="s">
        <v>474</v>
      </c>
      <c r="AV68" s="887"/>
      <c r="AW68" s="887"/>
      <c r="AX68" s="887"/>
      <c r="AY68" s="887"/>
      <c r="AZ68" s="888"/>
      <c r="BA68" s="888"/>
      <c r="BB68" s="888"/>
      <c r="BC68" s="888"/>
      <c r="BD68" s="889"/>
      <c r="BE68" s="216"/>
      <c r="BF68" s="216"/>
      <c r="BG68" s="216"/>
      <c r="BH68" s="216"/>
      <c r="BI68" s="216"/>
      <c r="BJ68" s="216"/>
      <c r="BK68" s="216"/>
      <c r="BL68" s="216"/>
      <c r="BM68" s="216"/>
      <c r="BN68" s="216"/>
      <c r="BO68" s="216"/>
      <c r="BP68" s="216"/>
      <c r="BQ68" s="213">
        <v>62</v>
      </c>
      <c r="BR68" s="218"/>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7"/>
    </row>
    <row r="69" spans="1:131" s="198" customFormat="1" ht="26.25" customHeight="1">
      <c r="A69" s="212">
        <v>2</v>
      </c>
      <c r="B69" s="894" t="s">
        <v>542</v>
      </c>
      <c r="C69" s="895"/>
      <c r="D69" s="895"/>
      <c r="E69" s="895"/>
      <c r="F69" s="895"/>
      <c r="G69" s="895"/>
      <c r="H69" s="895"/>
      <c r="I69" s="895"/>
      <c r="J69" s="895"/>
      <c r="K69" s="895"/>
      <c r="L69" s="895"/>
      <c r="M69" s="895"/>
      <c r="N69" s="895"/>
      <c r="O69" s="895"/>
      <c r="P69" s="896"/>
      <c r="Q69" s="897">
        <v>1</v>
      </c>
      <c r="R69" s="849"/>
      <c r="S69" s="849"/>
      <c r="T69" s="849"/>
      <c r="U69" s="849"/>
      <c r="V69" s="849">
        <v>1</v>
      </c>
      <c r="W69" s="849"/>
      <c r="X69" s="849"/>
      <c r="Y69" s="849"/>
      <c r="Z69" s="849"/>
      <c r="AA69" s="849">
        <v>1</v>
      </c>
      <c r="AB69" s="849"/>
      <c r="AC69" s="849"/>
      <c r="AD69" s="849"/>
      <c r="AE69" s="849"/>
      <c r="AF69" s="849">
        <v>1</v>
      </c>
      <c r="AG69" s="849"/>
      <c r="AH69" s="849"/>
      <c r="AI69" s="849"/>
      <c r="AJ69" s="849"/>
      <c r="AK69" s="849" t="s">
        <v>474</v>
      </c>
      <c r="AL69" s="849"/>
      <c r="AM69" s="849"/>
      <c r="AN69" s="849"/>
      <c r="AO69" s="849"/>
      <c r="AP69" s="849" t="s">
        <v>474</v>
      </c>
      <c r="AQ69" s="849"/>
      <c r="AR69" s="849"/>
      <c r="AS69" s="849"/>
      <c r="AT69" s="849"/>
      <c r="AU69" s="898" t="s">
        <v>474</v>
      </c>
      <c r="AV69" s="899"/>
      <c r="AW69" s="899"/>
      <c r="AX69" s="899"/>
      <c r="AY69" s="848"/>
      <c r="AZ69" s="900"/>
      <c r="BA69" s="900"/>
      <c r="BB69" s="900"/>
      <c r="BC69" s="900"/>
      <c r="BD69" s="901"/>
      <c r="BE69" s="216"/>
      <c r="BF69" s="216"/>
      <c r="BG69" s="216"/>
      <c r="BH69" s="216"/>
      <c r="BI69" s="216"/>
      <c r="BJ69" s="216"/>
      <c r="BK69" s="216"/>
      <c r="BL69" s="216"/>
      <c r="BM69" s="216"/>
      <c r="BN69" s="216"/>
      <c r="BO69" s="216"/>
      <c r="BP69" s="216"/>
      <c r="BQ69" s="213">
        <v>63</v>
      </c>
      <c r="BR69" s="218"/>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7"/>
    </row>
    <row r="70" spans="1:131" s="198" customFormat="1" ht="26.25" customHeight="1">
      <c r="A70" s="212">
        <v>3</v>
      </c>
      <c r="B70" s="894" t="s">
        <v>543</v>
      </c>
      <c r="C70" s="895"/>
      <c r="D70" s="895"/>
      <c r="E70" s="895"/>
      <c r="F70" s="895"/>
      <c r="G70" s="895"/>
      <c r="H70" s="895"/>
      <c r="I70" s="895"/>
      <c r="J70" s="895"/>
      <c r="K70" s="895"/>
      <c r="L70" s="895"/>
      <c r="M70" s="895"/>
      <c r="N70" s="895"/>
      <c r="O70" s="895"/>
      <c r="P70" s="896"/>
      <c r="Q70" s="897">
        <v>100</v>
      </c>
      <c r="R70" s="849"/>
      <c r="S70" s="849"/>
      <c r="T70" s="849"/>
      <c r="U70" s="849"/>
      <c r="V70" s="849">
        <v>99</v>
      </c>
      <c r="W70" s="849"/>
      <c r="X70" s="849"/>
      <c r="Y70" s="849"/>
      <c r="Z70" s="849"/>
      <c r="AA70" s="849">
        <v>0</v>
      </c>
      <c r="AB70" s="849"/>
      <c r="AC70" s="849"/>
      <c r="AD70" s="849"/>
      <c r="AE70" s="849"/>
      <c r="AF70" s="849">
        <v>0</v>
      </c>
      <c r="AG70" s="849"/>
      <c r="AH70" s="849"/>
      <c r="AI70" s="849"/>
      <c r="AJ70" s="849"/>
      <c r="AK70" s="849">
        <v>2</v>
      </c>
      <c r="AL70" s="849"/>
      <c r="AM70" s="849"/>
      <c r="AN70" s="849"/>
      <c r="AO70" s="849"/>
      <c r="AP70" s="849" t="s">
        <v>474</v>
      </c>
      <c r="AQ70" s="849"/>
      <c r="AR70" s="849"/>
      <c r="AS70" s="849"/>
      <c r="AT70" s="849"/>
      <c r="AU70" s="898" t="s">
        <v>474</v>
      </c>
      <c r="AV70" s="899"/>
      <c r="AW70" s="899"/>
      <c r="AX70" s="899"/>
      <c r="AY70" s="848"/>
      <c r="AZ70" s="900"/>
      <c r="BA70" s="900"/>
      <c r="BB70" s="900"/>
      <c r="BC70" s="900"/>
      <c r="BD70" s="901"/>
      <c r="BE70" s="216"/>
      <c r="BF70" s="216"/>
      <c r="BG70" s="216"/>
      <c r="BH70" s="216"/>
      <c r="BI70" s="216"/>
      <c r="BJ70" s="216"/>
      <c r="BK70" s="216"/>
      <c r="BL70" s="216"/>
      <c r="BM70" s="216"/>
      <c r="BN70" s="216"/>
      <c r="BO70" s="216"/>
      <c r="BP70" s="216"/>
      <c r="BQ70" s="213">
        <v>64</v>
      </c>
      <c r="BR70" s="218"/>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7"/>
    </row>
    <row r="71" spans="1:131" s="198" customFormat="1" ht="26.25" customHeight="1">
      <c r="A71" s="212">
        <v>4</v>
      </c>
      <c r="B71" s="894" t="s">
        <v>544</v>
      </c>
      <c r="C71" s="895"/>
      <c r="D71" s="895"/>
      <c r="E71" s="895"/>
      <c r="F71" s="895"/>
      <c r="G71" s="895"/>
      <c r="H71" s="895"/>
      <c r="I71" s="895"/>
      <c r="J71" s="895"/>
      <c r="K71" s="895"/>
      <c r="L71" s="895"/>
      <c r="M71" s="895"/>
      <c r="N71" s="895"/>
      <c r="O71" s="895"/>
      <c r="P71" s="896"/>
      <c r="Q71" s="897">
        <v>11632</v>
      </c>
      <c r="R71" s="849"/>
      <c r="S71" s="849"/>
      <c r="T71" s="849"/>
      <c r="U71" s="849"/>
      <c r="V71" s="849">
        <v>11127</v>
      </c>
      <c r="W71" s="849"/>
      <c r="X71" s="849"/>
      <c r="Y71" s="849"/>
      <c r="Z71" s="849"/>
      <c r="AA71" s="849">
        <v>505</v>
      </c>
      <c r="AB71" s="849"/>
      <c r="AC71" s="849"/>
      <c r="AD71" s="849"/>
      <c r="AE71" s="849"/>
      <c r="AF71" s="849">
        <v>505</v>
      </c>
      <c r="AG71" s="849"/>
      <c r="AH71" s="849"/>
      <c r="AI71" s="849"/>
      <c r="AJ71" s="849"/>
      <c r="AK71" s="849" t="s">
        <v>474</v>
      </c>
      <c r="AL71" s="849"/>
      <c r="AM71" s="849"/>
      <c r="AN71" s="849"/>
      <c r="AO71" s="849"/>
      <c r="AP71" s="849" t="s">
        <v>474</v>
      </c>
      <c r="AQ71" s="849"/>
      <c r="AR71" s="849"/>
      <c r="AS71" s="849"/>
      <c r="AT71" s="849"/>
      <c r="AU71" s="898" t="s">
        <v>474</v>
      </c>
      <c r="AV71" s="899"/>
      <c r="AW71" s="899"/>
      <c r="AX71" s="899"/>
      <c r="AY71" s="848"/>
      <c r="AZ71" s="900"/>
      <c r="BA71" s="900"/>
      <c r="BB71" s="900"/>
      <c r="BC71" s="900"/>
      <c r="BD71" s="901"/>
      <c r="BE71" s="216"/>
      <c r="BF71" s="216"/>
      <c r="BG71" s="216"/>
      <c r="BH71" s="216"/>
      <c r="BI71" s="216"/>
      <c r="BJ71" s="216"/>
      <c r="BK71" s="216"/>
      <c r="BL71" s="216"/>
      <c r="BM71" s="216"/>
      <c r="BN71" s="216"/>
      <c r="BO71" s="216"/>
      <c r="BP71" s="216"/>
      <c r="BQ71" s="213">
        <v>65</v>
      </c>
      <c r="BR71" s="218"/>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7"/>
    </row>
    <row r="72" spans="1:131" s="198" customFormat="1" ht="26.25" customHeight="1">
      <c r="A72" s="212">
        <v>5</v>
      </c>
      <c r="B72" s="894" t="s">
        <v>549</v>
      </c>
      <c r="C72" s="895"/>
      <c r="D72" s="895"/>
      <c r="E72" s="895"/>
      <c r="F72" s="895"/>
      <c r="G72" s="895"/>
      <c r="H72" s="895"/>
      <c r="I72" s="895"/>
      <c r="J72" s="895"/>
      <c r="K72" s="895"/>
      <c r="L72" s="895"/>
      <c r="M72" s="895"/>
      <c r="N72" s="895"/>
      <c r="O72" s="895"/>
      <c r="P72" s="896"/>
      <c r="Q72" s="897">
        <v>68</v>
      </c>
      <c r="R72" s="849"/>
      <c r="S72" s="849"/>
      <c r="T72" s="849"/>
      <c r="U72" s="849"/>
      <c r="V72" s="849">
        <v>68</v>
      </c>
      <c r="W72" s="849"/>
      <c r="X72" s="849"/>
      <c r="Y72" s="849"/>
      <c r="Z72" s="849"/>
      <c r="AA72" s="849" t="s">
        <v>474</v>
      </c>
      <c r="AB72" s="849"/>
      <c r="AC72" s="849"/>
      <c r="AD72" s="849"/>
      <c r="AE72" s="849"/>
      <c r="AF72" s="849" t="s">
        <v>474</v>
      </c>
      <c r="AG72" s="849"/>
      <c r="AH72" s="849"/>
      <c r="AI72" s="849"/>
      <c r="AJ72" s="849"/>
      <c r="AK72" s="849" t="s">
        <v>474</v>
      </c>
      <c r="AL72" s="849"/>
      <c r="AM72" s="849"/>
      <c r="AN72" s="849"/>
      <c r="AO72" s="849"/>
      <c r="AP72" s="849" t="s">
        <v>474</v>
      </c>
      <c r="AQ72" s="849"/>
      <c r="AR72" s="849"/>
      <c r="AS72" s="849"/>
      <c r="AT72" s="849"/>
      <c r="AU72" s="898" t="s">
        <v>474</v>
      </c>
      <c r="AV72" s="899"/>
      <c r="AW72" s="899"/>
      <c r="AX72" s="899"/>
      <c r="AY72" s="848"/>
      <c r="AZ72" s="900"/>
      <c r="BA72" s="900"/>
      <c r="BB72" s="900"/>
      <c r="BC72" s="900"/>
      <c r="BD72" s="901"/>
      <c r="BE72" s="216"/>
      <c r="BF72" s="216"/>
      <c r="BG72" s="216"/>
      <c r="BH72" s="216"/>
      <c r="BI72" s="216"/>
      <c r="BJ72" s="216"/>
      <c r="BK72" s="216"/>
      <c r="BL72" s="216"/>
      <c r="BM72" s="216"/>
      <c r="BN72" s="216"/>
      <c r="BO72" s="216"/>
      <c r="BP72" s="216"/>
      <c r="BQ72" s="213">
        <v>66</v>
      </c>
      <c r="BR72" s="218"/>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7"/>
    </row>
    <row r="73" spans="1:131" s="198" customFormat="1" ht="26.25" customHeight="1">
      <c r="A73" s="212">
        <v>6</v>
      </c>
      <c r="B73" s="894" t="s">
        <v>545</v>
      </c>
      <c r="C73" s="895"/>
      <c r="D73" s="895"/>
      <c r="E73" s="895"/>
      <c r="F73" s="895"/>
      <c r="G73" s="895"/>
      <c r="H73" s="895"/>
      <c r="I73" s="895"/>
      <c r="J73" s="895"/>
      <c r="K73" s="895"/>
      <c r="L73" s="895"/>
      <c r="M73" s="895"/>
      <c r="N73" s="895"/>
      <c r="O73" s="895"/>
      <c r="P73" s="896"/>
      <c r="Q73" s="897">
        <v>173</v>
      </c>
      <c r="R73" s="849"/>
      <c r="S73" s="849"/>
      <c r="T73" s="849"/>
      <c r="U73" s="849"/>
      <c r="V73" s="849">
        <v>153</v>
      </c>
      <c r="W73" s="849"/>
      <c r="X73" s="849"/>
      <c r="Y73" s="849"/>
      <c r="Z73" s="849"/>
      <c r="AA73" s="849">
        <v>20</v>
      </c>
      <c r="AB73" s="849"/>
      <c r="AC73" s="849"/>
      <c r="AD73" s="849"/>
      <c r="AE73" s="849"/>
      <c r="AF73" s="849">
        <v>20</v>
      </c>
      <c r="AG73" s="849"/>
      <c r="AH73" s="849"/>
      <c r="AI73" s="849"/>
      <c r="AJ73" s="849"/>
      <c r="AK73" s="849">
        <v>133</v>
      </c>
      <c r="AL73" s="849"/>
      <c r="AM73" s="849"/>
      <c r="AN73" s="849"/>
      <c r="AO73" s="849"/>
      <c r="AP73" s="849" t="s">
        <v>474</v>
      </c>
      <c r="AQ73" s="849"/>
      <c r="AR73" s="849"/>
      <c r="AS73" s="849"/>
      <c r="AT73" s="849"/>
      <c r="AU73" s="898" t="s">
        <v>474</v>
      </c>
      <c r="AV73" s="899"/>
      <c r="AW73" s="899"/>
      <c r="AX73" s="899"/>
      <c r="AY73" s="848"/>
      <c r="AZ73" s="900"/>
      <c r="BA73" s="900"/>
      <c r="BB73" s="900"/>
      <c r="BC73" s="900"/>
      <c r="BD73" s="901"/>
      <c r="BE73" s="216"/>
      <c r="BF73" s="216"/>
      <c r="BG73" s="216"/>
      <c r="BH73" s="216"/>
      <c r="BI73" s="216"/>
      <c r="BJ73" s="216"/>
      <c r="BK73" s="216"/>
      <c r="BL73" s="216"/>
      <c r="BM73" s="216"/>
      <c r="BN73" s="216"/>
      <c r="BO73" s="216"/>
      <c r="BP73" s="216"/>
      <c r="BQ73" s="213">
        <v>67</v>
      </c>
      <c r="BR73" s="218"/>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7"/>
    </row>
    <row r="74" spans="1:131" s="198" customFormat="1" ht="26.25" customHeight="1">
      <c r="A74" s="212">
        <v>7</v>
      </c>
      <c r="B74" s="894" t="s">
        <v>550</v>
      </c>
      <c r="C74" s="895"/>
      <c r="D74" s="895"/>
      <c r="E74" s="895"/>
      <c r="F74" s="895"/>
      <c r="G74" s="895"/>
      <c r="H74" s="895"/>
      <c r="I74" s="895"/>
      <c r="J74" s="895"/>
      <c r="K74" s="895"/>
      <c r="L74" s="895"/>
      <c r="M74" s="895"/>
      <c r="N74" s="895"/>
      <c r="O74" s="895"/>
      <c r="P74" s="896"/>
      <c r="Q74" s="897">
        <v>7058</v>
      </c>
      <c r="R74" s="849"/>
      <c r="S74" s="849"/>
      <c r="T74" s="849"/>
      <c r="U74" s="849"/>
      <c r="V74" s="849">
        <v>7058</v>
      </c>
      <c r="W74" s="849"/>
      <c r="X74" s="849"/>
      <c r="Y74" s="849"/>
      <c r="Z74" s="849"/>
      <c r="AA74" s="849" t="s">
        <v>474</v>
      </c>
      <c r="AB74" s="849"/>
      <c r="AC74" s="849"/>
      <c r="AD74" s="849"/>
      <c r="AE74" s="849"/>
      <c r="AF74" s="849" t="s">
        <v>474</v>
      </c>
      <c r="AG74" s="849"/>
      <c r="AH74" s="849"/>
      <c r="AI74" s="849"/>
      <c r="AJ74" s="849"/>
      <c r="AK74" s="849" t="s">
        <v>474</v>
      </c>
      <c r="AL74" s="849"/>
      <c r="AM74" s="849"/>
      <c r="AN74" s="849"/>
      <c r="AO74" s="849"/>
      <c r="AP74" s="849" t="s">
        <v>474</v>
      </c>
      <c r="AQ74" s="849"/>
      <c r="AR74" s="849"/>
      <c r="AS74" s="849"/>
      <c r="AT74" s="849"/>
      <c r="AU74" s="898" t="s">
        <v>474</v>
      </c>
      <c r="AV74" s="899"/>
      <c r="AW74" s="899"/>
      <c r="AX74" s="899"/>
      <c r="AY74" s="848"/>
      <c r="AZ74" s="900"/>
      <c r="BA74" s="900"/>
      <c r="BB74" s="900"/>
      <c r="BC74" s="900"/>
      <c r="BD74" s="901"/>
      <c r="BE74" s="216"/>
      <c r="BF74" s="216"/>
      <c r="BG74" s="216"/>
      <c r="BH74" s="216"/>
      <c r="BI74" s="216"/>
      <c r="BJ74" s="216"/>
      <c r="BK74" s="216"/>
      <c r="BL74" s="216"/>
      <c r="BM74" s="216"/>
      <c r="BN74" s="216"/>
      <c r="BO74" s="216"/>
      <c r="BP74" s="216"/>
      <c r="BQ74" s="213">
        <v>68</v>
      </c>
      <c r="BR74" s="218"/>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7"/>
    </row>
    <row r="75" spans="1:131" s="198" customFormat="1" ht="26.25" customHeight="1">
      <c r="A75" s="212">
        <v>8</v>
      </c>
      <c r="B75" s="894" t="s">
        <v>546</v>
      </c>
      <c r="C75" s="895"/>
      <c r="D75" s="895"/>
      <c r="E75" s="895"/>
      <c r="F75" s="895"/>
      <c r="G75" s="895"/>
      <c r="H75" s="895"/>
      <c r="I75" s="895"/>
      <c r="J75" s="895"/>
      <c r="K75" s="895"/>
      <c r="L75" s="895"/>
      <c r="M75" s="895"/>
      <c r="N75" s="895"/>
      <c r="O75" s="895"/>
      <c r="P75" s="896"/>
      <c r="Q75" s="902">
        <v>4154</v>
      </c>
      <c r="R75" s="899"/>
      <c r="S75" s="899"/>
      <c r="T75" s="899"/>
      <c r="U75" s="848"/>
      <c r="V75" s="898">
        <v>4106</v>
      </c>
      <c r="W75" s="899"/>
      <c r="X75" s="899"/>
      <c r="Y75" s="899"/>
      <c r="Z75" s="848"/>
      <c r="AA75" s="898">
        <v>47</v>
      </c>
      <c r="AB75" s="899"/>
      <c r="AC75" s="899"/>
      <c r="AD75" s="899"/>
      <c r="AE75" s="848"/>
      <c r="AF75" s="898">
        <v>47</v>
      </c>
      <c r="AG75" s="899"/>
      <c r="AH75" s="899"/>
      <c r="AI75" s="899"/>
      <c r="AJ75" s="848"/>
      <c r="AK75" s="898">
        <v>20</v>
      </c>
      <c r="AL75" s="899"/>
      <c r="AM75" s="899"/>
      <c r="AN75" s="899"/>
      <c r="AO75" s="848"/>
      <c r="AP75" s="898">
        <v>3172</v>
      </c>
      <c r="AQ75" s="899"/>
      <c r="AR75" s="899"/>
      <c r="AS75" s="899"/>
      <c r="AT75" s="848"/>
      <c r="AU75" s="898">
        <v>630</v>
      </c>
      <c r="AV75" s="899"/>
      <c r="AW75" s="899"/>
      <c r="AX75" s="899"/>
      <c r="AY75" s="848"/>
      <c r="AZ75" s="900"/>
      <c r="BA75" s="900"/>
      <c r="BB75" s="900"/>
      <c r="BC75" s="900"/>
      <c r="BD75" s="901"/>
      <c r="BE75" s="216"/>
      <c r="BF75" s="216"/>
      <c r="BG75" s="216"/>
      <c r="BH75" s="216"/>
      <c r="BI75" s="216"/>
      <c r="BJ75" s="216"/>
      <c r="BK75" s="216"/>
      <c r="BL75" s="216"/>
      <c r="BM75" s="216"/>
      <c r="BN75" s="216"/>
      <c r="BO75" s="216"/>
      <c r="BP75" s="216"/>
      <c r="BQ75" s="213">
        <v>69</v>
      </c>
      <c r="BR75" s="218"/>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7"/>
    </row>
    <row r="76" spans="1:131" s="198" customFormat="1" ht="26.25" customHeight="1">
      <c r="A76" s="212">
        <v>9</v>
      </c>
      <c r="B76" s="894" t="s">
        <v>551</v>
      </c>
      <c r="C76" s="895"/>
      <c r="D76" s="895"/>
      <c r="E76" s="895"/>
      <c r="F76" s="895"/>
      <c r="G76" s="895"/>
      <c r="H76" s="895"/>
      <c r="I76" s="895"/>
      <c r="J76" s="895"/>
      <c r="K76" s="895"/>
      <c r="L76" s="895"/>
      <c r="M76" s="895"/>
      <c r="N76" s="895"/>
      <c r="O76" s="895"/>
      <c r="P76" s="896"/>
      <c r="Q76" s="902">
        <v>65</v>
      </c>
      <c r="R76" s="899"/>
      <c r="S76" s="899"/>
      <c r="T76" s="899"/>
      <c r="U76" s="848"/>
      <c r="V76" s="898">
        <v>65</v>
      </c>
      <c r="W76" s="899"/>
      <c r="X76" s="899"/>
      <c r="Y76" s="899"/>
      <c r="Z76" s="848"/>
      <c r="AA76" s="898">
        <v>0</v>
      </c>
      <c r="AB76" s="899"/>
      <c r="AC76" s="899"/>
      <c r="AD76" s="899"/>
      <c r="AE76" s="848"/>
      <c r="AF76" s="898">
        <v>0</v>
      </c>
      <c r="AG76" s="899"/>
      <c r="AH76" s="899"/>
      <c r="AI76" s="899"/>
      <c r="AJ76" s="848"/>
      <c r="AK76" s="898">
        <v>0</v>
      </c>
      <c r="AL76" s="899"/>
      <c r="AM76" s="899"/>
      <c r="AN76" s="899"/>
      <c r="AO76" s="848"/>
      <c r="AP76" s="898">
        <v>65</v>
      </c>
      <c r="AQ76" s="899"/>
      <c r="AR76" s="899"/>
      <c r="AS76" s="899"/>
      <c r="AT76" s="848"/>
      <c r="AU76" s="898" t="s">
        <v>474</v>
      </c>
      <c r="AV76" s="899"/>
      <c r="AW76" s="899"/>
      <c r="AX76" s="899"/>
      <c r="AY76" s="848"/>
      <c r="AZ76" s="900"/>
      <c r="BA76" s="900"/>
      <c r="BB76" s="900"/>
      <c r="BC76" s="900"/>
      <c r="BD76" s="901"/>
      <c r="BE76" s="216"/>
      <c r="BF76" s="216"/>
      <c r="BG76" s="216"/>
      <c r="BH76" s="216"/>
      <c r="BI76" s="216"/>
      <c r="BJ76" s="216"/>
      <c r="BK76" s="216"/>
      <c r="BL76" s="216"/>
      <c r="BM76" s="216"/>
      <c r="BN76" s="216"/>
      <c r="BO76" s="216"/>
      <c r="BP76" s="216"/>
      <c r="BQ76" s="213">
        <v>70</v>
      </c>
      <c r="BR76" s="218"/>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7"/>
    </row>
    <row r="77" spans="1:131" s="198" customFormat="1" ht="26.25" customHeight="1">
      <c r="A77" s="212">
        <v>10</v>
      </c>
      <c r="B77" s="894" t="s">
        <v>547</v>
      </c>
      <c r="C77" s="895"/>
      <c r="D77" s="895"/>
      <c r="E77" s="895"/>
      <c r="F77" s="895"/>
      <c r="G77" s="895"/>
      <c r="H77" s="895"/>
      <c r="I77" s="895"/>
      <c r="J77" s="895"/>
      <c r="K77" s="895"/>
      <c r="L77" s="895"/>
      <c r="M77" s="895"/>
      <c r="N77" s="895"/>
      <c r="O77" s="895"/>
      <c r="P77" s="896"/>
      <c r="Q77" s="902">
        <v>183</v>
      </c>
      <c r="R77" s="899"/>
      <c r="S77" s="899"/>
      <c r="T77" s="899"/>
      <c r="U77" s="848"/>
      <c r="V77" s="898">
        <v>171</v>
      </c>
      <c r="W77" s="899"/>
      <c r="X77" s="899"/>
      <c r="Y77" s="899"/>
      <c r="Z77" s="848"/>
      <c r="AA77" s="898">
        <v>12</v>
      </c>
      <c r="AB77" s="899"/>
      <c r="AC77" s="899"/>
      <c r="AD77" s="899"/>
      <c r="AE77" s="848"/>
      <c r="AF77" s="898">
        <v>12</v>
      </c>
      <c r="AG77" s="899"/>
      <c r="AH77" s="899"/>
      <c r="AI77" s="899"/>
      <c r="AJ77" s="848"/>
      <c r="AK77" s="898" t="s">
        <v>474</v>
      </c>
      <c r="AL77" s="899"/>
      <c r="AM77" s="899"/>
      <c r="AN77" s="899"/>
      <c r="AO77" s="848"/>
      <c r="AP77" s="898" t="s">
        <v>474</v>
      </c>
      <c r="AQ77" s="899"/>
      <c r="AR77" s="899"/>
      <c r="AS77" s="899"/>
      <c r="AT77" s="848"/>
      <c r="AU77" s="898" t="s">
        <v>474</v>
      </c>
      <c r="AV77" s="899"/>
      <c r="AW77" s="899"/>
      <c r="AX77" s="899"/>
      <c r="AY77" s="848"/>
      <c r="AZ77" s="900"/>
      <c r="BA77" s="900"/>
      <c r="BB77" s="900"/>
      <c r="BC77" s="900"/>
      <c r="BD77" s="901"/>
      <c r="BE77" s="216"/>
      <c r="BF77" s="216"/>
      <c r="BG77" s="216"/>
      <c r="BH77" s="216"/>
      <c r="BI77" s="216"/>
      <c r="BJ77" s="216"/>
      <c r="BK77" s="216"/>
      <c r="BL77" s="216"/>
      <c r="BM77" s="216"/>
      <c r="BN77" s="216"/>
      <c r="BO77" s="216"/>
      <c r="BP77" s="216"/>
      <c r="BQ77" s="213">
        <v>71</v>
      </c>
      <c r="BR77" s="218"/>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7"/>
    </row>
    <row r="78" spans="1:131" s="198" customFormat="1" ht="26.25" customHeight="1">
      <c r="A78" s="212">
        <v>11</v>
      </c>
      <c r="B78" s="894" t="s">
        <v>552</v>
      </c>
      <c r="C78" s="895"/>
      <c r="D78" s="895"/>
      <c r="E78" s="895"/>
      <c r="F78" s="895"/>
      <c r="G78" s="895"/>
      <c r="H78" s="895"/>
      <c r="I78" s="895"/>
      <c r="J78" s="895"/>
      <c r="K78" s="895"/>
      <c r="L78" s="895"/>
      <c r="M78" s="895"/>
      <c r="N78" s="895"/>
      <c r="O78" s="895"/>
      <c r="P78" s="896"/>
      <c r="Q78" s="897">
        <v>65</v>
      </c>
      <c r="R78" s="849"/>
      <c r="S78" s="849"/>
      <c r="T78" s="849"/>
      <c r="U78" s="849"/>
      <c r="V78" s="849">
        <v>65</v>
      </c>
      <c r="W78" s="849"/>
      <c r="X78" s="849"/>
      <c r="Y78" s="849"/>
      <c r="Z78" s="849"/>
      <c r="AA78" s="849" t="s">
        <v>474</v>
      </c>
      <c r="AB78" s="849"/>
      <c r="AC78" s="849"/>
      <c r="AD78" s="849"/>
      <c r="AE78" s="849"/>
      <c r="AF78" s="849" t="s">
        <v>474</v>
      </c>
      <c r="AG78" s="849"/>
      <c r="AH78" s="849"/>
      <c r="AI78" s="849"/>
      <c r="AJ78" s="849"/>
      <c r="AK78" s="849" t="s">
        <v>474</v>
      </c>
      <c r="AL78" s="849"/>
      <c r="AM78" s="849"/>
      <c r="AN78" s="849"/>
      <c r="AO78" s="849"/>
      <c r="AP78" s="849" t="s">
        <v>474</v>
      </c>
      <c r="AQ78" s="849"/>
      <c r="AR78" s="849"/>
      <c r="AS78" s="849"/>
      <c r="AT78" s="849"/>
      <c r="AU78" s="898" t="s">
        <v>474</v>
      </c>
      <c r="AV78" s="899"/>
      <c r="AW78" s="899"/>
      <c r="AX78" s="899"/>
      <c r="AY78" s="848"/>
      <c r="AZ78" s="900"/>
      <c r="BA78" s="900"/>
      <c r="BB78" s="900"/>
      <c r="BC78" s="900"/>
      <c r="BD78" s="901"/>
      <c r="BE78" s="216"/>
      <c r="BF78" s="216"/>
      <c r="BG78" s="216"/>
      <c r="BH78" s="216"/>
      <c r="BI78" s="216"/>
      <c r="BJ78" s="219"/>
      <c r="BK78" s="219"/>
      <c r="BL78" s="219"/>
      <c r="BM78" s="219"/>
      <c r="BN78" s="219"/>
      <c r="BO78" s="216"/>
      <c r="BP78" s="216"/>
      <c r="BQ78" s="213">
        <v>72</v>
      </c>
      <c r="BR78" s="218"/>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7"/>
    </row>
    <row r="79" spans="1:131" s="198" customFormat="1" ht="26.25" customHeight="1">
      <c r="A79" s="212">
        <v>12</v>
      </c>
      <c r="B79" s="894" t="s">
        <v>548</v>
      </c>
      <c r="C79" s="895"/>
      <c r="D79" s="895"/>
      <c r="E79" s="895"/>
      <c r="F79" s="895"/>
      <c r="G79" s="895"/>
      <c r="H79" s="895"/>
      <c r="I79" s="895"/>
      <c r="J79" s="895"/>
      <c r="K79" s="895"/>
      <c r="L79" s="895"/>
      <c r="M79" s="895"/>
      <c r="N79" s="895"/>
      <c r="O79" s="895"/>
      <c r="P79" s="896"/>
      <c r="Q79" s="897">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474</v>
      </c>
      <c r="AQ79" s="849"/>
      <c r="AR79" s="849"/>
      <c r="AS79" s="849"/>
      <c r="AT79" s="849"/>
      <c r="AU79" s="898" t="s">
        <v>474</v>
      </c>
      <c r="AV79" s="899"/>
      <c r="AW79" s="899"/>
      <c r="AX79" s="899"/>
      <c r="AY79" s="848"/>
      <c r="AZ79" s="900"/>
      <c r="BA79" s="900"/>
      <c r="BB79" s="900"/>
      <c r="BC79" s="900"/>
      <c r="BD79" s="901"/>
      <c r="BE79" s="216"/>
      <c r="BF79" s="216"/>
      <c r="BG79" s="216"/>
      <c r="BH79" s="216"/>
      <c r="BI79" s="216"/>
      <c r="BJ79" s="219"/>
      <c r="BK79" s="219"/>
      <c r="BL79" s="219"/>
      <c r="BM79" s="219"/>
      <c r="BN79" s="219"/>
      <c r="BO79" s="216"/>
      <c r="BP79" s="216"/>
      <c r="BQ79" s="213">
        <v>73</v>
      </c>
      <c r="BR79" s="218"/>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7"/>
    </row>
    <row r="80" spans="1:131" s="198" customFormat="1" ht="26.25" customHeight="1">
      <c r="A80" s="212">
        <v>13</v>
      </c>
      <c r="B80" s="894" t="s">
        <v>553</v>
      </c>
      <c r="C80" s="895"/>
      <c r="D80" s="895"/>
      <c r="E80" s="895"/>
      <c r="F80" s="895"/>
      <c r="G80" s="895"/>
      <c r="H80" s="895"/>
      <c r="I80" s="895"/>
      <c r="J80" s="895"/>
      <c r="K80" s="895"/>
      <c r="L80" s="895"/>
      <c r="M80" s="895"/>
      <c r="N80" s="895"/>
      <c r="O80" s="895"/>
      <c r="P80" s="896"/>
      <c r="Q80" s="897">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474</v>
      </c>
      <c r="AQ80" s="849"/>
      <c r="AR80" s="849"/>
      <c r="AS80" s="849"/>
      <c r="AT80" s="849"/>
      <c r="AU80" s="898" t="s">
        <v>474</v>
      </c>
      <c r="AV80" s="899"/>
      <c r="AW80" s="899"/>
      <c r="AX80" s="899"/>
      <c r="AY80" s="848"/>
      <c r="AZ80" s="900"/>
      <c r="BA80" s="900"/>
      <c r="BB80" s="900"/>
      <c r="BC80" s="900"/>
      <c r="BD80" s="901"/>
      <c r="BE80" s="216"/>
      <c r="BF80" s="216"/>
      <c r="BG80" s="216"/>
      <c r="BH80" s="216"/>
      <c r="BI80" s="216"/>
      <c r="BJ80" s="216"/>
      <c r="BK80" s="216"/>
      <c r="BL80" s="216"/>
      <c r="BM80" s="216"/>
      <c r="BN80" s="216"/>
      <c r="BO80" s="216"/>
      <c r="BP80" s="216"/>
      <c r="BQ80" s="213">
        <v>74</v>
      </c>
      <c r="BR80" s="218"/>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7"/>
    </row>
    <row r="81" spans="1:131" s="198" customFormat="1" ht="26.25" customHeight="1">
      <c r="A81" s="212">
        <v>14</v>
      </c>
      <c r="B81" s="894"/>
      <c r="C81" s="895"/>
      <c r="D81" s="895"/>
      <c r="E81" s="895"/>
      <c r="F81" s="895"/>
      <c r="G81" s="895"/>
      <c r="H81" s="895"/>
      <c r="I81" s="895"/>
      <c r="J81" s="895"/>
      <c r="K81" s="895"/>
      <c r="L81" s="895"/>
      <c r="M81" s="895"/>
      <c r="N81" s="895"/>
      <c r="O81" s="895"/>
      <c r="P81" s="896"/>
      <c r="Q81" s="897"/>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900"/>
      <c r="BA81" s="900"/>
      <c r="BB81" s="900"/>
      <c r="BC81" s="900"/>
      <c r="BD81" s="901"/>
      <c r="BE81" s="216"/>
      <c r="BF81" s="216"/>
      <c r="BG81" s="216"/>
      <c r="BH81" s="216"/>
      <c r="BI81" s="216"/>
      <c r="BJ81" s="216"/>
      <c r="BK81" s="216"/>
      <c r="BL81" s="216"/>
      <c r="BM81" s="216"/>
      <c r="BN81" s="216"/>
      <c r="BO81" s="216"/>
      <c r="BP81" s="216"/>
      <c r="BQ81" s="213">
        <v>75</v>
      </c>
      <c r="BR81" s="218"/>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7"/>
    </row>
    <row r="82" spans="1:131" s="198" customFormat="1" ht="26.25" customHeight="1">
      <c r="A82" s="212">
        <v>15</v>
      </c>
      <c r="B82" s="894"/>
      <c r="C82" s="895"/>
      <c r="D82" s="895"/>
      <c r="E82" s="895"/>
      <c r="F82" s="895"/>
      <c r="G82" s="895"/>
      <c r="H82" s="895"/>
      <c r="I82" s="895"/>
      <c r="J82" s="895"/>
      <c r="K82" s="895"/>
      <c r="L82" s="895"/>
      <c r="M82" s="895"/>
      <c r="N82" s="895"/>
      <c r="O82" s="895"/>
      <c r="P82" s="896"/>
      <c r="Q82" s="897"/>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900"/>
      <c r="BA82" s="900"/>
      <c r="BB82" s="900"/>
      <c r="BC82" s="900"/>
      <c r="BD82" s="901"/>
      <c r="BE82" s="216"/>
      <c r="BF82" s="216"/>
      <c r="BG82" s="216"/>
      <c r="BH82" s="216"/>
      <c r="BI82" s="216"/>
      <c r="BJ82" s="216"/>
      <c r="BK82" s="216"/>
      <c r="BL82" s="216"/>
      <c r="BM82" s="216"/>
      <c r="BN82" s="216"/>
      <c r="BO82" s="216"/>
      <c r="BP82" s="216"/>
      <c r="BQ82" s="213">
        <v>76</v>
      </c>
      <c r="BR82" s="218"/>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7"/>
    </row>
    <row r="83" spans="1:131" s="198" customFormat="1" ht="26.25" customHeight="1">
      <c r="A83" s="212">
        <v>16</v>
      </c>
      <c r="B83" s="894"/>
      <c r="C83" s="895"/>
      <c r="D83" s="895"/>
      <c r="E83" s="895"/>
      <c r="F83" s="895"/>
      <c r="G83" s="895"/>
      <c r="H83" s="895"/>
      <c r="I83" s="895"/>
      <c r="J83" s="895"/>
      <c r="K83" s="895"/>
      <c r="L83" s="895"/>
      <c r="M83" s="895"/>
      <c r="N83" s="895"/>
      <c r="O83" s="895"/>
      <c r="P83" s="896"/>
      <c r="Q83" s="897"/>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900"/>
      <c r="BA83" s="900"/>
      <c r="BB83" s="900"/>
      <c r="BC83" s="900"/>
      <c r="BD83" s="901"/>
      <c r="BE83" s="216"/>
      <c r="BF83" s="216"/>
      <c r="BG83" s="216"/>
      <c r="BH83" s="216"/>
      <c r="BI83" s="216"/>
      <c r="BJ83" s="216"/>
      <c r="BK83" s="216"/>
      <c r="BL83" s="216"/>
      <c r="BM83" s="216"/>
      <c r="BN83" s="216"/>
      <c r="BO83" s="216"/>
      <c r="BP83" s="216"/>
      <c r="BQ83" s="213">
        <v>77</v>
      </c>
      <c r="BR83" s="218"/>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7"/>
    </row>
    <row r="84" spans="1:131" s="198" customFormat="1" ht="26.25" customHeight="1">
      <c r="A84" s="212">
        <v>17</v>
      </c>
      <c r="B84" s="894"/>
      <c r="C84" s="895"/>
      <c r="D84" s="895"/>
      <c r="E84" s="895"/>
      <c r="F84" s="895"/>
      <c r="G84" s="895"/>
      <c r="H84" s="895"/>
      <c r="I84" s="895"/>
      <c r="J84" s="895"/>
      <c r="K84" s="895"/>
      <c r="L84" s="895"/>
      <c r="M84" s="895"/>
      <c r="N84" s="895"/>
      <c r="O84" s="895"/>
      <c r="P84" s="896"/>
      <c r="Q84" s="897"/>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900"/>
      <c r="BA84" s="900"/>
      <c r="BB84" s="900"/>
      <c r="BC84" s="900"/>
      <c r="BD84" s="901"/>
      <c r="BE84" s="216"/>
      <c r="BF84" s="216"/>
      <c r="BG84" s="216"/>
      <c r="BH84" s="216"/>
      <c r="BI84" s="216"/>
      <c r="BJ84" s="216"/>
      <c r="BK84" s="216"/>
      <c r="BL84" s="216"/>
      <c r="BM84" s="216"/>
      <c r="BN84" s="216"/>
      <c r="BO84" s="216"/>
      <c r="BP84" s="216"/>
      <c r="BQ84" s="213">
        <v>78</v>
      </c>
      <c r="BR84" s="218"/>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7"/>
    </row>
    <row r="85" spans="1:131" s="198" customFormat="1" ht="26.25" customHeight="1">
      <c r="A85" s="212">
        <v>18</v>
      </c>
      <c r="B85" s="894"/>
      <c r="C85" s="895"/>
      <c r="D85" s="895"/>
      <c r="E85" s="895"/>
      <c r="F85" s="895"/>
      <c r="G85" s="895"/>
      <c r="H85" s="895"/>
      <c r="I85" s="895"/>
      <c r="J85" s="895"/>
      <c r="K85" s="895"/>
      <c r="L85" s="895"/>
      <c r="M85" s="895"/>
      <c r="N85" s="895"/>
      <c r="O85" s="895"/>
      <c r="P85" s="896"/>
      <c r="Q85" s="897"/>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900"/>
      <c r="BA85" s="900"/>
      <c r="BB85" s="900"/>
      <c r="BC85" s="900"/>
      <c r="BD85" s="901"/>
      <c r="BE85" s="216"/>
      <c r="BF85" s="216"/>
      <c r="BG85" s="216"/>
      <c r="BH85" s="216"/>
      <c r="BI85" s="216"/>
      <c r="BJ85" s="216"/>
      <c r="BK85" s="216"/>
      <c r="BL85" s="216"/>
      <c r="BM85" s="216"/>
      <c r="BN85" s="216"/>
      <c r="BO85" s="216"/>
      <c r="BP85" s="216"/>
      <c r="BQ85" s="213">
        <v>79</v>
      </c>
      <c r="BR85" s="218"/>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7"/>
    </row>
    <row r="86" spans="1:131" s="198" customFormat="1" ht="26.25" customHeight="1">
      <c r="A86" s="212">
        <v>19</v>
      </c>
      <c r="B86" s="894"/>
      <c r="C86" s="895"/>
      <c r="D86" s="895"/>
      <c r="E86" s="895"/>
      <c r="F86" s="895"/>
      <c r="G86" s="895"/>
      <c r="H86" s="895"/>
      <c r="I86" s="895"/>
      <c r="J86" s="895"/>
      <c r="K86" s="895"/>
      <c r="L86" s="895"/>
      <c r="M86" s="895"/>
      <c r="N86" s="895"/>
      <c r="O86" s="895"/>
      <c r="P86" s="896"/>
      <c r="Q86" s="897"/>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900"/>
      <c r="BA86" s="900"/>
      <c r="BB86" s="900"/>
      <c r="BC86" s="900"/>
      <c r="BD86" s="901"/>
      <c r="BE86" s="216"/>
      <c r="BF86" s="216"/>
      <c r="BG86" s="216"/>
      <c r="BH86" s="216"/>
      <c r="BI86" s="216"/>
      <c r="BJ86" s="216"/>
      <c r="BK86" s="216"/>
      <c r="BL86" s="216"/>
      <c r="BM86" s="216"/>
      <c r="BN86" s="216"/>
      <c r="BO86" s="216"/>
      <c r="BP86" s="216"/>
      <c r="BQ86" s="213">
        <v>80</v>
      </c>
      <c r="BR86" s="218"/>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7"/>
    </row>
    <row r="87" spans="1:131" s="198" customFormat="1" ht="26.25" customHeight="1">
      <c r="A87" s="22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6"/>
      <c r="BF87" s="216"/>
      <c r="BG87" s="216"/>
      <c r="BH87" s="216"/>
      <c r="BI87" s="216"/>
      <c r="BJ87" s="216"/>
      <c r="BK87" s="216"/>
      <c r="BL87" s="216"/>
      <c r="BM87" s="216"/>
      <c r="BN87" s="216"/>
      <c r="BO87" s="216"/>
      <c r="BP87" s="216"/>
      <c r="BQ87" s="213">
        <v>81</v>
      </c>
      <c r="BR87" s="218"/>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7"/>
    </row>
    <row r="88" spans="1:131" s="198" customFormat="1" ht="26.25" customHeight="1" thickBot="1">
      <c r="A88" s="215" t="s">
        <v>365</v>
      </c>
      <c r="B88" s="808" t="s">
        <v>390</v>
      </c>
      <c r="C88" s="809"/>
      <c r="D88" s="809"/>
      <c r="E88" s="809"/>
      <c r="F88" s="809"/>
      <c r="G88" s="809"/>
      <c r="H88" s="809"/>
      <c r="I88" s="809"/>
      <c r="J88" s="809"/>
      <c r="K88" s="809"/>
      <c r="L88" s="809"/>
      <c r="M88" s="809"/>
      <c r="N88" s="809"/>
      <c r="O88" s="809"/>
      <c r="P88" s="810"/>
      <c r="Q88" s="859"/>
      <c r="R88" s="860"/>
      <c r="S88" s="860"/>
      <c r="T88" s="860"/>
      <c r="U88" s="860"/>
      <c r="V88" s="860"/>
      <c r="W88" s="860"/>
      <c r="X88" s="860"/>
      <c r="Y88" s="860"/>
      <c r="Z88" s="860"/>
      <c r="AA88" s="860"/>
      <c r="AB88" s="860"/>
      <c r="AC88" s="860"/>
      <c r="AD88" s="860"/>
      <c r="AE88" s="860"/>
      <c r="AF88" s="863">
        <v>33050</v>
      </c>
      <c r="AG88" s="863"/>
      <c r="AH88" s="863"/>
      <c r="AI88" s="863"/>
      <c r="AJ88" s="863"/>
      <c r="AK88" s="860"/>
      <c r="AL88" s="860"/>
      <c r="AM88" s="860"/>
      <c r="AN88" s="860"/>
      <c r="AO88" s="860"/>
      <c r="AP88" s="863">
        <v>3238</v>
      </c>
      <c r="AQ88" s="863"/>
      <c r="AR88" s="863"/>
      <c r="AS88" s="863"/>
      <c r="AT88" s="863"/>
      <c r="AU88" s="863">
        <v>630</v>
      </c>
      <c r="AV88" s="863"/>
      <c r="AW88" s="863"/>
      <c r="AX88" s="863"/>
      <c r="AY88" s="863"/>
      <c r="AZ88" s="868"/>
      <c r="BA88" s="868"/>
      <c r="BB88" s="868"/>
      <c r="BC88" s="868"/>
      <c r="BD88" s="869"/>
      <c r="BE88" s="216"/>
      <c r="BF88" s="216"/>
      <c r="BG88" s="216"/>
      <c r="BH88" s="216"/>
      <c r="BI88" s="216"/>
      <c r="BJ88" s="216"/>
      <c r="BK88" s="216"/>
      <c r="BL88" s="216"/>
      <c r="BM88" s="216"/>
      <c r="BN88" s="216"/>
      <c r="BO88" s="216"/>
      <c r="BP88" s="216"/>
      <c r="BQ88" s="213">
        <v>82</v>
      </c>
      <c r="BR88" s="218"/>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391</v>
      </c>
      <c r="BS102" s="809"/>
      <c r="BT102" s="809"/>
      <c r="BU102" s="809"/>
      <c r="BV102" s="809"/>
      <c r="BW102" s="809"/>
      <c r="BX102" s="809"/>
      <c r="BY102" s="809"/>
      <c r="BZ102" s="809"/>
      <c r="CA102" s="809"/>
      <c r="CB102" s="809"/>
      <c r="CC102" s="809"/>
      <c r="CD102" s="809"/>
      <c r="CE102" s="809"/>
      <c r="CF102" s="809"/>
      <c r="CG102" s="810"/>
      <c r="CH102" s="910"/>
      <c r="CI102" s="911"/>
      <c r="CJ102" s="911"/>
      <c r="CK102" s="911"/>
      <c r="CL102" s="912"/>
      <c r="CM102" s="910"/>
      <c r="CN102" s="911"/>
      <c r="CO102" s="911"/>
      <c r="CP102" s="911"/>
      <c r="CQ102" s="912"/>
      <c r="CR102" s="913">
        <v>3</v>
      </c>
      <c r="CS102" s="871"/>
      <c r="CT102" s="871"/>
      <c r="CU102" s="871"/>
      <c r="CV102" s="914"/>
      <c r="CW102" s="913" t="s">
        <v>474</v>
      </c>
      <c r="CX102" s="871"/>
      <c r="CY102" s="871"/>
      <c r="CZ102" s="871"/>
      <c r="DA102" s="914"/>
      <c r="DB102" s="913" t="s">
        <v>474</v>
      </c>
      <c r="DC102" s="871"/>
      <c r="DD102" s="871"/>
      <c r="DE102" s="871"/>
      <c r="DF102" s="914"/>
      <c r="DG102" s="913" t="s">
        <v>474</v>
      </c>
      <c r="DH102" s="871"/>
      <c r="DI102" s="871"/>
      <c r="DJ102" s="871"/>
      <c r="DK102" s="914"/>
      <c r="DL102" s="913" t="s">
        <v>474</v>
      </c>
      <c r="DM102" s="871"/>
      <c r="DN102" s="871"/>
      <c r="DO102" s="871"/>
      <c r="DP102" s="914"/>
      <c r="DQ102" s="913" t="s">
        <v>474</v>
      </c>
      <c r="DR102" s="871"/>
      <c r="DS102" s="871"/>
      <c r="DT102" s="871"/>
      <c r="DU102" s="914"/>
      <c r="DV102" s="939"/>
      <c r="DW102" s="940"/>
      <c r="DX102" s="940"/>
      <c r="DY102" s="940"/>
      <c r="DZ102" s="94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2" t="s">
        <v>392</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3" t="s">
        <v>393</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4" t="s">
        <v>396</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397</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7" customFormat="1" ht="26.25" customHeight="1">
      <c r="A109" s="937" t="s">
        <v>398</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399</v>
      </c>
      <c r="AB109" s="916"/>
      <c r="AC109" s="916"/>
      <c r="AD109" s="916"/>
      <c r="AE109" s="917"/>
      <c r="AF109" s="915" t="s">
        <v>283</v>
      </c>
      <c r="AG109" s="916"/>
      <c r="AH109" s="916"/>
      <c r="AI109" s="916"/>
      <c r="AJ109" s="917"/>
      <c r="AK109" s="915" t="s">
        <v>282</v>
      </c>
      <c r="AL109" s="916"/>
      <c r="AM109" s="916"/>
      <c r="AN109" s="916"/>
      <c r="AO109" s="917"/>
      <c r="AP109" s="915" t="s">
        <v>400</v>
      </c>
      <c r="AQ109" s="916"/>
      <c r="AR109" s="916"/>
      <c r="AS109" s="916"/>
      <c r="AT109" s="918"/>
      <c r="AU109" s="937" t="s">
        <v>398</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399</v>
      </c>
      <c r="BR109" s="916"/>
      <c r="BS109" s="916"/>
      <c r="BT109" s="916"/>
      <c r="BU109" s="917"/>
      <c r="BV109" s="915" t="s">
        <v>283</v>
      </c>
      <c r="BW109" s="916"/>
      <c r="BX109" s="916"/>
      <c r="BY109" s="916"/>
      <c r="BZ109" s="917"/>
      <c r="CA109" s="915" t="s">
        <v>282</v>
      </c>
      <c r="CB109" s="916"/>
      <c r="CC109" s="916"/>
      <c r="CD109" s="916"/>
      <c r="CE109" s="917"/>
      <c r="CF109" s="938" t="s">
        <v>400</v>
      </c>
      <c r="CG109" s="938"/>
      <c r="CH109" s="938"/>
      <c r="CI109" s="938"/>
      <c r="CJ109" s="938"/>
      <c r="CK109" s="915" t="s">
        <v>401</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399</v>
      </c>
      <c r="DH109" s="916"/>
      <c r="DI109" s="916"/>
      <c r="DJ109" s="916"/>
      <c r="DK109" s="917"/>
      <c r="DL109" s="915" t="s">
        <v>283</v>
      </c>
      <c r="DM109" s="916"/>
      <c r="DN109" s="916"/>
      <c r="DO109" s="916"/>
      <c r="DP109" s="917"/>
      <c r="DQ109" s="915" t="s">
        <v>282</v>
      </c>
      <c r="DR109" s="916"/>
      <c r="DS109" s="916"/>
      <c r="DT109" s="916"/>
      <c r="DU109" s="917"/>
      <c r="DV109" s="915" t="s">
        <v>400</v>
      </c>
      <c r="DW109" s="916"/>
      <c r="DX109" s="916"/>
      <c r="DY109" s="916"/>
      <c r="DZ109" s="918"/>
    </row>
    <row r="110" spans="1:131" s="197" customFormat="1" ht="26.25" customHeight="1">
      <c r="A110" s="919" t="s">
        <v>402</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2200037</v>
      </c>
      <c r="AB110" s="923"/>
      <c r="AC110" s="923"/>
      <c r="AD110" s="923"/>
      <c r="AE110" s="924"/>
      <c r="AF110" s="925">
        <v>2083027</v>
      </c>
      <c r="AG110" s="923"/>
      <c r="AH110" s="923"/>
      <c r="AI110" s="923"/>
      <c r="AJ110" s="924"/>
      <c r="AK110" s="925">
        <v>2021646</v>
      </c>
      <c r="AL110" s="923"/>
      <c r="AM110" s="923"/>
      <c r="AN110" s="923"/>
      <c r="AO110" s="924"/>
      <c r="AP110" s="926">
        <v>23.8</v>
      </c>
      <c r="AQ110" s="927"/>
      <c r="AR110" s="927"/>
      <c r="AS110" s="927"/>
      <c r="AT110" s="928"/>
      <c r="AU110" s="929" t="s">
        <v>61</v>
      </c>
      <c r="AV110" s="930"/>
      <c r="AW110" s="930"/>
      <c r="AX110" s="930"/>
      <c r="AY110" s="931"/>
      <c r="AZ110" s="973" t="s">
        <v>403</v>
      </c>
      <c r="BA110" s="920"/>
      <c r="BB110" s="920"/>
      <c r="BC110" s="920"/>
      <c r="BD110" s="920"/>
      <c r="BE110" s="920"/>
      <c r="BF110" s="920"/>
      <c r="BG110" s="920"/>
      <c r="BH110" s="920"/>
      <c r="BI110" s="920"/>
      <c r="BJ110" s="920"/>
      <c r="BK110" s="920"/>
      <c r="BL110" s="920"/>
      <c r="BM110" s="920"/>
      <c r="BN110" s="920"/>
      <c r="BO110" s="920"/>
      <c r="BP110" s="921"/>
      <c r="BQ110" s="959">
        <v>15140143</v>
      </c>
      <c r="BR110" s="960"/>
      <c r="BS110" s="960"/>
      <c r="BT110" s="960"/>
      <c r="BU110" s="960"/>
      <c r="BV110" s="960">
        <v>14947571</v>
      </c>
      <c r="BW110" s="960"/>
      <c r="BX110" s="960"/>
      <c r="BY110" s="960"/>
      <c r="BZ110" s="960"/>
      <c r="CA110" s="960">
        <v>14323312</v>
      </c>
      <c r="CB110" s="960"/>
      <c r="CC110" s="960"/>
      <c r="CD110" s="960"/>
      <c r="CE110" s="960"/>
      <c r="CF110" s="974">
        <v>168.3</v>
      </c>
      <c r="CG110" s="975"/>
      <c r="CH110" s="975"/>
      <c r="CI110" s="975"/>
      <c r="CJ110" s="975"/>
      <c r="CK110" s="976" t="s">
        <v>404</v>
      </c>
      <c r="CL110" s="977"/>
      <c r="CM110" s="956" t="s">
        <v>405</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108</v>
      </c>
      <c r="DH110" s="960"/>
      <c r="DI110" s="960"/>
      <c r="DJ110" s="960"/>
      <c r="DK110" s="960"/>
      <c r="DL110" s="960" t="s">
        <v>108</v>
      </c>
      <c r="DM110" s="960"/>
      <c r="DN110" s="960"/>
      <c r="DO110" s="960"/>
      <c r="DP110" s="960"/>
      <c r="DQ110" s="960" t="s">
        <v>108</v>
      </c>
      <c r="DR110" s="960"/>
      <c r="DS110" s="960"/>
      <c r="DT110" s="960"/>
      <c r="DU110" s="960"/>
      <c r="DV110" s="961" t="s">
        <v>108</v>
      </c>
      <c r="DW110" s="961"/>
      <c r="DX110" s="961"/>
      <c r="DY110" s="961"/>
      <c r="DZ110" s="962"/>
    </row>
    <row r="111" spans="1:131" s="197" customFormat="1" ht="26.25" customHeight="1">
      <c r="A111" s="963" t="s">
        <v>406</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108</v>
      </c>
      <c r="AB111" s="967"/>
      <c r="AC111" s="967"/>
      <c r="AD111" s="967"/>
      <c r="AE111" s="968"/>
      <c r="AF111" s="969" t="s">
        <v>108</v>
      </c>
      <c r="AG111" s="967"/>
      <c r="AH111" s="967"/>
      <c r="AI111" s="967"/>
      <c r="AJ111" s="968"/>
      <c r="AK111" s="969" t="s">
        <v>108</v>
      </c>
      <c r="AL111" s="967"/>
      <c r="AM111" s="967"/>
      <c r="AN111" s="967"/>
      <c r="AO111" s="968"/>
      <c r="AP111" s="970" t="s">
        <v>108</v>
      </c>
      <c r="AQ111" s="971"/>
      <c r="AR111" s="971"/>
      <c r="AS111" s="971"/>
      <c r="AT111" s="972"/>
      <c r="AU111" s="932"/>
      <c r="AV111" s="933"/>
      <c r="AW111" s="933"/>
      <c r="AX111" s="933"/>
      <c r="AY111" s="934"/>
      <c r="AZ111" s="982" t="s">
        <v>407</v>
      </c>
      <c r="BA111" s="983"/>
      <c r="BB111" s="983"/>
      <c r="BC111" s="983"/>
      <c r="BD111" s="983"/>
      <c r="BE111" s="983"/>
      <c r="BF111" s="983"/>
      <c r="BG111" s="983"/>
      <c r="BH111" s="983"/>
      <c r="BI111" s="983"/>
      <c r="BJ111" s="983"/>
      <c r="BK111" s="983"/>
      <c r="BL111" s="983"/>
      <c r="BM111" s="983"/>
      <c r="BN111" s="983"/>
      <c r="BO111" s="983"/>
      <c r="BP111" s="984"/>
      <c r="BQ111" s="952" t="s">
        <v>108</v>
      </c>
      <c r="BR111" s="953"/>
      <c r="BS111" s="953"/>
      <c r="BT111" s="953"/>
      <c r="BU111" s="953"/>
      <c r="BV111" s="953" t="s">
        <v>108</v>
      </c>
      <c r="BW111" s="953"/>
      <c r="BX111" s="953"/>
      <c r="BY111" s="953"/>
      <c r="BZ111" s="953"/>
      <c r="CA111" s="953" t="s">
        <v>108</v>
      </c>
      <c r="CB111" s="953"/>
      <c r="CC111" s="953"/>
      <c r="CD111" s="953"/>
      <c r="CE111" s="953"/>
      <c r="CF111" s="947" t="s">
        <v>108</v>
      </c>
      <c r="CG111" s="948"/>
      <c r="CH111" s="948"/>
      <c r="CI111" s="948"/>
      <c r="CJ111" s="948"/>
      <c r="CK111" s="978"/>
      <c r="CL111" s="979"/>
      <c r="CM111" s="949" t="s">
        <v>408</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108</v>
      </c>
      <c r="DH111" s="953"/>
      <c r="DI111" s="953"/>
      <c r="DJ111" s="953"/>
      <c r="DK111" s="953"/>
      <c r="DL111" s="953" t="s">
        <v>108</v>
      </c>
      <c r="DM111" s="953"/>
      <c r="DN111" s="953"/>
      <c r="DO111" s="953"/>
      <c r="DP111" s="953"/>
      <c r="DQ111" s="953" t="s">
        <v>108</v>
      </c>
      <c r="DR111" s="953"/>
      <c r="DS111" s="953"/>
      <c r="DT111" s="953"/>
      <c r="DU111" s="953"/>
      <c r="DV111" s="954" t="s">
        <v>108</v>
      </c>
      <c r="DW111" s="954"/>
      <c r="DX111" s="954"/>
      <c r="DY111" s="954"/>
      <c r="DZ111" s="955"/>
    </row>
    <row r="112" spans="1:131" s="197" customFormat="1" ht="26.25" customHeight="1">
      <c r="A112" s="985" t="s">
        <v>409</v>
      </c>
      <c r="B112" s="986"/>
      <c r="C112" s="983" t="s">
        <v>410</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108</v>
      </c>
      <c r="AB112" s="992"/>
      <c r="AC112" s="992"/>
      <c r="AD112" s="992"/>
      <c r="AE112" s="993"/>
      <c r="AF112" s="994" t="s">
        <v>108</v>
      </c>
      <c r="AG112" s="992"/>
      <c r="AH112" s="992"/>
      <c r="AI112" s="992"/>
      <c r="AJ112" s="993"/>
      <c r="AK112" s="994" t="s">
        <v>108</v>
      </c>
      <c r="AL112" s="992"/>
      <c r="AM112" s="992"/>
      <c r="AN112" s="992"/>
      <c r="AO112" s="993"/>
      <c r="AP112" s="995" t="s">
        <v>108</v>
      </c>
      <c r="AQ112" s="996"/>
      <c r="AR112" s="996"/>
      <c r="AS112" s="996"/>
      <c r="AT112" s="997"/>
      <c r="AU112" s="932"/>
      <c r="AV112" s="933"/>
      <c r="AW112" s="933"/>
      <c r="AX112" s="933"/>
      <c r="AY112" s="934"/>
      <c r="AZ112" s="982" t="s">
        <v>411</v>
      </c>
      <c r="BA112" s="983"/>
      <c r="BB112" s="983"/>
      <c r="BC112" s="983"/>
      <c r="BD112" s="983"/>
      <c r="BE112" s="983"/>
      <c r="BF112" s="983"/>
      <c r="BG112" s="983"/>
      <c r="BH112" s="983"/>
      <c r="BI112" s="983"/>
      <c r="BJ112" s="983"/>
      <c r="BK112" s="983"/>
      <c r="BL112" s="983"/>
      <c r="BM112" s="983"/>
      <c r="BN112" s="983"/>
      <c r="BO112" s="983"/>
      <c r="BP112" s="984"/>
      <c r="BQ112" s="952">
        <v>12293763</v>
      </c>
      <c r="BR112" s="953"/>
      <c r="BS112" s="953"/>
      <c r="BT112" s="953"/>
      <c r="BU112" s="953"/>
      <c r="BV112" s="953">
        <v>11510246</v>
      </c>
      <c r="BW112" s="953"/>
      <c r="BX112" s="953"/>
      <c r="BY112" s="953"/>
      <c r="BZ112" s="953"/>
      <c r="CA112" s="953">
        <v>11400322</v>
      </c>
      <c r="CB112" s="953"/>
      <c r="CC112" s="953"/>
      <c r="CD112" s="953"/>
      <c r="CE112" s="953"/>
      <c r="CF112" s="947">
        <v>134</v>
      </c>
      <c r="CG112" s="948"/>
      <c r="CH112" s="948"/>
      <c r="CI112" s="948"/>
      <c r="CJ112" s="948"/>
      <c r="CK112" s="978"/>
      <c r="CL112" s="979"/>
      <c r="CM112" s="949" t="s">
        <v>412</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108</v>
      </c>
      <c r="DH112" s="953"/>
      <c r="DI112" s="953"/>
      <c r="DJ112" s="953"/>
      <c r="DK112" s="953"/>
      <c r="DL112" s="953" t="s">
        <v>108</v>
      </c>
      <c r="DM112" s="953"/>
      <c r="DN112" s="953"/>
      <c r="DO112" s="953"/>
      <c r="DP112" s="953"/>
      <c r="DQ112" s="953" t="s">
        <v>108</v>
      </c>
      <c r="DR112" s="953"/>
      <c r="DS112" s="953"/>
      <c r="DT112" s="953"/>
      <c r="DU112" s="953"/>
      <c r="DV112" s="954" t="s">
        <v>108</v>
      </c>
      <c r="DW112" s="954"/>
      <c r="DX112" s="954"/>
      <c r="DY112" s="954"/>
      <c r="DZ112" s="955"/>
    </row>
    <row r="113" spans="1:130" s="197" customFormat="1" ht="26.25" customHeight="1">
      <c r="A113" s="987"/>
      <c r="B113" s="988"/>
      <c r="C113" s="983" t="s">
        <v>413</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599105</v>
      </c>
      <c r="AB113" s="967"/>
      <c r="AC113" s="967"/>
      <c r="AD113" s="967"/>
      <c r="AE113" s="968"/>
      <c r="AF113" s="969">
        <v>555273</v>
      </c>
      <c r="AG113" s="967"/>
      <c r="AH113" s="967"/>
      <c r="AI113" s="967"/>
      <c r="AJ113" s="968"/>
      <c r="AK113" s="969">
        <v>671117</v>
      </c>
      <c r="AL113" s="967"/>
      <c r="AM113" s="967"/>
      <c r="AN113" s="967"/>
      <c r="AO113" s="968"/>
      <c r="AP113" s="970">
        <v>7.9</v>
      </c>
      <c r="AQ113" s="971"/>
      <c r="AR113" s="971"/>
      <c r="AS113" s="971"/>
      <c r="AT113" s="972"/>
      <c r="AU113" s="932"/>
      <c r="AV113" s="933"/>
      <c r="AW113" s="933"/>
      <c r="AX113" s="933"/>
      <c r="AY113" s="934"/>
      <c r="AZ113" s="982" t="s">
        <v>414</v>
      </c>
      <c r="BA113" s="983"/>
      <c r="BB113" s="983"/>
      <c r="BC113" s="983"/>
      <c r="BD113" s="983"/>
      <c r="BE113" s="983"/>
      <c r="BF113" s="983"/>
      <c r="BG113" s="983"/>
      <c r="BH113" s="983"/>
      <c r="BI113" s="983"/>
      <c r="BJ113" s="983"/>
      <c r="BK113" s="983"/>
      <c r="BL113" s="983"/>
      <c r="BM113" s="983"/>
      <c r="BN113" s="983"/>
      <c r="BO113" s="983"/>
      <c r="BP113" s="984"/>
      <c r="BQ113" s="952">
        <v>783654</v>
      </c>
      <c r="BR113" s="953"/>
      <c r="BS113" s="953"/>
      <c r="BT113" s="953"/>
      <c r="BU113" s="953"/>
      <c r="BV113" s="953">
        <v>704811</v>
      </c>
      <c r="BW113" s="953"/>
      <c r="BX113" s="953"/>
      <c r="BY113" s="953"/>
      <c r="BZ113" s="953"/>
      <c r="CA113" s="953">
        <v>630413</v>
      </c>
      <c r="CB113" s="953"/>
      <c r="CC113" s="953"/>
      <c r="CD113" s="953"/>
      <c r="CE113" s="953"/>
      <c r="CF113" s="947">
        <v>7.4</v>
      </c>
      <c r="CG113" s="948"/>
      <c r="CH113" s="948"/>
      <c r="CI113" s="948"/>
      <c r="CJ113" s="948"/>
      <c r="CK113" s="978"/>
      <c r="CL113" s="979"/>
      <c r="CM113" s="949" t="s">
        <v>415</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108</v>
      </c>
      <c r="DH113" s="992"/>
      <c r="DI113" s="992"/>
      <c r="DJ113" s="992"/>
      <c r="DK113" s="993"/>
      <c r="DL113" s="994" t="s">
        <v>108</v>
      </c>
      <c r="DM113" s="992"/>
      <c r="DN113" s="992"/>
      <c r="DO113" s="992"/>
      <c r="DP113" s="993"/>
      <c r="DQ113" s="994" t="s">
        <v>108</v>
      </c>
      <c r="DR113" s="992"/>
      <c r="DS113" s="992"/>
      <c r="DT113" s="992"/>
      <c r="DU113" s="993"/>
      <c r="DV113" s="995" t="s">
        <v>108</v>
      </c>
      <c r="DW113" s="996"/>
      <c r="DX113" s="996"/>
      <c r="DY113" s="996"/>
      <c r="DZ113" s="997"/>
    </row>
    <row r="114" spans="1:130" s="197" customFormat="1" ht="26.25" customHeight="1">
      <c r="A114" s="987"/>
      <c r="B114" s="988"/>
      <c r="C114" s="983" t="s">
        <v>416</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118257</v>
      </c>
      <c r="AB114" s="992"/>
      <c r="AC114" s="992"/>
      <c r="AD114" s="992"/>
      <c r="AE114" s="993"/>
      <c r="AF114" s="994">
        <v>113653</v>
      </c>
      <c r="AG114" s="992"/>
      <c r="AH114" s="992"/>
      <c r="AI114" s="992"/>
      <c r="AJ114" s="993"/>
      <c r="AK114" s="994">
        <v>85139</v>
      </c>
      <c r="AL114" s="992"/>
      <c r="AM114" s="992"/>
      <c r="AN114" s="992"/>
      <c r="AO114" s="993"/>
      <c r="AP114" s="995">
        <v>1</v>
      </c>
      <c r="AQ114" s="996"/>
      <c r="AR114" s="996"/>
      <c r="AS114" s="996"/>
      <c r="AT114" s="997"/>
      <c r="AU114" s="932"/>
      <c r="AV114" s="933"/>
      <c r="AW114" s="933"/>
      <c r="AX114" s="933"/>
      <c r="AY114" s="934"/>
      <c r="AZ114" s="982" t="s">
        <v>417</v>
      </c>
      <c r="BA114" s="983"/>
      <c r="BB114" s="983"/>
      <c r="BC114" s="983"/>
      <c r="BD114" s="983"/>
      <c r="BE114" s="983"/>
      <c r="BF114" s="983"/>
      <c r="BG114" s="983"/>
      <c r="BH114" s="983"/>
      <c r="BI114" s="983"/>
      <c r="BJ114" s="983"/>
      <c r="BK114" s="983"/>
      <c r="BL114" s="983"/>
      <c r="BM114" s="983"/>
      <c r="BN114" s="983"/>
      <c r="BO114" s="983"/>
      <c r="BP114" s="984"/>
      <c r="BQ114" s="952">
        <v>3155115</v>
      </c>
      <c r="BR114" s="953"/>
      <c r="BS114" s="953"/>
      <c r="BT114" s="953"/>
      <c r="BU114" s="953"/>
      <c r="BV114" s="953">
        <v>2866390</v>
      </c>
      <c r="BW114" s="953"/>
      <c r="BX114" s="953"/>
      <c r="BY114" s="953"/>
      <c r="BZ114" s="953"/>
      <c r="CA114" s="953">
        <v>2576877</v>
      </c>
      <c r="CB114" s="953"/>
      <c r="CC114" s="953"/>
      <c r="CD114" s="953"/>
      <c r="CE114" s="953"/>
      <c r="CF114" s="947">
        <v>30.3</v>
      </c>
      <c r="CG114" s="948"/>
      <c r="CH114" s="948"/>
      <c r="CI114" s="948"/>
      <c r="CJ114" s="948"/>
      <c r="CK114" s="978"/>
      <c r="CL114" s="979"/>
      <c r="CM114" s="949" t="s">
        <v>418</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108</v>
      </c>
      <c r="DH114" s="992"/>
      <c r="DI114" s="992"/>
      <c r="DJ114" s="992"/>
      <c r="DK114" s="993"/>
      <c r="DL114" s="994" t="s">
        <v>108</v>
      </c>
      <c r="DM114" s="992"/>
      <c r="DN114" s="992"/>
      <c r="DO114" s="992"/>
      <c r="DP114" s="993"/>
      <c r="DQ114" s="994" t="s">
        <v>108</v>
      </c>
      <c r="DR114" s="992"/>
      <c r="DS114" s="992"/>
      <c r="DT114" s="992"/>
      <c r="DU114" s="993"/>
      <c r="DV114" s="995" t="s">
        <v>108</v>
      </c>
      <c r="DW114" s="996"/>
      <c r="DX114" s="996"/>
      <c r="DY114" s="996"/>
      <c r="DZ114" s="997"/>
    </row>
    <row r="115" spans="1:130" s="197" customFormat="1" ht="26.25" customHeight="1">
      <c r="A115" s="987"/>
      <c r="B115" s="988"/>
      <c r="C115" s="983" t="s">
        <v>419</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108</v>
      </c>
      <c r="AB115" s="967"/>
      <c r="AC115" s="967"/>
      <c r="AD115" s="967"/>
      <c r="AE115" s="968"/>
      <c r="AF115" s="969" t="s">
        <v>108</v>
      </c>
      <c r="AG115" s="967"/>
      <c r="AH115" s="967"/>
      <c r="AI115" s="967"/>
      <c r="AJ115" s="968"/>
      <c r="AK115" s="969" t="s">
        <v>108</v>
      </c>
      <c r="AL115" s="967"/>
      <c r="AM115" s="967"/>
      <c r="AN115" s="967"/>
      <c r="AO115" s="968"/>
      <c r="AP115" s="970" t="s">
        <v>108</v>
      </c>
      <c r="AQ115" s="971"/>
      <c r="AR115" s="971"/>
      <c r="AS115" s="971"/>
      <c r="AT115" s="972"/>
      <c r="AU115" s="932"/>
      <c r="AV115" s="933"/>
      <c r="AW115" s="933"/>
      <c r="AX115" s="933"/>
      <c r="AY115" s="934"/>
      <c r="AZ115" s="982" t="s">
        <v>420</v>
      </c>
      <c r="BA115" s="983"/>
      <c r="BB115" s="983"/>
      <c r="BC115" s="983"/>
      <c r="BD115" s="983"/>
      <c r="BE115" s="983"/>
      <c r="BF115" s="983"/>
      <c r="BG115" s="983"/>
      <c r="BH115" s="983"/>
      <c r="BI115" s="983"/>
      <c r="BJ115" s="983"/>
      <c r="BK115" s="983"/>
      <c r="BL115" s="983"/>
      <c r="BM115" s="983"/>
      <c r="BN115" s="983"/>
      <c r="BO115" s="983"/>
      <c r="BP115" s="984"/>
      <c r="BQ115" s="952">
        <v>418893</v>
      </c>
      <c r="BR115" s="953"/>
      <c r="BS115" s="953"/>
      <c r="BT115" s="953"/>
      <c r="BU115" s="953"/>
      <c r="BV115" s="953" t="s">
        <v>108</v>
      </c>
      <c r="BW115" s="953"/>
      <c r="BX115" s="953"/>
      <c r="BY115" s="953"/>
      <c r="BZ115" s="953"/>
      <c r="CA115" s="953" t="s">
        <v>108</v>
      </c>
      <c r="CB115" s="953"/>
      <c r="CC115" s="953"/>
      <c r="CD115" s="953"/>
      <c r="CE115" s="953"/>
      <c r="CF115" s="947" t="s">
        <v>108</v>
      </c>
      <c r="CG115" s="948"/>
      <c r="CH115" s="948"/>
      <c r="CI115" s="948"/>
      <c r="CJ115" s="948"/>
      <c r="CK115" s="978"/>
      <c r="CL115" s="979"/>
      <c r="CM115" s="982" t="s">
        <v>421</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4"/>
      <c r="DG115" s="991" t="s">
        <v>108</v>
      </c>
      <c r="DH115" s="992"/>
      <c r="DI115" s="992"/>
      <c r="DJ115" s="992"/>
      <c r="DK115" s="993"/>
      <c r="DL115" s="994" t="s">
        <v>108</v>
      </c>
      <c r="DM115" s="992"/>
      <c r="DN115" s="992"/>
      <c r="DO115" s="992"/>
      <c r="DP115" s="993"/>
      <c r="DQ115" s="994" t="s">
        <v>108</v>
      </c>
      <c r="DR115" s="992"/>
      <c r="DS115" s="992"/>
      <c r="DT115" s="992"/>
      <c r="DU115" s="993"/>
      <c r="DV115" s="995" t="s">
        <v>108</v>
      </c>
      <c r="DW115" s="996"/>
      <c r="DX115" s="996"/>
      <c r="DY115" s="996"/>
      <c r="DZ115" s="997"/>
    </row>
    <row r="116" spans="1:130" s="197" customFormat="1" ht="26.25" customHeight="1">
      <c r="A116" s="989"/>
      <c r="B116" s="990"/>
      <c r="C116" s="1004" t="s">
        <v>422</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1" t="s">
        <v>108</v>
      </c>
      <c r="AB116" s="992"/>
      <c r="AC116" s="992"/>
      <c r="AD116" s="992"/>
      <c r="AE116" s="993"/>
      <c r="AF116" s="994" t="s">
        <v>108</v>
      </c>
      <c r="AG116" s="992"/>
      <c r="AH116" s="992"/>
      <c r="AI116" s="992"/>
      <c r="AJ116" s="993"/>
      <c r="AK116" s="994">
        <v>15</v>
      </c>
      <c r="AL116" s="992"/>
      <c r="AM116" s="992"/>
      <c r="AN116" s="992"/>
      <c r="AO116" s="993"/>
      <c r="AP116" s="995">
        <v>0</v>
      </c>
      <c r="AQ116" s="996"/>
      <c r="AR116" s="996"/>
      <c r="AS116" s="996"/>
      <c r="AT116" s="997"/>
      <c r="AU116" s="932"/>
      <c r="AV116" s="933"/>
      <c r="AW116" s="933"/>
      <c r="AX116" s="933"/>
      <c r="AY116" s="934"/>
      <c r="AZ116" s="982" t="s">
        <v>423</v>
      </c>
      <c r="BA116" s="983"/>
      <c r="BB116" s="983"/>
      <c r="BC116" s="983"/>
      <c r="BD116" s="983"/>
      <c r="BE116" s="983"/>
      <c r="BF116" s="983"/>
      <c r="BG116" s="983"/>
      <c r="BH116" s="983"/>
      <c r="BI116" s="983"/>
      <c r="BJ116" s="983"/>
      <c r="BK116" s="983"/>
      <c r="BL116" s="983"/>
      <c r="BM116" s="983"/>
      <c r="BN116" s="983"/>
      <c r="BO116" s="983"/>
      <c r="BP116" s="984"/>
      <c r="BQ116" s="952" t="s">
        <v>108</v>
      </c>
      <c r="BR116" s="953"/>
      <c r="BS116" s="953"/>
      <c r="BT116" s="953"/>
      <c r="BU116" s="953"/>
      <c r="BV116" s="953" t="s">
        <v>108</v>
      </c>
      <c r="BW116" s="953"/>
      <c r="BX116" s="953"/>
      <c r="BY116" s="953"/>
      <c r="BZ116" s="953"/>
      <c r="CA116" s="953" t="s">
        <v>108</v>
      </c>
      <c r="CB116" s="953"/>
      <c r="CC116" s="953"/>
      <c r="CD116" s="953"/>
      <c r="CE116" s="953"/>
      <c r="CF116" s="947" t="s">
        <v>108</v>
      </c>
      <c r="CG116" s="948"/>
      <c r="CH116" s="948"/>
      <c r="CI116" s="948"/>
      <c r="CJ116" s="948"/>
      <c r="CK116" s="978"/>
      <c r="CL116" s="979"/>
      <c r="CM116" s="949" t="s">
        <v>424</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108</v>
      </c>
      <c r="DH116" s="992"/>
      <c r="DI116" s="992"/>
      <c r="DJ116" s="992"/>
      <c r="DK116" s="993"/>
      <c r="DL116" s="994" t="s">
        <v>108</v>
      </c>
      <c r="DM116" s="992"/>
      <c r="DN116" s="992"/>
      <c r="DO116" s="992"/>
      <c r="DP116" s="993"/>
      <c r="DQ116" s="994" t="s">
        <v>108</v>
      </c>
      <c r="DR116" s="992"/>
      <c r="DS116" s="992"/>
      <c r="DT116" s="992"/>
      <c r="DU116" s="993"/>
      <c r="DV116" s="995" t="s">
        <v>108</v>
      </c>
      <c r="DW116" s="996"/>
      <c r="DX116" s="996"/>
      <c r="DY116" s="996"/>
      <c r="DZ116" s="997"/>
    </row>
    <row r="117" spans="1:130" s="197" customFormat="1" ht="26.25" customHeight="1">
      <c r="A117" s="937" t="s">
        <v>166</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26" t="s">
        <v>425</v>
      </c>
      <c r="Z117" s="917"/>
      <c r="AA117" s="1029">
        <v>2917399</v>
      </c>
      <c r="AB117" s="999"/>
      <c r="AC117" s="999"/>
      <c r="AD117" s="999"/>
      <c r="AE117" s="1000"/>
      <c r="AF117" s="998">
        <v>2751953</v>
      </c>
      <c r="AG117" s="999"/>
      <c r="AH117" s="999"/>
      <c r="AI117" s="999"/>
      <c r="AJ117" s="1000"/>
      <c r="AK117" s="998">
        <v>2777917</v>
      </c>
      <c r="AL117" s="999"/>
      <c r="AM117" s="999"/>
      <c r="AN117" s="999"/>
      <c r="AO117" s="1000"/>
      <c r="AP117" s="1001"/>
      <c r="AQ117" s="1002"/>
      <c r="AR117" s="1002"/>
      <c r="AS117" s="1002"/>
      <c r="AT117" s="1003"/>
      <c r="AU117" s="932"/>
      <c r="AV117" s="933"/>
      <c r="AW117" s="933"/>
      <c r="AX117" s="933"/>
      <c r="AY117" s="934"/>
      <c r="AZ117" s="1028" t="s">
        <v>426</v>
      </c>
      <c r="BA117" s="1004"/>
      <c r="BB117" s="1004"/>
      <c r="BC117" s="1004"/>
      <c r="BD117" s="1004"/>
      <c r="BE117" s="1004"/>
      <c r="BF117" s="1004"/>
      <c r="BG117" s="1004"/>
      <c r="BH117" s="1004"/>
      <c r="BI117" s="1004"/>
      <c r="BJ117" s="1004"/>
      <c r="BK117" s="1004"/>
      <c r="BL117" s="1004"/>
      <c r="BM117" s="1004"/>
      <c r="BN117" s="1004"/>
      <c r="BO117" s="1004"/>
      <c r="BP117" s="1005"/>
      <c r="BQ117" s="1018" t="s">
        <v>108</v>
      </c>
      <c r="BR117" s="1019"/>
      <c r="BS117" s="1019"/>
      <c r="BT117" s="1019"/>
      <c r="BU117" s="1019"/>
      <c r="BV117" s="1019" t="s">
        <v>108</v>
      </c>
      <c r="BW117" s="1019"/>
      <c r="BX117" s="1019"/>
      <c r="BY117" s="1019"/>
      <c r="BZ117" s="1019"/>
      <c r="CA117" s="1019" t="s">
        <v>108</v>
      </c>
      <c r="CB117" s="1019"/>
      <c r="CC117" s="1019"/>
      <c r="CD117" s="1019"/>
      <c r="CE117" s="1019"/>
      <c r="CF117" s="947" t="s">
        <v>108</v>
      </c>
      <c r="CG117" s="948"/>
      <c r="CH117" s="948"/>
      <c r="CI117" s="948"/>
      <c r="CJ117" s="948"/>
      <c r="CK117" s="978"/>
      <c r="CL117" s="979"/>
      <c r="CM117" s="949" t="s">
        <v>427</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108</v>
      </c>
      <c r="DH117" s="992"/>
      <c r="DI117" s="992"/>
      <c r="DJ117" s="992"/>
      <c r="DK117" s="993"/>
      <c r="DL117" s="994" t="s">
        <v>108</v>
      </c>
      <c r="DM117" s="992"/>
      <c r="DN117" s="992"/>
      <c r="DO117" s="992"/>
      <c r="DP117" s="993"/>
      <c r="DQ117" s="994" t="s">
        <v>108</v>
      </c>
      <c r="DR117" s="992"/>
      <c r="DS117" s="992"/>
      <c r="DT117" s="992"/>
      <c r="DU117" s="993"/>
      <c r="DV117" s="995" t="s">
        <v>108</v>
      </c>
      <c r="DW117" s="996"/>
      <c r="DX117" s="996"/>
      <c r="DY117" s="996"/>
      <c r="DZ117" s="997"/>
    </row>
    <row r="118" spans="1:130" s="197" customFormat="1" ht="26.25" customHeight="1">
      <c r="A118" s="937" t="s">
        <v>401</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399</v>
      </c>
      <c r="AB118" s="916"/>
      <c r="AC118" s="916"/>
      <c r="AD118" s="916"/>
      <c r="AE118" s="917"/>
      <c r="AF118" s="915" t="s">
        <v>283</v>
      </c>
      <c r="AG118" s="916"/>
      <c r="AH118" s="916"/>
      <c r="AI118" s="916"/>
      <c r="AJ118" s="917"/>
      <c r="AK118" s="915" t="s">
        <v>282</v>
      </c>
      <c r="AL118" s="916"/>
      <c r="AM118" s="916"/>
      <c r="AN118" s="916"/>
      <c r="AO118" s="917"/>
      <c r="AP118" s="1023" t="s">
        <v>400</v>
      </c>
      <c r="AQ118" s="1024"/>
      <c r="AR118" s="1024"/>
      <c r="AS118" s="1024"/>
      <c r="AT118" s="1025"/>
      <c r="AU118" s="935"/>
      <c r="AV118" s="936"/>
      <c r="AW118" s="936"/>
      <c r="AX118" s="936"/>
      <c r="AY118" s="936"/>
      <c r="AZ118" s="228" t="s">
        <v>166</v>
      </c>
      <c r="BA118" s="228"/>
      <c r="BB118" s="228"/>
      <c r="BC118" s="228"/>
      <c r="BD118" s="228"/>
      <c r="BE118" s="228"/>
      <c r="BF118" s="228"/>
      <c r="BG118" s="228"/>
      <c r="BH118" s="228"/>
      <c r="BI118" s="228"/>
      <c r="BJ118" s="228"/>
      <c r="BK118" s="228"/>
      <c r="BL118" s="228"/>
      <c r="BM118" s="228"/>
      <c r="BN118" s="228"/>
      <c r="BO118" s="1026" t="s">
        <v>428</v>
      </c>
      <c r="BP118" s="1027"/>
      <c r="BQ118" s="1018">
        <v>31791568</v>
      </c>
      <c r="BR118" s="1019"/>
      <c r="BS118" s="1019"/>
      <c r="BT118" s="1019"/>
      <c r="BU118" s="1019"/>
      <c r="BV118" s="1019">
        <v>30029018</v>
      </c>
      <c r="BW118" s="1019"/>
      <c r="BX118" s="1019"/>
      <c r="BY118" s="1019"/>
      <c r="BZ118" s="1019"/>
      <c r="CA118" s="1019">
        <v>28930924</v>
      </c>
      <c r="CB118" s="1019"/>
      <c r="CC118" s="1019"/>
      <c r="CD118" s="1019"/>
      <c r="CE118" s="1019"/>
      <c r="CF118" s="1020"/>
      <c r="CG118" s="1021"/>
      <c r="CH118" s="1021"/>
      <c r="CI118" s="1021"/>
      <c r="CJ118" s="1022"/>
      <c r="CK118" s="978"/>
      <c r="CL118" s="979"/>
      <c r="CM118" s="949" t="s">
        <v>429</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108</v>
      </c>
      <c r="DH118" s="992"/>
      <c r="DI118" s="992"/>
      <c r="DJ118" s="992"/>
      <c r="DK118" s="993"/>
      <c r="DL118" s="994" t="s">
        <v>108</v>
      </c>
      <c r="DM118" s="992"/>
      <c r="DN118" s="992"/>
      <c r="DO118" s="992"/>
      <c r="DP118" s="993"/>
      <c r="DQ118" s="994" t="s">
        <v>108</v>
      </c>
      <c r="DR118" s="992"/>
      <c r="DS118" s="992"/>
      <c r="DT118" s="992"/>
      <c r="DU118" s="993"/>
      <c r="DV118" s="995" t="s">
        <v>108</v>
      </c>
      <c r="DW118" s="996"/>
      <c r="DX118" s="996"/>
      <c r="DY118" s="996"/>
      <c r="DZ118" s="997"/>
    </row>
    <row r="119" spans="1:130" s="197" customFormat="1" ht="26.25" customHeight="1">
      <c r="A119" s="1007" t="s">
        <v>404</v>
      </c>
      <c r="B119" s="977"/>
      <c r="C119" s="956" t="s">
        <v>405</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2" t="s">
        <v>108</v>
      </c>
      <c r="AB119" s="923"/>
      <c r="AC119" s="923"/>
      <c r="AD119" s="923"/>
      <c r="AE119" s="924"/>
      <c r="AF119" s="925" t="s">
        <v>108</v>
      </c>
      <c r="AG119" s="923"/>
      <c r="AH119" s="923"/>
      <c r="AI119" s="923"/>
      <c r="AJ119" s="924"/>
      <c r="AK119" s="925" t="s">
        <v>108</v>
      </c>
      <c r="AL119" s="923"/>
      <c r="AM119" s="923"/>
      <c r="AN119" s="923"/>
      <c r="AO119" s="924"/>
      <c r="AP119" s="926" t="s">
        <v>108</v>
      </c>
      <c r="AQ119" s="927"/>
      <c r="AR119" s="927"/>
      <c r="AS119" s="927"/>
      <c r="AT119" s="928"/>
      <c r="AU119" s="1010" t="s">
        <v>430</v>
      </c>
      <c r="AV119" s="1011"/>
      <c r="AW119" s="1011"/>
      <c r="AX119" s="1011"/>
      <c r="AY119" s="1012"/>
      <c r="AZ119" s="973" t="s">
        <v>431</v>
      </c>
      <c r="BA119" s="920"/>
      <c r="BB119" s="920"/>
      <c r="BC119" s="920"/>
      <c r="BD119" s="920"/>
      <c r="BE119" s="920"/>
      <c r="BF119" s="920"/>
      <c r="BG119" s="920"/>
      <c r="BH119" s="920"/>
      <c r="BI119" s="920"/>
      <c r="BJ119" s="920"/>
      <c r="BK119" s="920"/>
      <c r="BL119" s="920"/>
      <c r="BM119" s="920"/>
      <c r="BN119" s="920"/>
      <c r="BO119" s="920"/>
      <c r="BP119" s="921"/>
      <c r="BQ119" s="959">
        <v>3801408</v>
      </c>
      <c r="BR119" s="960"/>
      <c r="BS119" s="960"/>
      <c r="BT119" s="960"/>
      <c r="BU119" s="960"/>
      <c r="BV119" s="960">
        <v>3687689</v>
      </c>
      <c r="BW119" s="960"/>
      <c r="BX119" s="960"/>
      <c r="BY119" s="960"/>
      <c r="BZ119" s="960"/>
      <c r="CA119" s="960">
        <v>3533286</v>
      </c>
      <c r="CB119" s="960"/>
      <c r="CC119" s="960"/>
      <c r="CD119" s="960"/>
      <c r="CE119" s="960"/>
      <c r="CF119" s="974">
        <v>41.5</v>
      </c>
      <c r="CG119" s="975"/>
      <c r="CH119" s="975"/>
      <c r="CI119" s="975"/>
      <c r="CJ119" s="975"/>
      <c r="CK119" s="980"/>
      <c r="CL119" s="981"/>
      <c r="CM119" s="1037" t="s">
        <v>432</v>
      </c>
      <c r="CN119" s="1038"/>
      <c r="CO119" s="1038"/>
      <c r="CP119" s="1038"/>
      <c r="CQ119" s="1038"/>
      <c r="CR119" s="1038"/>
      <c r="CS119" s="1038"/>
      <c r="CT119" s="1038"/>
      <c r="CU119" s="1038"/>
      <c r="CV119" s="1038"/>
      <c r="CW119" s="1038"/>
      <c r="CX119" s="1038"/>
      <c r="CY119" s="1038"/>
      <c r="CZ119" s="1038"/>
      <c r="DA119" s="1038"/>
      <c r="DB119" s="1038"/>
      <c r="DC119" s="1038"/>
      <c r="DD119" s="1038"/>
      <c r="DE119" s="1038"/>
      <c r="DF119" s="1039"/>
      <c r="DG119" s="1030" t="s">
        <v>108</v>
      </c>
      <c r="DH119" s="1031"/>
      <c r="DI119" s="1031"/>
      <c r="DJ119" s="1031"/>
      <c r="DK119" s="1032"/>
      <c r="DL119" s="1033" t="s">
        <v>108</v>
      </c>
      <c r="DM119" s="1031"/>
      <c r="DN119" s="1031"/>
      <c r="DO119" s="1031"/>
      <c r="DP119" s="1032"/>
      <c r="DQ119" s="1033" t="s">
        <v>108</v>
      </c>
      <c r="DR119" s="1031"/>
      <c r="DS119" s="1031"/>
      <c r="DT119" s="1031"/>
      <c r="DU119" s="1032"/>
      <c r="DV119" s="1034" t="s">
        <v>108</v>
      </c>
      <c r="DW119" s="1035"/>
      <c r="DX119" s="1035"/>
      <c r="DY119" s="1035"/>
      <c r="DZ119" s="1036"/>
    </row>
    <row r="120" spans="1:130" s="197" customFormat="1" ht="26.25" customHeight="1">
      <c r="A120" s="1008"/>
      <c r="B120" s="979"/>
      <c r="C120" s="949" t="s">
        <v>408</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108</v>
      </c>
      <c r="AB120" s="992"/>
      <c r="AC120" s="992"/>
      <c r="AD120" s="992"/>
      <c r="AE120" s="993"/>
      <c r="AF120" s="994" t="s">
        <v>108</v>
      </c>
      <c r="AG120" s="992"/>
      <c r="AH120" s="992"/>
      <c r="AI120" s="992"/>
      <c r="AJ120" s="993"/>
      <c r="AK120" s="994" t="s">
        <v>108</v>
      </c>
      <c r="AL120" s="992"/>
      <c r="AM120" s="992"/>
      <c r="AN120" s="992"/>
      <c r="AO120" s="993"/>
      <c r="AP120" s="995" t="s">
        <v>108</v>
      </c>
      <c r="AQ120" s="996"/>
      <c r="AR120" s="996"/>
      <c r="AS120" s="996"/>
      <c r="AT120" s="997"/>
      <c r="AU120" s="1013"/>
      <c r="AV120" s="1014"/>
      <c r="AW120" s="1014"/>
      <c r="AX120" s="1014"/>
      <c r="AY120" s="1015"/>
      <c r="AZ120" s="982" t="s">
        <v>433</v>
      </c>
      <c r="BA120" s="983"/>
      <c r="BB120" s="983"/>
      <c r="BC120" s="983"/>
      <c r="BD120" s="983"/>
      <c r="BE120" s="983"/>
      <c r="BF120" s="983"/>
      <c r="BG120" s="983"/>
      <c r="BH120" s="983"/>
      <c r="BI120" s="983"/>
      <c r="BJ120" s="983"/>
      <c r="BK120" s="983"/>
      <c r="BL120" s="983"/>
      <c r="BM120" s="983"/>
      <c r="BN120" s="983"/>
      <c r="BO120" s="983"/>
      <c r="BP120" s="984"/>
      <c r="BQ120" s="952">
        <v>3766539</v>
      </c>
      <c r="BR120" s="953"/>
      <c r="BS120" s="953"/>
      <c r="BT120" s="953"/>
      <c r="BU120" s="953"/>
      <c r="BV120" s="953">
        <v>3421104</v>
      </c>
      <c r="BW120" s="953"/>
      <c r="BX120" s="953"/>
      <c r="BY120" s="953"/>
      <c r="BZ120" s="953"/>
      <c r="CA120" s="953">
        <v>4008215</v>
      </c>
      <c r="CB120" s="953"/>
      <c r="CC120" s="953"/>
      <c r="CD120" s="953"/>
      <c r="CE120" s="953"/>
      <c r="CF120" s="947">
        <v>47.1</v>
      </c>
      <c r="CG120" s="948"/>
      <c r="CH120" s="948"/>
      <c r="CI120" s="948"/>
      <c r="CJ120" s="948"/>
      <c r="CK120" s="1046" t="s">
        <v>434</v>
      </c>
      <c r="CL120" s="1047"/>
      <c r="CM120" s="1047"/>
      <c r="CN120" s="1047"/>
      <c r="CO120" s="1048"/>
      <c r="CP120" s="1054" t="s">
        <v>383</v>
      </c>
      <c r="CQ120" s="1055"/>
      <c r="CR120" s="1055"/>
      <c r="CS120" s="1055"/>
      <c r="CT120" s="1055"/>
      <c r="CU120" s="1055"/>
      <c r="CV120" s="1055"/>
      <c r="CW120" s="1055"/>
      <c r="CX120" s="1055"/>
      <c r="CY120" s="1055"/>
      <c r="CZ120" s="1055"/>
      <c r="DA120" s="1055"/>
      <c r="DB120" s="1055"/>
      <c r="DC120" s="1055"/>
      <c r="DD120" s="1055"/>
      <c r="DE120" s="1055"/>
      <c r="DF120" s="1056"/>
      <c r="DG120" s="959">
        <v>11829183</v>
      </c>
      <c r="DH120" s="960"/>
      <c r="DI120" s="960"/>
      <c r="DJ120" s="960"/>
      <c r="DK120" s="960"/>
      <c r="DL120" s="960">
        <v>11091639</v>
      </c>
      <c r="DM120" s="960"/>
      <c r="DN120" s="960"/>
      <c r="DO120" s="960"/>
      <c r="DP120" s="960"/>
      <c r="DQ120" s="960">
        <v>11023318</v>
      </c>
      <c r="DR120" s="960"/>
      <c r="DS120" s="960"/>
      <c r="DT120" s="960"/>
      <c r="DU120" s="960"/>
      <c r="DV120" s="961">
        <v>129.5</v>
      </c>
      <c r="DW120" s="961"/>
      <c r="DX120" s="961"/>
      <c r="DY120" s="961"/>
      <c r="DZ120" s="962"/>
    </row>
    <row r="121" spans="1:130" s="197" customFormat="1" ht="26.25" customHeight="1">
      <c r="A121" s="1008"/>
      <c r="B121" s="979"/>
      <c r="C121" s="1043" t="s">
        <v>435</v>
      </c>
      <c r="D121" s="1044"/>
      <c r="E121" s="1044"/>
      <c r="F121" s="1044"/>
      <c r="G121" s="1044"/>
      <c r="H121" s="1044"/>
      <c r="I121" s="1044"/>
      <c r="J121" s="1044"/>
      <c r="K121" s="1044"/>
      <c r="L121" s="1044"/>
      <c r="M121" s="1044"/>
      <c r="N121" s="1044"/>
      <c r="O121" s="1044"/>
      <c r="P121" s="1044"/>
      <c r="Q121" s="1044"/>
      <c r="R121" s="1044"/>
      <c r="S121" s="1044"/>
      <c r="T121" s="1044"/>
      <c r="U121" s="1044"/>
      <c r="V121" s="1044"/>
      <c r="W121" s="1044"/>
      <c r="X121" s="1044"/>
      <c r="Y121" s="1044"/>
      <c r="Z121" s="1045"/>
      <c r="AA121" s="991" t="s">
        <v>108</v>
      </c>
      <c r="AB121" s="992"/>
      <c r="AC121" s="992"/>
      <c r="AD121" s="992"/>
      <c r="AE121" s="993"/>
      <c r="AF121" s="994" t="s">
        <v>108</v>
      </c>
      <c r="AG121" s="992"/>
      <c r="AH121" s="992"/>
      <c r="AI121" s="992"/>
      <c r="AJ121" s="993"/>
      <c r="AK121" s="994" t="s">
        <v>108</v>
      </c>
      <c r="AL121" s="992"/>
      <c r="AM121" s="992"/>
      <c r="AN121" s="992"/>
      <c r="AO121" s="993"/>
      <c r="AP121" s="995" t="s">
        <v>108</v>
      </c>
      <c r="AQ121" s="996"/>
      <c r="AR121" s="996"/>
      <c r="AS121" s="996"/>
      <c r="AT121" s="997"/>
      <c r="AU121" s="1013"/>
      <c r="AV121" s="1014"/>
      <c r="AW121" s="1014"/>
      <c r="AX121" s="1014"/>
      <c r="AY121" s="1015"/>
      <c r="AZ121" s="1028" t="s">
        <v>436</v>
      </c>
      <c r="BA121" s="1004"/>
      <c r="BB121" s="1004"/>
      <c r="BC121" s="1004"/>
      <c r="BD121" s="1004"/>
      <c r="BE121" s="1004"/>
      <c r="BF121" s="1004"/>
      <c r="BG121" s="1004"/>
      <c r="BH121" s="1004"/>
      <c r="BI121" s="1004"/>
      <c r="BJ121" s="1004"/>
      <c r="BK121" s="1004"/>
      <c r="BL121" s="1004"/>
      <c r="BM121" s="1004"/>
      <c r="BN121" s="1004"/>
      <c r="BO121" s="1004"/>
      <c r="BP121" s="1005"/>
      <c r="BQ121" s="1018">
        <v>15396943</v>
      </c>
      <c r="BR121" s="1019"/>
      <c r="BS121" s="1019"/>
      <c r="BT121" s="1019"/>
      <c r="BU121" s="1019"/>
      <c r="BV121" s="1019">
        <v>15417879</v>
      </c>
      <c r="BW121" s="1019"/>
      <c r="BX121" s="1019"/>
      <c r="BY121" s="1019"/>
      <c r="BZ121" s="1019"/>
      <c r="CA121" s="1019">
        <v>15293504</v>
      </c>
      <c r="CB121" s="1019"/>
      <c r="CC121" s="1019"/>
      <c r="CD121" s="1019"/>
      <c r="CE121" s="1019"/>
      <c r="CF121" s="1057">
        <v>179.7</v>
      </c>
      <c r="CG121" s="1058"/>
      <c r="CH121" s="1058"/>
      <c r="CI121" s="1058"/>
      <c r="CJ121" s="1058"/>
      <c r="CK121" s="1049"/>
      <c r="CL121" s="1050"/>
      <c r="CM121" s="1050"/>
      <c r="CN121" s="1050"/>
      <c r="CO121" s="1051"/>
      <c r="CP121" s="1040" t="s">
        <v>382</v>
      </c>
      <c r="CQ121" s="1041"/>
      <c r="CR121" s="1041"/>
      <c r="CS121" s="1041"/>
      <c r="CT121" s="1041"/>
      <c r="CU121" s="1041"/>
      <c r="CV121" s="1041"/>
      <c r="CW121" s="1041"/>
      <c r="CX121" s="1041"/>
      <c r="CY121" s="1041"/>
      <c r="CZ121" s="1041"/>
      <c r="DA121" s="1041"/>
      <c r="DB121" s="1041"/>
      <c r="DC121" s="1041"/>
      <c r="DD121" s="1041"/>
      <c r="DE121" s="1041"/>
      <c r="DF121" s="1042"/>
      <c r="DG121" s="952">
        <v>464580</v>
      </c>
      <c r="DH121" s="953"/>
      <c r="DI121" s="953"/>
      <c r="DJ121" s="953"/>
      <c r="DK121" s="953"/>
      <c r="DL121" s="953">
        <v>414316</v>
      </c>
      <c r="DM121" s="953"/>
      <c r="DN121" s="953"/>
      <c r="DO121" s="953"/>
      <c r="DP121" s="953"/>
      <c r="DQ121" s="953">
        <v>372803</v>
      </c>
      <c r="DR121" s="953"/>
      <c r="DS121" s="953"/>
      <c r="DT121" s="953"/>
      <c r="DU121" s="953"/>
      <c r="DV121" s="954">
        <v>4.4000000000000004</v>
      </c>
      <c r="DW121" s="954"/>
      <c r="DX121" s="954"/>
      <c r="DY121" s="954"/>
      <c r="DZ121" s="955"/>
    </row>
    <row r="122" spans="1:130" s="197" customFormat="1" ht="26.25" customHeight="1">
      <c r="A122" s="1008"/>
      <c r="B122" s="979"/>
      <c r="C122" s="949" t="s">
        <v>418</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108</v>
      </c>
      <c r="AB122" s="992"/>
      <c r="AC122" s="992"/>
      <c r="AD122" s="992"/>
      <c r="AE122" s="993"/>
      <c r="AF122" s="994" t="s">
        <v>108</v>
      </c>
      <c r="AG122" s="992"/>
      <c r="AH122" s="992"/>
      <c r="AI122" s="992"/>
      <c r="AJ122" s="993"/>
      <c r="AK122" s="994" t="s">
        <v>108</v>
      </c>
      <c r="AL122" s="992"/>
      <c r="AM122" s="992"/>
      <c r="AN122" s="992"/>
      <c r="AO122" s="993"/>
      <c r="AP122" s="995" t="s">
        <v>108</v>
      </c>
      <c r="AQ122" s="996"/>
      <c r="AR122" s="996"/>
      <c r="AS122" s="996"/>
      <c r="AT122" s="997"/>
      <c r="AU122" s="1016"/>
      <c r="AV122" s="1017"/>
      <c r="AW122" s="1017"/>
      <c r="AX122" s="1017"/>
      <c r="AY122" s="1017"/>
      <c r="AZ122" s="228" t="s">
        <v>166</v>
      </c>
      <c r="BA122" s="228"/>
      <c r="BB122" s="228"/>
      <c r="BC122" s="228"/>
      <c r="BD122" s="228"/>
      <c r="BE122" s="228"/>
      <c r="BF122" s="228"/>
      <c r="BG122" s="228"/>
      <c r="BH122" s="228"/>
      <c r="BI122" s="228"/>
      <c r="BJ122" s="228"/>
      <c r="BK122" s="228"/>
      <c r="BL122" s="228"/>
      <c r="BM122" s="228"/>
      <c r="BN122" s="228"/>
      <c r="BO122" s="1026" t="s">
        <v>437</v>
      </c>
      <c r="BP122" s="1027"/>
      <c r="BQ122" s="1067">
        <v>22964890</v>
      </c>
      <c r="BR122" s="1068"/>
      <c r="BS122" s="1068"/>
      <c r="BT122" s="1068"/>
      <c r="BU122" s="1068"/>
      <c r="BV122" s="1068">
        <v>22526672</v>
      </c>
      <c r="BW122" s="1068"/>
      <c r="BX122" s="1068"/>
      <c r="BY122" s="1068"/>
      <c r="BZ122" s="1068"/>
      <c r="CA122" s="1068">
        <v>22835005</v>
      </c>
      <c r="CB122" s="1068"/>
      <c r="CC122" s="1068"/>
      <c r="CD122" s="1068"/>
      <c r="CE122" s="1068"/>
      <c r="CF122" s="1020"/>
      <c r="CG122" s="1021"/>
      <c r="CH122" s="1021"/>
      <c r="CI122" s="1021"/>
      <c r="CJ122" s="1022"/>
      <c r="CK122" s="1049"/>
      <c r="CL122" s="1050"/>
      <c r="CM122" s="1050"/>
      <c r="CN122" s="1050"/>
      <c r="CO122" s="1051"/>
      <c r="CP122" s="1040" t="s">
        <v>380</v>
      </c>
      <c r="CQ122" s="1041"/>
      <c r="CR122" s="1041"/>
      <c r="CS122" s="1041"/>
      <c r="CT122" s="1041"/>
      <c r="CU122" s="1041"/>
      <c r="CV122" s="1041"/>
      <c r="CW122" s="1041"/>
      <c r="CX122" s="1041"/>
      <c r="CY122" s="1041"/>
      <c r="CZ122" s="1041"/>
      <c r="DA122" s="1041"/>
      <c r="DB122" s="1041"/>
      <c r="DC122" s="1041"/>
      <c r="DD122" s="1041"/>
      <c r="DE122" s="1041"/>
      <c r="DF122" s="1042"/>
      <c r="DG122" s="952" t="s">
        <v>108</v>
      </c>
      <c r="DH122" s="953"/>
      <c r="DI122" s="953"/>
      <c r="DJ122" s="953"/>
      <c r="DK122" s="953"/>
      <c r="DL122" s="953">
        <v>4291</v>
      </c>
      <c r="DM122" s="953"/>
      <c r="DN122" s="953"/>
      <c r="DO122" s="953"/>
      <c r="DP122" s="953"/>
      <c r="DQ122" s="953">
        <v>4201</v>
      </c>
      <c r="DR122" s="953"/>
      <c r="DS122" s="953"/>
      <c r="DT122" s="953"/>
      <c r="DU122" s="953"/>
      <c r="DV122" s="954">
        <v>0</v>
      </c>
      <c r="DW122" s="954"/>
      <c r="DX122" s="954"/>
      <c r="DY122" s="954"/>
      <c r="DZ122" s="955"/>
    </row>
    <row r="123" spans="1:130" s="197" customFormat="1" ht="26.25" customHeight="1" thickBot="1">
      <c r="A123" s="1008"/>
      <c r="B123" s="979"/>
      <c r="C123" s="949" t="s">
        <v>424</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108</v>
      </c>
      <c r="AB123" s="992"/>
      <c r="AC123" s="992"/>
      <c r="AD123" s="992"/>
      <c r="AE123" s="993"/>
      <c r="AF123" s="994" t="s">
        <v>108</v>
      </c>
      <c r="AG123" s="992"/>
      <c r="AH123" s="992"/>
      <c r="AI123" s="992"/>
      <c r="AJ123" s="993"/>
      <c r="AK123" s="994" t="s">
        <v>108</v>
      </c>
      <c r="AL123" s="992"/>
      <c r="AM123" s="992"/>
      <c r="AN123" s="992"/>
      <c r="AO123" s="993"/>
      <c r="AP123" s="995" t="s">
        <v>108</v>
      </c>
      <c r="AQ123" s="996"/>
      <c r="AR123" s="996"/>
      <c r="AS123" s="996"/>
      <c r="AT123" s="997"/>
      <c r="AU123" s="1064" t="s">
        <v>438</v>
      </c>
      <c r="AV123" s="1065"/>
      <c r="AW123" s="1065"/>
      <c r="AX123" s="1065"/>
      <c r="AY123" s="1065"/>
      <c r="AZ123" s="1065"/>
      <c r="BA123" s="1065"/>
      <c r="BB123" s="1065"/>
      <c r="BC123" s="1065"/>
      <c r="BD123" s="1065"/>
      <c r="BE123" s="1065"/>
      <c r="BF123" s="1065"/>
      <c r="BG123" s="1065"/>
      <c r="BH123" s="1065"/>
      <c r="BI123" s="1065"/>
      <c r="BJ123" s="1065"/>
      <c r="BK123" s="1065"/>
      <c r="BL123" s="1065"/>
      <c r="BM123" s="1065"/>
      <c r="BN123" s="1065"/>
      <c r="BO123" s="1065"/>
      <c r="BP123" s="1066"/>
      <c r="BQ123" s="1059">
        <v>104.6</v>
      </c>
      <c r="BR123" s="1060"/>
      <c r="BS123" s="1060"/>
      <c r="BT123" s="1060"/>
      <c r="BU123" s="1060"/>
      <c r="BV123" s="1060">
        <v>89.5</v>
      </c>
      <c r="BW123" s="1060"/>
      <c r="BX123" s="1060"/>
      <c r="BY123" s="1060"/>
      <c r="BZ123" s="1060"/>
      <c r="CA123" s="1060">
        <v>71.599999999999994</v>
      </c>
      <c r="CB123" s="1060"/>
      <c r="CC123" s="1060"/>
      <c r="CD123" s="1060"/>
      <c r="CE123" s="1060"/>
      <c r="CF123" s="1061"/>
      <c r="CG123" s="1062"/>
      <c r="CH123" s="1062"/>
      <c r="CI123" s="1062"/>
      <c r="CJ123" s="1063"/>
      <c r="CK123" s="1049"/>
      <c r="CL123" s="1050"/>
      <c r="CM123" s="1050"/>
      <c r="CN123" s="1050"/>
      <c r="CO123" s="1051"/>
      <c r="CP123" s="1040"/>
      <c r="CQ123" s="1041"/>
      <c r="CR123" s="1041"/>
      <c r="CS123" s="1041"/>
      <c r="CT123" s="1041"/>
      <c r="CU123" s="1041"/>
      <c r="CV123" s="1041"/>
      <c r="CW123" s="1041"/>
      <c r="CX123" s="1041"/>
      <c r="CY123" s="1041"/>
      <c r="CZ123" s="1041"/>
      <c r="DA123" s="1041"/>
      <c r="DB123" s="1041"/>
      <c r="DC123" s="1041"/>
      <c r="DD123" s="1041"/>
      <c r="DE123" s="1041"/>
      <c r="DF123" s="1042"/>
      <c r="DG123" s="991"/>
      <c r="DH123" s="992"/>
      <c r="DI123" s="992"/>
      <c r="DJ123" s="992"/>
      <c r="DK123" s="993"/>
      <c r="DL123" s="994"/>
      <c r="DM123" s="992"/>
      <c r="DN123" s="992"/>
      <c r="DO123" s="992"/>
      <c r="DP123" s="993"/>
      <c r="DQ123" s="994"/>
      <c r="DR123" s="992"/>
      <c r="DS123" s="992"/>
      <c r="DT123" s="992"/>
      <c r="DU123" s="993"/>
      <c r="DV123" s="995"/>
      <c r="DW123" s="996"/>
      <c r="DX123" s="996"/>
      <c r="DY123" s="996"/>
      <c r="DZ123" s="997"/>
    </row>
    <row r="124" spans="1:130" s="197" customFormat="1" ht="26.25" customHeight="1">
      <c r="A124" s="1008"/>
      <c r="B124" s="979"/>
      <c r="C124" s="949" t="s">
        <v>427</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108</v>
      </c>
      <c r="AB124" s="992"/>
      <c r="AC124" s="992"/>
      <c r="AD124" s="992"/>
      <c r="AE124" s="993"/>
      <c r="AF124" s="994" t="s">
        <v>108</v>
      </c>
      <c r="AG124" s="992"/>
      <c r="AH124" s="992"/>
      <c r="AI124" s="992"/>
      <c r="AJ124" s="993"/>
      <c r="AK124" s="994" t="s">
        <v>108</v>
      </c>
      <c r="AL124" s="992"/>
      <c r="AM124" s="992"/>
      <c r="AN124" s="992"/>
      <c r="AO124" s="993"/>
      <c r="AP124" s="995" t="s">
        <v>108</v>
      </c>
      <c r="AQ124" s="996"/>
      <c r="AR124" s="996"/>
      <c r="AS124" s="996"/>
      <c r="AT124" s="997"/>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2"/>
      <c r="CL124" s="1052"/>
      <c r="CM124" s="1052"/>
      <c r="CN124" s="1052"/>
      <c r="CO124" s="1053"/>
      <c r="CP124" s="1040" t="s">
        <v>439</v>
      </c>
      <c r="CQ124" s="1041"/>
      <c r="CR124" s="1041"/>
      <c r="CS124" s="1041"/>
      <c r="CT124" s="1041"/>
      <c r="CU124" s="1041"/>
      <c r="CV124" s="1041"/>
      <c r="CW124" s="1041"/>
      <c r="CX124" s="1041"/>
      <c r="CY124" s="1041"/>
      <c r="CZ124" s="1041"/>
      <c r="DA124" s="1041"/>
      <c r="DB124" s="1041"/>
      <c r="DC124" s="1041"/>
      <c r="DD124" s="1041"/>
      <c r="DE124" s="1041"/>
      <c r="DF124" s="1042"/>
      <c r="DG124" s="1030" t="s">
        <v>108</v>
      </c>
      <c r="DH124" s="1031"/>
      <c r="DI124" s="1031"/>
      <c r="DJ124" s="1031"/>
      <c r="DK124" s="1032"/>
      <c r="DL124" s="1033" t="s">
        <v>108</v>
      </c>
      <c r="DM124" s="1031"/>
      <c r="DN124" s="1031"/>
      <c r="DO124" s="1031"/>
      <c r="DP124" s="1032"/>
      <c r="DQ124" s="1033" t="s">
        <v>108</v>
      </c>
      <c r="DR124" s="1031"/>
      <c r="DS124" s="1031"/>
      <c r="DT124" s="1031"/>
      <c r="DU124" s="1032"/>
      <c r="DV124" s="1034" t="s">
        <v>108</v>
      </c>
      <c r="DW124" s="1035"/>
      <c r="DX124" s="1035"/>
      <c r="DY124" s="1035"/>
      <c r="DZ124" s="1036"/>
    </row>
    <row r="125" spans="1:130" s="197" customFormat="1" ht="26.25" customHeight="1" thickBot="1">
      <c r="A125" s="1008"/>
      <c r="B125" s="979"/>
      <c r="C125" s="949" t="s">
        <v>429</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108</v>
      </c>
      <c r="AB125" s="992"/>
      <c r="AC125" s="992"/>
      <c r="AD125" s="992"/>
      <c r="AE125" s="993"/>
      <c r="AF125" s="994" t="s">
        <v>108</v>
      </c>
      <c r="AG125" s="992"/>
      <c r="AH125" s="992"/>
      <c r="AI125" s="992"/>
      <c r="AJ125" s="993"/>
      <c r="AK125" s="994" t="s">
        <v>108</v>
      </c>
      <c r="AL125" s="992"/>
      <c r="AM125" s="992"/>
      <c r="AN125" s="992"/>
      <c r="AO125" s="993"/>
      <c r="AP125" s="995" t="s">
        <v>108</v>
      </c>
      <c r="AQ125" s="996"/>
      <c r="AR125" s="996"/>
      <c r="AS125" s="996"/>
      <c r="AT125" s="997"/>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7" t="s">
        <v>440</v>
      </c>
      <c r="CL125" s="1047"/>
      <c r="CM125" s="1047"/>
      <c r="CN125" s="1047"/>
      <c r="CO125" s="1048"/>
      <c r="CP125" s="973" t="s">
        <v>441</v>
      </c>
      <c r="CQ125" s="920"/>
      <c r="CR125" s="920"/>
      <c r="CS125" s="920"/>
      <c r="CT125" s="920"/>
      <c r="CU125" s="920"/>
      <c r="CV125" s="920"/>
      <c r="CW125" s="920"/>
      <c r="CX125" s="920"/>
      <c r="CY125" s="920"/>
      <c r="CZ125" s="920"/>
      <c r="DA125" s="920"/>
      <c r="DB125" s="920"/>
      <c r="DC125" s="920"/>
      <c r="DD125" s="920"/>
      <c r="DE125" s="920"/>
      <c r="DF125" s="921"/>
      <c r="DG125" s="959" t="s">
        <v>108</v>
      </c>
      <c r="DH125" s="960"/>
      <c r="DI125" s="960"/>
      <c r="DJ125" s="960"/>
      <c r="DK125" s="960"/>
      <c r="DL125" s="960" t="s">
        <v>108</v>
      </c>
      <c r="DM125" s="960"/>
      <c r="DN125" s="960"/>
      <c r="DO125" s="960"/>
      <c r="DP125" s="960"/>
      <c r="DQ125" s="960" t="s">
        <v>108</v>
      </c>
      <c r="DR125" s="960"/>
      <c r="DS125" s="960"/>
      <c r="DT125" s="960"/>
      <c r="DU125" s="960"/>
      <c r="DV125" s="961" t="s">
        <v>108</v>
      </c>
      <c r="DW125" s="961"/>
      <c r="DX125" s="961"/>
      <c r="DY125" s="961"/>
      <c r="DZ125" s="962"/>
    </row>
    <row r="126" spans="1:130" s="197" customFormat="1" ht="26.25" customHeight="1">
      <c r="A126" s="1008"/>
      <c r="B126" s="979"/>
      <c r="C126" s="949" t="s">
        <v>432</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108</v>
      </c>
      <c r="AB126" s="992"/>
      <c r="AC126" s="992"/>
      <c r="AD126" s="992"/>
      <c r="AE126" s="993"/>
      <c r="AF126" s="994" t="s">
        <v>108</v>
      </c>
      <c r="AG126" s="992"/>
      <c r="AH126" s="992"/>
      <c r="AI126" s="992"/>
      <c r="AJ126" s="993"/>
      <c r="AK126" s="994" t="s">
        <v>108</v>
      </c>
      <c r="AL126" s="992"/>
      <c r="AM126" s="992"/>
      <c r="AN126" s="992"/>
      <c r="AO126" s="993"/>
      <c r="AP126" s="995" t="s">
        <v>108</v>
      </c>
      <c r="AQ126" s="996"/>
      <c r="AR126" s="996"/>
      <c r="AS126" s="996"/>
      <c r="AT126" s="997"/>
      <c r="AU126" s="233"/>
      <c r="AV126" s="233"/>
      <c r="AW126" s="233"/>
      <c r="AX126" s="1069" t="s">
        <v>442</v>
      </c>
      <c r="AY126" s="1070"/>
      <c r="AZ126" s="1070"/>
      <c r="BA126" s="1070"/>
      <c r="BB126" s="1070"/>
      <c r="BC126" s="1070"/>
      <c r="BD126" s="1070"/>
      <c r="BE126" s="1071"/>
      <c r="BF126" s="1085" t="s">
        <v>443</v>
      </c>
      <c r="BG126" s="1070"/>
      <c r="BH126" s="1070"/>
      <c r="BI126" s="1070"/>
      <c r="BJ126" s="1070"/>
      <c r="BK126" s="1070"/>
      <c r="BL126" s="1071"/>
      <c r="BM126" s="1085" t="s">
        <v>444</v>
      </c>
      <c r="BN126" s="1070"/>
      <c r="BO126" s="1070"/>
      <c r="BP126" s="1070"/>
      <c r="BQ126" s="1070"/>
      <c r="BR126" s="1070"/>
      <c r="BS126" s="1071"/>
      <c r="BT126" s="1085" t="s">
        <v>445</v>
      </c>
      <c r="BU126" s="1070"/>
      <c r="BV126" s="1070"/>
      <c r="BW126" s="1070"/>
      <c r="BX126" s="1070"/>
      <c r="BY126" s="1070"/>
      <c r="BZ126" s="1086"/>
      <c r="CA126" s="233"/>
      <c r="CB126" s="233"/>
      <c r="CC126" s="233"/>
      <c r="CD126" s="234"/>
      <c r="CE126" s="234"/>
      <c r="CF126" s="234"/>
      <c r="CG126" s="231"/>
      <c r="CH126" s="231"/>
      <c r="CI126" s="231"/>
      <c r="CJ126" s="232"/>
      <c r="CK126" s="1050"/>
      <c r="CL126" s="1050"/>
      <c r="CM126" s="1050"/>
      <c r="CN126" s="1050"/>
      <c r="CO126" s="1051"/>
      <c r="CP126" s="982" t="s">
        <v>446</v>
      </c>
      <c r="CQ126" s="983"/>
      <c r="CR126" s="983"/>
      <c r="CS126" s="983"/>
      <c r="CT126" s="983"/>
      <c r="CU126" s="983"/>
      <c r="CV126" s="983"/>
      <c r="CW126" s="983"/>
      <c r="CX126" s="983"/>
      <c r="CY126" s="983"/>
      <c r="CZ126" s="983"/>
      <c r="DA126" s="983"/>
      <c r="DB126" s="983"/>
      <c r="DC126" s="983"/>
      <c r="DD126" s="983"/>
      <c r="DE126" s="983"/>
      <c r="DF126" s="984"/>
      <c r="DG126" s="952">
        <v>418893</v>
      </c>
      <c r="DH126" s="953"/>
      <c r="DI126" s="953"/>
      <c r="DJ126" s="953"/>
      <c r="DK126" s="953"/>
      <c r="DL126" s="953" t="s">
        <v>108</v>
      </c>
      <c r="DM126" s="953"/>
      <c r="DN126" s="953"/>
      <c r="DO126" s="953"/>
      <c r="DP126" s="953"/>
      <c r="DQ126" s="953" t="s">
        <v>108</v>
      </c>
      <c r="DR126" s="953"/>
      <c r="DS126" s="953"/>
      <c r="DT126" s="953"/>
      <c r="DU126" s="953"/>
      <c r="DV126" s="954" t="s">
        <v>108</v>
      </c>
      <c r="DW126" s="954"/>
      <c r="DX126" s="954"/>
      <c r="DY126" s="954"/>
      <c r="DZ126" s="955"/>
    </row>
    <row r="127" spans="1:130" s="197" customFormat="1" ht="26.25" customHeight="1" thickBot="1">
      <c r="A127" s="1009"/>
      <c r="B127" s="981"/>
      <c r="C127" s="1037" t="s">
        <v>447</v>
      </c>
      <c r="D127" s="1038"/>
      <c r="E127" s="1038"/>
      <c r="F127" s="1038"/>
      <c r="G127" s="1038"/>
      <c r="H127" s="1038"/>
      <c r="I127" s="1038"/>
      <c r="J127" s="1038"/>
      <c r="K127" s="1038"/>
      <c r="L127" s="1038"/>
      <c r="M127" s="1038"/>
      <c r="N127" s="1038"/>
      <c r="O127" s="1038"/>
      <c r="P127" s="1038"/>
      <c r="Q127" s="1038"/>
      <c r="R127" s="1038"/>
      <c r="S127" s="1038"/>
      <c r="T127" s="1038"/>
      <c r="U127" s="1038"/>
      <c r="V127" s="1038"/>
      <c r="W127" s="1038"/>
      <c r="X127" s="1038"/>
      <c r="Y127" s="1038"/>
      <c r="Z127" s="1039"/>
      <c r="AA127" s="991" t="s">
        <v>108</v>
      </c>
      <c r="AB127" s="992"/>
      <c r="AC127" s="992"/>
      <c r="AD127" s="992"/>
      <c r="AE127" s="993"/>
      <c r="AF127" s="994" t="s">
        <v>108</v>
      </c>
      <c r="AG127" s="992"/>
      <c r="AH127" s="992"/>
      <c r="AI127" s="992"/>
      <c r="AJ127" s="993"/>
      <c r="AK127" s="994" t="s">
        <v>108</v>
      </c>
      <c r="AL127" s="992"/>
      <c r="AM127" s="992"/>
      <c r="AN127" s="992"/>
      <c r="AO127" s="993"/>
      <c r="AP127" s="995" t="s">
        <v>108</v>
      </c>
      <c r="AQ127" s="996"/>
      <c r="AR127" s="996"/>
      <c r="AS127" s="996"/>
      <c r="AT127" s="997"/>
      <c r="AU127" s="233"/>
      <c r="AV127" s="233"/>
      <c r="AW127" s="233"/>
      <c r="AX127" s="919" t="s">
        <v>448</v>
      </c>
      <c r="AY127" s="920"/>
      <c r="AZ127" s="920"/>
      <c r="BA127" s="920"/>
      <c r="BB127" s="920"/>
      <c r="BC127" s="920"/>
      <c r="BD127" s="920"/>
      <c r="BE127" s="921"/>
      <c r="BF127" s="1074" t="s">
        <v>108</v>
      </c>
      <c r="BG127" s="1075"/>
      <c r="BH127" s="1075"/>
      <c r="BI127" s="1075"/>
      <c r="BJ127" s="1075"/>
      <c r="BK127" s="1075"/>
      <c r="BL127" s="1084"/>
      <c r="BM127" s="1074">
        <v>13.37</v>
      </c>
      <c r="BN127" s="1075"/>
      <c r="BO127" s="1075"/>
      <c r="BP127" s="1075"/>
      <c r="BQ127" s="1075"/>
      <c r="BR127" s="1075"/>
      <c r="BS127" s="1084"/>
      <c r="BT127" s="1074">
        <v>20</v>
      </c>
      <c r="BU127" s="1075"/>
      <c r="BV127" s="1075"/>
      <c r="BW127" s="1075"/>
      <c r="BX127" s="1075"/>
      <c r="BY127" s="1075"/>
      <c r="BZ127" s="1076"/>
      <c r="CA127" s="234"/>
      <c r="CB127" s="234"/>
      <c r="CC127" s="234"/>
      <c r="CD127" s="234"/>
      <c r="CE127" s="234"/>
      <c r="CF127" s="234"/>
      <c r="CG127" s="231"/>
      <c r="CH127" s="231"/>
      <c r="CI127" s="231"/>
      <c r="CJ127" s="232"/>
      <c r="CK127" s="1072"/>
      <c r="CL127" s="1072"/>
      <c r="CM127" s="1072"/>
      <c r="CN127" s="1072"/>
      <c r="CO127" s="1073"/>
      <c r="CP127" s="1077" t="s">
        <v>449</v>
      </c>
      <c r="CQ127" s="1078"/>
      <c r="CR127" s="1078"/>
      <c r="CS127" s="1078"/>
      <c r="CT127" s="1078"/>
      <c r="CU127" s="1078"/>
      <c r="CV127" s="1078"/>
      <c r="CW127" s="1078"/>
      <c r="CX127" s="1078"/>
      <c r="CY127" s="1078"/>
      <c r="CZ127" s="1078"/>
      <c r="DA127" s="1078"/>
      <c r="DB127" s="1078"/>
      <c r="DC127" s="1078"/>
      <c r="DD127" s="1078"/>
      <c r="DE127" s="1078"/>
      <c r="DF127" s="1079"/>
      <c r="DG127" s="1080" t="s">
        <v>450</v>
      </c>
      <c r="DH127" s="1081"/>
      <c r="DI127" s="1081"/>
      <c r="DJ127" s="1081"/>
      <c r="DK127" s="1081"/>
      <c r="DL127" s="1081" t="s">
        <v>108</v>
      </c>
      <c r="DM127" s="1081"/>
      <c r="DN127" s="1081"/>
      <c r="DO127" s="1081"/>
      <c r="DP127" s="1081"/>
      <c r="DQ127" s="1081" t="s">
        <v>108</v>
      </c>
      <c r="DR127" s="1081"/>
      <c r="DS127" s="1081"/>
      <c r="DT127" s="1081"/>
      <c r="DU127" s="1081"/>
      <c r="DV127" s="1082" t="s">
        <v>108</v>
      </c>
      <c r="DW127" s="1082"/>
      <c r="DX127" s="1082"/>
      <c r="DY127" s="1082"/>
      <c r="DZ127" s="1083"/>
    </row>
    <row r="128" spans="1:130" s="197" customFormat="1" ht="26.25" customHeight="1">
      <c r="A128" s="1104" t="s">
        <v>451</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452</v>
      </c>
      <c r="X128" s="1106"/>
      <c r="Y128" s="1106"/>
      <c r="Z128" s="1107"/>
      <c r="AA128" s="1122">
        <v>325988</v>
      </c>
      <c r="AB128" s="1123"/>
      <c r="AC128" s="1123"/>
      <c r="AD128" s="1123"/>
      <c r="AE128" s="1124"/>
      <c r="AF128" s="1125">
        <v>299130</v>
      </c>
      <c r="AG128" s="1123"/>
      <c r="AH128" s="1123"/>
      <c r="AI128" s="1123"/>
      <c r="AJ128" s="1124"/>
      <c r="AK128" s="1125">
        <v>300339</v>
      </c>
      <c r="AL128" s="1123"/>
      <c r="AM128" s="1123"/>
      <c r="AN128" s="1123"/>
      <c r="AO128" s="1124"/>
      <c r="AP128" s="1126"/>
      <c r="AQ128" s="1127"/>
      <c r="AR128" s="1127"/>
      <c r="AS128" s="1127"/>
      <c r="AT128" s="1128"/>
      <c r="AU128" s="235"/>
      <c r="AV128" s="235"/>
      <c r="AW128" s="235"/>
      <c r="AX128" s="1087" t="s">
        <v>453</v>
      </c>
      <c r="AY128" s="983"/>
      <c r="AZ128" s="983"/>
      <c r="BA128" s="983"/>
      <c r="BB128" s="983"/>
      <c r="BC128" s="983"/>
      <c r="BD128" s="983"/>
      <c r="BE128" s="984"/>
      <c r="BF128" s="1099" t="s">
        <v>108</v>
      </c>
      <c r="BG128" s="1100"/>
      <c r="BH128" s="1100"/>
      <c r="BI128" s="1100"/>
      <c r="BJ128" s="1100"/>
      <c r="BK128" s="1100"/>
      <c r="BL128" s="1101"/>
      <c r="BM128" s="1099">
        <v>18.37</v>
      </c>
      <c r="BN128" s="1100"/>
      <c r="BO128" s="1100"/>
      <c r="BP128" s="1100"/>
      <c r="BQ128" s="1100"/>
      <c r="BR128" s="1100"/>
      <c r="BS128" s="1101"/>
      <c r="BT128" s="1099">
        <v>30</v>
      </c>
      <c r="BU128" s="1102"/>
      <c r="BV128" s="1102"/>
      <c r="BW128" s="1102"/>
      <c r="BX128" s="1102"/>
      <c r="BY128" s="1102"/>
      <c r="BZ128" s="1103"/>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3" t="s">
        <v>90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3" t="s">
        <v>454</v>
      </c>
      <c r="X129" s="1094"/>
      <c r="Y129" s="1094"/>
      <c r="Z129" s="1095"/>
      <c r="AA129" s="991">
        <v>9701553</v>
      </c>
      <c r="AB129" s="992"/>
      <c r="AC129" s="992"/>
      <c r="AD129" s="992"/>
      <c r="AE129" s="993"/>
      <c r="AF129" s="994">
        <v>9689711</v>
      </c>
      <c r="AG129" s="992"/>
      <c r="AH129" s="992"/>
      <c r="AI129" s="992"/>
      <c r="AJ129" s="993"/>
      <c r="AK129" s="994">
        <v>9760966</v>
      </c>
      <c r="AL129" s="992"/>
      <c r="AM129" s="992"/>
      <c r="AN129" s="992"/>
      <c r="AO129" s="993"/>
      <c r="AP129" s="1096"/>
      <c r="AQ129" s="1097"/>
      <c r="AR129" s="1097"/>
      <c r="AS129" s="1097"/>
      <c r="AT129" s="1098"/>
      <c r="AU129" s="235"/>
      <c r="AV129" s="235"/>
      <c r="AW129" s="235"/>
      <c r="AX129" s="1087" t="s">
        <v>455</v>
      </c>
      <c r="AY129" s="983"/>
      <c r="AZ129" s="983"/>
      <c r="BA129" s="983"/>
      <c r="BB129" s="983"/>
      <c r="BC129" s="983"/>
      <c r="BD129" s="983"/>
      <c r="BE129" s="984"/>
      <c r="BF129" s="1088">
        <v>14.5</v>
      </c>
      <c r="BG129" s="1089"/>
      <c r="BH129" s="1089"/>
      <c r="BI129" s="1089"/>
      <c r="BJ129" s="1089"/>
      <c r="BK129" s="1089"/>
      <c r="BL129" s="1090"/>
      <c r="BM129" s="1088">
        <v>25</v>
      </c>
      <c r="BN129" s="1089"/>
      <c r="BO129" s="1089"/>
      <c r="BP129" s="1089"/>
      <c r="BQ129" s="1089"/>
      <c r="BR129" s="1089"/>
      <c r="BS129" s="1090"/>
      <c r="BT129" s="1088">
        <v>35</v>
      </c>
      <c r="BU129" s="1091"/>
      <c r="BV129" s="1091"/>
      <c r="BW129" s="1091"/>
      <c r="BX129" s="1091"/>
      <c r="BY129" s="1091"/>
      <c r="BZ129" s="1092"/>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3" t="s">
        <v>456</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3" t="s">
        <v>457</v>
      </c>
      <c r="X130" s="1094"/>
      <c r="Y130" s="1094"/>
      <c r="Z130" s="1095"/>
      <c r="AA130" s="991">
        <v>1266650</v>
      </c>
      <c r="AB130" s="992"/>
      <c r="AC130" s="992"/>
      <c r="AD130" s="992"/>
      <c r="AE130" s="993"/>
      <c r="AF130" s="994">
        <v>1309838</v>
      </c>
      <c r="AG130" s="992"/>
      <c r="AH130" s="992"/>
      <c r="AI130" s="992"/>
      <c r="AJ130" s="993"/>
      <c r="AK130" s="994">
        <v>1250253</v>
      </c>
      <c r="AL130" s="992"/>
      <c r="AM130" s="992"/>
      <c r="AN130" s="992"/>
      <c r="AO130" s="993"/>
      <c r="AP130" s="1096"/>
      <c r="AQ130" s="1097"/>
      <c r="AR130" s="1097"/>
      <c r="AS130" s="1097"/>
      <c r="AT130" s="1098"/>
      <c r="AU130" s="235"/>
      <c r="AV130" s="235"/>
      <c r="AW130" s="235"/>
      <c r="AX130" s="1146" t="s">
        <v>458</v>
      </c>
      <c r="AY130" s="1078"/>
      <c r="AZ130" s="1078"/>
      <c r="BA130" s="1078"/>
      <c r="BB130" s="1078"/>
      <c r="BC130" s="1078"/>
      <c r="BD130" s="1078"/>
      <c r="BE130" s="1079"/>
      <c r="BF130" s="1108">
        <v>71.599999999999994</v>
      </c>
      <c r="BG130" s="1109"/>
      <c r="BH130" s="1109"/>
      <c r="BI130" s="1109"/>
      <c r="BJ130" s="1109"/>
      <c r="BK130" s="1109"/>
      <c r="BL130" s="1110"/>
      <c r="BM130" s="1108">
        <v>350</v>
      </c>
      <c r="BN130" s="1109"/>
      <c r="BO130" s="1109"/>
      <c r="BP130" s="1109"/>
      <c r="BQ130" s="1109"/>
      <c r="BR130" s="1109"/>
      <c r="BS130" s="1110"/>
      <c r="BT130" s="1111"/>
      <c r="BU130" s="1112"/>
      <c r="BV130" s="1112"/>
      <c r="BW130" s="1112"/>
      <c r="BX130" s="1112"/>
      <c r="BY130" s="1112"/>
      <c r="BZ130" s="1113"/>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459</v>
      </c>
      <c r="X131" s="1117"/>
      <c r="Y131" s="1117"/>
      <c r="Z131" s="1118"/>
      <c r="AA131" s="1030">
        <v>8434903</v>
      </c>
      <c r="AB131" s="1031"/>
      <c r="AC131" s="1031"/>
      <c r="AD131" s="1031"/>
      <c r="AE131" s="1032"/>
      <c r="AF131" s="1033">
        <v>8379873</v>
      </c>
      <c r="AG131" s="1031"/>
      <c r="AH131" s="1031"/>
      <c r="AI131" s="1031"/>
      <c r="AJ131" s="1032"/>
      <c r="AK131" s="1033">
        <v>8510713</v>
      </c>
      <c r="AL131" s="1031"/>
      <c r="AM131" s="1031"/>
      <c r="AN131" s="1031"/>
      <c r="AO131" s="1032"/>
      <c r="AP131" s="1119"/>
      <c r="AQ131" s="1120"/>
      <c r="AR131" s="1120"/>
      <c r="AS131" s="1120"/>
      <c r="AT131" s="1121"/>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30" t="s">
        <v>460</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461</v>
      </c>
      <c r="W132" s="1134"/>
      <c r="X132" s="1134"/>
      <c r="Y132" s="1134"/>
      <c r="Z132" s="1135"/>
      <c r="AA132" s="1136">
        <v>15.70570521</v>
      </c>
      <c r="AB132" s="1137"/>
      <c r="AC132" s="1137"/>
      <c r="AD132" s="1137"/>
      <c r="AE132" s="1138"/>
      <c r="AF132" s="1139">
        <v>13.639645850000001</v>
      </c>
      <c r="AG132" s="1137"/>
      <c r="AH132" s="1137"/>
      <c r="AI132" s="1137"/>
      <c r="AJ132" s="1138"/>
      <c r="AK132" s="1139">
        <v>14.42094217</v>
      </c>
      <c r="AL132" s="1137"/>
      <c r="AM132" s="1137"/>
      <c r="AN132" s="1137"/>
      <c r="AO132" s="1138"/>
      <c r="AP132" s="1020"/>
      <c r="AQ132" s="1021"/>
      <c r="AR132" s="1021"/>
      <c r="AS132" s="1021"/>
      <c r="AT132" s="1140"/>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41" t="s">
        <v>462</v>
      </c>
      <c r="W133" s="1141"/>
      <c r="X133" s="1141"/>
      <c r="Y133" s="1141"/>
      <c r="Z133" s="1142"/>
      <c r="AA133" s="1143">
        <v>15.5</v>
      </c>
      <c r="AB133" s="1144"/>
      <c r="AC133" s="1144"/>
      <c r="AD133" s="1144"/>
      <c r="AE133" s="1145"/>
      <c r="AF133" s="1143">
        <v>15</v>
      </c>
      <c r="AG133" s="1144"/>
      <c r="AH133" s="1144"/>
      <c r="AI133" s="1144"/>
      <c r="AJ133" s="1145"/>
      <c r="AK133" s="1143">
        <v>14.5</v>
      </c>
      <c r="AL133" s="1144"/>
      <c r="AM133" s="1144"/>
      <c r="AN133" s="1144"/>
      <c r="AO133" s="1145"/>
      <c r="AP133" s="1061"/>
      <c r="AQ133" s="1062"/>
      <c r="AR133" s="1062"/>
      <c r="AS133" s="1062"/>
      <c r="AT133" s="1129"/>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50" t="s">
        <v>465</v>
      </c>
      <c r="L7" s="254"/>
      <c r="M7" s="255" t="s">
        <v>466</v>
      </c>
      <c r="N7" s="256"/>
    </row>
    <row r="8" spans="1:16">
      <c r="A8" s="248"/>
      <c r="B8" s="244"/>
      <c r="C8" s="244"/>
      <c r="D8" s="244"/>
      <c r="E8" s="244"/>
      <c r="F8" s="244"/>
      <c r="G8" s="257"/>
      <c r="H8" s="258"/>
      <c r="I8" s="258"/>
      <c r="J8" s="259"/>
      <c r="K8" s="1151"/>
      <c r="L8" s="260" t="s">
        <v>467</v>
      </c>
      <c r="M8" s="261" t="s">
        <v>468</v>
      </c>
      <c r="N8" s="262" t="s">
        <v>469</v>
      </c>
    </row>
    <row r="9" spans="1:16">
      <c r="A9" s="248"/>
      <c r="B9" s="244"/>
      <c r="C9" s="244"/>
      <c r="D9" s="244"/>
      <c r="E9" s="244"/>
      <c r="F9" s="244"/>
      <c r="G9" s="1152" t="s">
        <v>470</v>
      </c>
      <c r="H9" s="1153"/>
      <c r="I9" s="1153"/>
      <c r="J9" s="1154"/>
      <c r="K9" s="263">
        <v>2759836</v>
      </c>
      <c r="L9" s="264">
        <v>63764</v>
      </c>
      <c r="M9" s="265">
        <v>78171</v>
      </c>
      <c r="N9" s="266">
        <v>-18.399999999999999</v>
      </c>
    </row>
    <row r="10" spans="1:16">
      <c r="A10" s="248"/>
      <c r="B10" s="244"/>
      <c r="C10" s="244"/>
      <c r="D10" s="244"/>
      <c r="E10" s="244"/>
      <c r="F10" s="244"/>
      <c r="G10" s="1152" t="s">
        <v>471</v>
      </c>
      <c r="H10" s="1153"/>
      <c r="I10" s="1153"/>
      <c r="J10" s="1154"/>
      <c r="K10" s="267">
        <v>266174</v>
      </c>
      <c r="L10" s="268">
        <v>6150</v>
      </c>
      <c r="M10" s="269">
        <v>7086</v>
      </c>
      <c r="N10" s="270">
        <v>-13.2</v>
      </c>
    </row>
    <row r="11" spans="1:16" ht="13.5" customHeight="1">
      <c r="A11" s="248"/>
      <c r="B11" s="244"/>
      <c r="C11" s="244"/>
      <c r="D11" s="244"/>
      <c r="E11" s="244"/>
      <c r="F11" s="244"/>
      <c r="G11" s="1152" t="s">
        <v>472</v>
      </c>
      <c r="H11" s="1153"/>
      <c r="I11" s="1153"/>
      <c r="J11" s="1154"/>
      <c r="K11" s="267">
        <v>87007</v>
      </c>
      <c r="L11" s="268">
        <v>2010</v>
      </c>
      <c r="M11" s="269">
        <v>8305</v>
      </c>
      <c r="N11" s="270">
        <v>-75.8</v>
      </c>
    </row>
    <row r="12" spans="1:16" ht="13.5" customHeight="1">
      <c r="A12" s="248"/>
      <c r="B12" s="244"/>
      <c r="C12" s="244"/>
      <c r="D12" s="244"/>
      <c r="E12" s="244"/>
      <c r="F12" s="244"/>
      <c r="G12" s="1152" t="s">
        <v>473</v>
      </c>
      <c r="H12" s="1153"/>
      <c r="I12" s="1153"/>
      <c r="J12" s="1154"/>
      <c r="K12" s="267" t="s">
        <v>474</v>
      </c>
      <c r="L12" s="268" t="s">
        <v>474</v>
      </c>
      <c r="M12" s="269">
        <v>1019</v>
      </c>
      <c r="N12" s="270" t="s">
        <v>474</v>
      </c>
    </row>
    <row r="13" spans="1:16" ht="13.5" customHeight="1">
      <c r="A13" s="248"/>
      <c r="B13" s="244"/>
      <c r="C13" s="244"/>
      <c r="D13" s="244"/>
      <c r="E13" s="244"/>
      <c r="F13" s="244"/>
      <c r="G13" s="1152" t="s">
        <v>475</v>
      </c>
      <c r="H13" s="1153"/>
      <c r="I13" s="1153"/>
      <c r="J13" s="1154"/>
      <c r="K13" s="267" t="s">
        <v>474</v>
      </c>
      <c r="L13" s="268" t="s">
        <v>474</v>
      </c>
      <c r="M13" s="269" t="s">
        <v>474</v>
      </c>
      <c r="N13" s="270" t="s">
        <v>474</v>
      </c>
    </row>
    <row r="14" spans="1:16" ht="13.5" customHeight="1">
      <c r="A14" s="248"/>
      <c r="B14" s="244"/>
      <c r="C14" s="244"/>
      <c r="D14" s="244"/>
      <c r="E14" s="244"/>
      <c r="F14" s="244"/>
      <c r="G14" s="1152" t="s">
        <v>476</v>
      </c>
      <c r="H14" s="1153"/>
      <c r="I14" s="1153"/>
      <c r="J14" s="1154"/>
      <c r="K14" s="267">
        <v>156721</v>
      </c>
      <c r="L14" s="268">
        <v>3621</v>
      </c>
      <c r="M14" s="269">
        <v>3571</v>
      </c>
      <c r="N14" s="270">
        <v>1.4</v>
      </c>
    </row>
    <row r="15" spans="1:16" ht="13.5" customHeight="1">
      <c r="A15" s="248"/>
      <c r="B15" s="244"/>
      <c r="C15" s="244"/>
      <c r="D15" s="244"/>
      <c r="E15" s="244"/>
      <c r="F15" s="244"/>
      <c r="G15" s="1152" t="s">
        <v>477</v>
      </c>
      <c r="H15" s="1153"/>
      <c r="I15" s="1153"/>
      <c r="J15" s="1154"/>
      <c r="K15" s="267">
        <v>89134</v>
      </c>
      <c r="L15" s="268">
        <v>2059</v>
      </c>
      <c r="M15" s="269">
        <v>1563</v>
      </c>
      <c r="N15" s="270">
        <v>31.7</v>
      </c>
    </row>
    <row r="16" spans="1:16">
      <c r="A16" s="248"/>
      <c r="B16" s="244"/>
      <c r="C16" s="244"/>
      <c r="D16" s="244"/>
      <c r="E16" s="244"/>
      <c r="F16" s="244"/>
      <c r="G16" s="1155" t="s">
        <v>478</v>
      </c>
      <c r="H16" s="1156"/>
      <c r="I16" s="1156"/>
      <c r="J16" s="1157"/>
      <c r="K16" s="268">
        <v>-404627</v>
      </c>
      <c r="L16" s="268">
        <v>-9349</v>
      </c>
      <c r="M16" s="269">
        <v>-7459</v>
      </c>
      <c r="N16" s="270">
        <v>25.3</v>
      </c>
    </row>
    <row r="17" spans="1:16">
      <c r="A17" s="248"/>
      <c r="B17" s="244"/>
      <c r="C17" s="244"/>
      <c r="D17" s="244"/>
      <c r="E17" s="244"/>
      <c r="F17" s="244"/>
      <c r="G17" s="1155" t="s">
        <v>166</v>
      </c>
      <c r="H17" s="1156"/>
      <c r="I17" s="1156"/>
      <c r="J17" s="1157"/>
      <c r="K17" s="268">
        <v>2954245</v>
      </c>
      <c r="L17" s="268">
        <v>68256</v>
      </c>
      <c r="M17" s="269">
        <v>92257</v>
      </c>
      <c r="N17" s="270">
        <v>-26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47" t="s">
        <v>483</v>
      </c>
      <c r="H21" s="1148"/>
      <c r="I21" s="1148"/>
      <c r="J21" s="1149"/>
      <c r="K21" s="280">
        <v>7</v>
      </c>
      <c r="L21" s="281">
        <v>8.7899999999999991</v>
      </c>
      <c r="M21" s="282">
        <v>-1.79</v>
      </c>
      <c r="N21" s="249"/>
      <c r="O21" s="283"/>
      <c r="P21" s="279"/>
    </row>
    <row r="22" spans="1:16" s="284" customFormat="1">
      <c r="A22" s="279"/>
      <c r="B22" s="249"/>
      <c r="C22" s="249"/>
      <c r="D22" s="249"/>
      <c r="E22" s="249"/>
      <c r="F22" s="249"/>
      <c r="G22" s="1147" t="s">
        <v>484</v>
      </c>
      <c r="H22" s="1148"/>
      <c r="I22" s="1148"/>
      <c r="J22" s="1149"/>
      <c r="K22" s="285">
        <v>101.7</v>
      </c>
      <c r="L22" s="286">
        <v>97.6</v>
      </c>
      <c r="M22" s="287">
        <v>4.0999999999999996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50" t="s">
        <v>465</v>
      </c>
      <c r="L30" s="254"/>
      <c r="M30" s="255" t="s">
        <v>466</v>
      </c>
      <c r="N30" s="256"/>
    </row>
    <row r="31" spans="1:16">
      <c r="A31" s="248"/>
      <c r="B31" s="244"/>
      <c r="C31" s="244"/>
      <c r="D31" s="244"/>
      <c r="E31" s="244"/>
      <c r="F31" s="244"/>
      <c r="G31" s="257"/>
      <c r="H31" s="258"/>
      <c r="I31" s="258"/>
      <c r="J31" s="259"/>
      <c r="K31" s="1151"/>
      <c r="L31" s="260" t="s">
        <v>467</v>
      </c>
      <c r="M31" s="261" t="s">
        <v>468</v>
      </c>
      <c r="N31" s="262" t="s">
        <v>469</v>
      </c>
    </row>
    <row r="32" spans="1:16" ht="27" customHeight="1">
      <c r="A32" s="248"/>
      <c r="B32" s="244"/>
      <c r="C32" s="244"/>
      <c r="D32" s="244"/>
      <c r="E32" s="244"/>
      <c r="F32" s="244"/>
      <c r="G32" s="1163" t="s">
        <v>488</v>
      </c>
      <c r="H32" s="1164"/>
      <c r="I32" s="1164"/>
      <c r="J32" s="1165"/>
      <c r="K32" s="294">
        <v>2021646</v>
      </c>
      <c r="L32" s="294">
        <v>46709</v>
      </c>
      <c r="M32" s="295">
        <v>53720</v>
      </c>
      <c r="N32" s="296">
        <v>-13.1</v>
      </c>
    </row>
    <row r="33" spans="1:16" ht="13.5" customHeight="1">
      <c r="A33" s="248"/>
      <c r="B33" s="244"/>
      <c r="C33" s="244"/>
      <c r="D33" s="244"/>
      <c r="E33" s="244"/>
      <c r="F33" s="244"/>
      <c r="G33" s="1163" t="s">
        <v>489</v>
      </c>
      <c r="H33" s="1164"/>
      <c r="I33" s="1164"/>
      <c r="J33" s="1165"/>
      <c r="K33" s="294" t="s">
        <v>474</v>
      </c>
      <c r="L33" s="294" t="s">
        <v>474</v>
      </c>
      <c r="M33" s="295" t="s">
        <v>474</v>
      </c>
      <c r="N33" s="296" t="s">
        <v>474</v>
      </c>
    </row>
    <row r="34" spans="1:16" ht="27" customHeight="1">
      <c r="A34" s="248"/>
      <c r="B34" s="244"/>
      <c r="C34" s="244"/>
      <c r="D34" s="244"/>
      <c r="E34" s="244"/>
      <c r="F34" s="244"/>
      <c r="G34" s="1163" t="s">
        <v>490</v>
      </c>
      <c r="H34" s="1164"/>
      <c r="I34" s="1164"/>
      <c r="J34" s="1165"/>
      <c r="K34" s="294" t="s">
        <v>474</v>
      </c>
      <c r="L34" s="294" t="s">
        <v>474</v>
      </c>
      <c r="M34" s="295">
        <v>10</v>
      </c>
      <c r="N34" s="296" t="s">
        <v>474</v>
      </c>
    </row>
    <row r="35" spans="1:16" ht="27" customHeight="1">
      <c r="A35" s="248"/>
      <c r="B35" s="244"/>
      <c r="C35" s="244"/>
      <c r="D35" s="244"/>
      <c r="E35" s="244"/>
      <c r="F35" s="244"/>
      <c r="G35" s="1163" t="s">
        <v>491</v>
      </c>
      <c r="H35" s="1164"/>
      <c r="I35" s="1164"/>
      <c r="J35" s="1165"/>
      <c r="K35" s="294">
        <v>671117</v>
      </c>
      <c r="L35" s="294">
        <v>15506</v>
      </c>
      <c r="M35" s="295">
        <v>17157</v>
      </c>
      <c r="N35" s="296">
        <v>-9.6</v>
      </c>
    </row>
    <row r="36" spans="1:16" ht="27" customHeight="1">
      <c r="A36" s="248"/>
      <c r="B36" s="244"/>
      <c r="C36" s="244"/>
      <c r="D36" s="244"/>
      <c r="E36" s="244"/>
      <c r="F36" s="244"/>
      <c r="G36" s="1163" t="s">
        <v>492</v>
      </c>
      <c r="H36" s="1164"/>
      <c r="I36" s="1164"/>
      <c r="J36" s="1165"/>
      <c r="K36" s="294">
        <v>85139</v>
      </c>
      <c r="L36" s="294">
        <v>1967</v>
      </c>
      <c r="M36" s="295">
        <v>2855</v>
      </c>
      <c r="N36" s="296">
        <v>-31.1</v>
      </c>
    </row>
    <row r="37" spans="1:16" ht="13.5" customHeight="1">
      <c r="A37" s="248"/>
      <c r="B37" s="244"/>
      <c r="C37" s="244"/>
      <c r="D37" s="244"/>
      <c r="E37" s="244"/>
      <c r="F37" s="244"/>
      <c r="G37" s="1163" t="s">
        <v>493</v>
      </c>
      <c r="H37" s="1164"/>
      <c r="I37" s="1164"/>
      <c r="J37" s="1165"/>
      <c r="K37" s="294" t="s">
        <v>474</v>
      </c>
      <c r="L37" s="294" t="s">
        <v>474</v>
      </c>
      <c r="M37" s="295">
        <v>650</v>
      </c>
      <c r="N37" s="296" t="s">
        <v>474</v>
      </c>
    </row>
    <row r="38" spans="1:16" ht="27" customHeight="1">
      <c r="A38" s="248"/>
      <c r="B38" s="244"/>
      <c r="C38" s="244"/>
      <c r="D38" s="244"/>
      <c r="E38" s="244"/>
      <c r="F38" s="244"/>
      <c r="G38" s="1166" t="s">
        <v>494</v>
      </c>
      <c r="H38" s="1167"/>
      <c r="I38" s="1167"/>
      <c r="J38" s="1168"/>
      <c r="K38" s="297">
        <v>15</v>
      </c>
      <c r="L38" s="297">
        <v>0</v>
      </c>
      <c r="M38" s="298">
        <v>6</v>
      </c>
      <c r="N38" s="299">
        <v>-100</v>
      </c>
      <c r="O38" s="293"/>
    </row>
    <row r="39" spans="1:16">
      <c r="A39" s="248"/>
      <c r="B39" s="244"/>
      <c r="C39" s="244"/>
      <c r="D39" s="244"/>
      <c r="E39" s="244"/>
      <c r="F39" s="244"/>
      <c r="G39" s="1166" t="s">
        <v>495</v>
      </c>
      <c r="H39" s="1167"/>
      <c r="I39" s="1167"/>
      <c r="J39" s="1168"/>
      <c r="K39" s="300">
        <v>-300339</v>
      </c>
      <c r="L39" s="300">
        <v>-6939</v>
      </c>
      <c r="M39" s="301">
        <v>-6166</v>
      </c>
      <c r="N39" s="302">
        <v>12.5</v>
      </c>
      <c r="O39" s="293"/>
    </row>
    <row r="40" spans="1:16" ht="27" customHeight="1">
      <c r="A40" s="248"/>
      <c r="B40" s="244"/>
      <c r="C40" s="244"/>
      <c r="D40" s="244"/>
      <c r="E40" s="244"/>
      <c r="F40" s="244"/>
      <c r="G40" s="1163" t="s">
        <v>496</v>
      </c>
      <c r="H40" s="1164"/>
      <c r="I40" s="1164"/>
      <c r="J40" s="1165"/>
      <c r="K40" s="300">
        <v>-1250253</v>
      </c>
      <c r="L40" s="300">
        <v>-28886</v>
      </c>
      <c r="M40" s="301">
        <v>-46160</v>
      </c>
      <c r="N40" s="302">
        <v>-37.4</v>
      </c>
      <c r="O40" s="293"/>
    </row>
    <row r="41" spans="1:16">
      <c r="A41" s="248"/>
      <c r="B41" s="244"/>
      <c r="C41" s="244"/>
      <c r="D41" s="244"/>
      <c r="E41" s="244"/>
      <c r="F41" s="244"/>
      <c r="G41" s="1169" t="s">
        <v>277</v>
      </c>
      <c r="H41" s="1170"/>
      <c r="I41" s="1170"/>
      <c r="J41" s="1171"/>
      <c r="K41" s="294">
        <v>1227325</v>
      </c>
      <c r="L41" s="300">
        <v>28356</v>
      </c>
      <c r="M41" s="301">
        <v>22072</v>
      </c>
      <c r="N41" s="302">
        <v>28.5</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58" t="s">
        <v>465</v>
      </c>
      <c r="J49" s="1160" t="s">
        <v>500</v>
      </c>
      <c r="K49" s="1161"/>
      <c r="L49" s="1161"/>
      <c r="M49" s="1161"/>
      <c r="N49" s="1162"/>
    </row>
    <row r="50" spans="1:14">
      <c r="A50" s="248"/>
      <c r="B50" s="244"/>
      <c r="C50" s="244"/>
      <c r="D50" s="244"/>
      <c r="E50" s="244"/>
      <c r="F50" s="244"/>
      <c r="G50" s="312"/>
      <c r="H50" s="313"/>
      <c r="I50" s="1159"/>
      <c r="J50" s="314" t="s">
        <v>501</v>
      </c>
      <c r="K50" s="315" t="s">
        <v>502</v>
      </c>
      <c r="L50" s="316" t="s">
        <v>503</v>
      </c>
      <c r="M50" s="317" t="s">
        <v>504</v>
      </c>
      <c r="N50" s="318" t="s">
        <v>505</v>
      </c>
    </row>
    <row r="51" spans="1:14">
      <c r="A51" s="248"/>
      <c r="B51" s="244"/>
      <c r="C51" s="244"/>
      <c r="D51" s="244"/>
      <c r="E51" s="244"/>
      <c r="F51" s="244"/>
      <c r="G51" s="310" t="s">
        <v>506</v>
      </c>
      <c r="H51" s="311"/>
      <c r="I51" s="319">
        <v>1029128</v>
      </c>
      <c r="J51" s="320">
        <v>23102</v>
      </c>
      <c r="K51" s="321">
        <v>-48.3</v>
      </c>
      <c r="L51" s="322">
        <v>52377</v>
      </c>
      <c r="M51" s="323">
        <v>-17.3</v>
      </c>
      <c r="N51" s="324">
        <v>-31</v>
      </c>
    </row>
    <row r="52" spans="1:14">
      <c r="A52" s="248"/>
      <c r="B52" s="244"/>
      <c r="C52" s="244"/>
      <c r="D52" s="244"/>
      <c r="E52" s="244"/>
      <c r="F52" s="244"/>
      <c r="G52" s="325"/>
      <c r="H52" s="326" t="s">
        <v>507</v>
      </c>
      <c r="I52" s="327">
        <v>673108</v>
      </c>
      <c r="J52" s="328">
        <v>15110</v>
      </c>
      <c r="K52" s="329">
        <v>-34.200000000000003</v>
      </c>
      <c r="L52" s="330">
        <v>23455</v>
      </c>
      <c r="M52" s="331">
        <v>-27.4</v>
      </c>
      <c r="N52" s="332">
        <v>-6.8</v>
      </c>
    </row>
    <row r="53" spans="1:14">
      <c r="A53" s="248"/>
      <c r="B53" s="244"/>
      <c r="C53" s="244"/>
      <c r="D53" s="244"/>
      <c r="E53" s="244"/>
      <c r="F53" s="244"/>
      <c r="G53" s="310" t="s">
        <v>508</v>
      </c>
      <c r="H53" s="311"/>
      <c r="I53" s="319">
        <v>918803</v>
      </c>
      <c r="J53" s="320">
        <v>20615</v>
      </c>
      <c r="K53" s="321">
        <v>-10.8</v>
      </c>
      <c r="L53" s="322">
        <v>62524</v>
      </c>
      <c r="M53" s="323">
        <v>19.399999999999999</v>
      </c>
      <c r="N53" s="324">
        <v>-30.2</v>
      </c>
    </row>
    <row r="54" spans="1:14">
      <c r="A54" s="248"/>
      <c r="B54" s="244"/>
      <c r="C54" s="244"/>
      <c r="D54" s="244"/>
      <c r="E54" s="244"/>
      <c r="F54" s="244"/>
      <c r="G54" s="325"/>
      <c r="H54" s="326" t="s">
        <v>507</v>
      </c>
      <c r="I54" s="327">
        <v>531872</v>
      </c>
      <c r="J54" s="328">
        <v>11934</v>
      </c>
      <c r="K54" s="329">
        <v>-21</v>
      </c>
      <c r="L54" s="330">
        <v>27569</v>
      </c>
      <c r="M54" s="331">
        <v>17.5</v>
      </c>
      <c r="N54" s="332">
        <v>-38.5</v>
      </c>
    </row>
    <row r="55" spans="1:14">
      <c r="A55" s="248"/>
      <c r="B55" s="244"/>
      <c r="C55" s="244"/>
      <c r="D55" s="244"/>
      <c r="E55" s="244"/>
      <c r="F55" s="244"/>
      <c r="G55" s="310" t="s">
        <v>509</v>
      </c>
      <c r="H55" s="311"/>
      <c r="I55" s="319">
        <v>889115</v>
      </c>
      <c r="J55" s="320">
        <v>20059</v>
      </c>
      <c r="K55" s="321">
        <v>-2.7</v>
      </c>
      <c r="L55" s="322">
        <v>80149</v>
      </c>
      <c r="M55" s="323">
        <v>28.2</v>
      </c>
      <c r="N55" s="324">
        <v>-30.9</v>
      </c>
    </row>
    <row r="56" spans="1:14">
      <c r="A56" s="248"/>
      <c r="B56" s="244"/>
      <c r="C56" s="244"/>
      <c r="D56" s="244"/>
      <c r="E56" s="244"/>
      <c r="F56" s="244"/>
      <c r="G56" s="325"/>
      <c r="H56" s="326" t="s">
        <v>507</v>
      </c>
      <c r="I56" s="327">
        <v>220057</v>
      </c>
      <c r="J56" s="328">
        <v>4965</v>
      </c>
      <c r="K56" s="329">
        <v>-58.4</v>
      </c>
      <c r="L56" s="330">
        <v>38398</v>
      </c>
      <c r="M56" s="331">
        <v>39.299999999999997</v>
      </c>
      <c r="N56" s="332">
        <v>-97.7</v>
      </c>
    </row>
    <row r="57" spans="1:14">
      <c r="A57" s="248"/>
      <c r="B57" s="244"/>
      <c r="C57" s="244"/>
      <c r="D57" s="244"/>
      <c r="E57" s="244"/>
      <c r="F57" s="244"/>
      <c r="G57" s="310" t="s">
        <v>510</v>
      </c>
      <c r="H57" s="311"/>
      <c r="I57" s="319">
        <v>1219089</v>
      </c>
      <c r="J57" s="320">
        <v>27906</v>
      </c>
      <c r="K57" s="321">
        <v>39.1</v>
      </c>
      <c r="L57" s="322">
        <v>57697</v>
      </c>
      <c r="M57" s="323">
        <v>-28</v>
      </c>
      <c r="N57" s="324">
        <v>67.099999999999994</v>
      </c>
    </row>
    <row r="58" spans="1:14">
      <c r="A58" s="248"/>
      <c r="B58" s="244"/>
      <c r="C58" s="244"/>
      <c r="D58" s="244"/>
      <c r="E58" s="244"/>
      <c r="F58" s="244"/>
      <c r="G58" s="325"/>
      <c r="H58" s="326" t="s">
        <v>507</v>
      </c>
      <c r="I58" s="327">
        <v>817645</v>
      </c>
      <c r="J58" s="328">
        <v>18717</v>
      </c>
      <c r="K58" s="329">
        <v>277</v>
      </c>
      <c r="L58" s="330">
        <v>26743</v>
      </c>
      <c r="M58" s="331">
        <v>-30.4</v>
      </c>
      <c r="N58" s="332">
        <v>307.39999999999998</v>
      </c>
    </row>
    <row r="59" spans="1:14">
      <c r="A59" s="248"/>
      <c r="B59" s="244"/>
      <c r="C59" s="244"/>
      <c r="D59" s="244"/>
      <c r="E59" s="244"/>
      <c r="F59" s="244"/>
      <c r="G59" s="310" t="s">
        <v>511</v>
      </c>
      <c r="H59" s="311"/>
      <c r="I59" s="319">
        <v>1170403</v>
      </c>
      <c r="J59" s="320">
        <v>27041</v>
      </c>
      <c r="K59" s="321">
        <v>-3.1</v>
      </c>
      <c r="L59" s="322">
        <v>63727</v>
      </c>
      <c r="M59" s="323">
        <v>10.5</v>
      </c>
      <c r="N59" s="324">
        <v>-13.6</v>
      </c>
    </row>
    <row r="60" spans="1:14">
      <c r="A60" s="248"/>
      <c r="B60" s="244"/>
      <c r="C60" s="244"/>
      <c r="D60" s="244"/>
      <c r="E60" s="244"/>
      <c r="F60" s="244"/>
      <c r="G60" s="325"/>
      <c r="H60" s="326" t="s">
        <v>507</v>
      </c>
      <c r="I60" s="333">
        <v>534293</v>
      </c>
      <c r="J60" s="328">
        <v>12344</v>
      </c>
      <c r="K60" s="329">
        <v>-34</v>
      </c>
      <c r="L60" s="330">
        <v>34577</v>
      </c>
      <c r="M60" s="331">
        <v>29.3</v>
      </c>
      <c r="N60" s="332">
        <v>-63.3</v>
      </c>
    </row>
    <row r="61" spans="1:14">
      <c r="A61" s="248"/>
      <c r="B61" s="244"/>
      <c r="C61" s="244"/>
      <c r="D61" s="244"/>
      <c r="E61" s="244"/>
      <c r="F61" s="244"/>
      <c r="G61" s="310" t="s">
        <v>512</v>
      </c>
      <c r="H61" s="334"/>
      <c r="I61" s="335">
        <v>1045308</v>
      </c>
      <c r="J61" s="336">
        <v>23745</v>
      </c>
      <c r="K61" s="337">
        <v>-5.2</v>
      </c>
      <c r="L61" s="338">
        <v>63295</v>
      </c>
      <c r="M61" s="339">
        <v>2.6</v>
      </c>
      <c r="N61" s="324">
        <v>-7.8</v>
      </c>
    </row>
    <row r="62" spans="1:14">
      <c r="A62" s="248"/>
      <c r="B62" s="244"/>
      <c r="C62" s="244"/>
      <c r="D62" s="244"/>
      <c r="E62" s="244"/>
      <c r="F62" s="244"/>
      <c r="G62" s="325"/>
      <c r="H62" s="326" t="s">
        <v>507</v>
      </c>
      <c r="I62" s="327">
        <v>555395</v>
      </c>
      <c r="J62" s="328">
        <v>12614</v>
      </c>
      <c r="K62" s="329">
        <v>25.9</v>
      </c>
      <c r="L62" s="330">
        <v>30148</v>
      </c>
      <c r="M62" s="331">
        <v>5.7</v>
      </c>
      <c r="N62" s="332">
        <v>20.2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2" t="s">
        <v>3</v>
      </c>
      <c r="D47" s="1172"/>
      <c r="E47" s="1173"/>
      <c r="F47" s="11">
        <v>14.65</v>
      </c>
      <c r="G47" s="12">
        <v>15.95</v>
      </c>
      <c r="H47" s="12">
        <v>17.010000000000002</v>
      </c>
      <c r="I47" s="12">
        <v>22.44</v>
      </c>
      <c r="J47" s="13">
        <v>20.149999999999999</v>
      </c>
    </row>
    <row r="48" spans="2:10" ht="57.75" customHeight="1">
      <c r="B48" s="14"/>
      <c r="C48" s="1174" t="s">
        <v>4</v>
      </c>
      <c r="D48" s="1174"/>
      <c r="E48" s="1175"/>
      <c r="F48" s="15">
        <v>1.5</v>
      </c>
      <c r="G48" s="16">
        <v>2.1</v>
      </c>
      <c r="H48" s="16">
        <v>3.13</v>
      </c>
      <c r="I48" s="16">
        <v>0.22</v>
      </c>
      <c r="J48" s="17">
        <v>0.28000000000000003</v>
      </c>
    </row>
    <row r="49" spans="2:10" ht="57.75" customHeight="1" thickBot="1">
      <c r="B49" s="18"/>
      <c r="C49" s="1176" t="s">
        <v>5</v>
      </c>
      <c r="D49" s="1176"/>
      <c r="E49" s="1177"/>
      <c r="F49" s="19">
        <v>1.78</v>
      </c>
      <c r="G49" s="20">
        <v>2.23</v>
      </c>
      <c r="H49" s="20">
        <v>2.1800000000000002</v>
      </c>
      <c r="I49" s="20">
        <v>2.5</v>
      </c>
      <c r="J49" s="21" t="s">
        <v>519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2017-05-11T05:14:14Z</cp:lastPrinted>
  <dcterms:created xsi:type="dcterms:W3CDTF">2017-02-15T22:27:51Z</dcterms:created>
  <dcterms:modified xsi:type="dcterms:W3CDTF">2017-05-11T05:14:27Z</dcterms:modified>
  <cp:category/>
</cp:coreProperties>
</file>