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8" i="9"/>
  <c r="BG37"/>
  <c r="BG36"/>
  <c r="BG35"/>
  <c r="BG34"/>
  <c r="AO35"/>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34" s="1"/>
  <c r="C37"/>
  <c r="C38"/>
  <c r="C39"/>
  <c r="C40"/>
  <c r="C41"/>
  <c r="C42"/>
  <c r="C43"/>
  <c r="U39"/>
  <c r="U40"/>
  <c r="U41"/>
  <c r="U42"/>
  <c r="U43"/>
  <c r="AM36"/>
  <c r="AM37"/>
  <c r="AM38"/>
  <c r="AM39"/>
  <c r="AM40"/>
  <c r="AM41"/>
  <c r="AM42"/>
  <c r="AM43"/>
  <c r="BE39"/>
  <c r="BE40"/>
  <c r="BE41"/>
  <c r="BE42"/>
  <c r="BE43"/>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5" i="9" l="1"/>
  <c r="C36" s="1"/>
  <c r="U34" l="1"/>
  <c r="U35" l="1"/>
  <c r="U36" l="1"/>
  <c r="U37" l="1"/>
  <c r="U38" l="1"/>
  <c r="AM34" l="1"/>
  <c r="AM35" l="1"/>
  <c r="BE34" l="1"/>
  <c r="BE35" s="1"/>
  <c r="BE36" s="1"/>
  <c r="BE37" s="1"/>
  <c r="BE38" s="1"/>
  <c r="BW34"/>
  <c r="BW35" s="1"/>
  <c r="BW36" s="1"/>
  <c r="BW37" s="1"/>
  <c r="BW38" s="1"/>
  <c r="BW39" s="1"/>
  <c r="BW40" s="1"/>
  <c r="BW41" s="1"/>
  <c r="BW42" s="1"/>
  <c r="BW43" s="1"/>
  <c r="CO34" l="1"/>
  <c r="CO35" s="1"/>
  <c r="CO36" s="1"/>
  <c r="CO37" s="1"/>
  <c r="CO38" s="1"/>
  <c r="CO39" s="1"/>
  <c r="CO40" s="1"/>
  <c r="CO41" s="1"/>
  <c r="CO42" s="1"/>
  <c r="CO43" s="1"/>
</calcChain>
</file>

<file path=xl/sharedStrings.xml><?xml version="1.0" encoding="utf-8"?>
<sst xmlns="http://schemas.openxmlformats.org/spreadsheetml/2006/main" count="1078" uniqueCount="602">
  <si>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</si>
  <si>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</si>
  <si>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</si>
  <si>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</si>
  <si>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</si>
  <si>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</si>
  <si>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</si>
  <si>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</si>
  <si>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</si>
  <si>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</si>
  <si>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</si>
  <si>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</si>
  <si>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</si>
  <si>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</si>
  <si>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</si>
  <si>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</si>
  <si>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</si>
  <si>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</si>
  <si>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</si>
  <si>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</si>
  <si>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</si>
  <si>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</si>
  <si>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</si>
  <si>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</si>
  <si>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</si>
  <si>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</si>
  <si>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</si>
  <si>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</si>
  <si>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</si>
  <si>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</si>
  <si>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</si>
  <si>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</si>
  <si>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</si>
  <si>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</si>
  <si>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</si>
  <si>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</si>
  <si>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</si>
  <si>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</si>
  <si>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</si>
  <si>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</si>
  <si>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</si>
  <si>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</si>
  <si>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</si>
  <si>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</si>
  <si>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</si>
  <si>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</si>
  <si>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</si>
  <si>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</si>
  <si>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</si>
  <si>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</si>
  <si>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</si>
  <si>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</si>
  <si>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</si>
  <si>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</si>
  <si>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</si>
  <si>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</si>
  <si>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</si>
  <si>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</si>
  <si>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</si>
  <si>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</si>
  <si>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</si>
  <si>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</si>
  <si>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</si>
  <si>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</si>
  <si>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</si>
  <si>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</si>
  <si>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</si>
  <si>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</si>
  <si>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</si>
  <si>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</si>
  <si>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</si>
  <si>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</si>
  <si>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</si>
  <si>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</si>
  <si>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</si>
  <si>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</si>
  <si>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</si>
  <si>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</si>
  <si>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</si>
  <si>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</si>
  <si>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</si>
  <si>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</si>
  <si>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</si>
  <si>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</si>
  <si>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</si>
  <si>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</si>
  <si>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</si>
  <si>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</si>
  <si>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</si>
  <si>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</si>
  <si>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</si>
  <si>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</si>
  <si>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</si>
  <si>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</si>
  <si>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</si>
  <si>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</si>
  <si>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</si>
  <si>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</si>
  <si>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</si>
  <si>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</si>
  <si>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</si>
  <si>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</si>
  <si>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</si>
  <si>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</si>
  <si>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</si>
  <si>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</si>
  <si>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</si>
  <si>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17"/>
  </si>
  <si>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</si>
  <si>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</si>
  <si>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</si>
  <si>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</si>
  <si>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</si>
  <si>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</si>
  <si>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</si>
  <si>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</si>
  <si>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7"/>
  </si>
  <si>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</si>
  <si>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</si>
  <si>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</si>
  <si>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</si>
  <si>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</si>
  <si>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7"/>
  </si>
  <si>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</si>
  <si>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</si>
  <si>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</si>
  <si>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</si>
  <si>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</si>
  <si>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</si>
  <si>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</si>
  <si>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</si>
  <si>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7"/>
  </si>
  <si>
    <t>うち日本人(％)</t>
    <phoneticPr fontId="5"/>
  </si>
  <si>
    <t>0.1</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</si>
  <si>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</si>
  <si>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</si>
  <si>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</si>
  <si>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</si>
  <si>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</si>
  <si>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</si>
  <si>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</si>
  <si>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</si>
  <si>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</si>
  <si>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</si>
  <si>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</si>
  <si>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</si>
  <si>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</si>
  <si>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</si>
  <si>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</si>
  <si>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</si>
  <si>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</si>
  <si>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</si>
  <si>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</si>
  <si>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</si>
  <si>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</si>
  <si>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</si>
  <si>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</si>
  <si>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</si>
  <si>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</si>
  <si>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</si>
  <si>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</si>
  <si>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</si>
  <si>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</si>
  <si>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</si>
  <si>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</si>
  <si>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</si>
  <si>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</si>
  <si>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</si>
  <si>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</si>
  <si>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</si>
  <si>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</si>
  <si>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</si>
  <si>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</si>
  <si>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</si>
  <si>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</si>
  <si>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</si>
  <si>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</si>
  <si>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</si>
  <si>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</si>
  <si>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</si>
  <si>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</si>
  <si>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</si>
  <si>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</si>
  <si>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</si>
  <si>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</si>
  <si>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</si>
  <si>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</si>
  <si>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</si>
  <si>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</si>
  <si>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</si>
  <si>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</si>
  <si>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7"/>
  </si>
  <si>
    <t>福岡県久留米市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</si>
  <si>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</si>
  <si>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</si>
  <si>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</si>
  <si>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</si>
  <si>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</si>
  <si>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</si>
  <si>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</si>
  <si>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</si>
  <si>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</si>
  <si>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</si>
  <si>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</si>
  <si>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</si>
  <si>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</si>
  <si>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</si>
  <si>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</si>
  <si>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</si>
  <si>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</si>
  <si>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</si>
  <si>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</si>
  <si>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7"/>
  </si>
  <si>
    <t>利子割交付金</t>
  </si>
  <si>
    <t>　　市町村民税</t>
    <phoneticPr fontId="5"/>
  </si>
  <si>
    <t>総務費</t>
  </si>
  <si>
    <t>配当割交付金</t>
    <rPh sb="0" eb="2">
      <t>ハイトウ</t>
    </rPh>
    <rPh sb="2" eb="3">
      <t>ワリ</t>
    </rPh>
    <rPh sb="3" eb="6">
      <t>コウフキン</t>
    </rPh>
    <phoneticPr fontId="1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</si>
  <si>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</si>
  <si>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</si>
  <si>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</si>
  <si>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</si>
  <si>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</si>
  <si>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</si>
  <si>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</si>
  <si>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</si>
  <si>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</si>
  <si>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</si>
  <si>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</si>
  <si>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</si>
  <si>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</si>
  <si>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</si>
  <si>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</si>
  <si>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</si>
  <si>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</si>
  <si>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</si>
  <si>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</si>
  <si>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</si>
  <si>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</si>
  <si>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</si>
  <si>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</si>
  <si>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</si>
  <si>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</si>
  <si>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</si>
  <si>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</si>
  <si>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</si>
  <si>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</si>
  <si>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</si>
  <si>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</si>
  <si>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7"/>
  </si>
  <si>
    <t>　震災復興特別交付税</t>
    <phoneticPr fontId="17"/>
  </si>
  <si>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</si>
  <si>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</si>
  <si>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</si>
  <si>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</si>
  <si>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</si>
  <si>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</si>
  <si>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</si>
  <si>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</si>
  <si>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</si>
  <si>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</si>
  <si>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</si>
  <si>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</si>
  <si>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</si>
  <si>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</si>
  <si>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</si>
  <si>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</si>
  <si>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</si>
  <si>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</si>
  <si>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</si>
  <si>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</si>
  <si>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</si>
  <si>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</si>
  <si>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</si>
  <si>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</si>
  <si>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</si>
  <si>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</si>
  <si>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</si>
  <si>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</si>
  <si>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</si>
  <si>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</si>
  <si>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</si>
  <si>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</si>
  <si>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</si>
  <si>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</si>
  <si>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</si>
  <si>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</si>
  <si>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</si>
  <si>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</si>
  <si>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</si>
  <si>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7"/>
  </si>
  <si>
    <t>繰越金</t>
  </si>
  <si>
    <t>・計</t>
    <phoneticPr fontId="5"/>
  </si>
  <si>
    <t>市町村民税</t>
    <rPh sb="0" eb="3">
      <t>シチョウソン</t>
    </rPh>
    <rPh sb="3" eb="4">
      <t>ミン</t>
    </rPh>
    <rPh sb="4" eb="5">
      <t>ゼイ</t>
    </rPh>
    <phoneticPr fontId="5"/>
  </si>
  <si>
    <t>　うち利子</t>
    <phoneticPr fontId="17"/>
  </si>
  <si>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</si>
  <si>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</si>
  <si>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</si>
  <si>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</si>
  <si>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</si>
  <si>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</si>
  <si>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</si>
  <si>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</si>
  <si>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</si>
  <si>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</si>
  <si>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</si>
  <si>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</si>
  <si>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</si>
  <si>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</si>
  <si>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7"/>
  </si>
  <si>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</si>
  <si>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</si>
  <si>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7"/>
  </si>
  <si>
    <t>加入世帯数(世帯)</t>
  </si>
  <si>
    <t>　　うち一部事務組合負担金</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</si>
  <si>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</si>
  <si>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</si>
  <si>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</si>
  <si>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</si>
  <si>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</si>
  <si>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</si>
  <si>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</si>
  <si>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</si>
  <si>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</si>
  <si>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</si>
  <si>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</si>
  <si>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</si>
  <si>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</si>
  <si>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</si>
  <si>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</si>
  <si>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</si>
  <si>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</si>
  <si>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</si>
  <si>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</si>
  <si>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</si>
  <si>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</si>
  <si>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</si>
  <si>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</si>
  <si>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</si>
  <si>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</si>
  <si>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</si>
  <si>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福岡県久留米市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</si>
  <si>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</si>
  <si>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</si>
  <si>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</si>
  <si>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</si>
  <si>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</si>
  <si>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</si>
  <si>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</si>
  <si>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</si>
  <si>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</si>
  <si>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</si>
  <si>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</si>
  <si>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</si>
  <si>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</si>
  <si>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</si>
  <si>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</si>
  <si>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</si>
  <si>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</si>
  <si>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</si>
  <si>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</si>
  <si>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</si>
  <si>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</si>
  <si>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</si>
  <si>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</si>
  <si>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</si>
  <si>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</si>
  <si>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</si>
  <si>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</si>
  <si>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</si>
  <si>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</si>
  <si>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</si>
  <si>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</si>
  <si>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</si>
  <si>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</si>
  <si>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</si>
  <si>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</si>
  <si>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</si>
  <si>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</si>
  <si>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</si>
  <si>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</si>
  <si>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</si>
  <si>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t>
    <phoneticPr fontId="5"/>
  </si>
  <si>
    <t>法適用企業</t>
    <phoneticPr fontId="5"/>
  </si>
  <si>
    <t>下水道事業</t>
    <phoneticPr fontId="5"/>
  </si>
  <si>
    <t>簡易水道事業</t>
    <phoneticPr fontId="5"/>
  </si>
  <si>
    <t>法非適用企業</t>
    <phoneticPr fontId="5"/>
  </si>
  <si>
    <t>農業集落排水事業</t>
    <phoneticPr fontId="5"/>
  </si>
  <si>
    <t>特定地域生活排水処理事業</t>
    <phoneticPr fontId="5"/>
  </si>
  <si>
    <t>中央卸売市場事業</t>
    <phoneticPr fontId="5"/>
  </si>
  <si>
    <t>地方卸売市場事業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</si>
  <si>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</si>
  <si>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</si>
  <si>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</si>
  <si>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</si>
  <si>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</si>
  <si>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</si>
  <si>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</si>
  <si>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</si>
  <si>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</si>
  <si>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</si>
  <si>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</si>
  <si>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</si>
  <si>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</si>
  <si>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</si>
  <si>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</si>
  <si>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</si>
  <si>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</si>
  <si>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</si>
  <si>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</si>
  <si>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</si>
  <si>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</si>
  <si>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</si>
  <si>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</si>
  <si>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</si>
  <si>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</si>
  <si>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</si>
  <si>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</si>
  <si>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</si>
  <si>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</si>
  <si>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</si>
  <si>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</si>
  <si>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</si>
  <si>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</si>
  <si>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</si>
  <si>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</si>
  <si>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</si>
  <si>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</si>
  <si>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</si>
  <si>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</si>
  <si>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</si>
  <si>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</si>
  <si>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</si>
  <si>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</si>
  <si>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</si>
  <si>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</si>
  <si>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</si>
  <si>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</si>
  <si>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</si>
  <si>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</si>
  <si>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</si>
  <si>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</si>
  <si>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</si>
  <si>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</si>
  <si>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</si>
  <si>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</si>
  <si>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農業集落排水事業</t>
    <phoneticPr fontId="5"/>
  </si>
  <si>
    <t>(Ｆ)</t>
    <phoneticPr fontId="5"/>
  </si>
  <si>
    <t>中央卸売市場事業</t>
    <phoneticPr fontId="5"/>
  </si>
  <si>
    <t>将来負担比率（(Ｅ)－(Ｆ)）／（(Ｃ)－(Ｄ)）×１００</t>
    <rPh sb="0" eb="2">
      <t>ショウライ</t>
    </rPh>
    <rPh sb="2" eb="4">
      <t>フタン</t>
    </rPh>
    <rPh sb="4" eb="6">
      <t>ヒリツ</t>
    </rPh>
    <phoneticPr fontId="5"/>
  </si>
  <si>
    <t>特定地域生活排水処理事業</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</si>
  <si>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</si>
  <si>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</si>
  <si>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</si>
  <si>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</si>
  <si>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3"/>
  </si>
  <si>
    <t>平成27年度</t>
    <rPh sb="0" eb="2">
      <t>ヘイセイ</t>
    </rPh>
    <rPh sb="4" eb="6">
      <t>ネンド</t>
    </rPh>
    <phoneticPr fontId="13"/>
  </si>
  <si>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</si>
  <si>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</si>
  <si>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</si>
  <si>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</si>
  <si>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</si>
  <si>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</si>
  <si>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</si>
  <si>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</si>
  <si>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3"/>
  </si>
  <si>
    <t>(Ｃ)</t>
    <phoneticPr fontId="5"/>
  </si>
  <si>
    <t>実質公債費比率</t>
    <rPh sb="0" eb="2">
      <t>ジッシツ</t>
    </rPh>
    <rPh sb="2" eb="5">
      <t>コウサイヒ</t>
    </rPh>
    <rPh sb="5" eb="7">
      <t>ヒリツ</t>
    </rPh>
    <phoneticPr fontId="13"/>
  </si>
  <si>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</si>
  <si>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</si>
  <si>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3"/>
  </si>
  <si>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</si>
  <si>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</si>
  <si>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</si>
  <si>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</si>
  <si>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</si>
  <si>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</si>
  <si>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</si>
  <si>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</si>
  <si>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</si>
  <si>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</si>
  <si>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</si>
  <si>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</si>
  <si>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</si>
  <si>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</si>
  <si>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</si>
  <si>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</si>
  <si>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</si>
  <si>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</si>
  <si>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</si>
  <si>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</si>
  <si>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</si>
  <si>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</si>
  <si>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</si>
  <si>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</si>
  <si>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</si>
  <si>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</si>
  <si>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</si>
  <si>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</si>
  <si>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</si>
  <si>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</si>
  <si>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</si>
  <si>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</si>
  <si>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</si>
  <si>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</si>
  <si>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</si>
  <si>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</si>
  <si>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</si>
  <si>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</si>
  <si>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</si>
  <si>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</si>
  <si>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</si>
  <si>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</si>
  <si>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</si>
  <si>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</si>
  <si>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</si>
  <si>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</si>
  <si>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</si>
  <si>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</si>
  <si>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</si>
  <si>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</si>
  <si>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</si>
  <si>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</si>
  <si>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</si>
  <si>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</si>
  <si>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</si>
  <si>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</si>
  <si>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</si>
  <si>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</si>
  <si>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</si>
  <si>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</si>
  <si>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0.39</t>
  </si>
  <si>
    <t>国民健康保険事業特別会計</t>
  </si>
  <si>
    <t>▲ 0.43</t>
  </si>
  <si>
    <t>水道事業</t>
  </si>
  <si>
    <t>一般会計</t>
  </si>
  <si>
    <t>下水道事業</t>
  </si>
  <si>
    <t>競輪事業特別会計</t>
  </si>
  <si>
    <t>介護保険事業特別会計</t>
  </si>
  <si>
    <t>母子父子寡婦福祉資金貸付事業特別会計</t>
  </si>
  <si>
    <t>後期高齢者医療事業特別会計</t>
  </si>
  <si>
    <t>その他会計（赤字）</t>
  </si>
  <si>
    <t>その他会計（黒字）</t>
  </si>
  <si>
    <t>浮羽老人ホーム組合</t>
    <rPh sb="0" eb="2">
      <t>ウキハ</t>
    </rPh>
    <rPh sb="2" eb="4">
      <t>ロウジン</t>
    </rPh>
    <rPh sb="7" eb="9">
      <t>クミアイ</t>
    </rPh>
    <phoneticPr fontId="2"/>
  </si>
  <si>
    <t>-</t>
    <phoneticPr fontId="2"/>
  </si>
  <si>
    <t>うきは久留米環境施設組合</t>
    <rPh sb="3" eb="6">
      <t>クルメ</t>
    </rPh>
    <rPh sb="6" eb="8">
      <t>カンキョウ</t>
    </rPh>
    <rPh sb="8" eb="10">
      <t>シセツ</t>
    </rPh>
    <rPh sb="10" eb="12">
      <t>クミアイ</t>
    </rPh>
    <phoneticPr fontId="2"/>
  </si>
  <si>
    <t>-</t>
    <phoneticPr fontId="2"/>
  </si>
  <si>
    <t>両筑衛生施設組合</t>
    <rPh sb="0" eb="1">
      <t>リョウ</t>
    </rPh>
    <rPh sb="1" eb="2">
      <t>チク</t>
    </rPh>
    <rPh sb="2" eb="4">
      <t>エイセイ</t>
    </rPh>
    <rPh sb="4" eb="6">
      <t>シセツ</t>
    </rPh>
    <rPh sb="6" eb="8">
      <t>クミアイ</t>
    </rPh>
    <phoneticPr fontId="2"/>
  </si>
  <si>
    <t>-</t>
    <phoneticPr fontId="2"/>
  </si>
  <si>
    <t>久留米市外三市町高等学校組合</t>
    <rPh sb="0" eb="4">
      <t>クルメシ</t>
    </rPh>
    <rPh sb="4" eb="5">
      <t>ホカ</t>
    </rPh>
    <rPh sb="5" eb="6">
      <t>サン</t>
    </rPh>
    <rPh sb="6" eb="8">
      <t>シチョウ</t>
    </rPh>
    <rPh sb="8" eb="10">
      <t>コウトウ</t>
    </rPh>
    <rPh sb="10" eb="12">
      <t>ガッコウ</t>
    </rPh>
    <rPh sb="12" eb="14">
      <t>クミアイ</t>
    </rPh>
    <phoneticPr fontId="2"/>
  </si>
  <si>
    <t>-</t>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</si>
  <si>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</si>
  <si>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t>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</si>
  <si>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</si>
  <si>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</si>
  <si>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</si>
  <si>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八女西部広域事務組合</t>
    <rPh sb="0" eb="2">
      <t>ヤメ</t>
    </rPh>
    <rPh sb="2" eb="4">
      <t>セイブ</t>
    </rPh>
    <rPh sb="4" eb="6">
      <t>コウイキ</t>
    </rPh>
    <rPh sb="6" eb="8">
      <t>ジム</t>
    </rPh>
    <rPh sb="8" eb="10">
      <t>クミアイ</t>
    </rPh>
    <phoneticPr fontId="2"/>
  </si>
  <si>
    <t>甘木・朝倉・三井環境施設組合</t>
    <rPh sb="0" eb="2">
      <t>アマギ</t>
    </rPh>
    <rPh sb="3" eb="5">
      <t>アサクラ</t>
    </rPh>
    <rPh sb="6" eb="8">
      <t>ミイ</t>
    </rPh>
    <rPh sb="8" eb="10">
      <t>カンキョウ</t>
    </rPh>
    <rPh sb="10" eb="12">
      <t>シセツ</t>
    </rPh>
    <rPh sb="12" eb="14">
      <t>クミアイ</t>
    </rPh>
    <phoneticPr fontId="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</si>
  <si>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</si>
  <si>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</si>
  <si>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t>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</si>
  <si>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</si>
  <si>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</si>
  <si>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</si>
  <si>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</si>
  <si>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4">
      <t>フクオカケンナン</t>
    </rPh>
    <rPh sb="4" eb="6">
      <t>コウイキ</t>
    </rPh>
    <rPh sb="6" eb="8">
      <t>スイドウ</t>
    </rPh>
    <rPh sb="8" eb="10">
      <t>キギョウ</t>
    </rPh>
    <rPh sb="10" eb="11">
      <t>ダン</t>
    </rPh>
    <phoneticPr fontId="2"/>
  </si>
  <si>
    <t>-</t>
    <phoneticPr fontId="2"/>
  </si>
  <si>
    <t>三井水道企業団</t>
    <rPh sb="0" eb="2">
      <t>ミイ</t>
    </rPh>
    <rPh sb="2" eb="4">
      <t>スイドウ</t>
    </rPh>
    <rPh sb="4" eb="6">
      <t>キギョウ</t>
    </rPh>
    <rPh sb="6" eb="7">
      <t>ダン</t>
    </rPh>
    <phoneticPr fontId="2"/>
  </si>
  <si>
    <t>山神水道企業団</t>
    <rPh sb="0" eb="2">
      <t>ヤマガミ</t>
    </rPh>
    <rPh sb="2" eb="4">
      <t>スイドウ</t>
    </rPh>
    <rPh sb="4" eb="6">
      <t>キギョウ</t>
    </rPh>
    <rPh sb="6" eb="7">
      <t>ダン</t>
    </rPh>
    <phoneticPr fontId="2"/>
  </si>
  <si>
    <t>-</t>
    <phoneticPr fontId="2"/>
  </si>
  <si>
    <t>-</t>
    <phoneticPr fontId="2"/>
  </si>
  <si>
    <t>久留米市みどりの里づくり推進機構</t>
    <rPh sb="0" eb="4">
      <t>クルメシ</t>
    </rPh>
    <rPh sb="8" eb="9">
      <t>サト</t>
    </rPh>
    <rPh sb="12" eb="14">
      <t>スイシン</t>
    </rPh>
    <rPh sb="14" eb="16">
      <t>キコウ</t>
    </rPh>
    <phoneticPr fontId="2"/>
  </si>
  <si>
    <t>久留米地域地場産業振興センター</t>
    <rPh sb="0" eb="3">
      <t>クルメ</t>
    </rPh>
    <rPh sb="3" eb="5">
      <t>チイキ</t>
    </rPh>
    <rPh sb="5" eb="7">
      <t>ジバ</t>
    </rPh>
    <rPh sb="7" eb="9">
      <t>サンギョウ</t>
    </rPh>
    <rPh sb="9" eb="11">
      <t>シンコウ</t>
    </rPh>
    <phoneticPr fontId="2"/>
  </si>
  <si>
    <t>久留米観光コンベンション国際交流協会</t>
    <rPh sb="0" eb="3">
      <t>クルメ</t>
    </rPh>
    <rPh sb="3" eb="5">
      <t>カンコウ</t>
    </rPh>
    <rPh sb="12" eb="14">
      <t>コクサイ</t>
    </rPh>
    <rPh sb="14" eb="16">
      <t>コウリュウ</t>
    </rPh>
    <rPh sb="16" eb="18">
      <t>キョウカイ</t>
    </rPh>
    <phoneticPr fontId="2"/>
  </si>
  <si>
    <t>久留米市体育協会</t>
    <rPh sb="0" eb="4">
      <t>クルメシ</t>
    </rPh>
    <rPh sb="4" eb="6">
      <t>タイイク</t>
    </rPh>
    <rPh sb="6" eb="8">
      <t>キョウカイ</t>
    </rPh>
    <phoneticPr fontId="2"/>
  </si>
  <si>
    <t>久留米市生きがい健康づくり財団</t>
    <rPh sb="0" eb="4">
      <t>クルメシ</t>
    </rPh>
    <rPh sb="4" eb="5">
      <t>イ</t>
    </rPh>
    <rPh sb="8" eb="10">
      <t>ケンコウ</t>
    </rPh>
    <rPh sb="13" eb="15">
      <t>ザイダン</t>
    </rPh>
    <phoneticPr fontId="2"/>
  </si>
  <si>
    <t>久留米都市開発ビル</t>
    <rPh sb="0" eb="3">
      <t>クルメ</t>
    </rPh>
    <rPh sb="3" eb="5">
      <t>トシ</t>
    </rPh>
    <rPh sb="5" eb="7">
      <t>カイハツ</t>
    </rPh>
    <phoneticPr fontId="2"/>
  </si>
  <si>
    <t>久留米ビジネスプラザ</t>
    <rPh sb="0" eb="3">
      <t>クルメ</t>
    </rPh>
    <phoneticPr fontId="2"/>
  </si>
  <si>
    <t>久留米リサーチ・パーク</t>
    <rPh sb="0" eb="3">
      <t>クルメ</t>
    </rPh>
    <phoneticPr fontId="2"/>
  </si>
  <si>
    <t>ハイマート久留米</t>
    <rPh sb="5" eb="8">
      <t>クルメ</t>
    </rPh>
    <phoneticPr fontId="2"/>
  </si>
  <si>
    <t>CRCCメディア</t>
  </si>
  <si>
    <t>久留米・鳥栖広域情報</t>
    <rPh sb="0" eb="3">
      <t>クルメ</t>
    </rPh>
    <rPh sb="4" eb="6">
      <t>トス</t>
    </rPh>
    <rPh sb="6" eb="8">
      <t>コウイキ</t>
    </rPh>
    <rPh sb="8" eb="10">
      <t>ジョウホウ</t>
    </rPh>
    <phoneticPr fontId="2"/>
  </si>
  <si>
    <t>ドリームスエフエム放送</t>
    <rPh sb="9" eb="11">
      <t>ホウソウ</t>
    </rPh>
    <phoneticPr fontId="2"/>
  </si>
  <si>
    <t>-</t>
    <phoneticPr fontId="2"/>
  </si>
  <si>
    <t>-</t>
    <phoneticPr fontId="2"/>
  </si>
  <si>
    <t>法適用企業</t>
    <rPh sb="0" eb="1">
      <t>ホウ</t>
    </rPh>
    <rPh sb="1" eb="3">
      <t>テキヨウ</t>
    </rPh>
    <rPh sb="3" eb="5">
      <t>キギョウ</t>
    </rPh>
    <phoneticPr fontId="2"/>
  </si>
  <si>
    <t>久留米市都市公園管理センター</t>
    <rPh sb="0" eb="3">
      <t>クルメ</t>
    </rPh>
    <rPh sb="3" eb="4">
      <t>シ</t>
    </rPh>
    <rPh sb="4" eb="6">
      <t>トシ</t>
    </rPh>
    <rPh sb="6" eb="8">
      <t>コウエン</t>
    </rPh>
    <rPh sb="8" eb="10">
      <t>カンリ</t>
    </rPh>
    <phoneticPr fontId="2"/>
  </si>
  <si>
    <t>久留米市開発公社</t>
    <rPh sb="0" eb="4">
      <t>クルメシ</t>
    </rPh>
    <rPh sb="4" eb="6">
      <t>カイハツ</t>
    </rPh>
    <rPh sb="6" eb="8">
      <t>コウシャ</t>
    </rPh>
    <phoneticPr fontId="2"/>
  </si>
  <si>
    <t>○</t>
    <phoneticPr fontId="2"/>
  </si>
  <si>
    <t>○</t>
    <phoneticPr fontId="2"/>
  </si>
  <si>
    <t>久留米市土地開発公社</t>
    <rPh sb="0" eb="4">
      <t>クルメシ</t>
    </rPh>
    <rPh sb="4" eb="6">
      <t>トチ</t>
    </rPh>
    <rPh sb="6" eb="8">
      <t>カイハツ</t>
    </rPh>
    <rPh sb="8" eb="10">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</si>
  <si>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</si>
  <si>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
  </si>
  <si>
    <t>分析欄</t>
    <rPh sb="0" eb="2">
      <t>ブンセキ</t>
    </rPh>
    <rPh sb="2" eb="3">
      <t>ラン</t>
    </rPh>
    <phoneticPr fontId="2"/>
  </si>
  <si>
    <t>(　参考　）</t>
    <rPh sb="2" eb="4">
      <t>サンコウ</t>
    </rPh>
    <phoneticPr fontId="2"/>
  </si>
  <si>
    <t>当該団体値</t>
    <rPh sb="0" eb="2">
      <t>トウガイ</t>
    </rPh>
    <rPh sb="2" eb="4">
      <t>ダンタイ</t>
    </rPh>
    <rPh sb="4" eb="5">
      <t>アタイ</t>
    </rPh>
    <phoneticPr fontId="2"/>
  </si>
  <si>
    <t>将来負担比率</t>
    <rPh sb="0" eb="2">
      <t>ショウライ</t>
    </rPh>
    <rPh sb="2" eb="4">
      <t>フタン</t>
    </rPh>
    <rPh sb="4" eb="6">
      <t>ヒリツ</t>
    </rPh>
    <phoneticPr fontId="2"/>
  </si>
  <si>
    <t>有形固定資産減価償却率</t>
    <phoneticPr fontId="2"/>
  </si>
  <si>
    <t>類似団体内平均値</t>
    <rPh sb="0" eb="2">
      <t>ルイジ</t>
    </rPh>
    <rPh sb="2" eb="4">
      <t>ダンタイ</t>
    </rPh>
    <rPh sb="4" eb="5">
      <t>ナイ</t>
    </rPh>
    <rPh sb="5" eb="8">
      <t>ヘイキンチ</t>
    </rPh>
    <phoneticPr fontId="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</si>
  <si>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
  </si>
  <si>
    <t xml:space="preserve">将来負担比率及び実質公債費比率は、類似団体と比較して低い水準にある。
将来負担比率においては、平成２７年度は、過去３ヵ年の数値と比較すると悪化している。
これは、久留米シティプラザ及び宮ノ陣クリーンセンター建設のための借入れを含む普通会計の地方債現在高が大きく増加したためである。
今後の諸事業に係る地方債などの借入れ状況や元利償還金の変化などによって、実質公債費比率はさらに変動することが予想されるため、
これまで以上に公債費の適正化に取組んでいく必要がある。
</t>
    <rPh sb="6" eb="7">
      <t>オヨ</t>
    </rPh>
    <rPh sb="8" eb="10">
      <t>ジッシツ</t>
    </rPh>
    <rPh sb="10" eb="12">
      <t>コウサイ</t>
    </rPh>
    <rPh sb="12" eb="13">
      <t>ヒ</t>
    </rPh>
    <rPh sb="13" eb="15">
      <t>ヒリツ</t>
    </rPh>
    <rPh sb="17" eb="19">
      <t>ルイジ</t>
    </rPh>
    <rPh sb="19" eb="21">
      <t>ダンタイ</t>
    </rPh>
    <rPh sb="22" eb="24">
      <t>ヒカク</t>
    </rPh>
    <rPh sb="26" eb="27">
      <t>ヒク</t>
    </rPh>
    <rPh sb="28" eb="30">
      <t>スイジュン</t>
    </rPh>
    <rPh sb="35" eb="37">
      <t>ショウライ</t>
    </rPh>
    <rPh sb="37" eb="39">
      <t>フタン</t>
    </rPh>
    <rPh sb="39" eb="41">
      <t>ヒリツ</t>
    </rPh>
    <rPh sb="47" eb="49">
      <t>ヘイセイ</t>
    </rPh>
    <rPh sb="51" eb="53">
      <t>ネンド</t>
    </rPh>
    <rPh sb="55" eb="57">
      <t>カコ</t>
    </rPh>
    <rPh sb="57" eb="60">
      <t>サンカネン</t>
    </rPh>
    <rPh sb="61" eb="63">
      <t>スウチ</t>
    </rPh>
    <rPh sb="64" eb="66">
      <t>ヒカク</t>
    </rPh>
    <rPh sb="69" eb="71">
      <t>アッカ</t>
    </rPh>
    <rPh sb="81" eb="84">
      <t>クルメ</t>
    </rPh>
    <rPh sb="90" eb="91">
      <t>オヨ</t>
    </rPh>
    <rPh sb="92" eb="93">
      <t>ミヤ</t>
    </rPh>
    <rPh sb="94" eb="95">
      <t>ジン</t>
    </rPh>
    <rPh sb="103" eb="105">
      <t>ケンセツ</t>
    </rPh>
    <rPh sb="109" eb="111">
      <t>カリイ</t>
    </rPh>
    <rPh sb="113" eb="114">
      <t>フク</t>
    </rPh>
    <rPh sb="115" eb="117">
      <t>フツウ</t>
    </rPh>
    <rPh sb="117" eb="119">
      <t>カイケイ</t>
    </rPh>
    <rPh sb="120" eb="123">
      <t>チホウサイ</t>
    </rPh>
    <rPh sb="123" eb="125">
      <t>ゲンザイ</t>
    </rPh>
    <rPh sb="125" eb="126">
      <t>ダカ</t>
    </rPh>
    <rPh sb="127" eb="128">
      <t>オオ</t>
    </rPh>
    <rPh sb="130" eb="132">
      <t>ゾウカ</t>
    </rPh>
    <rPh sb="141" eb="143">
      <t>コンゴ</t>
    </rPh>
    <rPh sb="144" eb="145">
      <t>ショ</t>
    </rPh>
    <rPh sb="145" eb="147">
      <t>ジギョウ</t>
    </rPh>
    <rPh sb="148" eb="149">
      <t>カカ</t>
    </rPh>
    <rPh sb="150" eb="153">
      <t>チホウサイ</t>
    </rPh>
    <rPh sb="156" eb="158">
      <t>カリイ</t>
    </rPh>
    <rPh sb="159" eb="161">
      <t>ジョウキョウ</t>
    </rPh>
    <rPh sb="162" eb="164">
      <t>ガンリ</t>
    </rPh>
    <rPh sb="164" eb="167">
      <t>ショウカンキン</t>
    </rPh>
    <rPh sb="168" eb="170">
      <t>ヘンカ</t>
    </rPh>
    <rPh sb="177" eb="179">
      <t>ジッシツ</t>
    </rPh>
    <rPh sb="179" eb="182">
      <t>コウサイヒ</t>
    </rPh>
    <rPh sb="182" eb="184">
      <t>ヒリツ</t>
    </rPh>
    <rPh sb="188" eb="190">
      <t>ヘンドウ</t>
    </rPh>
    <rPh sb="195" eb="197">
      <t>ヨソウ</t>
    </rPh>
    <rPh sb="208" eb="210">
      <t>イジョウ</t>
    </rPh>
    <rPh sb="211" eb="214">
      <t>コウサイヒ</t>
    </rPh>
    <rPh sb="215" eb="218">
      <t>テキセイカ</t>
    </rPh>
    <rPh sb="219" eb="221">
      <t>トリク</t>
    </rPh>
    <rPh sb="225" eb="227">
      <t>ヒツヨウ</t>
    </rPh>
    <phoneticPr fontId="2"/>
  </si>
  <si>
    <t>（　参考　）</t>
    <rPh sb="2" eb="4">
      <t>サンコウ</t>
    </rPh>
    <phoneticPr fontId="2"/>
  </si>
  <si>
    <t>実質公債費比率</t>
    <rPh sb="0" eb="2">
      <t>ジッシツ</t>
    </rPh>
    <rPh sb="2" eb="5">
      <t>コウサイヒ</t>
    </rPh>
    <rPh sb="5" eb="7">
      <t>ヒリツ</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</si>
</sst>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2">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scheme val="minor"/>
    </font>
    <font>
      <sz val="11"/>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style="hair">
        <color indexed="64"/>
      </left>
      <right style="thin">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alignment vertical="center"/>
    </xf>
    <xf numFmtId="0" fontId="1" fillId="0" borderId="0">
      <alignment vertical="center"/>
    </xf>
    <xf numFmtId="0" fontId="13"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 fillId="0" borderId="0">
      <alignment vertical="center"/>
    </xf>
    <xf numFmtId="0" fontId="29" fillId="0" borderId="0">
      <alignment vertical="center"/>
    </xf>
    <xf numFmtId="0" fontId="8"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30" fillId="0" borderId="0">
      <alignment vertical="center"/>
    </xf>
  </cellStyleXfs>
  <cellXfs count="1252">
    <xf numFmtId="0" fontId="0" fillId="0" borderId="0" xfId="0">
      <alignment vertical="center"/>
    </xf>
    <xf numFmtId="0" fontId="1" fillId="0" borderId="0" xfId="22">
      <alignment vertical="center"/>
    </xf>
    <xf numFmtId="0" fontId="3" fillId="0" borderId="0" xfId="22" applyFont="1">
      <alignment vertical="center"/>
    </xf>
    <xf numFmtId="0" fontId="4" fillId="0" borderId="0" xfId="22" applyFont="1" applyAlignment="1">
      <alignment horizontal="right" vertical="center"/>
    </xf>
    <xf numFmtId="0" fontId="6" fillId="2" borderId="1" xfId="22" applyFont="1" applyFill="1" applyBorder="1" applyAlignment="1"/>
    <xf numFmtId="0" fontId="6" fillId="2" borderId="2" xfId="22" applyFont="1" applyFill="1" applyBorder="1" applyAlignment="1">
      <alignment horizontal="right" vertical="top"/>
    </xf>
    <xf numFmtId="0" fontId="6" fillId="2" borderId="3" xfId="22" applyFont="1" applyFill="1" applyBorder="1" applyAlignment="1">
      <alignment horizontal="right" vertical="top"/>
    </xf>
    <xf numFmtId="0" fontId="6" fillId="2" borderId="4" xfId="22" applyFont="1" applyFill="1" applyBorder="1" applyAlignment="1">
      <alignment horizontal="center" vertical="center"/>
    </xf>
    <xf numFmtId="0" fontId="6" fillId="2" borderId="5"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7" xfId="22" applyFont="1" applyFill="1" applyBorder="1" applyAlignment="1">
      <alignment horizontal="center" vertical="center" wrapText="1"/>
    </xf>
    <xf numFmtId="176" fontId="6" fillId="0" borderId="4" xfId="22" applyNumberFormat="1" applyFont="1" applyFill="1" applyBorder="1" applyAlignment="1" applyProtection="1">
      <alignment horizontal="right" vertical="center" wrapText="1"/>
    </xf>
    <xf numFmtId="176" fontId="6" fillId="0" borderId="5" xfId="22" applyNumberFormat="1" applyFont="1" applyFill="1" applyBorder="1" applyAlignment="1" applyProtection="1">
      <alignment horizontal="right" vertical="center" wrapText="1"/>
    </xf>
    <xf numFmtId="176" fontId="6" fillId="0" borderId="8" xfId="22" applyNumberFormat="1" applyFont="1" applyFill="1" applyBorder="1" applyAlignment="1" applyProtection="1">
      <alignment horizontal="right" vertical="center" wrapText="1"/>
    </xf>
    <xf numFmtId="0" fontId="6" fillId="0" borderId="9" xfId="22" applyFont="1" applyFill="1" applyBorder="1" applyAlignment="1">
      <alignment horizontal="center" vertical="center" wrapText="1"/>
    </xf>
    <xf numFmtId="176" fontId="6" fillId="0" borderId="10" xfId="22" applyNumberFormat="1" applyFont="1" applyFill="1" applyBorder="1" applyAlignment="1" applyProtection="1">
      <alignment horizontal="right" vertical="center" wrapText="1"/>
    </xf>
    <xf numFmtId="176" fontId="6" fillId="0" borderId="11" xfId="22" applyNumberFormat="1" applyFont="1" applyFill="1" applyBorder="1" applyAlignment="1" applyProtection="1">
      <alignment horizontal="right" vertical="center" wrapText="1"/>
    </xf>
    <xf numFmtId="176" fontId="6" fillId="0" borderId="12" xfId="22" applyNumberFormat="1" applyFont="1" applyFill="1" applyBorder="1" applyAlignment="1" applyProtection="1">
      <alignment horizontal="right" vertical="center" wrapText="1"/>
    </xf>
    <xf numFmtId="0" fontId="6" fillId="0" borderId="13" xfId="22" applyFont="1" applyFill="1" applyBorder="1" applyAlignment="1">
      <alignment horizontal="center" vertical="center"/>
    </xf>
    <xf numFmtId="176" fontId="6" fillId="0" borderId="14" xfId="22" applyNumberFormat="1" applyFont="1" applyFill="1" applyBorder="1" applyAlignment="1" applyProtection="1">
      <alignment horizontal="right" vertical="center" wrapText="1"/>
    </xf>
    <xf numFmtId="176" fontId="6" fillId="0" borderId="15" xfId="22" applyNumberFormat="1" applyFont="1" applyFill="1" applyBorder="1" applyAlignment="1" applyProtection="1">
      <alignment horizontal="right" vertical="center" wrapText="1"/>
    </xf>
    <xf numFmtId="176" fontId="6" fillId="0" borderId="16" xfId="22" applyNumberFormat="1" applyFont="1" applyFill="1" applyBorder="1" applyAlignment="1" applyProtection="1">
      <alignment horizontal="right" vertical="center" wrapText="1"/>
    </xf>
    <xf numFmtId="0" fontId="6" fillId="0" borderId="0" xfId="37" applyFont="1">
      <alignment vertical="center"/>
    </xf>
    <xf numFmtId="0" fontId="1" fillId="0" borderId="0" xfId="37">
      <alignment vertical="center"/>
    </xf>
    <xf numFmtId="0" fontId="4" fillId="0" borderId="0" xfId="37" applyFont="1" applyAlignment="1">
      <alignment horizontal="right" vertical="center"/>
    </xf>
    <xf numFmtId="0" fontId="6" fillId="3" borderId="1" xfId="37" applyFont="1" applyFill="1" applyBorder="1" applyAlignment="1"/>
    <xf numFmtId="0" fontId="6" fillId="3" borderId="2" xfId="37" applyFont="1" applyFill="1" applyBorder="1" applyAlignment="1">
      <alignment horizontal="right" vertical="top"/>
    </xf>
    <xf numFmtId="0" fontId="6" fillId="3" borderId="3" xfId="37" applyFont="1" applyFill="1" applyBorder="1" applyAlignment="1">
      <alignment horizontal="right" vertical="top"/>
    </xf>
    <xf numFmtId="0" fontId="6" fillId="3" borderId="17" xfId="37" applyFont="1" applyFill="1" applyBorder="1" applyAlignment="1">
      <alignment horizontal="center" vertical="center"/>
    </xf>
    <xf numFmtId="0" fontId="6" fillId="3" borderId="5" xfId="37" applyFont="1" applyFill="1" applyBorder="1" applyAlignment="1">
      <alignment horizontal="center" vertical="center"/>
    </xf>
    <xf numFmtId="0" fontId="6" fillId="3" borderId="8" xfId="37" applyFont="1" applyFill="1" applyBorder="1" applyAlignment="1">
      <alignment horizontal="center" vertical="center"/>
    </xf>
    <xf numFmtId="0" fontId="6" fillId="0" borderId="18" xfId="37" applyFont="1" applyFill="1" applyBorder="1" applyAlignment="1">
      <alignment vertical="center" wrapText="1"/>
    </xf>
    <xf numFmtId="176" fontId="6" fillId="0" borderId="19" xfId="37" applyNumberFormat="1" applyFont="1" applyFill="1" applyBorder="1" applyAlignment="1">
      <alignment horizontal="right" vertical="center"/>
    </xf>
    <xf numFmtId="176" fontId="6" fillId="0" borderId="20" xfId="37" applyNumberFormat="1" applyFont="1" applyFill="1" applyBorder="1" applyAlignment="1">
      <alignment horizontal="right" vertical="center"/>
    </xf>
    <xf numFmtId="176" fontId="6" fillId="0" borderId="21" xfId="37" applyNumberFormat="1" applyFont="1" applyFill="1" applyBorder="1" applyAlignment="1">
      <alignment horizontal="right" vertical="center"/>
    </xf>
    <xf numFmtId="0" fontId="6" fillId="0" borderId="22" xfId="37" applyFont="1" applyFill="1" applyBorder="1" applyAlignment="1">
      <alignment vertical="center"/>
    </xf>
    <xf numFmtId="176" fontId="6" fillId="0" borderId="23" xfId="37" applyNumberFormat="1" applyFont="1" applyFill="1" applyBorder="1" applyAlignment="1">
      <alignment horizontal="right" vertical="center"/>
    </xf>
    <xf numFmtId="176" fontId="6" fillId="0" borderId="24" xfId="37" applyNumberFormat="1" applyFont="1" applyFill="1" applyBorder="1" applyAlignment="1">
      <alignment horizontal="right" vertical="center"/>
    </xf>
    <xf numFmtId="176" fontId="6" fillId="0" borderId="25" xfId="37" applyNumberFormat="1" applyFont="1" applyFill="1" applyBorder="1" applyAlignment="1">
      <alignment horizontal="right" vertical="center"/>
    </xf>
    <xf numFmtId="0" fontId="6" fillId="0" borderId="9" xfId="37" applyFont="1" applyFill="1" applyBorder="1" applyAlignment="1">
      <alignment vertical="center"/>
    </xf>
    <xf numFmtId="0" fontId="6" fillId="0" borderId="13" xfId="37" applyFont="1" applyFill="1" applyBorder="1" applyAlignment="1">
      <alignment vertical="center"/>
    </xf>
    <xf numFmtId="176" fontId="6" fillId="0" borderId="14" xfId="37" applyNumberFormat="1" applyFont="1" applyFill="1" applyBorder="1" applyAlignment="1">
      <alignment horizontal="right" vertical="center"/>
    </xf>
    <xf numFmtId="176" fontId="6" fillId="0" borderId="15" xfId="37" applyNumberFormat="1" applyFont="1" applyFill="1" applyBorder="1" applyAlignment="1">
      <alignment horizontal="right" vertical="center"/>
    </xf>
    <xf numFmtId="176" fontId="6" fillId="0" borderId="16" xfId="37" applyNumberFormat="1" applyFont="1" applyFill="1" applyBorder="1" applyAlignment="1">
      <alignment horizontal="right" vertical="center"/>
    </xf>
    <xf numFmtId="0" fontId="7" fillId="0" borderId="0" xfId="37" applyFont="1" applyFill="1" applyBorder="1" applyAlignment="1"/>
    <xf numFmtId="0" fontId="7" fillId="0" borderId="0" xfId="37" applyNumberFormat="1" applyFont="1" applyFill="1" applyBorder="1" applyAlignment="1">
      <alignment vertical="center" wrapText="1"/>
    </xf>
    <xf numFmtId="0" fontId="7" fillId="0" borderId="0" xfId="37" applyNumberFormat="1" applyFont="1" applyBorder="1" applyAlignment="1">
      <alignment vertical="center" wrapText="1"/>
    </xf>
    <xf numFmtId="0" fontId="6" fillId="0" borderId="0" xfId="37" applyNumberFormat="1" applyFont="1" applyFill="1" applyBorder="1" applyAlignment="1">
      <alignment vertical="center"/>
    </xf>
    <xf numFmtId="0" fontId="3" fillId="0" borderId="0" xfId="24" applyFont="1">
      <alignment vertical="center"/>
    </xf>
    <xf numFmtId="0" fontId="1" fillId="0" borderId="0" xfId="24">
      <alignment vertical="center"/>
    </xf>
    <xf numFmtId="0" fontId="4" fillId="0" borderId="0" xfId="24" applyFont="1" applyAlignment="1">
      <alignment horizontal="center" vertical="center"/>
    </xf>
    <xf numFmtId="0" fontId="7" fillId="2" borderId="1" xfId="24" applyFont="1" applyFill="1" applyBorder="1" applyAlignment="1"/>
    <xf numFmtId="0" fontId="7" fillId="2" borderId="2" xfId="24" applyFont="1" applyFill="1" applyBorder="1" applyAlignment="1"/>
    <xf numFmtId="0" fontId="7" fillId="2" borderId="2" xfId="24" applyFont="1" applyFill="1" applyBorder="1" applyAlignment="1">
      <alignment horizontal="right" vertical="center"/>
    </xf>
    <xf numFmtId="0" fontId="7" fillId="2" borderId="3" xfId="24" applyFont="1" applyFill="1" applyBorder="1" applyAlignment="1">
      <alignment horizontal="right" vertical="top"/>
    </xf>
    <xf numFmtId="0" fontId="7" fillId="2" borderId="17"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26" xfId="24" applyFont="1" applyFill="1" applyBorder="1" applyAlignment="1">
      <alignment vertical="center" wrapText="1"/>
    </xf>
    <xf numFmtId="177" fontId="7" fillId="0" borderId="19" xfId="24" applyNumberFormat="1" applyFont="1" applyFill="1" applyBorder="1" applyAlignment="1" applyProtection="1">
      <alignment horizontal="right" vertical="center"/>
    </xf>
    <xf numFmtId="177" fontId="7" fillId="0" borderId="20" xfId="24" applyNumberFormat="1" applyFont="1" applyFill="1" applyBorder="1" applyAlignment="1" applyProtection="1">
      <alignment horizontal="right" vertical="center"/>
    </xf>
    <xf numFmtId="177" fontId="7" fillId="0" borderId="21" xfId="24" applyNumberFormat="1" applyFont="1" applyFill="1" applyBorder="1" applyAlignment="1" applyProtection="1">
      <alignment horizontal="right" vertical="center"/>
    </xf>
    <xf numFmtId="0" fontId="7" fillId="0" borderId="27" xfId="24" applyFont="1" applyFill="1" applyBorder="1" applyAlignment="1">
      <alignment vertical="center"/>
    </xf>
    <xf numFmtId="177" fontId="7" fillId="0" borderId="23" xfId="24" applyNumberFormat="1" applyFont="1" applyFill="1" applyBorder="1" applyAlignment="1" applyProtection="1">
      <alignment horizontal="right" vertical="center"/>
    </xf>
    <xf numFmtId="177" fontId="7" fillId="0" borderId="24" xfId="24" applyNumberFormat="1" applyFont="1" applyFill="1" applyBorder="1" applyAlignment="1" applyProtection="1">
      <alignment horizontal="right" vertical="center"/>
    </xf>
    <xf numFmtId="177" fontId="7" fillId="0" borderId="25" xfId="24" applyNumberFormat="1" applyFont="1" applyFill="1" applyBorder="1" applyAlignment="1" applyProtection="1">
      <alignment horizontal="right" vertical="center"/>
    </xf>
    <xf numFmtId="0" fontId="7" fillId="0" borderId="28" xfId="24" applyFont="1" applyFill="1" applyBorder="1" applyAlignment="1">
      <alignment vertical="center"/>
    </xf>
    <xf numFmtId="0" fontId="7" fillId="0" borderId="29" xfId="24" applyFont="1" applyFill="1" applyBorder="1" applyAlignment="1">
      <alignment vertical="center"/>
    </xf>
    <xf numFmtId="177" fontId="7" fillId="0" borderId="14" xfId="24" applyNumberFormat="1" applyFont="1" applyFill="1" applyBorder="1" applyAlignment="1" applyProtection="1">
      <alignment horizontal="right" vertical="center"/>
    </xf>
    <xf numFmtId="177" fontId="7" fillId="0" borderId="15" xfId="24" applyNumberFormat="1" applyFont="1" applyFill="1" applyBorder="1" applyAlignment="1" applyProtection="1">
      <alignment horizontal="right" vertical="center"/>
    </xf>
    <xf numFmtId="177" fontId="7" fillId="0" borderId="16" xfId="24" applyNumberFormat="1" applyFont="1" applyFill="1" applyBorder="1" applyAlignment="1" applyProtection="1">
      <alignment horizontal="right" vertical="center"/>
    </xf>
    <xf numFmtId="0" fontId="7" fillId="0" borderId="0" xfId="24" applyFont="1" applyAlignment="1"/>
    <xf numFmtId="0" fontId="1" fillId="0" borderId="0" xfId="23">
      <alignment vertical="center"/>
    </xf>
    <xf numFmtId="0" fontId="4" fillId="0" borderId="0" xfId="23" applyFont="1" applyAlignment="1">
      <alignment horizontal="center" vertical="center"/>
    </xf>
    <xf numFmtId="0" fontId="7" fillId="2" borderId="1" xfId="23" applyFont="1" applyFill="1" applyBorder="1" applyAlignment="1"/>
    <xf numFmtId="0" fontId="7" fillId="2" borderId="2" xfId="23" applyFont="1" applyFill="1" applyBorder="1" applyAlignment="1"/>
    <xf numFmtId="0" fontId="7" fillId="2" borderId="2" xfId="23" applyFont="1" applyFill="1" applyBorder="1" applyAlignment="1">
      <alignment horizontal="right" vertical="center"/>
    </xf>
    <xf numFmtId="0" fontId="7" fillId="2" borderId="3" xfId="23" applyFont="1" applyFill="1" applyBorder="1" applyAlignment="1">
      <alignment horizontal="right" vertical="top"/>
    </xf>
    <xf numFmtId="0" fontId="7" fillId="2" borderId="17" xfId="23" applyFont="1" applyFill="1" applyBorder="1" applyAlignment="1">
      <alignment horizontal="center" vertical="center"/>
    </xf>
    <xf numFmtId="0" fontId="7" fillId="2" borderId="5" xfId="23" applyFont="1" applyFill="1" applyBorder="1" applyAlignment="1">
      <alignment horizontal="center" vertical="center"/>
    </xf>
    <xf numFmtId="0" fontId="7" fillId="2" borderId="8" xfId="23" applyFont="1" applyFill="1" applyBorder="1" applyAlignment="1">
      <alignment horizontal="center" vertical="center"/>
    </xf>
    <xf numFmtId="0" fontId="7" fillId="0" borderId="26" xfId="23" applyFont="1" applyFill="1" applyBorder="1" applyAlignment="1">
      <alignment vertical="center" wrapText="1"/>
    </xf>
    <xf numFmtId="177" fontId="7" fillId="0" borderId="19" xfId="23" applyNumberFormat="1" applyFont="1" applyFill="1" applyBorder="1" applyAlignment="1" applyProtection="1">
      <alignment horizontal="right" vertical="center"/>
    </xf>
    <xf numFmtId="177" fontId="7" fillId="0" borderId="20" xfId="23" applyNumberFormat="1" applyFont="1" applyFill="1" applyBorder="1" applyAlignment="1" applyProtection="1">
      <alignment horizontal="right" vertical="center"/>
    </xf>
    <xf numFmtId="177" fontId="7" fillId="0" borderId="21" xfId="23" applyNumberFormat="1" applyFont="1" applyFill="1" applyBorder="1" applyAlignment="1" applyProtection="1">
      <alignment horizontal="right" vertical="center"/>
    </xf>
    <xf numFmtId="0" fontId="7" fillId="0" borderId="27" xfId="23" applyFont="1" applyFill="1" applyBorder="1" applyAlignment="1">
      <alignment vertical="center"/>
    </xf>
    <xf numFmtId="177" fontId="7" fillId="0" borderId="23" xfId="23" applyNumberFormat="1" applyFont="1" applyFill="1" applyBorder="1" applyAlignment="1" applyProtection="1">
      <alignment horizontal="right" vertical="center"/>
    </xf>
    <xf numFmtId="177" fontId="7" fillId="0" borderId="24" xfId="23" applyNumberFormat="1" applyFont="1" applyFill="1" applyBorder="1" applyAlignment="1" applyProtection="1">
      <alignment horizontal="right" vertical="center"/>
    </xf>
    <xf numFmtId="177" fontId="7" fillId="0" borderId="25" xfId="23" applyNumberFormat="1" applyFont="1" applyFill="1" applyBorder="1" applyAlignment="1" applyProtection="1">
      <alignment horizontal="right" vertical="center"/>
    </xf>
    <xf numFmtId="0" fontId="7" fillId="0" borderId="27" xfId="23" applyFont="1" applyFill="1" applyBorder="1" applyAlignment="1">
      <alignment vertical="center" wrapText="1"/>
    </xf>
    <xf numFmtId="0" fontId="7" fillId="0" borderId="29" xfId="23" applyFont="1" applyFill="1" applyBorder="1" applyAlignment="1">
      <alignment vertical="center"/>
    </xf>
    <xf numFmtId="177" fontId="7" fillId="0" borderId="14" xfId="23" applyNumberFormat="1" applyFont="1" applyFill="1" applyBorder="1" applyAlignment="1" applyProtection="1">
      <alignment horizontal="right" vertical="center"/>
    </xf>
    <xf numFmtId="177" fontId="7" fillId="0" borderId="15" xfId="23" applyNumberFormat="1" applyFont="1" applyFill="1" applyBorder="1" applyAlignment="1" applyProtection="1">
      <alignment horizontal="right" vertical="center"/>
    </xf>
    <xf numFmtId="177" fontId="7" fillId="0" borderId="16" xfId="23" applyNumberFormat="1" applyFont="1" applyFill="1" applyBorder="1" applyAlignment="1" applyProtection="1">
      <alignment horizontal="right" vertical="center"/>
    </xf>
    <xf numFmtId="0" fontId="7" fillId="0" borderId="0" xfId="23" applyFont="1" applyFill="1" applyBorder="1" applyAlignment="1"/>
    <xf numFmtId="0" fontId="7" fillId="0" borderId="0" xfId="23" applyFont="1" applyFill="1" applyBorder="1" applyAlignment="1">
      <alignment vertical="center"/>
    </xf>
    <xf numFmtId="0" fontId="7" fillId="0" borderId="0" xfId="23" applyFont="1" applyFill="1" applyBorder="1" applyAlignment="1">
      <alignment horizontal="left" vertical="center"/>
    </xf>
    <xf numFmtId="177" fontId="7" fillId="0" borderId="0" xfId="23" applyNumberFormat="1" applyFont="1" applyFill="1" applyBorder="1" applyAlignment="1" applyProtection="1">
      <alignment horizontal="right" vertical="center"/>
    </xf>
    <xf numFmtId="178" fontId="9" fillId="0" borderId="28" xfId="10" applyNumberFormat="1" applyFont="1" applyBorder="1" applyAlignment="1">
      <alignment vertical="center"/>
    </xf>
    <xf numFmtId="178" fontId="9" fillId="0" borderId="30" xfId="10" applyNumberFormat="1" applyFont="1" applyBorder="1" applyAlignment="1">
      <alignment vertical="center"/>
    </xf>
    <xf numFmtId="178" fontId="9" fillId="0" borderId="11" xfId="10" applyNumberFormat="1" applyFont="1" applyBorder="1" applyAlignment="1">
      <alignment horizontal="center" vertical="center" wrapText="1"/>
    </xf>
    <xf numFmtId="178" fontId="9" fillId="0" borderId="27" xfId="10" applyNumberFormat="1" applyFont="1" applyBorder="1" applyAlignment="1">
      <alignment horizontal="center" vertical="center"/>
    </xf>
    <xf numFmtId="178" fontId="9" fillId="0" borderId="31" xfId="10" applyNumberFormat="1" applyFont="1" applyBorder="1" applyAlignment="1">
      <alignment horizontal="center" vertical="center"/>
    </xf>
    <xf numFmtId="178" fontId="9" fillId="0" borderId="32" xfId="10" applyNumberFormat="1" applyFont="1" applyBorder="1" applyAlignment="1">
      <alignment horizontal="center" vertical="center"/>
    </xf>
    <xf numFmtId="0" fontId="8" fillId="0" borderId="0" xfId="10"/>
    <xf numFmtId="178" fontId="9" fillId="0" borderId="26" xfId="10" applyNumberFormat="1" applyFont="1" applyBorder="1" applyAlignment="1">
      <alignment vertical="center"/>
    </xf>
    <xf numFmtId="178" fontId="9" fillId="0" borderId="33" xfId="10" applyNumberFormat="1" applyFont="1" applyBorder="1" applyAlignment="1">
      <alignment vertical="center"/>
    </xf>
    <xf numFmtId="0" fontId="8" fillId="0" borderId="34" xfId="10" applyFont="1" applyBorder="1" applyAlignment="1">
      <alignment vertical="center"/>
    </xf>
    <xf numFmtId="178" fontId="9" fillId="0" borderId="28" xfId="10" applyNumberFormat="1" applyFont="1" applyBorder="1" applyAlignment="1">
      <alignment horizontal="center" vertical="center"/>
    </xf>
    <xf numFmtId="178" fontId="9" fillId="0" borderId="35" xfId="10" applyNumberFormat="1" applyFont="1" applyBorder="1" applyAlignment="1">
      <alignment horizontal="center" vertical="center" wrapText="1"/>
    </xf>
    <xf numFmtId="178" fontId="9" fillId="0" borderId="36" xfId="10" applyNumberFormat="1" applyFont="1" applyBorder="1" applyAlignment="1">
      <alignment horizontal="center" vertical="center"/>
    </xf>
    <xf numFmtId="178" fontId="9" fillId="0" borderId="37" xfId="10" applyNumberFormat="1" applyFont="1" applyBorder="1" applyAlignment="1">
      <alignment horizontal="center" vertical="center" wrapText="1"/>
    </xf>
    <xf numFmtId="178" fontId="9" fillId="0" borderId="24" xfId="10" applyNumberFormat="1" applyFont="1" applyBorder="1" applyAlignment="1">
      <alignment horizontal="center" vertical="center"/>
    </xf>
    <xf numFmtId="178" fontId="9" fillId="0" borderId="30" xfId="10" applyNumberFormat="1" applyFont="1" applyBorder="1" applyAlignment="1">
      <alignment horizontal="center" vertical="center"/>
    </xf>
    <xf numFmtId="179" fontId="9" fillId="0" borderId="11" xfId="10" applyNumberFormat="1" applyFont="1" applyFill="1" applyBorder="1" applyAlignment="1">
      <alignment vertical="center"/>
    </xf>
    <xf numFmtId="179" fontId="9" fillId="0" borderId="28" xfId="10" applyNumberFormat="1" applyFont="1" applyFill="1" applyBorder="1" applyAlignment="1">
      <alignment vertical="center"/>
    </xf>
    <xf numFmtId="180" fontId="9" fillId="0" borderId="38" xfId="10" applyNumberFormat="1" applyFont="1" applyFill="1" applyBorder="1" applyAlignment="1">
      <alignment vertical="center"/>
    </xf>
    <xf numFmtId="179" fontId="9" fillId="0" borderId="36" xfId="10" applyNumberFormat="1" applyFont="1" applyFill="1" applyBorder="1" applyAlignment="1">
      <alignment vertical="center"/>
    </xf>
    <xf numFmtId="180" fontId="9" fillId="0" borderId="39" xfId="10" applyNumberFormat="1" applyFont="1" applyFill="1" applyBorder="1" applyAlignment="1">
      <alignment vertical="center"/>
    </xf>
    <xf numFmtId="180" fontId="9" fillId="0" borderId="11" xfId="10" applyNumberFormat="1" applyFont="1" applyBorder="1" applyAlignment="1">
      <alignment vertical="center"/>
    </xf>
    <xf numFmtId="178" fontId="9" fillId="0" borderId="26" xfId="10" applyNumberFormat="1" applyFont="1" applyBorder="1" applyAlignment="1">
      <alignment horizontal="center" vertical="center"/>
    </xf>
    <xf numFmtId="178" fontId="9" fillId="0" borderId="40" xfId="10" applyNumberFormat="1" applyFont="1" applyBorder="1" applyAlignment="1">
      <alignment horizontal="center" vertical="center"/>
    </xf>
    <xf numFmtId="179" fontId="9" fillId="0" borderId="41" xfId="10" applyNumberFormat="1" applyFont="1" applyFill="1" applyBorder="1" applyAlignment="1">
      <alignment vertical="center"/>
    </xf>
    <xf numFmtId="179" fontId="9" fillId="0" borderId="42" xfId="10" applyNumberFormat="1" applyFont="1" applyFill="1" applyBorder="1" applyAlignment="1">
      <alignment vertical="center"/>
    </xf>
    <xf numFmtId="180" fontId="9" fillId="0" borderId="40" xfId="10" applyNumberFormat="1" applyFont="1" applyFill="1" applyBorder="1" applyAlignment="1">
      <alignment vertical="center"/>
    </xf>
    <xf numFmtId="179" fontId="9" fillId="0" borderId="43" xfId="10" applyNumberFormat="1" applyFont="1" applyFill="1" applyBorder="1" applyAlignment="1">
      <alignment vertical="center"/>
    </xf>
    <xf numFmtId="180" fontId="9" fillId="0" borderId="44" xfId="10" applyNumberFormat="1" applyFont="1" applyFill="1" applyBorder="1" applyAlignment="1">
      <alignment vertical="center"/>
    </xf>
    <xf numFmtId="180" fontId="9" fillId="0" borderId="41" xfId="10" applyNumberFormat="1" applyFont="1" applyBorder="1" applyAlignment="1">
      <alignment vertical="center"/>
    </xf>
    <xf numFmtId="179" fontId="9" fillId="0" borderId="41" xfId="10" applyNumberFormat="1" applyFont="1" applyFill="1" applyBorder="1" applyAlignment="1">
      <alignment vertical="center" wrapText="1"/>
    </xf>
    <xf numFmtId="179" fontId="9" fillId="0" borderId="11" xfId="10" applyNumberFormat="1" applyFont="1" applyBorder="1" applyAlignment="1">
      <alignment vertical="center"/>
    </xf>
    <xf numFmtId="179" fontId="9" fillId="0" borderId="28" xfId="10" applyNumberFormat="1" applyFont="1" applyBorder="1" applyAlignment="1">
      <alignment vertical="center"/>
    </xf>
    <xf numFmtId="180" fontId="9" fillId="0" borderId="38" xfId="10" applyNumberFormat="1" applyFont="1" applyBorder="1" applyAlignment="1">
      <alignment vertical="center"/>
    </xf>
    <xf numFmtId="179" fontId="9" fillId="0" borderId="36" xfId="10" applyNumberFormat="1" applyFont="1" applyBorder="1" applyAlignment="1">
      <alignment vertical="center"/>
    </xf>
    <xf numFmtId="180" fontId="9" fillId="0" borderId="45" xfId="10" applyNumberFormat="1" applyFont="1" applyBorder="1" applyAlignment="1">
      <alignment vertical="center"/>
    </xf>
    <xf numFmtId="0" fontId="8" fillId="0" borderId="24" xfId="10" applyBorder="1"/>
    <xf numFmtId="0" fontId="8" fillId="0" borderId="24" xfId="10" applyBorder="1" applyAlignment="1">
      <alignment vertical="center"/>
    </xf>
    <xf numFmtId="0" fontId="10" fillId="0" borderId="24" xfId="10" applyFont="1" applyBorder="1"/>
    <xf numFmtId="0" fontId="13" fillId="0" borderId="0" xfId="27" applyFont="1" applyFill="1">
      <alignment vertical="center"/>
    </xf>
    <xf numFmtId="49" fontId="13" fillId="0" borderId="0" xfId="27" applyNumberFormat="1" applyFont="1" applyFill="1">
      <alignment vertical="center"/>
    </xf>
    <xf numFmtId="0" fontId="13" fillId="0" borderId="0" xfId="27" applyFont="1">
      <alignment vertical="center"/>
    </xf>
    <xf numFmtId="0" fontId="15" fillId="0" borderId="0" xfId="27" applyFont="1" applyFill="1">
      <alignment vertical="center"/>
    </xf>
    <xf numFmtId="0" fontId="16" fillId="0" borderId="0" xfId="27" applyFont="1" applyFill="1">
      <alignmen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4" fontId="13" fillId="0" borderId="46" xfId="27" applyNumberFormat="1" applyFont="1" applyFill="1" applyBorder="1" applyAlignment="1">
      <alignment horizontal="right" vertical="center"/>
    </xf>
    <xf numFmtId="184" fontId="13" fillId="0" borderId="47" xfId="27" applyNumberFormat="1" applyFont="1" applyFill="1" applyBorder="1" applyAlignment="1">
      <alignment horizontal="right" vertical="center"/>
    </xf>
    <xf numFmtId="184" fontId="13" fillId="0" borderId="48" xfId="27" applyNumberFormat="1" applyFont="1" applyFill="1" applyBorder="1" applyAlignment="1">
      <alignment horizontal="right" vertical="center"/>
    </xf>
    <xf numFmtId="0" fontId="12" fillId="0" borderId="34" xfId="28" applyFont="1" applyFill="1" applyBorder="1" applyAlignment="1">
      <alignment vertical="center"/>
    </xf>
    <xf numFmtId="184" fontId="13" fillId="0" borderId="46" xfId="27" applyNumberFormat="1" applyFont="1" applyFill="1" applyBorder="1" applyAlignment="1">
      <alignment vertical="center"/>
    </xf>
    <xf numFmtId="184" fontId="13" fillId="0" borderId="47" xfId="27" applyNumberFormat="1" applyFont="1" applyFill="1" applyBorder="1" applyAlignment="1">
      <alignment vertical="center"/>
    </xf>
    <xf numFmtId="184" fontId="13" fillId="0" borderId="48" xfId="27" applyNumberFormat="1" applyFont="1" applyFill="1" applyBorder="1" applyAlignment="1">
      <alignment vertical="center"/>
    </xf>
    <xf numFmtId="0" fontId="13" fillId="0" borderId="7" xfId="27" applyFont="1" applyFill="1" applyBorder="1" applyAlignment="1">
      <alignment horizontal="left" vertical="center"/>
    </xf>
    <xf numFmtId="0" fontId="12" fillId="0" borderId="49" xfId="28" applyFont="1" applyFill="1" applyBorder="1" applyAlignment="1">
      <alignment horizontal="center" vertical="center"/>
    </xf>
    <xf numFmtId="0" fontId="13" fillId="0" borderId="7" xfId="27" applyFont="1" applyFill="1" applyBorder="1" applyAlignment="1">
      <alignment horizontal="center" vertical="center"/>
    </xf>
    <xf numFmtId="0" fontId="13" fillId="0" borderId="50" xfId="27" applyFont="1" applyFill="1" applyBorder="1" applyAlignment="1">
      <alignment horizontal="center" vertical="center"/>
    </xf>
    <xf numFmtId="0" fontId="18" fillId="0" borderId="51" xfId="27" applyFont="1" applyFill="1" applyBorder="1" applyAlignment="1">
      <alignment vertical="center" wrapText="1"/>
    </xf>
    <xf numFmtId="0" fontId="18" fillId="0" borderId="52" xfId="27" applyFont="1" applyFill="1" applyBorder="1" applyAlignment="1">
      <alignment vertical="center" wrapText="1"/>
    </xf>
    <xf numFmtId="181" fontId="13" fillId="0" borderId="50" xfId="27" applyNumberFormat="1" applyFont="1" applyFill="1" applyBorder="1" applyAlignment="1">
      <alignment vertical="center"/>
    </xf>
    <xf numFmtId="181" fontId="13" fillId="0" borderId="51" xfId="27" applyNumberFormat="1" applyFont="1" applyFill="1" applyBorder="1" applyAlignment="1">
      <alignment vertical="center"/>
    </xf>
    <xf numFmtId="181" fontId="13" fillId="0" borderId="52" xfId="27" applyNumberFormat="1" applyFont="1" applyFill="1" applyBorder="1" applyAlignment="1">
      <alignment vertical="center"/>
    </xf>
    <xf numFmtId="0" fontId="13" fillId="0" borderId="7" xfId="27" applyFont="1" applyFill="1" applyBorder="1">
      <alignment vertical="center"/>
    </xf>
    <xf numFmtId="0" fontId="13" fillId="0" borderId="0" xfId="27" applyFont="1" applyFill="1" applyBorder="1">
      <alignment vertical="center"/>
    </xf>
    <xf numFmtId="0" fontId="13" fillId="0" borderId="53" xfId="27" applyFont="1" applyFill="1" applyBorder="1">
      <alignment vertical="center"/>
    </xf>
    <xf numFmtId="49" fontId="13" fillId="0" borderId="7" xfId="27" applyNumberFormat="1" applyFont="1" applyFill="1" applyBorder="1">
      <alignment vertical="center"/>
    </xf>
    <xf numFmtId="49" fontId="13" fillId="0" borderId="0" xfId="27" applyNumberFormat="1" applyFont="1" applyFill="1" applyBorder="1">
      <alignment vertical="center"/>
    </xf>
    <xf numFmtId="0" fontId="13" fillId="0" borderId="0" xfId="27" applyFont="1" applyFill="1" applyBorder="1" applyAlignment="1">
      <alignment vertical="center"/>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0" fontId="13" fillId="0" borderId="53" xfId="27" applyFont="1" applyFill="1" applyBorder="1" applyAlignment="1">
      <alignment horizontal="center" vertical="center"/>
    </xf>
    <xf numFmtId="0" fontId="13" fillId="0" borderId="50" xfId="27" applyFont="1" applyFill="1" applyBorder="1">
      <alignment vertical="center"/>
    </xf>
    <xf numFmtId="0" fontId="13" fillId="0" borderId="51" xfId="27" applyFont="1" applyFill="1" applyBorder="1">
      <alignment vertical="center"/>
    </xf>
    <xf numFmtId="0" fontId="13" fillId="0" borderId="52" xfId="27" applyFont="1" applyFill="1" applyBorder="1">
      <alignment vertical="center"/>
    </xf>
    <xf numFmtId="0" fontId="13" fillId="0" borderId="0" xfId="13" applyFont="1" applyFill="1">
      <alignment vertical="center"/>
    </xf>
    <xf numFmtId="49" fontId="21" fillId="0" borderId="0" xfId="17" applyNumberFormat="1" applyFont="1">
      <alignment vertical="center"/>
    </xf>
    <xf numFmtId="49" fontId="13" fillId="0" borderId="0" xfId="17" applyNumberFormat="1" applyFont="1">
      <alignment vertical="center"/>
    </xf>
    <xf numFmtId="49" fontId="13" fillId="0" borderId="0" xfId="17" applyNumberFormat="1" applyFont="1" applyFill="1">
      <alignment vertical="center"/>
    </xf>
    <xf numFmtId="0" fontId="13" fillId="0" borderId="0" xfId="17" applyFont="1">
      <alignment vertical="center"/>
    </xf>
    <xf numFmtId="0" fontId="22" fillId="0" borderId="0" xfId="17" applyFont="1">
      <alignment vertical="center"/>
    </xf>
    <xf numFmtId="0" fontId="3" fillId="0" borderId="37" xfId="17" applyFont="1" applyBorder="1" applyAlignment="1">
      <alignment horizontal="center" vertical="center"/>
    </xf>
    <xf numFmtId="0" fontId="3" fillId="0" borderId="37" xfId="17" applyFont="1" applyBorder="1" applyAlignment="1">
      <alignment vertical="center"/>
    </xf>
    <xf numFmtId="0" fontId="13" fillId="0" borderId="0" xfId="17" applyFont="1" applyBorder="1">
      <alignment vertical="center"/>
    </xf>
    <xf numFmtId="0" fontId="13" fillId="0" borderId="45" xfId="17" applyFont="1" applyBorder="1">
      <alignment vertical="center"/>
    </xf>
    <xf numFmtId="0" fontId="13" fillId="0" borderId="37" xfId="17" applyFont="1" applyBorder="1">
      <alignment vertical="center"/>
    </xf>
    <xf numFmtId="0" fontId="13" fillId="0" borderId="28" xfId="17" applyFont="1" applyBorder="1" applyAlignment="1">
      <alignment horizontal="center" vertical="center"/>
    </xf>
    <xf numFmtId="0" fontId="13" fillId="0" borderId="45" xfId="17" applyFont="1" applyBorder="1" applyAlignment="1">
      <alignment horizontal="center" vertical="center"/>
    </xf>
    <xf numFmtId="0" fontId="13" fillId="0" borderId="54" xfId="17" applyFont="1" applyBorder="1" applyAlignment="1">
      <alignment horizontal="center" vertical="center"/>
    </xf>
    <xf numFmtId="0" fontId="13" fillId="0" borderId="0" xfId="17" applyFont="1" applyFill="1" applyBorder="1" applyAlignment="1">
      <alignment horizontal="center" vertical="center" wrapText="1"/>
    </xf>
    <xf numFmtId="0" fontId="13" fillId="0" borderId="0" xfId="17" applyFont="1" applyBorder="1" applyAlignment="1">
      <alignment horizontal="center" vertical="center"/>
    </xf>
    <xf numFmtId="0" fontId="13" fillId="0" borderId="37" xfId="17" applyFont="1" applyFill="1" applyBorder="1" applyAlignment="1">
      <alignment horizontal="center" vertical="center" wrapText="1"/>
    </xf>
    <xf numFmtId="0" fontId="13" fillId="0" borderId="0" xfId="17" applyFont="1" applyFill="1">
      <alignment vertical="center"/>
    </xf>
    <xf numFmtId="0" fontId="12" fillId="0" borderId="0" xfId="17" applyFont="1" applyBorder="1">
      <alignment vertical="center"/>
    </xf>
    <xf numFmtId="0" fontId="12" fillId="0" borderId="0" xfId="17" applyFont="1">
      <alignment vertical="center"/>
    </xf>
    <xf numFmtId="49" fontId="13" fillId="4" borderId="0" xfId="30" applyNumberFormat="1" applyFont="1" applyFill="1" applyProtection="1">
      <alignment vertical="center"/>
    </xf>
    <xf numFmtId="0" fontId="13" fillId="4" borderId="0" xfId="30" applyFont="1" applyFill="1" applyProtection="1">
      <alignment vertical="center"/>
    </xf>
    <xf numFmtId="0" fontId="13" fillId="4" borderId="0" xfId="30" applyFont="1" applyFill="1" applyBorder="1" applyAlignment="1" applyProtection="1">
      <alignment vertical="center"/>
    </xf>
    <xf numFmtId="0" fontId="13" fillId="4" borderId="51" xfId="30" applyFont="1" applyFill="1" applyBorder="1" applyProtection="1">
      <alignment vertical="center"/>
    </xf>
    <xf numFmtId="0" fontId="1" fillId="4" borderId="0" xfId="35" applyFill="1" applyProtection="1">
      <alignment vertical="center"/>
    </xf>
    <xf numFmtId="0" fontId="1" fillId="0" borderId="0" xfId="35" applyProtection="1">
      <alignment vertical="center"/>
    </xf>
    <xf numFmtId="0" fontId="23" fillId="4" borderId="0" xfId="30" applyFont="1" applyFill="1" applyAlignment="1" applyProtection="1">
      <alignment vertical="center"/>
    </xf>
    <xf numFmtId="0" fontId="13" fillId="4" borderId="0" xfId="30" applyFont="1" applyFill="1" applyAlignment="1" applyProtection="1">
      <alignment vertical="center"/>
    </xf>
    <xf numFmtId="0" fontId="1" fillId="4" borderId="0" xfId="35" applyFill="1" applyAlignment="1" applyProtection="1">
      <alignment vertical="center"/>
    </xf>
    <xf numFmtId="0" fontId="1" fillId="0" borderId="0" xfId="35" applyAlignment="1" applyProtection="1">
      <alignment vertical="center"/>
    </xf>
    <xf numFmtId="0" fontId="25" fillId="4" borderId="0" xfId="30" applyFont="1" applyFill="1" applyProtection="1">
      <alignment vertical="center"/>
    </xf>
    <xf numFmtId="0" fontId="26" fillId="4" borderId="0" xfId="30" applyFont="1" applyFill="1" applyProtection="1">
      <alignment vertical="center"/>
    </xf>
    <xf numFmtId="0" fontId="26" fillId="4" borderId="0" xfId="35" applyFont="1" applyFill="1" applyProtection="1">
      <alignment vertical="center"/>
    </xf>
    <xf numFmtId="0" fontId="26" fillId="0" borderId="0" xfId="35" applyFont="1" applyProtection="1">
      <alignment vertical="center"/>
    </xf>
    <xf numFmtId="0" fontId="25" fillId="4" borderId="0" xfId="30" applyFont="1" applyFill="1" applyBorder="1" applyProtection="1">
      <alignment vertical="center"/>
    </xf>
    <xf numFmtId="0" fontId="26" fillId="4" borderId="0" xfId="30" applyFont="1" applyFill="1" applyBorder="1" applyProtection="1">
      <alignment vertical="center"/>
    </xf>
    <xf numFmtId="0" fontId="25" fillId="0" borderId="55" xfId="30" applyFont="1" applyBorder="1" applyAlignment="1" applyProtection="1">
      <alignment horizontal="center" vertical="center" shrinkToFit="1"/>
      <protection locked="0"/>
    </xf>
    <xf numFmtId="0" fontId="25" fillId="0" borderId="55" xfId="30" applyFont="1" applyFill="1" applyBorder="1" applyAlignment="1" applyProtection="1">
      <alignment horizontal="center" vertical="center" shrinkToFit="1"/>
      <protection locked="0"/>
    </xf>
    <xf numFmtId="0" fontId="25" fillId="0" borderId="56" xfId="29" applyFont="1" applyBorder="1" applyAlignment="1" applyProtection="1">
      <alignment horizontal="center" vertical="center" shrinkToFit="1"/>
      <protection locked="0"/>
    </xf>
    <xf numFmtId="0" fontId="25" fillId="0" borderId="57" xfId="30" applyFont="1" applyBorder="1" applyAlignment="1" applyProtection="1">
      <alignment horizontal="center" vertical="center" shrinkToFit="1"/>
      <protection locked="0"/>
    </xf>
    <xf numFmtId="0" fontId="25" fillId="0" borderId="57" xfId="30" applyFont="1" applyFill="1" applyBorder="1" applyAlignment="1" applyProtection="1">
      <alignment horizontal="center" vertical="center" shrinkToFit="1"/>
      <protection locked="0"/>
    </xf>
    <xf numFmtId="0" fontId="25" fillId="0" borderId="58" xfId="29" applyFont="1" applyBorder="1" applyAlignment="1" applyProtection="1">
      <alignment horizontal="center" vertical="center" shrinkToFit="1"/>
      <protection locked="0"/>
    </xf>
    <xf numFmtId="0" fontId="25" fillId="5" borderId="14" xfId="30" applyFont="1" applyFill="1" applyBorder="1" applyAlignment="1" applyProtection="1">
      <alignment horizontal="center" vertical="center" shrinkToFit="1"/>
      <protection locked="0"/>
    </xf>
    <xf numFmtId="0" fontId="19" fillId="4" borderId="0" xfId="30" applyFont="1" applyFill="1" applyProtection="1">
      <alignment vertical="center"/>
    </xf>
    <xf numFmtId="0" fontId="25" fillId="0" borderId="59" xfId="30" applyFont="1" applyBorder="1" applyAlignment="1" applyProtection="1">
      <alignment horizontal="center" vertical="center" shrinkToFit="1"/>
      <protection locked="0"/>
    </xf>
    <xf numFmtId="0" fontId="25" fillId="4" borderId="58" xfId="30" applyFont="1" applyFill="1" applyBorder="1" applyAlignment="1" applyProtection="1">
      <alignment horizontal="center" vertical="center" shrinkToFit="1"/>
      <protection locked="0"/>
    </xf>
    <xf numFmtId="0" fontId="1" fillId="4" borderId="0" xfId="35" applyFont="1" applyFill="1" applyProtection="1">
      <alignment vertical="center"/>
    </xf>
    <xf numFmtId="0" fontId="25" fillId="0" borderId="60" xfId="30" applyFont="1" applyBorder="1" applyAlignment="1" applyProtection="1">
      <alignment horizontal="center" vertical="center" shrinkToFit="1"/>
      <protection locked="0"/>
    </xf>
    <xf numFmtId="0" fontId="25" fillId="4" borderId="0" xfId="30" applyFont="1" applyFill="1" applyBorder="1" applyAlignment="1" applyProtection="1">
      <alignment horizontal="center" vertical="center" shrinkToFit="1"/>
    </xf>
    <xf numFmtId="0" fontId="25" fillId="4" borderId="0" xfId="30" applyFont="1" applyFill="1" applyBorder="1" applyAlignment="1" applyProtection="1">
      <alignment horizontal="left" vertical="center" shrinkToFit="1"/>
    </xf>
    <xf numFmtId="177" fontId="25" fillId="4" borderId="0" xfId="30" applyNumberFormat="1" applyFont="1" applyFill="1" applyBorder="1" applyAlignment="1" applyProtection="1">
      <alignment horizontal="right" vertical="center" shrinkToFit="1"/>
    </xf>
    <xf numFmtId="177" fontId="25" fillId="4" borderId="0" xfId="30" applyNumberFormat="1" applyFont="1" applyFill="1" applyBorder="1" applyAlignment="1" applyProtection="1">
      <alignment horizontal="left" vertical="center" shrinkToFit="1"/>
    </xf>
    <xf numFmtId="0" fontId="19" fillId="4" borderId="0" xfId="30" applyFont="1" applyFill="1" applyBorder="1" applyProtection="1">
      <alignment vertical="center"/>
    </xf>
    <xf numFmtId="0" fontId="25" fillId="4" borderId="51" xfId="30" applyFont="1" applyFill="1" applyBorder="1" applyAlignment="1" applyProtection="1">
      <alignment vertical="center"/>
    </xf>
    <xf numFmtId="0" fontId="25" fillId="4" borderId="51" xfId="30" applyFont="1" applyFill="1" applyBorder="1" applyAlignment="1" applyProtection="1">
      <alignment horizontal="center" vertical="center"/>
    </xf>
    <xf numFmtId="0" fontId="25" fillId="4" borderId="31" xfId="30" applyFont="1" applyFill="1" applyBorder="1" applyProtection="1">
      <alignment vertical="center"/>
    </xf>
    <xf numFmtId="0" fontId="25" fillId="4" borderId="9"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53" xfId="30" applyFont="1" applyFill="1" applyBorder="1" applyAlignment="1" applyProtection="1">
      <alignment vertical="center"/>
    </xf>
    <xf numFmtId="0" fontId="25" fillId="4" borderId="0" xfId="30" applyFont="1" applyFill="1" applyAlignment="1" applyProtection="1">
      <alignment vertical="center"/>
    </xf>
    <xf numFmtId="0" fontId="25" fillId="4" borderId="0" xfId="30" applyFont="1" applyFill="1" applyBorder="1" applyAlignment="1" applyProtection="1">
      <alignment horizontal="center" vertical="center"/>
    </xf>
    <xf numFmtId="0" fontId="26" fillId="4" borderId="0" xfId="30" applyFont="1" applyFill="1" applyAlignment="1" applyProtection="1">
      <alignment vertical="center"/>
    </xf>
    <xf numFmtId="0" fontId="26" fillId="4" borderId="0" xfId="30" applyFont="1" applyFill="1" applyBorder="1" applyAlignment="1" applyProtection="1">
      <alignment horizontal="center" vertical="center"/>
    </xf>
    <xf numFmtId="0" fontId="26" fillId="4" borderId="7" xfId="30" applyFont="1" applyFill="1" applyBorder="1" applyAlignment="1" applyProtection="1">
      <alignment vertical="center"/>
    </xf>
    <xf numFmtId="0" fontId="26" fillId="4" borderId="0" xfId="30" applyFont="1" applyFill="1" applyBorder="1" applyAlignment="1" applyProtection="1">
      <alignment vertical="center"/>
    </xf>
    <xf numFmtId="0" fontId="28" fillId="4" borderId="0" xfId="35" applyFont="1" applyFill="1" applyProtection="1">
      <alignment vertical="center"/>
    </xf>
    <xf numFmtId="0" fontId="1" fillId="0" borderId="0" xfId="35">
      <alignment vertical="center"/>
    </xf>
    <xf numFmtId="0" fontId="8" fillId="4" borderId="0" xfId="10" applyFill="1" applyProtection="1">
      <protection hidden="1"/>
    </xf>
    <xf numFmtId="0" fontId="8" fillId="4" borderId="0" xfId="10" applyFill="1"/>
    <xf numFmtId="0" fontId="1" fillId="0" borderId="0" xfId="31" applyFont="1" applyFill="1">
      <alignment vertical="center"/>
    </xf>
    <xf numFmtId="0" fontId="1" fillId="0" borderId="0" xfId="31" applyFont="1" applyFill="1" applyBorder="1">
      <alignment vertical="center"/>
    </xf>
    <xf numFmtId="0" fontId="25" fillId="0" borderId="28" xfId="31" applyFont="1" applyFill="1" applyBorder="1">
      <alignment vertical="center"/>
    </xf>
    <xf numFmtId="0" fontId="1" fillId="0" borderId="45" xfId="31" applyFont="1" applyFill="1" applyBorder="1">
      <alignment vertical="center"/>
    </xf>
    <xf numFmtId="0" fontId="1" fillId="0" borderId="30" xfId="31" applyFont="1" applyFill="1" applyBorder="1">
      <alignment vertical="center"/>
    </xf>
    <xf numFmtId="0" fontId="1" fillId="0" borderId="54" xfId="31" applyFont="1" applyFill="1" applyBorder="1">
      <alignment vertical="center"/>
    </xf>
    <xf numFmtId="178" fontId="3" fillId="0" borderId="0" xfId="31" applyNumberFormat="1" applyFont="1" applyFill="1" applyBorder="1">
      <alignment vertical="center"/>
    </xf>
    <xf numFmtId="0" fontId="1" fillId="0" borderId="61" xfId="31" applyFont="1" applyFill="1" applyBorder="1">
      <alignment vertical="center"/>
    </xf>
    <xf numFmtId="0" fontId="1" fillId="4" borderId="28" xfId="31" applyFont="1" applyFill="1" applyBorder="1">
      <alignment vertical="center"/>
    </xf>
    <xf numFmtId="0" fontId="1" fillId="4" borderId="45" xfId="31" applyFont="1" applyFill="1" applyBorder="1">
      <alignment vertical="center"/>
    </xf>
    <xf numFmtId="0" fontId="1" fillId="4" borderId="30" xfId="31" applyFont="1" applyFill="1" applyBorder="1">
      <alignment vertical="center"/>
    </xf>
    <xf numFmtId="0" fontId="1" fillId="4" borderId="27" xfId="31" applyFont="1" applyFill="1" applyBorder="1">
      <alignment vertical="center"/>
    </xf>
    <xf numFmtId="0" fontId="1" fillId="4" borderId="31" xfId="31" applyFont="1" applyFill="1" applyBorder="1">
      <alignment vertical="center"/>
    </xf>
    <xf numFmtId="0" fontId="1" fillId="4" borderId="32" xfId="31" applyFont="1" applyFill="1" applyBorder="1">
      <alignment vertical="center"/>
    </xf>
    <xf numFmtId="178" fontId="3" fillId="4" borderId="26" xfId="31" applyNumberFormat="1" applyFont="1" applyFill="1" applyBorder="1">
      <alignment vertical="center"/>
    </xf>
    <xf numFmtId="178" fontId="3" fillId="4" borderId="37" xfId="31" applyNumberFormat="1" applyFont="1" applyFill="1" applyBorder="1">
      <alignment vertical="center"/>
    </xf>
    <xf numFmtId="178" fontId="3" fillId="4" borderId="33" xfId="31" applyNumberFormat="1" applyFont="1" applyFill="1" applyBorder="1">
      <alignment vertical="center"/>
    </xf>
    <xf numFmtId="178" fontId="3" fillId="4" borderId="24" xfId="31" applyNumberFormat="1" applyFont="1" applyFill="1" applyBorder="1" applyAlignment="1">
      <alignment horizontal="center" vertical="center"/>
    </xf>
    <xf numFmtId="178" fontId="13" fillId="4" borderId="62" xfId="31" applyNumberFormat="1" applyFont="1" applyFill="1" applyBorder="1" applyAlignment="1">
      <alignment horizontal="center" vertical="center"/>
    </xf>
    <xf numFmtId="178" fontId="3" fillId="4" borderId="35" xfId="31" applyNumberFormat="1" applyFont="1" applyFill="1" applyBorder="1" applyAlignment="1">
      <alignment horizontal="center" vertical="center"/>
    </xf>
    <xf numFmtId="177" fontId="3" fillId="4" borderId="34" xfId="32" applyNumberFormat="1" applyFont="1" applyFill="1" applyBorder="1" applyAlignment="1">
      <alignment horizontal="right" vertical="center" wrapText="1"/>
    </xf>
    <xf numFmtId="177" fontId="3" fillId="4" borderId="34" xfId="32" applyNumberFormat="1" applyFont="1" applyFill="1" applyBorder="1" applyAlignment="1">
      <alignment horizontal="right" vertical="center"/>
    </xf>
    <xf numFmtId="177" fontId="3" fillId="4" borderId="26" xfId="32" applyNumberFormat="1" applyFont="1" applyFill="1" applyBorder="1" applyAlignment="1">
      <alignment horizontal="right" vertical="center"/>
    </xf>
    <xf numFmtId="188" fontId="3" fillId="4" borderId="63" xfId="32" applyNumberFormat="1" applyFont="1" applyFill="1" applyBorder="1" applyAlignment="1">
      <alignment horizontal="right" vertical="center"/>
    </xf>
    <xf numFmtId="177" fontId="3" fillId="4" borderId="24" xfId="32" applyNumberFormat="1" applyFont="1" applyFill="1" applyBorder="1" applyAlignment="1">
      <alignment horizontal="right" vertical="center" wrapText="1"/>
    </xf>
    <xf numFmtId="177" fontId="3" fillId="4" borderId="24" xfId="32" applyNumberFormat="1" applyFont="1" applyFill="1" applyBorder="1" applyAlignment="1">
      <alignment horizontal="right" vertical="center"/>
    </xf>
    <xf numFmtId="177" fontId="3" fillId="4" borderId="27" xfId="32" applyNumberFormat="1" applyFont="1" applyFill="1" applyBorder="1" applyAlignment="1">
      <alignment horizontal="right" vertical="center"/>
    </xf>
    <xf numFmtId="188" fontId="3" fillId="4" borderId="35" xfId="32" applyNumberFormat="1" applyFont="1" applyFill="1" applyBorder="1" applyAlignment="1">
      <alignment horizontal="right" vertical="center"/>
    </xf>
    <xf numFmtId="190" fontId="3" fillId="0" borderId="0" xfId="31" applyNumberFormat="1" applyFont="1" applyFill="1" applyBorder="1">
      <alignment vertical="center"/>
    </xf>
    <xf numFmtId="178" fontId="3" fillId="0" borderId="27" xfId="31" applyNumberFormat="1" applyFont="1" applyFill="1" applyBorder="1">
      <alignment vertical="center"/>
    </xf>
    <xf numFmtId="178" fontId="3" fillId="0" borderId="31" xfId="31" applyNumberFormat="1" applyFont="1" applyFill="1" applyBorder="1">
      <alignment vertical="center"/>
    </xf>
    <xf numFmtId="178" fontId="3" fillId="0" borderId="32" xfId="31" applyNumberFormat="1" applyFont="1" applyFill="1" applyBorder="1">
      <alignment vertical="center"/>
    </xf>
    <xf numFmtId="178" fontId="3" fillId="0" borderId="24" xfId="31" applyNumberFormat="1" applyFont="1" applyFill="1" applyBorder="1" applyAlignment="1">
      <alignment horizontal="center" vertical="center"/>
    </xf>
    <xf numFmtId="178" fontId="3" fillId="0" borderId="62" xfId="31" applyNumberFormat="1" applyFont="1" applyFill="1" applyBorder="1" applyAlignment="1">
      <alignment horizontal="center" vertical="center"/>
    </xf>
    <xf numFmtId="178" fontId="3" fillId="0" borderId="35" xfId="31" applyNumberFormat="1" applyFont="1" applyFill="1" applyBorder="1" applyAlignment="1">
      <alignment horizontal="center" vertical="center"/>
    </xf>
    <xf numFmtId="178" fontId="3" fillId="0" borderId="0" xfId="31" applyNumberFormat="1" applyFont="1" applyFill="1" applyBorder="1" applyAlignment="1">
      <alignment horizontal="center" vertical="center"/>
    </xf>
    <xf numFmtId="178" fontId="3" fillId="0" borderId="54" xfId="31" applyNumberFormat="1" applyFont="1" applyFill="1" applyBorder="1">
      <alignment vertical="center"/>
    </xf>
    <xf numFmtId="191" fontId="9" fillId="0" borderId="24" xfId="31" applyNumberFormat="1" applyFont="1" applyFill="1" applyBorder="1" applyAlignment="1">
      <alignment horizontal="right" vertical="center" shrinkToFit="1"/>
    </xf>
    <xf numFmtId="191" fontId="9" fillId="0" borderId="62" xfId="31" applyNumberFormat="1" applyFont="1" applyFill="1" applyBorder="1" applyAlignment="1">
      <alignment horizontal="right" vertical="center" shrinkToFit="1"/>
    </xf>
    <xf numFmtId="191" fontId="3" fillId="0" borderId="35" xfId="31" applyNumberFormat="1" applyFont="1" applyFill="1" applyBorder="1" applyAlignment="1">
      <alignment horizontal="right" vertical="center" shrinkToFit="1"/>
    </xf>
    <xf numFmtId="178" fontId="3" fillId="0" borderId="61" xfId="31" applyNumberFormat="1" applyFont="1" applyFill="1" applyBorder="1">
      <alignment vertical="center"/>
    </xf>
    <xf numFmtId="178" fontId="3" fillId="0" borderId="0" xfId="31" applyNumberFormat="1" applyFont="1" applyFill="1">
      <alignment vertical="center"/>
    </xf>
    <xf numFmtId="188" fontId="9" fillId="0" borderId="24" xfId="31" applyNumberFormat="1" applyFont="1" applyFill="1" applyBorder="1" applyAlignment="1">
      <alignment horizontal="right" vertical="center" shrinkToFit="1"/>
    </xf>
    <xf numFmtId="188" fontId="9" fillId="0" borderId="62" xfId="31" applyNumberFormat="1" applyFont="1" applyFill="1" applyBorder="1" applyAlignment="1">
      <alignment horizontal="right" vertical="center" shrinkToFit="1"/>
    </xf>
    <xf numFmtId="188" fontId="3" fillId="0" borderId="35" xfId="31" applyNumberFormat="1" applyFont="1" applyFill="1" applyBorder="1" applyAlignment="1">
      <alignment horizontal="right" vertical="center" shrinkToFit="1"/>
    </xf>
    <xf numFmtId="178" fontId="3" fillId="0" borderId="26" xfId="31" applyNumberFormat="1" applyFont="1" applyFill="1" applyBorder="1">
      <alignment vertical="center"/>
    </xf>
    <xf numFmtId="178" fontId="3" fillId="0" borderId="37" xfId="31" applyNumberFormat="1" applyFont="1" applyFill="1" applyBorder="1">
      <alignment vertical="center"/>
    </xf>
    <xf numFmtId="190" fontId="3" fillId="0" borderId="37" xfId="31" applyNumberFormat="1" applyFont="1" applyFill="1" applyBorder="1">
      <alignment vertical="center"/>
    </xf>
    <xf numFmtId="178" fontId="3" fillId="0" borderId="33" xfId="31" applyNumberFormat="1" applyFont="1" applyFill="1" applyBorder="1">
      <alignment vertical="center"/>
    </xf>
    <xf numFmtId="0" fontId="1" fillId="0" borderId="30" xfId="31" applyFont="1" applyFill="1" applyBorder="1" applyAlignment="1"/>
    <xf numFmtId="0" fontId="1" fillId="0" borderId="61" xfId="31" applyFont="1" applyFill="1" applyBorder="1" applyAlignment="1"/>
    <xf numFmtId="177" fontId="3" fillId="4" borderId="24" xfId="31" applyNumberFormat="1" applyFont="1" applyFill="1" applyBorder="1" applyAlignment="1">
      <alignment horizontal="right" vertical="center"/>
    </xf>
    <xf numFmtId="177" fontId="3" fillId="4" borderId="62" xfId="31" applyNumberFormat="1" applyFont="1" applyFill="1" applyBorder="1" applyAlignment="1">
      <alignment horizontal="right" vertical="center"/>
    </xf>
    <xf numFmtId="188" fontId="3" fillId="4" borderId="35" xfId="31" applyNumberFormat="1" applyFont="1" applyFill="1" applyBorder="1" applyAlignment="1">
      <alignment horizontal="right" vertical="center"/>
    </xf>
    <xf numFmtId="177" fontId="3" fillId="0" borderId="24" xfId="31" applyNumberFormat="1" applyFont="1" applyFill="1" applyBorder="1" applyAlignment="1">
      <alignment horizontal="right" vertical="center"/>
    </xf>
    <xf numFmtId="177" fontId="3" fillId="0" borderId="62" xfId="31" applyNumberFormat="1" applyFont="1" applyFill="1" applyBorder="1" applyAlignment="1">
      <alignment horizontal="right" vertical="center"/>
    </xf>
    <xf numFmtId="188" fontId="3" fillId="0" borderId="35" xfId="31" applyNumberFormat="1" applyFont="1" applyFill="1" applyBorder="1" applyAlignment="1">
      <alignment horizontal="right" vertical="center"/>
    </xf>
    <xf numFmtId="177" fontId="3" fillId="4" borderId="24" xfId="31" applyNumberFormat="1" applyFont="1" applyFill="1" applyBorder="1" applyAlignment="1">
      <alignment horizontal="right" vertical="center" wrapText="1"/>
    </xf>
    <xf numFmtId="177" fontId="3" fillId="4" borderId="62" xfId="31" applyNumberFormat="1" applyFont="1" applyFill="1" applyBorder="1" applyAlignment="1">
      <alignment horizontal="right" vertical="center" wrapText="1"/>
    </xf>
    <xf numFmtId="188" fontId="3" fillId="4" borderId="35" xfId="31" applyNumberFormat="1" applyFont="1" applyFill="1" applyBorder="1" applyAlignment="1">
      <alignment horizontal="right" vertical="center" wrapText="1"/>
    </xf>
    <xf numFmtId="0" fontId="3" fillId="0" borderId="0" xfId="31" applyFont="1" applyFill="1" applyBorder="1" applyAlignment="1"/>
    <xf numFmtId="0" fontId="1" fillId="0" borderId="0" xfId="31" applyFont="1" applyFill="1" applyBorder="1" applyAlignment="1"/>
    <xf numFmtId="190" fontId="3" fillId="0" borderId="45" xfId="31" applyNumberFormat="1" applyFont="1" applyFill="1" applyBorder="1">
      <alignment vertical="center"/>
    </xf>
    <xf numFmtId="0" fontId="1" fillId="0" borderId="37" xfId="31" applyFont="1" applyFill="1" applyBorder="1">
      <alignment vertical="center"/>
    </xf>
    <xf numFmtId="0" fontId="25" fillId="0" borderId="54" xfId="31" applyFont="1" applyFill="1" applyBorder="1">
      <alignment vertical="center"/>
    </xf>
    <xf numFmtId="0" fontId="1" fillId="0" borderId="37" xfId="32" applyFont="1" applyFill="1" applyBorder="1">
      <alignment vertical="center"/>
    </xf>
    <xf numFmtId="190" fontId="3" fillId="0" borderId="37" xfId="32" applyNumberFormat="1" applyFont="1" applyFill="1" applyBorder="1">
      <alignment vertical="center"/>
    </xf>
    <xf numFmtId="178" fontId="9" fillId="0" borderId="28" xfId="33" applyNumberFormat="1" applyFont="1" applyBorder="1" applyAlignment="1">
      <alignment vertical="center"/>
    </xf>
    <xf numFmtId="178" fontId="9" fillId="0" borderId="30" xfId="33" applyNumberFormat="1" applyFont="1" applyBorder="1" applyAlignment="1">
      <alignment vertical="center"/>
    </xf>
    <xf numFmtId="178" fontId="9" fillId="0" borderId="26" xfId="33" applyNumberFormat="1" applyFont="1" applyBorder="1" applyAlignment="1">
      <alignment vertical="center"/>
    </xf>
    <xf numFmtId="178" fontId="9" fillId="0" borderId="33" xfId="33" applyNumberFormat="1" applyFont="1" applyBorder="1" applyAlignment="1">
      <alignment vertical="center"/>
    </xf>
    <xf numFmtId="178" fontId="9" fillId="0" borderId="28" xfId="33" applyNumberFormat="1" applyFont="1" applyBorder="1" applyAlignment="1">
      <alignment horizontal="center" vertical="center"/>
    </xf>
    <xf numFmtId="178" fontId="9" fillId="0" borderId="35" xfId="33" applyNumberFormat="1" applyFont="1" applyBorder="1" applyAlignment="1">
      <alignment horizontal="center" vertical="center" wrapText="1"/>
    </xf>
    <xf numFmtId="178" fontId="12" fillId="0" borderId="36" xfId="33" applyNumberFormat="1" applyFont="1" applyBorder="1" applyAlignment="1">
      <alignment horizontal="center" vertical="center"/>
    </xf>
    <xf numFmtId="178" fontId="9" fillId="0" borderId="37" xfId="33" applyNumberFormat="1" applyFont="1" applyBorder="1" applyAlignment="1">
      <alignment horizontal="center" vertical="center" wrapText="1"/>
    </xf>
    <xf numFmtId="178" fontId="9" fillId="0" borderId="24" xfId="33" applyNumberFormat="1" applyFont="1" applyBorder="1" applyAlignment="1">
      <alignment horizontal="center" vertical="center"/>
    </xf>
    <xf numFmtId="177" fontId="9" fillId="0" borderId="11" xfId="34" applyNumberFormat="1" applyFont="1" applyFill="1" applyBorder="1" applyAlignment="1">
      <alignment horizontal="right" vertical="center"/>
    </xf>
    <xf numFmtId="177" fontId="9" fillId="0" borderId="28" xfId="34" applyNumberFormat="1" applyFont="1" applyFill="1" applyBorder="1" applyAlignment="1">
      <alignment horizontal="right" vertical="center"/>
    </xf>
    <xf numFmtId="188" fontId="9" fillId="0" borderId="38" xfId="34" applyNumberFormat="1" applyFont="1" applyFill="1" applyBorder="1" applyAlignment="1">
      <alignment horizontal="right" vertical="center"/>
    </xf>
    <xf numFmtId="177" fontId="9" fillId="0" borderId="36" xfId="34" applyNumberFormat="1" applyFont="1" applyFill="1" applyBorder="1" applyAlignment="1">
      <alignment horizontal="right" vertical="center"/>
    </xf>
    <xf numFmtId="188" fontId="9" fillId="0" borderId="39" xfId="34" applyNumberFormat="1" applyFont="1" applyFill="1" applyBorder="1" applyAlignment="1">
      <alignment horizontal="right" vertical="center"/>
    </xf>
    <xf numFmtId="188" fontId="9" fillId="0" borderId="11" xfId="34" applyNumberFormat="1" applyFont="1" applyBorder="1" applyAlignment="1">
      <alignment horizontal="right" vertical="center"/>
    </xf>
    <xf numFmtId="178" fontId="9" fillId="0" borderId="26" xfId="33" applyNumberFormat="1" applyFont="1" applyBorder="1" applyAlignment="1">
      <alignment horizontal="center" vertical="center"/>
    </xf>
    <xf numFmtId="178" fontId="9" fillId="0" borderId="40" xfId="33" applyNumberFormat="1" applyFont="1" applyBorder="1" applyAlignment="1">
      <alignment horizontal="center" vertical="center"/>
    </xf>
    <xf numFmtId="177" fontId="9" fillId="0" borderId="41" xfId="34" applyNumberFormat="1" applyFont="1" applyFill="1" applyBorder="1" applyAlignment="1">
      <alignment horizontal="right" vertical="center"/>
    </xf>
    <xf numFmtId="177" fontId="9" fillId="0" borderId="42" xfId="34" applyNumberFormat="1" applyFont="1" applyFill="1" applyBorder="1" applyAlignment="1">
      <alignment horizontal="right" vertical="center"/>
    </xf>
    <xf numFmtId="188" fontId="9" fillId="0" borderId="40" xfId="34" applyNumberFormat="1" applyFont="1" applyFill="1" applyBorder="1" applyAlignment="1">
      <alignment horizontal="right" vertical="center"/>
    </xf>
    <xf numFmtId="177" fontId="9" fillId="0" borderId="43" xfId="34" applyNumberFormat="1" applyFont="1" applyFill="1" applyBorder="1" applyAlignment="1">
      <alignment horizontal="right" vertical="center"/>
    </xf>
    <xf numFmtId="188" fontId="9" fillId="0" borderId="44" xfId="34" applyNumberFormat="1" applyFont="1" applyFill="1" applyBorder="1" applyAlignment="1">
      <alignment horizontal="right" vertical="center"/>
    </xf>
    <xf numFmtId="188" fontId="9" fillId="0" borderId="41" xfId="34" applyNumberFormat="1" applyFont="1" applyBorder="1" applyAlignment="1">
      <alignment horizontal="right" vertical="center"/>
    </xf>
    <xf numFmtId="177" fontId="9" fillId="0" borderId="41" xfId="34" applyNumberFormat="1" applyFont="1" applyFill="1" applyBorder="1" applyAlignment="1">
      <alignment horizontal="right" vertical="center" wrapText="1"/>
    </xf>
    <xf numFmtId="178" fontId="9" fillId="0" borderId="30" xfId="33" applyNumberFormat="1" applyFont="1" applyBorder="1" applyAlignment="1">
      <alignment horizontal="center" vertical="center"/>
    </xf>
    <xf numFmtId="177" fontId="9" fillId="0" borderId="11" xfId="34" applyNumberFormat="1" applyFont="1" applyBorder="1" applyAlignment="1">
      <alignment horizontal="right" vertical="center"/>
    </xf>
    <xf numFmtId="177" fontId="9" fillId="0" borderId="28" xfId="34" applyNumberFormat="1" applyFont="1" applyBorder="1" applyAlignment="1">
      <alignment horizontal="right" vertical="center"/>
    </xf>
    <xf numFmtId="188" fontId="9" fillId="0" borderId="38" xfId="34" applyNumberFormat="1" applyFont="1" applyBorder="1" applyAlignment="1">
      <alignment horizontal="right" vertical="center"/>
    </xf>
    <xf numFmtId="177" fontId="9" fillId="0" borderId="36" xfId="34" applyNumberFormat="1" applyFont="1" applyBorder="1" applyAlignment="1">
      <alignment horizontal="right" vertical="center"/>
    </xf>
    <xf numFmtId="188" fontId="9" fillId="0" borderId="45" xfId="34" applyNumberFormat="1" applyFont="1" applyBorder="1" applyAlignment="1">
      <alignment horizontal="right" vertical="center"/>
    </xf>
    <xf numFmtId="0" fontId="1" fillId="0" borderId="26" xfId="31" applyFont="1" applyFill="1" applyBorder="1">
      <alignment vertical="center"/>
    </xf>
    <xf numFmtId="0" fontId="1" fillId="0" borderId="33" xfId="31" applyFont="1" applyFill="1" applyBorder="1">
      <alignment vertical="center"/>
    </xf>
    <xf numFmtId="0" fontId="8" fillId="4" borderId="0" xfId="10" applyFont="1" applyFill="1"/>
    <xf numFmtId="0" fontId="8" fillId="4" borderId="0" xfId="10" applyFont="1" applyFill="1" applyAlignment="1" applyProtection="1">
      <protection hidden="1"/>
    </xf>
    <xf numFmtId="0" fontId="31" fillId="4" borderId="0" xfId="10" applyFont="1" applyFill="1"/>
    <xf numFmtId="0" fontId="8" fillId="4" borderId="0" xfId="10" applyFont="1" applyFill="1" applyProtection="1">
      <protection hidden="1"/>
    </xf>
    <xf numFmtId="0" fontId="1" fillId="0" borderId="28" xfId="31" applyFont="1" applyFill="1" applyBorder="1">
      <alignment vertical="center"/>
    </xf>
    <xf numFmtId="190" fontId="1" fillId="0" borderId="45" xfId="31" applyNumberFormat="1" applyFont="1" applyFill="1" applyBorder="1">
      <alignment vertical="center"/>
    </xf>
    <xf numFmtId="0" fontId="1" fillId="0" borderId="31" xfId="31" applyFont="1" applyFill="1" applyBorder="1">
      <alignment vertical="center"/>
    </xf>
    <xf numFmtId="178" fontId="1" fillId="0" borderId="0" xfId="31" applyNumberFormat="1" applyFont="1" applyFill="1" applyBorder="1">
      <alignment vertical="center"/>
    </xf>
    <xf numFmtId="179" fontId="1" fillId="4" borderId="0" xfId="32" applyNumberFormat="1" applyFont="1" applyFill="1" applyBorder="1" applyAlignment="1">
      <alignment vertical="center" wrapText="1"/>
    </xf>
    <xf numFmtId="179" fontId="1" fillId="4" borderId="24" xfId="32" applyNumberFormat="1" applyFont="1" applyFill="1" applyBorder="1" applyAlignment="1">
      <alignment horizontal="center" vertical="center" wrapText="1"/>
    </xf>
    <xf numFmtId="178" fontId="1" fillId="0" borderId="0" xfId="31" applyNumberFormat="1" applyFont="1" applyFill="1">
      <alignment vertical="center"/>
    </xf>
    <xf numFmtId="178" fontId="1" fillId="0" borderId="54" xfId="31" applyNumberFormat="1" applyFont="1" applyFill="1" applyBorder="1">
      <alignment vertical="center"/>
    </xf>
    <xf numFmtId="178" fontId="1" fillId="0" borderId="61" xfId="31" applyNumberFormat="1" applyFont="1" applyFill="1" applyBorder="1">
      <alignment vertical="center"/>
    </xf>
    <xf numFmtId="192" fontId="1" fillId="0" borderId="0" xfId="31" applyNumberFormat="1" applyFont="1" applyFill="1" applyBorder="1">
      <alignment vertical="center"/>
    </xf>
    <xf numFmtId="178" fontId="1" fillId="0" borderId="26" xfId="31" applyNumberFormat="1" applyFont="1" applyFill="1" applyBorder="1">
      <alignment vertical="center"/>
    </xf>
    <xf numFmtId="178" fontId="1" fillId="0" borderId="37" xfId="31" applyNumberFormat="1" applyFont="1" applyFill="1" applyBorder="1">
      <alignment vertical="center"/>
    </xf>
    <xf numFmtId="190" fontId="1" fillId="0" borderId="37" xfId="31" applyNumberFormat="1" applyFont="1" applyFill="1" applyBorder="1">
      <alignment vertical="center"/>
    </xf>
    <xf numFmtId="178" fontId="1" fillId="0" borderId="33" xfId="31" applyNumberFormat="1" applyFont="1" applyFill="1" applyBorder="1">
      <alignment vertical="center"/>
    </xf>
    <xf numFmtId="178" fontId="8" fillId="0" borderId="0" xfId="33" applyNumberFormat="1" applyFont="1" applyBorder="1" applyAlignment="1">
      <alignment vertical="center"/>
    </xf>
    <xf numFmtId="177" fontId="8" fillId="0" borderId="0" xfId="34" applyNumberFormat="1" applyFont="1" applyFill="1" applyBorder="1" applyAlignment="1">
      <alignment horizontal="right" vertical="center"/>
    </xf>
    <xf numFmtId="188" fontId="8" fillId="0" borderId="0" xfId="34" applyNumberFormat="1" applyFont="1" applyFill="1" applyBorder="1" applyAlignment="1">
      <alignment horizontal="right" vertical="center"/>
    </xf>
    <xf numFmtId="188" fontId="8" fillId="0" borderId="0" xfId="34" applyNumberFormat="1" applyFont="1" applyBorder="1" applyAlignment="1">
      <alignment horizontal="right" vertical="center"/>
    </xf>
    <xf numFmtId="178" fontId="1" fillId="4" borderId="0" xfId="31" applyNumberFormat="1" applyFont="1" applyFill="1" applyBorder="1" applyAlignment="1">
      <alignment vertical="center" wrapText="1"/>
    </xf>
    <xf numFmtId="178" fontId="8" fillId="0" borderId="0" xfId="33" applyNumberFormat="1" applyFont="1" applyBorder="1" applyAlignment="1">
      <alignment horizontal="center" vertical="center"/>
    </xf>
    <xf numFmtId="188" fontId="1" fillId="0" borderId="0" xfId="31" applyNumberFormat="1" applyFont="1" applyFill="1" applyBorder="1">
      <alignment vertical="center"/>
    </xf>
    <xf numFmtId="0" fontId="25" fillId="0" borderId="0" xfId="38" applyFont="1" applyAlignment="1">
      <alignment vertical="center"/>
    </xf>
    <xf numFmtId="180" fontId="1" fillId="0" borderId="0" xfId="31" applyNumberFormat="1" applyFont="1" applyFill="1" applyBorder="1">
      <alignment vertical="center"/>
    </xf>
    <xf numFmtId="186" fontId="13" fillId="0" borderId="0" xfId="27" applyNumberFormat="1" applyFont="1" applyFill="1" applyBorder="1" applyAlignment="1" applyProtection="1">
      <alignment horizontal="center" vertical="center"/>
      <protection hidden="1"/>
    </xf>
    <xf numFmtId="0" fontId="18" fillId="0" borderId="0" xfId="27" applyNumberFormat="1" applyFont="1" applyFill="1" applyBorder="1" applyAlignment="1" applyProtection="1">
      <alignment horizontal="left" vertical="center" wrapText="1"/>
      <protection hidden="1"/>
    </xf>
    <xf numFmtId="0" fontId="13" fillId="0" borderId="0" xfId="27" applyFont="1" applyFill="1" applyBorder="1" applyAlignment="1" applyProtection="1">
      <alignment horizontal="center" vertical="center"/>
      <protection hidden="1"/>
    </xf>
    <xf numFmtId="0" fontId="13" fillId="0" borderId="73" xfId="27" applyFont="1" applyFill="1" applyBorder="1" applyAlignment="1">
      <alignment horizontal="center" vertical="center" shrinkToFit="1"/>
    </xf>
    <xf numFmtId="0" fontId="13" fillId="0" borderId="51" xfId="27" applyFont="1" applyFill="1" applyBorder="1" applyAlignment="1">
      <alignment horizontal="center" vertical="center" shrinkToFit="1"/>
    </xf>
    <xf numFmtId="0" fontId="13" fillId="0" borderId="72" xfId="27" applyFont="1" applyFill="1" applyBorder="1" applyAlignment="1">
      <alignment horizontal="center" vertical="center" shrinkToFit="1"/>
    </xf>
    <xf numFmtId="49" fontId="13" fillId="0" borderId="0" xfId="27" applyNumberFormat="1" applyFont="1" applyFill="1" applyBorder="1" applyAlignment="1">
      <alignment horizontal="center" vertical="center"/>
    </xf>
    <xf numFmtId="0" fontId="13" fillId="0" borderId="0" xfId="27" applyFont="1" applyFill="1" applyBorder="1" applyAlignment="1">
      <alignment horizontal="center" vertical="center"/>
    </xf>
    <xf numFmtId="0" fontId="13" fillId="0" borderId="9" xfId="27" applyFont="1" applyFill="1" applyBorder="1" applyAlignment="1">
      <alignment horizontal="center" vertical="center" textRotation="255"/>
    </xf>
    <xf numFmtId="0" fontId="13" fillId="0" borderId="45" xfId="27" applyFont="1" applyFill="1" applyBorder="1" applyAlignment="1">
      <alignment horizontal="center" vertical="center" textRotation="255"/>
    </xf>
    <xf numFmtId="0" fontId="13" fillId="0" borderId="30" xfId="27" applyFont="1" applyFill="1" applyBorder="1" applyAlignment="1">
      <alignment horizontal="center" vertical="center" textRotation="255"/>
    </xf>
    <xf numFmtId="0" fontId="13" fillId="0" borderId="7" xfId="27" applyFont="1" applyFill="1" applyBorder="1" applyAlignment="1">
      <alignment horizontal="center" vertical="center" textRotation="255"/>
    </xf>
    <xf numFmtId="0" fontId="13" fillId="0" borderId="0" xfId="27" applyFont="1" applyFill="1" applyBorder="1" applyAlignment="1">
      <alignment horizontal="center" vertical="center" textRotation="255"/>
    </xf>
    <xf numFmtId="0" fontId="13" fillId="0" borderId="61" xfId="27" applyFont="1" applyFill="1" applyBorder="1" applyAlignment="1">
      <alignment horizontal="center" vertical="center" textRotation="255"/>
    </xf>
    <xf numFmtId="0" fontId="13" fillId="0" borderId="50" xfId="27" applyFont="1" applyFill="1" applyBorder="1" applyAlignment="1">
      <alignment horizontal="center" vertical="center" textRotation="255"/>
    </xf>
    <xf numFmtId="0" fontId="13" fillId="0" borderId="51" xfId="27" applyFont="1" applyFill="1" applyBorder="1" applyAlignment="1">
      <alignment horizontal="center" vertical="center" textRotation="255"/>
    </xf>
    <xf numFmtId="0" fontId="13" fillId="0" borderId="72" xfId="27" applyFont="1" applyFill="1" applyBorder="1" applyAlignment="1">
      <alignment horizontal="center" vertical="center" textRotation="255"/>
    </xf>
    <xf numFmtId="178" fontId="13" fillId="0" borderId="27" xfId="27" applyNumberFormat="1" applyFont="1" applyFill="1" applyBorder="1" applyAlignment="1">
      <alignment horizontal="right" vertical="center"/>
    </xf>
    <xf numFmtId="178" fontId="13" fillId="0" borderId="31" xfId="27" applyNumberFormat="1" applyFont="1" applyFill="1" applyBorder="1" applyAlignment="1">
      <alignment horizontal="right" vertical="center"/>
    </xf>
    <xf numFmtId="178" fontId="13" fillId="0" borderId="32" xfId="27" applyNumberFormat="1" applyFont="1" applyFill="1" applyBorder="1" applyAlignment="1">
      <alignment horizontal="right" vertical="center"/>
    </xf>
    <xf numFmtId="0" fontId="13" fillId="0" borderId="27" xfId="27" applyFont="1" applyFill="1" applyBorder="1" applyAlignment="1">
      <alignment vertical="center"/>
    </xf>
    <xf numFmtId="0" fontId="13" fillId="0" borderId="31" xfId="27" applyFont="1" applyFill="1" applyBorder="1" applyAlignment="1">
      <alignment vertical="center"/>
    </xf>
    <xf numFmtId="0" fontId="13" fillId="0" borderId="32" xfId="27" applyFont="1" applyFill="1" applyBorder="1" applyAlignment="1">
      <alignment vertical="center"/>
    </xf>
    <xf numFmtId="178" fontId="13" fillId="0" borderId="50" xfId="27" applyNumberFormat="1" applyFont="1" applyFill="1" applyBorder="1" applyAlignment="1">
      <alignment horizontal="right" vertical="center"/>
    </xf>
    <xf numFmtId="178" fontId="13" fillId="0" borderId="51" xfId="27" applyNumberFormat="1" applyFont="1" applyFill="1" applyBorder="1" applyAlignment="1">
      <alignment horizontal="right" vertical="center"/>
    </xf>
    <xf numFmtId="178" fontId="13" fillId="0" borderId="52" xfId="27" applyNumberFormat="1" applyFont="1" applyFill="1" applyBorder="1" applyAlignment="1">
      <alignment horizontal="right" vertical="center"/>
    </xf>
    <xf numFmtId="181" fontId="13" fillId="0" borderId="29" xfId="27" applyNumberFormat="1" applyFont="1" applyFill="1" applyBorder="1" applyAlignment="1">
      <alignment horizontal="right" vertical="center"/>
    </xf>
    <xf numFmtId="181" fontId="13" fillId="0" borderId="76" xfId="27" applyNumberFormat="1" applyFont="1" applyFill="1" applyBorder="1" applyAlignment="1">
      <alignment horizontal="right" vertical="center"/>
    </xf>
    <xf numFmtId="181" fontId="13" fillId="0" borderId="78" xfId="27" applyNumberFormat="1" applyFont="1" applyFill="1" applyBorder="1" applyAlignment="1">
      <alignment horizontal="right" vertical="center"/>
    </xf>
    <xf numFmtId="0" fontId="12" fillId="0" borderId="50" xfId="11" applyFont="1" applyFill="1" applyBorder="1" applyAlignment="1">
      <alignment horizontal="left" vertical="center"/>
    </xf>
    <xf numFmtId="0" fontId="12" fillId="0" borderId="51" xfId="11" applyFont="1" applyFill="1" applyBorder="1" applyAlignment="1">
      <alignment horizontal="left" vertical="center"/>
    </xf>
    <xf numFmtId="0" fontId="12" fillId="0" borderId="52" xfId="11" applyFont="1" applyFill="1" applyBorder="1" applyAlignment="1">
      <alignment horizontal="left" vertical="center"/>
    </xf>
    <xf numFmtId="181" fontId="13" fillId="0" borderId="7" xfId="27" applyNumberFormat="1" applyFont="1" applyFill="1" applyBorder="1" applyAlignment="1">
      <alignment horizontal="right" vertical="center"/>
    </xf>
    <xf numFmtId="181" fontId="13" fillId="0" borderId="0" xfId="27" applyNumberFormat="1" applyFont="1" applyFill="1" applyBorder="1" applyAlignment="1">
      <alignment horizontal="right" vertical="center"/>
    </xf>
    <xf numFmtId="181" fontId="13" fillId="0" borderId="53" xfId="27" applyNumberFormat="1" applyFont="1" applyFill="1" applyBorder="1" applyAlignment="1">
      <alignment horizontal="right" vertical="center"/>
    </xf>
    <xf numFmtId="178" fontId="13" fillId="0" borderId="7" xfId="27" applyNumberFormat="1" applyFont="1" applyFill="1" applyBorder="1" applyAlignment="1">
      <alignment horizontal="right" vertical="center"/>
    </xf>
    <xf numFmtId="178" fontId="13" fillId="0" borderId="0" xfId="27" applyNumberFormat="1" applyFont="1" applyFill="1" applyBorder="1" applyAlignment="1">
      <alignment horizontal="right" vertical="center"/>
    </xf>
    <xf numFmtId="178" fontId="13" fillId="0" borderId="53" xfId="27" applyNumberFormat="1" applyFont="1" applyFill="1" applyBorder="1" applyAlignment="1">
      <alignment horizontal="right" vertical="center"/>
    </xf>
    <xf numFmtId="178" fontId="13" fillId="0" borderId="79" xfId="27" applyNumberFormat="1" applyFont="1" applyFill="1" applyBorder="1" applyAlignment="1">
      <alignment horizontal="right" vertical="center"/>
    </xf>
    <xf numFmtId="0" fontId="18" fillId="0" borderId="0" xfId="27" applyFont="1" applyFill="1" applyBorder="1" applyAlignment="1">
      <alignment horizontal="left" vertical="center" wrapText="1"/>
    </xf>
    <xf numFmtId="0" fontId="18" fillId="0" borderId="53" xfId="27" applyFont="1" applyFill="1" applyBorder="1" applyAlignment="1">
      <alignment horizontal="left" vertical="center" wrapText="1"/>
    </xf>
    <xf numFmtId="178" fontId="13" fillId="0" borderId="46" xfId="27" applyNumberFormat="1" applyFont="1" applyFill="1" applyBorder="1" applyAlignment="1">
      <alignment horizontal="right" vertical="center"/>
    </xf>
    <xf numFmtId="178" fontId="13" fillId="0" borderId="47" xfId="27" applyNumberFormat="1" applyFont="1" applyFill="1" applyBorder="1" applyAlignment="1">
      <alignment horizontal="right" vertical="center"/>
    </xf>
    <xf numFmtId="178" fontId="13" fillId="0" borderId="48" xfId="27" applyNumberFormat="1" applyFont="1" applyFill="1" applyBorder="1" applyAlignment="1">
      <alignment horizontal="right" vertical="center"/>
    </xf>
    <xf numFmtId="0" fontId="13" fillId="0" borderId="29" xfId="27" applyFont="1" applyFill="1" applyBorder="1" applyAlignment="1">
      <alignment vertical="center"/>
    </xf>
    <xf numFmtId="0" fontId="13" fillId="0" borderId="76" xfId="27" applyFont="1" applyFill="1" applyBorder="1" applyAlignment="1">
      <alignment vertical="center"/>
    </xf>
    <xf numFmtId="0" fontId="13" fillId="0" borderId="77" xfId="27" applyFont="1" applyFill="1" applyBorder="1" applyAlignment="1">
      <alignment vertical="center"/>
    </xf>
    <xf numFmtId="178" fontId="13" fillId="0" borderId="29" xfId="27" applyNumberFormat="1" applyFont="1" applyFill="1" applyBorder="1" applyAlignment="1">
      <alignment horizontal="right" vertical="center"/>
    </xf>
    <xf numFmtId="178" fontId="13" fillId="0" borderId="76" xfId="27" applyNumberFormat="1" applyFont="1" applyFill="1" applyBorder="1" applyAlignment="1">
      <alignment horizontal="right" vertical="center"/>
    </xf>
    <xf numFmtId="178" fontId="13" fillId="0" borderId="77" xfId="27" applyNumberFormat="1" applyFont="1" applyFill="1" applyBorder="1" applyAlignment="1">
      <alignment horizontal="right" vertical="center"/>
    </xf>
    <xf numFmtId="0" fontId="12" fillId="0" borderId="7"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3" xfId="11" applyFont="1" applyFill="1" applyBorder="1" applyAlignment="1">
      <alignment horizontal="left" vertical="center"/>
    </xf>
    <xf numFmtId="0" fontId="12" fillId="0" borderId="46" xfId="11" applyFont="1" applyFill="1" applyBorder="1" applyAlignment="1">
      <alignment horizontal="center" vertical="center" wrapText="1"/>
    </xf>
    <xf numFmtId="0" fontId="12" fillId="0" borderId="47" xfId="11" applyFont="1" applyFill="1" applyBorder="1" applyAlignment="1">
      <alignment horizontal="center" vertical="center" wrapText="1"/>
    </xf>
    <xf numFmtId="0" fontId="12" fillId="0" borderId="48" xfId="11" applyFont="1" applyFill="1" applyBorder="1" applyAlignment="1">
      <alignment horizontal="center" vertical="center" wrapText="1"/>
    </xf>
    <xf numFmtId="0" fontId="12" fillId="0" borderId="7"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53" xfId="11" applyFont="1" applyFill="1" applyBorder="1" applyAlignment="1">
      <alignment horizontal="center" vertical="center" wrapText="1"/>
    </xf>
    <xf numFmtId="0" fontId="12" fillId="0" borderId="50" xfId="11" applyFont="1" applyFill="1" applyBorder="1" applyAlignment="1">
      <alignment horizontal="center" vertical="center" wrapText="1"/>
    </xf>
    <xf numFmtId="0" fontId="12" fillId="0" borderId="51" xfId="11" applyFont="1" applyFill="1" applyBorder="1" applyAlignment="1">
      <alignment horizontal="center" vertical="center" wrapText="1"/>
    </xf>
    <xf numFmtId="0" fontId="12" fillId="0" borderId="52" xfId="11" applyFont="1" applyFill="1" applyBorder="1" applyAlignment="1">
      <alignment horizontal="center" vertical="center" wrapText="1"/>
    </xf>
    <xf numFmtId="0" fontId="13" fillId="0" borderId="28" xfId="27" applyFont="1" applyFill="1" applyBorder="1" applyAlignment="1">
      <alignment horizontal="center" vertical="center" wrapText="1"/>
    </xf>
    <xf numFmtId="0" fontId="13" fillId="0" borderId="45" xfId="27" applyFont="1" applyFill="1" applyBorder="1" applyAlignment="1">
      <alignment horizontal="center" vertical="center"/>
    </xf>
    <xf numFmtId="0" fontId="13" fillId="0" borderId="30" xfId="27" applyFont="1" applyFill="1" applyBorder="1" applyAlignment="1">
      <alignment horizontal="center" vertical="center"/>
    </xf>
    <xf numFmtId="0" fontId="13" fillId="0" borderId="26" xfId="27" applyFont="1" applyFill="1" applyBorder="1" applyAlignment="1">
      <alignment horizontal="center" vertical="center"/>
    </xf>
    <xf numFmtId="0" fontId="13" fillId="0" borderId="37" xfId="27" applyFont="1" applyFill="1" applyBorder="1" applyAlignment="1">
      <alignment horizontal="center" vertical="center"/>
    </xf>
    <xf numFmtId="0" fontId="13" fillId="0" borderId="33" xfId="27" applyFont="1" applyFill="1" applyBorder="1" applyAlignment="1">
      <alignment horizontal="center" vertical="center"/>
    </xf>
    <xf numFmtId="0" fontId="13" fillId="0" borderId="28" xfId="27" applyFont="1" applyFill="1" applyBorder="1" applyAlignment="1">
      <alignment horizontal="center" vertical="center" textRotation="255"/>
    </xf>
    <xf numFmtId="0" fontId="13" fillId="0" borderId="54" xfId="27" applyFont="1" applyFill="1" applyBorder="1" applyAlignment="1">
      <alignment horizontal="center" vertical="center" textRotation="255"/>
    </xf>
    <xf numFmtId="0" fontId="13" fillId="0" borderId="26" xfId="27" applyFont="1" applyFill="1" applyBorder="1" applyAlignment="1">
      <alignment horizontal="center" vertical="center" textRotation="255"/>
    </xf>
    <xf numFmtId="0" fontId="13" fillId="0" borderId="37" xfId="27" applyFont="1" applyFill="1" applyBorder="1" applyAlignment="1">
      <alignment horizontal="center" vertical="center" textRotation="255"/>
    </xf>
    <xf numFmtId="0" fontId="13" fillId="0" borderId="33" xfId="27" applyFont="1" applyFill="1" applyBorder="1" applyAlignment="1">
      <alignment horizontal="center" vertical="center" textRotation="255"/>
    </xf>
    <xf numFmtId="0" fontId="13" fillId="0" borderId="28" xfId="27" applyFont="1" applyFill="1" applyBorder="1" applyAlignment="1">
      <alignment horizontal="center" vertical="center"/>
    </xf>
    <xf numFmtId="0" fontId="18" fillId="0" borderId="28" xfId="27" applyFont="1" applyFill="1" applyBorder="1" applyAlignment="1">
      <alignment horizontal="center" vertical="center" wrapText="1"/>
    </xf>
    <xf numFmtId="0" fontId="18" fillId="0" borderId="45" xfId="27" applyFont="1" applyFill="1" applyBorder="1" applyAlignment="1">
      <alignment horizontal="center" vertical="center" wrapText="1"/>
    </xf>
    <xf numFmtId="0" fontId="18" fillId="0" borderId="30" xfId="27" applyFont="1" applyFill="1" applyBorder="1" applyAlignment="1">
      <alignment horizontal="center" vertical="center" wrapText="1"/>
    </xf>
    <xf numFmtId="0" fontId="18" fillId="0" borderId="26" xfId="27" applyFont="1" applyFill="1" applyBorder="1" applyAlignment="1">
      <alignment horizontal="center" vertical="center" wrapText="1"/>
    </xf>
    <xf numFmtId="0" fontId="18" fillId="0" borderId="37" xfId="27" applyFont="1" applyFill="1" applyBorder="1" applyAlignment="1">
      <alignment horizontal="center" vertical="center" wrapText="1"/>
    </xf>
    <xf numFmtId="0" fontId="18" fillId="0" borderId="33" xfId="27" applyFont="1" applyFill="1" applyBorder="1" applyAlignment="1">
      <alignment horizontal="center" vertical="center" wrapText="1"/>
    </xf>
    <xf numFmtId="0" fontId="13" fillId="0" borderId="45" xfId="27" applyFont="1" applyFill="1" applyBorder="1" applyAlignment="1">
      <alignment horizontal="center" vertical="center" wrapText="1"/>
    </xf>
    <xf numFmtId="0" fontId="13" fillId="0" borderId="30" xfId="27" applyFont="1" applyFill="1" applyBorder="1" applyAlignment="1">
      <alignment horizontal="center" vertical="center" wrapText="1"/>
    </xf>
    <xf numFmtId="0" fontId="13" fillId="0" borderId="26" xfId="27" applyFont="1" applyFill="1" applyBorder="1" applyAlignment="1">
      <alignment horizontal="center" vertical="center" wrapText="1"/>
    </xf>
    <xf numFmtId="0" fontId="13" fillId="0" borderId="37" xfId="27" applyFont="1" applyFill="1" applyBorder="1" applyAlignment="1">
      <alignment horizontal="center" vertical="center" wrapText="1"/>
    </xf>
    <xf numFmtId="0" fontId="13" fillId="0" borderId="33" xfId="27" applyFont="1" applyFill="1" applyBorder="1" applyAlignment="1">
      <alignment horizontal="center" vertical="center" wrapText="1"/>
    </xf>
    <xf numFmtId="0" fontId="13" fillId="0" borderId="7" xfId="27" applyFont="1" applyFill="1" applyBorder="1" applyAlignment="1">
      <alignment horizontal="left" vertical="center"/>
    </xf>
    <xf numFmtId="0" fontId="13" fillId="0" borderId="0" xfId="27" applyFont="1" applyFill="1" applyBorder="1" applyAlignment="1">
      <alignment horizontal="left" vertical="center"/>
    </xf>
    <xf numFmtId="0" fontId="13" fillId="0" borderId="53" xfId="27" applyFont="1" applyFill="1" applyBorder="1" applyAlignment="1">
      <alignment horizontal="left" vertical="center"/>
    </xf>
    <xf numFmtId="0" fontId="19" fillId="0" borderId="31" xfId="27" applyFont="1" applyFill="1" applyBorder="1">
      <alignment vertical="center"/>
    </xf>
    <xf numFmtId="0" fontId="19" fillId="0" borderId="32" xfId="27" applyFont="1" applyFill="1" applyBorder="1">
      <alignment vertical="center"/>
    </xf>
    <xf numFmtId="0" fontId="12" fillId="0" borderId="46" xfId="11" applyFont="1" applyFill="1" applyBorder="1" applyAlignment="1">
      <alignment horizontal="left" vertical="center"/>
    </xf>
    <xf numFmtId="0" fontId="12" fillId="0" borderId="47" xfId="11" applyFont="1" applyFill="1" applyBorder="1" applyAlignment="1">
      <alignment horizontal="left" vertical="center"/>
    </xf>
    <xf numFmtId="0" fontId="12" fillId="0" borderId="48" xfId="11" applyFont="1" applyFill="1" applyBorder="1" applyAlignment="1">
      <alignment horizontal="left" vertical="center"/>
    </xf>
    <xf numFmtId="0" fontId="13" fillId="0" borderId="50" xfId="27" applyFont="1" applyFill="1" applyBorder="1" applyAlignment="1">
      <alignment horizontal="left" vertical="center"/>
    </xf>
    <xf numFmtId="0" fontId="13" fillId="0" borderId="51" xfId="27" applyFont="1" applyFill="1" applyBorder="1" applyAlignment="1">
      <alignment horizontal="left" vertical="center"/>
    </xf>
    <xf numFmtId="0" fontId="13" fillId="0" borderId="52" xfId="27" applyFont="1" applyFill="1" applyBorder="1" applyAlignment="1">
      <alignment horizontal="left" vertical="center"/>
    </xf>
    <xf numFmtId="0" fontId="18" fillId="0" borderId="75" xfId="27" applyFont="1" applyFill="1" applyBorder="1" applyAlignment="1">
      <alignment horizontal="center" vertical="center" wrapText="1"/>
    </xf>
    <xf numFmtId="0" fontId="18" fillId="0" borderId="70" xfId="27" applyFont="1" applyFill="1" applyBorder="1" applyAlignment="1">
      <alignment horizontal="center" vertical="center" wrapText="1"/>
    </xf>
    <xf numFmtId="178" fontId="13" fillId="0" borderId="86" xfId="27" applyNumberFormat="1" applyFont="1" applyFill="1" applyBorder="1" applyAlignment="1">
      <alignment horizontal="right" vertical="center"/>
    </xf>
    <xf numFmtId="178" fontId="13" fillId="0" borderId="87" xfId="27" applyNumberFormat="1" applyFont="1" applyFill="1" applyBorder="1" applyAlignment="1">
      <alignment horizontal="right" vertical="center"/>
    </xf>
    <xf numFmtId="178" fontId="13" fillId="0" borderId="6" xfId="27" applyNumberFormat="1" applyFont="1" applyFill="1" applyBorder="1" applyAlignment="1">
      <alignment horizontal="right" vertical="center"/>
    </xf>
    <xf numFmtId="0" fontId="13" fillId="0" borderId="22" xfId="27" applyFont="1" applyFill="1" applyBorder="1" applyAlignment="1">
      <alignment vertical="center"/>
    </xf>
    <xf numFmtId="0" fontId="13" fillId="0" borderId="27" xfId="27" applyFont="1" applyFill="1" applyBorder="1" applyAlignment="1">
      <alignment horizontal="center" vertical="center"/>
    </xf>
    <xf numFmtId="0" fontId="13" fillId="0" borderId="31" xfId="27" applyFont="1" applyFill="1" applyBorder="1" applyAlignment="1">
      <alignment horizontal="center" vertical="center"/>
    </xf>
    <xf numFmtId="181" fontId="13" fillId="0" borderId="77" xfId="27" applyNumberFormat="1" applyFont="1" applyFill="1" applyBorder="1" applyAlignment="1">
      <alignment horizontal="right" vertical="center"/>
    </xf>
    <xf numFmtId="0" fontId="13" fillId="0" borderId="16" xfId="27" applyFont="1" applyFill="1" applyBorder="1" applyAlignment="1">
      <alignment horizontal="center" vertical="center"/>
    </xf>
    <xf numFmtId="0" fontId="13" fillId="0" borderId="78" xfId="27" applyFont="1" applyFill="1" applyBorder="1" applyAlignment="1">
      <alignment horizontal="center" vertical="center"/>
    </xf>
    <xf numFmtId="0" fontId="13" fillId="0" borderId="88" xfId="27" applyFont="1" applyFill="1" applyBorder="1" applyAlignment="1">
      <alignment horizontal="center" vertical="center"/>
    </xf>
    <xf numFmtId="0" fontId="13" fillId="0" borderId="89" xfId="27" applyFont="1" applyFill="1" applyBorder="1" applyAlignment="1">
      <alignment horizontal="center" vertical="center"/>
    </xf>
    <xf numFmtId="0" fontId="13" fillId="0" borderId="82" xfId="27" applyFont="1" applyFill="1" applyBorder="1" applyAlignment="1">
      <alignment horizontal="center" vertical="center"/>
    </xf>
    <xf numFmtId="0" fontId="13" fillId="0" borderId="84" xfId="27" applyFont="1" applyFill="1" applyBorder="1" applyAlignment="1">
      <alignment horizontal="center" vertical="center"/>
    </xf>
    <xf numFmtId="0" fontId="13" fillId="0" borderId="13" xfId="27" applyFont="1" applyFill="1" applyBorder="1" applyAlignment="1">
      <alignment vertical="center"/>
    </xf>
    <xf numFmtId="0" fontId="13" fillId="0" borderId="46" xfId="27" applyFont="1" applyFill="1" applyBorder="1" applyAlignment="1">
      <alignment horizontal="center" vertical="center"/>
    </xf>
    <xf numFmtId="0" fontId="13" fillId="0" borderId="47" xfId="27" applyFont="1" applyFill="1" applyBorder="1" applyAlignment="1">
      <alignment horizontal="center" vertical="center"/>
    </xf>
    <xf numFmtId="0" fontId="13" fillId="0" borderId="50" xfId="27" applyFont="1" applyFill="1" applyBorder="1" applyAlignment="1">
      <alignment horizontal="center" vertical="center"/>
    </xf>
    <xf numFmtId="0" fontId="13" fillId="0" borderId="51" xfId="27" applyFont="1" applyFill="1" applyBorder="1" applyAlignment="1">
      <alignment horizontal="center" vertical="center"/>
    </xf>
    <xf numFmtId="181" fontId="13" fillId="0" borderId="51" xfId="27" applyNumberFormat="1" applyFont="1" applyFill="1" applyBorder="1" applyAlignment="1">
      <alignment horizontal="right" vertical="center"/>
    </xf>
    <xf numFmtId="181" fontId="13" fillId="0" borderId="52" xfId="27" applyNumberFormat="1" applyFont="1" applyFill="1" applyBorder="1" applyAlignment="1">
      <alignment horizontal="right" vertical="center"/>
    </xf>
    <xf numFmtId="0" fontId="13" fillId="0" borderId="85" xfId="27" applyFont="1" applyFill="1" applyBorder="1" applyAlignment="1">
      <alignment horizontal="center" vertical="center"/>
    </xf>
    <xf numFmtId="0" fontId="13" fillId="0" borderId="80" xfId="27" applyFont="1" applyFill="1" applyBorder="1" applyAlignment="1">
      <alignment horizontal="center" vertical="center"/>
    </xf>
    <xf numFmtId="0" fontId="13" fillId="0" borderId="86" xfId="27" applyFont="1" applyFill="1" applyBorder="1" applyAlignment="1">
      <alignment horizontal="center" vertical="center"/>
    </xf>
    <xf numFmtId="0" fontId="12" fillId="0" borderId="29" xfId="28" applyFont="1" applyFill="1" applyBorder="1" applyAlignment="1">
      <alignment horizontal="center" vertical="center"/>
    </xf>
    <xf numFmtId="0" fontId="12" fillId="0" borderId="76" xfId="28" applyFont="1" applyFill="1" applyBorder="1" applyAlignment="1">
      <alignment horizontal="center" vertical="center"/>
    </xf>
    <xf numFmtId="0" fontId="12" fillId="0" borderId="77" xfId="28" applyFont="1" applyFill="1" applyBorder="1" applyAlignment="1">
      <alignment horizontal="center" vertical="center"/>
    </xf>
    <xf numFmtId="185" fontId="12" fillId="0" borderId="28" xfId="27" applyNumberFormat="1" applyFont="1" applyFill="1" applyBorder="1" applyAlignment="1">
      <alignment horizontal="right" vertical="center"/>
    </xf>
    <xf numFmtId="185" fontId="12" fillId="0" borderId="45" xfId="27" applyNumberFormat="1" applyFont="1" applyFill="1" applyBorder="1" applyAlignment="1">
      <alignment horizontal="right" vertical="center"/>
    </xf>
    <xf numFmtId="185" fontId="12" fillId="0" borderId="75" xfId="27" applyNumberFormat="1" applyFont="1" applyFill="1" applyBorder="1" applyAlignment="1">
      <alignment horizontal="right" vertical="center"/>
    </xf>
    <xf numFmtId="0" fontId="13" fillId="0" borderId="9" xfId="27" applyFont="1" applyFill="1" applyBorder="1" applyAlignment="1">
      <alignment horizontal="center" vertical="center"/>
    </xf>
    <xf numFmtId="0" fontId="13" fillId="0" borderId="72" xfId="27" applyFont="1" applyFill="1" applyBorder="1" applyAlignment="1">
      <alignment horizontal="center" vertical="center"/>
    </xf>
    <xf numFmtId="183" fontId="13" fillId="0" borderId="86" xfId="27" applyNumberFormat="1" applyFont="1" applyFill="1" applyBorder="1" applyAlignment="1">
      <alignment horizontal="right" vertical="center"/>
    </xf>
    <xf numFmtId="183" fontId="13" fillId="0" borderId="87" xfId="27" applyNumberFormat="1" applyFont="1" applyFill="1" applyBorder="1" applyAlignment="1">
      <alignment horizontal="right" vertical="center"/>
    </xf>
    <xf numFmtId="183" fontId="13" fillId="0" borderId="6" xfId="27" applyNumberFormat="1" applyFont="1" applyFill="1" applyBorder="1" applyAlignment="1">
      <alignment horizontal="right" vertical="center"/>
    </xf>
    <xf numFmtId="0" fontId="13" fillId="0" borderId="46" xfId="27" applyFont="1" applyFill="1" applyBorder="1" applyAlignment="1">
      <alignment horizontal="center" vertical="center" wrapText="1"/>
    </xf>
    <xf numFmtId="0" fontId="13" fillId="0" borderId="47" xfId="27" applyFont="1" applyFill="1" applyBorder="1" applyAlignment="1">
      <alignment horizontal="center" vertical="center" wrapText="1"/>
    </xf>
    <xf numFmtId="0" fontId="13" fillId="0" borderId="17"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61" xfId="27" applyFont="1" applyFill="1" applyBorder="1" applyAlignment="1">
      <alignment horizontal="center" vertical="center" wrapText="1"/>
    </xf>
    <xf numFmtId="0" fontId="13" fillId="0" borderId="50" xfId="27" applyFont="1" applyFill="1" applyBorder="1" applyAlignment="1">
      <alignment horizontal="center" vertical="center" wrapText="1"/>
    </xf>
    <xf numFmtId="0" fontId="13" fillId="0" borderId="51" xfId="27" applyFont="1" applyFill="1" applyBorder="1" applyAlignment="1">
      <alignment horizontal="center" vertical="center" wrapText="1"/>
    </xf>
    <xf numFmtId="0" fontId="13" fillId="0" borderId="72" xfId="27" applyFont="1" applyFill="1" applyBorder="1" applyAlignment="1">
      <alignment horizontal="center" vertical="center" wrapText="1"/>
    </xf>
    <xf numFmtId="0" fontId="12" fillId="0" borderId="67" xfId="27" applyFont="1" applyFill="1" applyBorder="1" applyAlignment="1">
      <alignment vertical="center"/>
    </xf>
    <xf numFmtId="0" fontId="12" fillId="0" borderId="82" xfId="27" applyFont="1" applyFill="1" applyBorder="1" applyAlignment="1">
      <alignment vertical="center"/>
    </xf>
    <xf numFmtId="0" fontId="12" fillId="0" borderId="83" xfId="27" applyFont="1" applyFill="1" applyBorder="1" applyAlignment="1">
      <alignment vertical="center"/>
    </xf>
    <xf numFmtId="178" fontId="12" fillId="0" borderId="67" xfId="27" applyNumberFormat="1" applyFont="1" applyFill="1" applyBorder="1" applyAlignment="1">
      <alignment horizontal="right" vertical="center"/>
    </xf>
    <xf numFmtId="178" fontId="12" fillId="0" borderId="47" xfId="27" applyNumberFormat="1" applyFont="1" applyFill="1" applyBorder="1" applyAlignment="1">
      <alignment horizontal="right" vertical="center"/>
    </xf>
    <xf numFmtId="178" fontId="12" fillId="0" borderId="48" xfId="27" applyNumberFormat="1" applyFont="1" applyFill="1" applyBorder="1" applyAlignment="1">
      <alignment horizontal="right" vertical="center"/>
    </xf>
    <xf numFmtId="0" fontId="13" fillId="0" borderId="22" xfId="27" applyFont="1" applyFill="1" applyBorder="1" applyAlignment="1">
      <alignment horizontal="center" vertical="center"/>
    </xf>
    <xf numFmtId="0" fontId="13" fillId="0" borderId="32" xfId="27" applyFont="1" applyFill="1" applyBorder="1" applyAlignment="1">
      <alignment horizontal="center" vertical="center"/>
    </xf>
    <xf numFmtId="0" fontId="13" fillId="0" borderId="79" xfId="27" applyFont="1" applyFill="1" applyBorder="1" applyAlignment="1">
      <alignment horizontal="center" vertical="center"/>
    </xf>
    <xf numFmtId="0" fontId="12" fillId="0" borderId="28" xfId="28" applyFont="1" applyFill="1" applyBorder="1" applyAlignment="1">
      <alignment horizontal="center" vertical="center"/>
    </xf>
    <xf numFmtId="0" fontId="12" fillId="0" borderId="45" xfId="28" applyFont="1" applyFill="1" applyBorder="1" applyAlignment="1">
      <alignment horizontal="center" vertical="center"/>
    </xf>
    <xf numFmtId="0" fontId="12" fillId="0" borderId="30" xfId="28" applyFont="1" applyFill="1" applyBorder="1" applyAlignment="1">
      <alignment horizontal="center" vertical="center"/>
    </xf>
    <xf numFmtId="0" fontId="12" fillId="0" borderId="28" xfId="27" applyFont="1" applyFill="1" applyBorder="1" applyAlignment="1">
      <alignment vertical="center"/>
    </xf>
    <xf numFmtId="0" fontId="12" fillId="0" borderId="45" xfId="27" applyFont="1" applyFill="1" applyBorder="1" applyAlignment="1">
      <alignment vertical="center"/>
    </xf>
    <xf numFmtId="0" fontId="12" fillId="0" borderId="30" xfId="27" applyFont="1" applyFill="1" applyBorder="1" applyAlignment="1">
      <alignment vertical="center"/>
    </xf>
    <xf numFmtId="181" fontId="13" fillId="0" borderId="50" xfId="27" applyNumberFormat="1" applyFont="1" applyFill="1" applyBorder="1" applyAlignment="1">
      <alignment horizontal="right" vertical="center"/>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178" fontId="12" fillId="0" borderId="27" xfId="27" applyNumberFormat="1" applyFont="1" applyFill="1" applyBorder="1" applyAlignment="1">
      <alignment horizontal="right" vertical="center"/>
    </xf>
    <xf numFmtId="178" fontId="12" fillId="0" borderId="31" xfId="27" applyNumberFormat="1" applyFont="1" applyFill="1" applyBorder="1" applyAlignment="1">
      <alignment horizontal="right" vertical="center"/>
    </xf>
    <xf numFmtId="178" fontId="12" fillId="0" borderId="79" xfId="27" applyNumberFormat="1" applyFont="1" applyFill="1" applyBorder="1" applyAlignment="1">
      <alignment horizontal="right" vertical="center"/>
    </xf>
    <xf numFmtId="0" fontId="13" fillId="0" borderId="18" xfId="27" applyFont="1" applyFill="1" applyBorder="1" applyAlignment="1">
      <alignment horizontal="center" vertical="center"/>
    </xf>
    <xf numFmtId="181" fontId="13" fillId="0" borderId="27" xfId="27" applyNumberFormat="1" applyFont="1" applyFill="1" applyBorder="1" applyAlignment="1">
      <alignment horizontal="right" vertical="center"/>
    </xf>
    <xf numFmtId="181" fontId="13" fillId="0" borderId="31" xfId="27" applyNumberFormat="1" applyFont="1" applyFill="1" applyBorder="1" applyAlignment="1">
      <alignment horizontal="right" vertical="center"/>
    </xf>
    <xf numFmtId="181" fontId="13" fillId="0" borderId="32" xfId="27" applyNumberFormat="1" applyFont="1" applyFill="1" applyBorder="1" applyAlignment="1">
      <alignment horizontal="right" vertical="center"/>
    </xf>
    <xf numFmtId="181" fontId="13" fillId="0" borderId="79" xfId="27" applyNumberFormat="1" applyFont="1" applyFill="1" applyBorder="1" applyAlignment="1">
      <alignment horizontal="right" vertical="center"/>
    </xf>
    <xf numFmtId="183" fontId="13" fillId="0" borderId="7" xfId="27" applyNumberFormat="1" applyFont="1" applyFill="1" applyBorder="1" applyAlignment="1">
      <alignment horizontal="right" vertical="center"/>
    </xf>
    <xf numFmtId="183" fontId="13" fillId="0" borderId="0" xfId="27" applyNumberFormat="1" applyFont="1" applyFill="1" applyBorder="1" applyAlignment="1">
      <alignment horizontal="right" vertical="center"/>
    </xf>
    <xf numFmtId="183" fontId="13" fillId="0" borderId="53" xfId="27" applyNumberFormat="1" applyFont="1" applyFill="1" applyBorder="1" applyAlignment="1">
      <alignment horizontal="right" vertical="center"/>
    </xf>
    <xf numFmtId="0" fontId="12" fillId="0" borderId="31" xfId="27" applyFont="1" applyFill="1" applyBorder="1" applyAlignment="1">
      <alignment vertical="center"/>
    </xf>
    <xf numFmtId="0" fontId="12" fillId="0" borderId="32" xfId="27" applyFont="1" applyFill="1" applyBorder="1" applyAlignment="1">
      <alignment vertical="center"/>
    </xf>
    <xf numFmtId="0" fontId="13" fillId="0" borderId="1" xfId="27" applyFont="1" applyFill="1" applyBorder="1" applyAlignment="1">
      <alignment horizontal="center" vertical="center"/>
    </xf>
    <xf numFmtId="0" fontId="13" fillId="0" borderId="2" xfId="27" applyFont="1" applyFill="1" applyBorder="1" applyAlignment="1">
      <alignment horizontal="center" vertical="center"/>
    </xf>
    <xf numFmtId="0" fontId="13" fillId="0" borderId="81" xfId="27" applyFont="1" applyFill="1" applyBorder="1" applyAlignment="1">
      <alignment vertical="center"/>
    </xf>
    <xf numFmtId="0" fontId="13" fillId="0" borderId="82" xfId="27" applyFont="1" applyFill="1" applyBorder="1" applyAlignment="1">
      <alignment vertical="center"/>
    </xf>
    <xf numFmtId="0" fontId="13" fillId="0" borderId="83" xfId="27" applyFont="1" applyFill="1" applyBorder="1" applyAlignment="1">
      <alignment vertical="center"/>
    </xf>
    <xf numFmtId="178" fontId="13" fillId="0" borderId="81" xfId="27" applyNumberFormat="1" applyFont="1" applyFill="1" applyBorder="1" applyAlignment="1">
      <alignment horizontal="right" vertical="center"/>
    </xf>
    <xf numFmtId="178" fontId="13" fillId="0" borderId="82" xfId="27" applyNumberFormat="1" applyFont="1" applyFill="1" applyBorder="1" applyAlignment="1">
      <alignment horizontal="right" vertical="center"/>
    </xf>
    <xf numFmtId="178" fontId="13" fillId="0" borderId="84" xfId="27" applyNumberFormat="1" applyFont="1" applyFill="1" applyBorder="1" applyAlignment="1">
      <alignment horizontal="right" vertical="center"/>
    </xf>
    <xf numFmtId="0" fontId="13" fillId="0" borderId="48" xfId="27" applyFont="1" applyFill="1" applyBorder="1" applyAlignment="1">
      <alignment horizontal="center" vertical="center"/>
    </xf>
    <xf numFmtId="0" fontId="13" fillId="0" borderId="7" xfId="27" applyFont="1" applyFill="1" applyBorder="1" applyAlignment="1">
      <alignment horizontal="center" vertical="center"/>
    </xf>
    <xf numFmtId="0" fontId="13" fillId="0" borderId="53" xfId="27" applyFont="1" applyFill="1" applyBorder="1" applyAlignment="1">
      <alignment horizontal="center" vertical="center"/>
    </xf>
    <xf numFmtId="185" fontId="13" fillId="0" borderId="29" xfId="27" applyNumberFormat="1" applyFont="1" applyFill="1" applyBorder="1" applyAlignment="1">
      <alignment horizontal="right" vertical="center"/>
    </xf>
    <xf numFmtId="185" fontId="13" fillId="0" borderId="76" xfId="27" applyNumberFormat="1" applyFont="1" applyFill="1" applyBorder="1" applyAlignment="1">
      <alignment horizontal="right" vertical="center"/>
    </xf>
    <xf numFmtId="185" fontId="13" fillId="0" borderId="78" xfId="27" applyNumberFormat="1" applyFont="1" applyFill="1" applyBorder="1" applyAlignment="1">
      <alignment horizontal="right" vertical="center"/>
    </xf>
    <xf numFmtId="0" fontId="13" fillId="0" borderId="10" xfId="27" applyFont="1" applyFill="1" applyBorder="1" applyAlignment="1">
      <alignment horizontal="center" vertical="center"/>
    </xf>
    <xf numFmtId="0" fontId="13" fillId="0" borderId="11" xfId="27" applyFont="1" applyFill="1" applyBorder="1" applyAlignment="1">
      <alignment horizontal="center" vertical="center"/>
    </xf>
    <xf numFmtId="0" fontId="13" fillId="0" borderId="64" xfId="27" applyFont="1" applyFill="1" applyBorder="1" applyAlignment="1">
      <alignment horizontal="center" vertical="center"/>
    </xf>
    <xf numFmtId="0" fontId="13" fillId="0" borderId="61" xfId="27" applyFont="1" applyFill="1" applyBorder="1" applyAlignment="1">
      <alignment horizontal="center" vertical="center"/>
    </xf>
    <xf numFmtId="0" fontId="13" fillId="0" borderId="65" xfId="27" applyFont="1" applyFill="1" applyBorder="1" applyAlignment="1">
      <alignment horizontal="center" vertical="center"/>
    </xf>
    <xf numFmtId="0" fontId="13" fillId="0" borderId="71" xfId="27" applyFont="1" applyFill="1" applyBorder="1" applyAlignment="1">
      <alignment horizontal="center" vertical="center"/>
    </xf>
    <xf numFmtId="0" fontId="13" fillId="0" borderId="49"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54" xfId="27" applyFont="1" applyFill="1" applyBorder="1" applyAlignment="1">
      <alignment horizontal="center" vertical="center"/>
    </xf>
    <xf numFmtId="0" fontId="13" fillId="0" borderId="68" xfId="27" applyFont="1" applyFill="1" applyBorder="1" applyAlignment="1">
      <alignment horizontal="center" vertical="center"/>
    </xf>
    <xf numFmtId="0" fontId="13" fillId="0" borderId="73" xfId="27" applyFont="1" applyFill="1" applyBorder="1" applyAlignment="1">
      <alignment horizontal="center" vertical="center"/>
    </xf>
    <xf numFmtId="0" fontId="13" fillId="0" borderId="74" xfId="27" applyFont="1" applyFill="1" applyBorder="1" applyAlignment="1">
      <alignment horizontal="center" vertical="center"/>
    </xf>
    <xf numFmtId="49" fontId="13" fillId="0" borderId="28" xfId="27" applyNumberFormat="1" applyFont="1" applyFill="1" applyBorder="1" applyAlignment="1">
      <alignment horizontal="center" vertical="center"/>
    </xf>
    <xf numFmtId="49" fontId="13" fillId="0" borderId="45" xfId="27" applyNumberFormat="1" applyFont="1" applyFill="1" applyBorder="1" applyAlignment="1">
      <alignment horizontal="center" vertical="center"/>
    </xf>
    <xf numFmtId="49" fontId="13" fillId="0" borderId="75" xfId="27" applyNumberFormat="1" applyFont="1" applyFill="1" applyBorder="1" applyAlignment="1">
      <alignment horizontal="center" vertical="center"/>
    </xf>
    <xf numFmtId="49" fontId="13" fillId="0" borderId="54" xfId="27" applyNumberFormat="1" applyFont="1" applyFill="1" applyBorder="1" applyAlignment="1">
      <alignment horizontal="center" vertical="center"/>
    </xf>
    <xf numFmtId="49" fontId="13" fillId="0" borderId="53" xfId="27" applyNumberFormat="1" applyFont="1" applyFill="1" applyBorder="1" applyAlignment="1">
      <alignment horizontal="center" vertical="center"/>
    </xf>
    <xf numFmtId="49" fontId="13" fillId="0" borderId="73" xfId="27" applyNumberFormat="1" applyFont="1" applyFill="1" applyBorder="1" applyAlignment="1">
      <alignment horizontal="center" vertical="center"/>
    </xf>
    <xf numFmtId="49" fontId="13" fillId="0" borderId="51" xfId="27" applyNumberFormat="1" applyFont="1" applyFill="1" applyBorder="1" applyAlignment="1">
      <alignment horizontal="center" vertical="center"/>
    </xf>
    <xf numFmtId="49" fontId="13" fillId="0" borderId="52" xfId="27" applyNumberFormat="1" applyFont="1" applyFill="1" applyBorder="1" applyAlignment="1">
      <alignment horizontal="center" vertical="center"/>
    </xf>
    <xf numFmtId="182" fontId="13" fillId="0" borderId="7" xfId="27" applyNumberFormat="1" applyFont="1" applyFill="1" applyBorder="1" applyAlignment="1">
      <alignment horizontal="right" vertical="center"/>
    </xf>
    <xf numFmtId="182" fontId="13" fillId="0" borderId="0" xfId="27" applyNumberFormat="1" applyFont="1" applyFill="1" applyBorder="1" applyAlignment="1">
      <alignment horizontal="right" vertical="center"/>
    </xf>
    <xf numFmtId="182" fontId="13" fillId="0" borderId="53" xfId="27" applyNumberFormat="1" applyFont="1" applyFill="1" applyBorder="1" applyAlignment="1">
      <alignment horizontal="right" vertical="center"/>
    </xf>
    <xf numFmtId="0" fontId="13" fillId="0" borderId="3" xfId="27" applyFont="1" applyFill="1" applyBorder="1" applyAlignment="1">
      <alignment horizontal="center" vertical="center"/>
    </xf>
    <xf numFmtId="181" fontId="13" fillId="0" borderId="46" xfId="27" applyNumberFormat="1" applyFont="1" applyFill="1" applyBorder="1" applyAlignment="1">
      <alignment horizontal="right" vertical="center"/>
    </xf>
    <xf numFmtId="181" fontId="13" fillId="0" borderId="47" xfId="27" applyNumberFormat="1" applyFont="1" applyFill="1" applyBorder="1" applyAlignment="1">
      <alignment horizontal="right" vertical="center"/>
    </xf>
    <xf numFmtId="181" fontId="13" fillId="0" borderId="48" xfId="27" applyNumberFormat="1" applyFont="1" applyFill="1" applyBorder="1" applyAlignment="1">
      <alignment horizontal="right" vertical="center"/>
    </xf>
    <xf numFmtId="49" fontId="14" fillId="0" borderId="0" xfId="27" applyNumberFormat="1" applyFont="1" applyFill="1" applyAlignment="1">
      <alignment horizontal="center" vertical="center"/>
    </xf>
    <xf numFmtId="0" fontId="13" fillId="0" borderId="4" xfId="27" applyFont="1" applyFill="1" applyBorder="1" applyAlignment="1">
      <alignment horizontal="center" vertical="center"/>
    </xf>
    <xf numFmtId="0" fontId="13" fillId="0" borderId="17" xfId="27" applyFont="1" applyFill="1" applyBorder="1" applyAlignment="1">
      <alignment horizontal="center" vertical="center"/>
    </xf>
    <xf numFmtId="0" fontId="13" fillId="0" borderId="5" xfId="27" applyFont="1" applyFill="1" applyBorder="1" applyAlignment="1">
      <alignment horizontal="center" vertical="center"/>
    </xf>
    <xf numFmtId="0" fontId="13" fillId="0" borderId="66" xfId="27" applyFont="1" applyFill="1" applyBorder="1" applyAlignment="1">
      <alignment horizontal="center" vertical="center"/>
    </xf>
    <xf numFmtId="0" fontId="13" fillId="0" borderId="34"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8" xfId="27" applyFont="1" applyFill="1" applyBorder="1" applyAlignment="1">
      <alignment horizontal="center" vertical="center"/>
    </xf>
    <xf numFmtId="0" fontId="13" fillId="0" borderId="69" xfId="27" applyFont="1" applyFill="1" applyBorder="1" applyAlignment="1">
      <alignment horizontal="center" vertical="center"/>
    </xf>
    <xf numFmtId="0" fontId="13" fillId="0" borderId="70" xfId="27" applyFont="1" applyFill="1" applyBorder="1" applyAlignment="1">
      <alignment horizontal="center"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78" fontId="13" fillId="6" borderId="94" xfId="17" applyNumberFormat="1" applyFont="1" applyFill="1" applyBorder="1" applyAlignment="1">
      <alignment horizontal="right" vertical="center"/>
    </xf>
    <xf numFmtId="178" fontId="13" fillId="6" borderId="0" xfId="17" applyNumberFormat="1" applyFont="1" applyFill="1" applyBorder="1" applyAlignment="1">
      <alignment horizontal="right" vertical="center"/>
    </xf>
    <xf numFmtId="178" fontId="13" fillId="6" borderId="92" xfId="17" applyNumberFormat="1" applyFont="1" applyFill="1" applyBorder="1" applyAlignment="1">
      <alignment horizontal="right" vertical="center"/>
    </xf>
    <xf numFmtId="178" fontId="13" fillId="0" borderId="97" xfId="17" applyNumberFormat="1" applyFont="1" applyFill="1" applyBorder="1" applyAlignment="1">
      <alignment horizontal="right" vertical="center"/>
    </xf>
    <xf numFmtId="0" fontId="1" fillId="0" borderId="37" xfId="17" applyFill="1" applyBorder="1" applyAlignment="1">
      <alignment horizontal="right" vertical="center"/>
    </xf>
    <xf numFmtId="0" fontId="1" fillId="0" borderId="98" xfId="17" applyFill="1" applyBorder="1" applyAlignment="1">
      <alignment horizontal="right" vertical="center"/>
    </xf>
    <xf numFmtId="178" fontId="13" fillId="0" borderId="54" xfId="17" applyNumberFormat="1" applyFont="1" applyFill="1" applyBorder="1" applyAlignment="1">
      <alignment horizontal="right" vertical="center"/>
    </xf>
    <xf numFmtId="0" fontId="1" fillId="0" borderId="0" xfId="17" applyFill="1" applyAlignment="1">
      <alignment horizontal="right" vertical="center"/>
    </xf>
    <xf numFmtId="0" fontId="1" fillId="0" borderId="92" xfId="17" applyFill="1" applyBorder="1" applyAlignment="1">
      <alignment horizontal="right" vertical="center"/>
    </xf>
    <xf numFmtId="187" fontId="13" fillId="0" borderId="94" xfId="17" applyNumberFormat="1" applyFont="1" applyFill="1" applyBorder="1" applyAlignment="1">
      <alignment horizontal="right" vertical="center"/>
    </xf>
    <xf numFmtId="187" fontId="1" fillId="0" borderId="0" xfId="17" applyNumberFormat="1" applyFill="1" applyAlignment="1">
      <alignment horizontal="right" vertical="center"/>
    </xf>
    <xf numFmtId="187" fontId="1" fillId="0" borderId="92" xfId="17" applyNumberFormat="1" applyFill="1" applyBorder="1" applyAlignment="1">
      <alignment horizontal="right" vertical="center"/>
    </xf>
    <xf numFmtId="178" fontId="13" fillId="0" borderId="94" xfId="17" applyNumberFormat="1" applyFont="1" applyFill="1" applyBorder="1" applyAlignment="1">
      <alignment horizontal="right" vertical="center"/>
    </xf>
    <xf numFmtId="178" fontId="13" fillId="6" borderId="97" xfId="17" applyNumberFormat="1" applyFont="1" applyFill="1" applyBorder="1" applyAlignment="1">
      <alignment horizontal="right" vertical="center"/>
    </xf>
    <xf numFmtId="178" fontId="13" fillId="6" borderId="37" xfId="17" applyNumberFormat="1" applyFont="1" applyFill="1" applyBorder="1" applyAlignment="1">
      <alignment horizontal="right" vertical="center"/>
    </xf>
    <xf numFmtId="178" fontId="13" fillId="6" borderId="98" xfId="17" applyNumberFormat="1" applyFont="1" applyFill="1" applyBorder="1" applyAlignment="1">
      <alignment horizontal="right" vertical="center"/>
    </xf>
    <xf numFmtId="0" fontId="13" fillId="6" borderId="97" xfId="17" applyFont="1" applyFill="1" applyBorder="1" applyAlignment="1">
      <alignment horizontal="right" vertical="center"/>
    </xf>
    <xf numFmtId="0" fontId="13" fillId="6" borderId="37" xfId="17" applyFont="1" applyFill="1" applyBorder="1" applyAlignment="1">
      <alignment horizontal="right" vertical="center"/>
    </xf>
    <xf numFmtId="0" fontId="13" fillId="6" borderId="33" xfId="17" applyFont="1" applyFill="1" applyBorder="1" applyAlignment="1">
      <alignment horizontal="right" vertical="center"/>
    </xf>
    <xf numFmtId="0" fontId="13" fillId="0" borderId="54" xfId="17" applyFont="1" applyBorder="1">
      <alignment vertical="center"/>
    </xf>
    <xf numFmtId="0" fontId="13" fillId="0" borderId="0" xfId="17" applyFont="1" applyBorder="1">
      <alignment vertical="center"/>
    </xf>
    <xf numFmtId="0" fontId="13" fillId="0" borderId="61" xfId="17" applyFont="1" applyBorder="1">
      <alignment vertical="center"/>
    </xf>
    <xf numFmtId="178" fontId="13" fillId="0" borderId="0" xfId="17" applyNumberFormat="1" applyFont="1" applyFill="1" applyBorder="1" applyAlignment="1">
      <alignment horizontal="right" vertical="center"/>
    </xf>
    <xf numFmtId="178" fontId="13" fillId="0" borderId="92" xfId="17" applyNumberFormat="1" applyFont="1" applyFill="1" applyBorder="1" applyAlignment="1">
      <alignment horizontal="right" vertical="center"/>
    </xf>
    <xf numFmtId="187" fontId="13" fillId="0" borderId="0" xfId="17" applyNumberFormat="1" applyFont="1" applyFill="1" applyBorder="1" applyAlignment="1">
      <alignment horizontal="right" vertical="center"/>
    </xf>
    <xf numFmtId="187" fontId="13" fillId="0" borderId="92" xfId="17" applyNumberFormat="1" applyFont="1" applyFill="1" applyBorder="1" applyAlignment="1">
      <alignment horizontal="right" vertical="center"/>
    </xf>
    <xf numFmtId="0" fontId="13" fillId="6" borderId="94" xfId="17" applyFont="1" applyFill="1" applyBorder="1" applyAlignment="1">
      <alignment horizontal="right" vertical="center"/>
    </xf>
    <xf numFmtId="0" fontId="13" fillId="6" borderId="0" xfId="17" applyFont="1" applyFill="1" applyBorder="1" applyAlignment="1">
      <alignment horizontal="right" vertical="center"/>
    </xf>
    <xf numFmtId="0" fontId="13" fillId="6" borderId="61" xfId="17" applyFont="1" applyFill="1" applyBorder="1" applyAlignment="1">
      <alignment horizontal="right" vertical="center"/>
    </xf>
    <xf numFmtId="0" fontId="13" fillId="0" borderId="26" xfId="17" applyFont="1" applyBorder="1">
      <alignment vertical="center"/>
    </xf>
    <xf numFmtId="0" fontId="13" fillId="0" borderId="37" xfId="17" applyFont="1" applyBorder="1">
      <alignment vertical="center"/>
    </xf>
    <xf numFmtId="0" fontId="13" fillId="0" borderId="33" xfId="17" applyFont="1" applyBorder="1">
      <alignment vertical="center"/>
    </xf>
    <xf numFmtId="178" fontId="13" fillId="0" borderId="26" xfId="17" applyNumberFormat="1" applyFont="1" applyFill="1" applyBorder="1" applyAlignment="1">
      <alignment horizontal="right" vertical="center"/>
    </xf>
    <xf numFmtId="187" fontId="13" fillId="0" borderId="97" xfId="17" applyNumberFormat="1" applyFont="1" applyFill="1" applyBorder="1" applyAlignment="1">
      <alignment horizontal="right" vertical="center"/>
    </xf>
    <xf numFmtId="187" fontId="1" fillId="0" borderId="37" xfId="17" applyNumberFormat="1" applyFill="1" applyBorder="1" applyAlignment="1">
      <alignment horizontal="right" vertical="center"/>
    </xf>
    <xf numFmtId="187" fontId="1" fillId="0" borderId="98" xfId="17" applyNumberFormat="1" applyFill="1" applyBorder="1" applyAlignment="1">
      <alignment horizontal="right" vertical="center"/>
    </xf>
    <xf numFmtId="0" fontId="13" fillId="0" borderId="28" xfId="17" applyFont="1" applyBorder="1" applyAlignment="1">
      <alignment horizontal="center" vertical="center" textRotation="255"/>
    </xf>
    <xf numFmtId="0" fontId="13" fillId="0" borderId="30" xfId="17" applyFont="1" applyBorder="1" applyAlignment="1">
      <alignment horizontal="center" vertical="center" textRotation="255"/>
    </xf>
    <xf numFmtId="0" fontId="13" fillId="0" borderId="54" xfId="17" applyFont="1" applyBorder="1" applyAlignment="1">
      <alignment horizontal="center" vertical="center" textRotation="255"/>
    </xf>
    <xf numFmtId="0" fontId="13" fillId="0" borderId="61" xfId="17" applyFont="1" applyBorder="1" applyAlignment="1">
      <alignment horizontal="center" vertical="center" textRotation="255"/>
    </xf>
    <xf numFmtId="0" fontId="13" fillId="0" borderId="26" xfId="17" applyFont="1" applyBorder="1" applyAlignment="1">
      <alignment horizontal="center" vertical="center" textRotation="255"/>
    </xf>
    <xf numFmtId="0" fontId="13" fillId="0" borderId="33" xfId="17" applyFont="1" applyBorder="1" applyAlignment="1">
      <alignment horizontal="center" vertical="center" textRotation="255"/>
    </xf>
    <xf numFmtId="0" fontId="13" fillId="0" borderId="26" xfId="17" applyFont="1" applyFill="1" applyBorder="1">
      <alignment vertical="center"/>
    </xf>
    <xf numFmtId="0" fontId="13" fillId="0" borderId="37" xfId="17" applyFont="1" applyFill="1" applyBorder="1">
      <alignment vertical="center"/>
    </xf>
    <xf numFmtId="0" fontId="13" fillId="0" borderId="33" xfId="17" applyFont="1" applyFill="1" applyBorder="1">
      <alignment vertical="center"/>
    </xf>
    <xf numFmtId="178" fontId="13" fillId="0" borderId="37" xfId="17" applyNumberFormat="1" applyFont="1" applyFill="1" applyBorder="1" applyAlignment="1">
      <alignment horizontal="right" vertical="center"/>
    </xf>
    <xf numFmtId="0" fontId="1" fillId="0" borderId="33" xfId="17" applyFill="1" applyBorder="1" applyAlignment="1">
      <alignment horizontal="right" vertical="center"/>
    </xf>
    <xf numFmtId="178" fontId="13" fillId="0" borderId="33" xfId="17" applyNumberFormat="1" applyFont="1" applyFill="1" applyBorder="1" applyAlignment="1">
      <alignment horizontal="right" vertical="center"/>
    </xf>
    <xf numFmtId="0" fontId="13" fillId="0" borderId="54" xfId="17" applyFont="1" applyFill="1" applyBorder="1">
      <alignment vertical="center"/>
    </xf>
    <xf numFmtId="0" fontId="13" fillId="0" borderId="0" xfId="17" applyFont="1" applyFill="1" applyBorder="1">
      <alignment vertical="center"/>
    </xf>
    <xf numFmtId="0" fontId="13" fillId="0" borderId="61" xfId="17" applyFont="1" applyFill="1" applyBorder="1">
      <alignment vertical="center"/>
    </xf>
    <xf numFmtId="178" fontId="13" fillId="0" borderId="61" xfId="17" applyNumberFormat="1" applyFont="1" applyFill="1" applyBorder="1" applyAlignment="1">
      <alignment horizontal="right" vertical="center"/>
    </xf>
    <xf numFmtId="0" fontId="13" fillId="0" borderId="54" xfId="17" applyFont="1" applyFill="1" applyBorder="1" applyAlignment="1">
      <alignment horizontal="center" vertical="center" wrapText="1"/>
    </xf>
    <xf numFmtId="0" fontId="13" fillId="0" borderId="0" xfId="17" applyFont="1" applyFill="1" applyBorder="1" applyAlignment="1">
      <alignment horizontal="center" vertical="center" wrapText="1"/>
    </xf>
    <xf numFmtId="0" fontId="13" fillId="0" borderId="26" xfId="17" applyFont="1" applyFill="1" applyBorder="1" applyAlignment="1">
      <alignment horizontal="center" vertical="center" wrapText="1"/>
    </xf>
    <xf numFmtId="0" fontId="13" fillId="0" borderId="37" xfId="17" applyFont="1" applyFill="1" applyBorder="1" applyAlignment="1">
      <alignment horizontal="center" vertical="center" wrapText="1"/>
    </xf>
    <xf numFmtId="181" fontId="13" fillId="0" borderId="94" xfId="17" applyNumberFormat="1" applyFont="1" applyFill="1" applyBorder="1" applyAlignment="1">
      <alignment horizontal="right" vertical="center"/>
    </xf>
    <xf numFmtId="181" fontId="1" fillId="0" borderId="0" xfId="17" applyNumberFormat="1" applyFill="1" applyAlignment="1">
      <alignment horizontal="right" vertical="center"/>
    </xf>
    <xf numFmtId="181" fontId="1" fillId="0" borderId="61" xfId="17" applyNumberFormat="1" applyFill="1" applyBorder="1" applyAlignment="1">
      <alignment horizontal="right" vertical="center"/>
    </xf>
    <xf numFmtId="0" fontId="13" fillId="0" borderId="54" xfId="17" applyFont="1" applyFill="1" applyBorder="1" applyAlignment="1">
      <alignment horizontal="left" vertical="center"/>
    </xf>
    <xf numFmtId="0" fontId="13" fillId="0" borderId="0" xfId="17" applyFont="1" applyFill="1" applyBorder="1" applyAlignment="1">
      <alignment horizontal="left" vertical="center"/>
    </xf>
    <xf numFmtId="0" fontId="13" fillId="0" borderId="61" xfId="17" applyFont="1" applyFill="1" applyBorder="1" applyAlignment="1">
      <alignment horizontal="left" vertical="center"/>
    </xf>
    <xf numFmtId="0" fontId="1" fillId="0" borderId="61" xfId="17" applyFill="1" applyBorder="1" applyAlignment="1">
      <alignment horizontal="right" vertical="center"/>
    </xf>
    <xf numFmtId="181" fontId="13" fillId="0" borderId="97" xfId="17" applyNumberFormat="1" applyFont="1" applyFill="1" applyBorder="1" applyAlignment="1">
      <alignment horizontal="right" vertical="center"/>
    </xf>
    <xf numFmtId="181" fontId="13" fillId="0" borderId="37" xfId="17" applyNumberFormat="1" applyFont="1" applyFill="1" applyBorder="1" applyAlignment="1">
      <alignment horizontal="right" vertical="center"/>
    </xf>
    <xf numFmtId="181" fontId="13" fillId="0" borderId="33" xfId="17" applyNumberFormat="1" applyFont="1" applyFill="1" applyBorder="1" applyAlignment="1">
      <alignment horizontal="right" vertical="center"/>
    </xf>
    <xf numFmtId="0" fontId="13" fillId="0" borderId="28" xfId="17" applyFont="1" applyFill="1" applyBorder="1">
      <alignment vertical="center"/>
    </xf>
    <xf numFmtId="0" fontId="13" fillId="0" borderId="45" xfId="17" applyFont="1" applyFill="1" applyBorder="1">
      <alignment vertical="center"/>
    </xf>
    <xf numFmtId="0" fontId="13" fillId="0" borderId="30" xfId="17" applyFont="1" applyFill="1" applyBorder="1">
      <alignment vertical="center"/>
    </xf>
    <xf numFmtId="178" fontId="13" fillId="0" borderId="28" xfId="17" applyNumberFormat="1" applyFont="1" applyFill="1" applyBorder="1" applyAlignment="1">
      <alignment horizontal="right" vertical="center"/>
    </xf>
    <xf numFmtId="178" fontId="13" fillId="0" borderId="45" xfId="17" applyNumberFormat="1" applyFont="1" applyFill="1" applyBorder="1" applyAlignment="1">
      <alignment horizontal="right" vertical="center"/>
    </xf>
    <xf numFmtId="178" fontId="13" fillId="0" borderId="30" xfId="17" applyNumberFormat="1" applyFont="1" applyFill="1" applyBorder="1" applyAlignment="1">
      <alignment horizontal="right" vertical="center"/>
    </xf>
    <xf numFmtId="178" fontId="13" fillId="0" borderId="98" xfId="17" applyNumberFormat="1" applyFont="1" applyFill="1" applyBorder="1" applyAlignment="1">
      <alignment horizontal="right" vertical="center"/>
    </xf>
    <xf numFmtId="181" fontId="13" fillId="0" borderId="99" xfId="17" applyNumberFormat="1" applyFont="1" applyFill="1" applyBorder="1" applyAlignment="1">
      <alignment horizontal="right" vertical="center"/>
    </xf>
    <xf numFmtId="178" fontId="13" fillId="0" borderId="99" xfId="17" applyNumberFormat="1" applyFont="1" applyFill="1" applyBorder="1" applyAlignment="1">
      <alignment horizontal="right" vertical="center"/>
    </xf>
    <xf numFmtId="181" fontId="13" fillId="0" borderId="0" xfId="17" applyNumberFormat="1" applyFont="1" applyFill="1" applyBorder="1" applyAlignment="1">
      <alignment horizontal="right" vertical="center"/>
    </xf>
    <xf numFmtId="181" fontId="13" fillId="0" borderId="61" xfId="17" applyNumberFormat="1" applyFont="1" applyFill="1" applyBorder="1" applyAlignment="1">
      <alignment horizontal="right" vertical="center"/>
    </xf>
    <xf numFmtId="181" fontId="13" fillId="0" borderId="93" xfId="17" applyNumberFormat="1" applyFont="1" applyFill="1" applyBorder="1" applyAlignment="1">
      <alignment horizontal="right" vertical="center"/>
    </xf>
    <xf numFmtId="178" fontId="13" fillId="0" borderId="93" xfId="17" applyNumberFormat="1" applyFont="1" applyFill="1" applyBorder="1" applyAlignment="1">
      <alignment horizontal="right" vertical="center"/>
    </xf>
    <xf numFmtId="0" fontId="13" fillId="0" borderId="28" xfId="17" applyFont="1" applyBorder="1" applyAlignment="1">
      <alignment horizontal="center" vertical="center" wrapText="1"/>
    </xf>
    <xf numFmtId="0" fontId="13" fillId="0" borderId="45" xfId="17" applyFont="1" applyBorder="1" applyAlignment="1">
      <alignment horizontal="center" vertical="center" wrapText="1"/>
    </xf>
    <xf numFmtId="0" fontId="13" fillId="0" borderId="54" xfId="17" applyFont="1" applyBorder="1" applyAlignment="1">
      <alignment horizontal="center" vertical="center" wrapText="1"/>
    </xf>
    <xf numFmtId="0" fontId="13" fillId="0" borderId="0" xfId="17" applyFont="1" applyBorder="1" applyAlignment="1">
      <alignment horizontal="center" vertical="center" wrapText="1"/>
    </xf>
    <xf numFmtId="0" fontId="13" fillId="0" borderId="26" xfId="17" applyFont="1" applyBorder="1" applyAlignment="1">
      <alignment horizontal="center" vertical="center" wrapText="1"/>
    </xf>
    <xf numFmtId="0" fontId="13" fillId="0" borderId="37" xfId="17" applyFont="1" applyBorder="1" applyAlignment="1">
      <alignment horizontal="center" vertical="center" wrapText="1"/>
    </xf>
    <xf numFmtId="181" fontId="13" fillId="0" borderId="45" xfId="17" applyNumberFormat="1" applyFont="1" applyFill="1" applyBorder="1" applyAlignment="1">
      <alignment horizontal="right" vertical="center"/>
    </xf>
    <xf numFmtId="0" fontId="1" fillId="0" borderId="45" xfId="17" applyFill="1" applyBorder="1" applyAlignment="1">
      <alignment horizontal="right" vertical="center"/>
    </xf>
    <xf numFmtId="0" fontId="1" fillId="0" borderId="30" xfId="17" applyFill="1" applyBorder="1" applyAlignment="1">
      <alignment horizontal="right" vertical="center"/>
    </xf>
    <xf numFmtId="181" fontId="13" fillId="0" borderId="28" xfId="17" applyNumberFormat="1" applyFont="1" applyFill="1" applyBorder="1" applyAlignment="1">
      <alignment horizontal="right" vertical="center"/>
    </xf>
    <xf numFmtId="0" fontId="13" fillId="0" borderId="27" xfId="17" applyFont="1" applyBorder="1" applyAlignment="1">
      <alignment horizontal="center" vertical="center"/>
    </xf>
    <xf numFmtId="0" fontId="13" fillId="0" borderId="31" xfId="17" applyFont="1" applyBorder="1" applyAlignment="1">
      <alignment horizontal="center" vertical="center"/>
    </xf>
    <xf numFmtId="0" fontId="13" fillId="0" borderId="32" xfId="17" applyFont="1" applyBorder="1" applyAlignment="1">
      <alignment horizontal="center" vertical="center"/>
    </xf>
    <xf numFmtId="181" fontId="13" fillId="0" borderId="26" xfId="17" applyNumberFormat="1" applyFont="1" applyFill="1" applyBorder="1" applyAlignment="1">
      <alignment horizontal="right" vertical="center"/>
    </xf>
    <xf numFmtId="0" fontId="1" fillId="0" borderId="0" xfId="17" applyFill="1" applyBorder="1" applyAlignment="1">
      <alignment horizontal="right" vertical="center"/>
    </xf>
    <xf numFmtId="0" fontId="1" fillId="0" borderId="31" xfId="17" applyBorder="1" applyAlignment="1">
      <alignment horizontal="center" vertical="center"/>
    </xf>
    <xf numFmtId="0" fontId="1" fillId="0" borderId="32" xfId="17" applyBorder="1" applyAlignment="1">
      <alignment horizontal="center" vertical="center"/>
    </xf>
    <xf numFmtId="0" fontId="13" fillId="0" borderId="45" xfId="17" applyFont="1" applyBorder="1" applyAlignment="1">
      <alignment vertical="center" textRotation="255"/>
    </xf>
    <xf numFmtId="0" fontId="13" fillId="0" borderId="0" xfId="17" applyFont="1" applyBorder="1" applyAlignment="1">
      <alignment vertical="center" textRotation="255"/>
    </xf>
    <xf numFmtId="0" fontId="13" fillId="0" borderId="37" xfId="17" applyFont="1" applyBorder="1" applyAlignment="1">
      <alignment vertical="center" textRotation="255"/>
    </xf>
    <xf numFmtId="0" fontId="13" fillId="0" borderId="28" xfId="17" applyFont="1" applyBorder="1">
      <alignment vertical="center"/>
    </xf>
    <xf numFmtId="0" fontId="13" fillId="0" borderId="45" xfId="17" applyFont="1" applyBorder="1">
      <alignment vertical="center"/>
    </xf>
    <xf numFmtId="0" fontId="13" fillId="0" borderId="30" xfId="17" applyFont="1" applyBorder="1">
      <alignment vertical="center"/>
    </xf>
    <xf numFmtId="181" fontId="13" fillId="0" borderId="54" xfId="17" applyNumberFormat="1" applyFont="1" applyFill="1" applyBorder="1" applyAlignment="1">
      <alignment horizontal="right" vertical="center"/>
    </xf>
    <xf numFmtId="178" fontId="13" fillId="0" borderId="96" xfId="17" applyNumberFormat="1" applyFont="1" applyFill="1" applyBorder="1" applyAlignment="1">
      <alignment horizontal="right" vertical="center"/>
    </xf>
    <xf numFmtId="0" fontId="13" fillId="0" borderId="54" xfId="17" applyFont="1" applyBorder="1" applyAlignment="1">
      <alignment vertical="center"/>
    </xf>
    <xf numFmtId="0" fontId="8" fillId="0" borderId="0" xfId="10" applyBorder="1" applyAlignment="1">
      <alignment vertical="center"/>
    </xf>
    <xf numFmtId="0" fontId="8" fillId="0" borderId="61" xfId="10" applyBorder="1" applyAlignment="1">
      <alignment vertical="center"/>
    </xf>
    <xf numFmtId="0" fontId="18" fillId="0" borderId="54" xfId="17" applyFont="1" applyBorder="1">
      <alignment vertical="center"/>
    </xf>
    <xf numFmtId="0" fontId="18" fillId="0" borderId="0" xfId="17" applyFont="1" applyBorder="1">
      <alignment vertical="center"/>
    </xf>
    <xf numFmtId="0" fontId="18" fillId="0" borderId="61" xfId="17" applyFont="1" applyBorder="1">
      <alignment vertical="center"/>
    </xf>
    <xf numFmtId="0" fontId="13" fillId="0" borderId="28" xfId="17" applyFont="1" applyFill="1" applyBorder="1" applyAlignment="1">
      <alignment horizontal="center" vertical="center" textRotation="255"/>
    </xf>
    <xf numFmtId="0" fontId="13" fillId="0" borderId="30" xfId="17" applyFont="1" applyFill="1" applyBorder="1" applyAlignment="1">
      <alignment horizontal="center" vertical="center" textRotation="255"/>
    </xf>
    <xf numFmtId="0" fontId="13" fillId="0" borderId="54" xfId="17" applyFont="1" applyFill="1" applyBorder="1" applyAlignment="1">
      <alignment horizontal="center" vertical="center" textRotation="255"/>
    </xf>
    <xf numFmtId="0" fontId="13" fillId="0" borderId="61" xfId="17" applyFont="1" applyFill="1" applyBorder="1" applyAlignment="1">
      <alignment horizontal="center" vertical="center" textRotation="255"/>
    </xf>
    <xf numFmtId="0" fontId="13" fillId="0" borderId="26" xfId="17" applyFont="1" applyFill="1" applyBorder="1" applyAlignment="1">
      <alignment horizontal="center" vertical="center" textRotation="255"/>
    </xf>
    <xf numFmtId="0" fontId="13" fillId="0" borderId="33" xfId="17" applyFont="1" applyFill="1" applyBorder="1" applyAlignment="1">
      <alignment horizontal="center" vertical="center" textRotation="255"/>
    </xf>
    <xf numFmtId="0" fontId="18" fillId="0" borderId="27" xfId="17" applyFont="1" applyFill="1" applyBorder="1" applyAlignment="1">
      <alignment horizontal="center" vertical="center"/>
    </xf>
    <xf numFmtId="0" fontId="18" fillId="0" borderId="31" xfId="17" applyFont="1" applyFill="1" applyBorder="1" applyAlignment="1">
      <alignment horizontal="center" vertical="center"/>
    </xf>
    <xf numFmtId="0" fontId="18" fillId="0" borderId="32" xfId="17" applyFont="1" applyFill="1" applyBorder="1" applyAlignment="1">
      <alignment horizontal="center" vertical="center"/>
    </xf>
    <xf numFmtId="0" fontId="13" fillId="0" borderId="27" xfId="17" applyFont="1" applyFill="1" applyBorder="1" applyAlignment="1">
      <alignment horizontal="center" vertical="center"/>
    </xf>
    <xf numFmtId="0" fontId="13" fillId="0" borderId="31" xfId="17" applyFont="1" applyFill="1" applyBorder="1" applyAlignment="1">
      <alignment horizontal="center" vertical="center"/>
    </xf>
    <xf numFmtId="0" fontId="13" fillId="0" borderId="32" xfId="17" applyFont="1" applyFill="1" applyBorder="1" applyAlignment="1">
      <alignment horizontal="center" vertical="center"/>
    </xf>
    <xf numFmtId="181" fontId="13" fillId="0" borderId="95" xfId="17" applyNumberFormat="1" applyFont="1" applyFill="1" applyBorder="1" applyAlignment="1">
      <alignment horizontal="right" vertical="center"/>
    </xf>
    <xf numFmtId="181" fontId="13" fillId="0" borderId="30" xfId="17" applyNumberFormat="1" applyFont="1" applyFill="1" applyBorder="1" applyAlignment="1">
      <alignment horizontal="right" vertical="center"/>
    </xf>
    <xf numFmtId="178" fontId="13" fillId="0" borderId="95" xfId="17" applyNumberFormat="1" applyFont="1" applyFill="1" applyBorder="1" applyAlignment="1">
      <alignment horizontal="right" vertical="center"/>
    </xf>
    <xf numFmtId="178" fontId="13" fillId="0" borderId="90" xfId="17" applyNumberFormat="1" applyFont="1" applyFill="1" applyBorder="1" applyAlignment="1">
      <alignment horizontal="right" vertical="center"/>
    </xf>
    <xf numFmtId="187" fontId="13" fillId="0" borderId="95" xfId="17" applyNumberFormat="1" applyFont="1" applyFill="1" applyBorder="1" applyAlignment="1">
      <alignment horizontal="right" vertical="center"/>
    </xf>
    <xf numFmtId="187" fontId="13" fillId="0" borderId="45" xfId="17" applyNumberFormat="1" applyFont="1" applyFill="1" applyBorder="1" applyAlignment="1">
      <alignment horizontal="right" vertical="center"/>
    </xf>
    <xf numFmtId="187" fontId="13" fillId="0" borderId="90" xfId="17" applyNumberFormat="1" applyFont="1" applyFill="1" applyBorder="1" applyAlignment="1">
      <alignment horizontal="right" vertical="center"/>
    </xf>
    <xf numFmtId="0" fontId="8" fillId="0" borderId="0" xfId="10" applyAlignment="1">
      <alignment vertical="center"/>
    </xf>
    <xf numFmtId="49" fontId="16" fillId="0" borderId="1" xfId="17" applyNumberFormat="1" applyFont="1" applyFill="1" applyBorder="1" applyAlignment="1">
      <alignment horizontal="center" vertical="center"/>
    </xf>
    <xf numFmtId="49" fontId="16" fillId="0" borderId="2" xfId="17" applyNumberFormat="1" applyFont="1" applyFill="1" applyBorder="1" applyAlignment="1">
      <alignment horizontal="center" vertical="center"/>
    </xf>
    <xf numFmtId="49" fontId="16" fillId="0" borderId="3" xfId="17" applyNumberFormat="1" applyFont="1" applyFill="1" applyBorder="1" applyAlignment="1">
      <alignment horizontal="center" vertical="center"/>
    </xf>
    <xf numFmtId="181" fontId="13" fillId="0" borderId="91" xfId="17" applyNumberFormat="1" applyFont="1" applyFill="1" applyBorder="1" applyAlignment="1">
      <alignment horizontal="right" vertical="center"/>
    </xf>
    <xf numFmtId="178" fontId="13" fillId="0" borderId="91" xfId="17" applyNumberFormat="1" applyFont="1" applyFill="1" applyBorder="1" applyAlignment="1">
      <alignment horizontal="right" vertical="center"/>
    </xf>
    <xf numFmtId="0" fontId="13" fillId="0" borderId="24" xfId="17" applyFont="1" applyBorder="1" applyAlignment="1">
      <alignment horizontal="center" vertical="center"/>
    </xf>
    <xf numFmtId="189" fontId="25" fillId="4" borderId="174" xfId="36" applyNumberFormat="1" applyFont="1" applyFill="1" applyBorder="1" applyAlignment="1" applyProtection="1">
      <alignment horizontal="right" vertical="center" shrinkToFit="1"/>
    </xf>
    <xf numFmtId="189" fontId="25" fillId="4" borderId="175" xfId="36" applyNumberFormat="1" applyFont="1" applyFill="1" applyBorder="1" applyAlignment="1" applyProtection="1">
      <alignment horizontal="right" vertical="center" shrinkToFit="1"/>
    </xf>
    <xf numFmtId="189" fontId="25" fillId="4" borderId="176" xfId="36" applyNumberFormat="1" applyFont="1" applyFill="1" applyBorder="1" applyAlignment="1" applyProtection="1">
      <alignment horizontal="right" vertical="center" shrinkToFit="1"/>
    </xf>
    <xf numFmtId="0" fontId="25" fillId="4" borderId="7" xfId="30" applyFont="1" applyFill="1" applyBorder="1" applyAlignment="1" applyProtection="1">
      <alignment horizontal="left" vertical="center"/>
    </xf>
    <xf numFmtId="0" fontId="25" fillId="4" borderId="0" xfId="30" applyFont="1" applyFill="1" applyBorder="1" applyAlignment="1" applyProtection="1">
      <alignment horizontal="left" vertical="center"/>
    </xf>
    <xf numFmtId="0" fontId="25" fillId="4" borderId="51" xfId="30" applyFont="1" applyFill="1" applyBorder="1" applyAlignment="1" applyProtection="1">
      <alignment horizontal="center" vertical="center"/>
    </xf>
    <xf numFmtId="0" fontId="25" fillId="4" borderId="72" xfId="30" applyFont="1" applyFill="1" applyBorder="1" applyAlignment="1" applyProtection="1">
      <alignment horizontal="center" vertical="center"/>
    </xf>
    <xf numFmtId="188" fontId="25" fillId="4" borderId="132" xfId="36" applyNumberFormat="1" applyFont="1" applyFill="1" applyBorder="1" applyAlignment="1" applyProtection="1">
      <alignment horizontal="right" vertical="center" shrinkToFit="1"/>
    </xf>
    <xf numFmtId="188" fontId="25" fillId="4" borderId="76" xfId="36" applyNumberFormat="1" applyFont="1" applyFill="1" applyBorder="1" applyAlignment="1" applyProtection="1">
      <alignment horizontal="right" vertical="center" shrinkToFit="1"/>
    </xf>
    <xf numFmtId="188" fontId="25" fillId="4" borderId="177" xfId="36" applyNumberFormat="1" applyFont="1" applyFill="1" applyBorder="1" applyAlignment="1" applyProtection="1">
      <alignment horizontal="right" vertical="center" shrinkToFit="1"/>
    </xf>
    <xf numFmtId="0" fontId="27" fillId="4" borderId="18" xfId="30" applyFont="1" applyFill="1" applyBorder="1" applyAlignment="1" applyProtection="1">
      <alignment horizontal="left" vertical="center"/>
    </xf>
    <xf numFmtId="0" fontId="25" fillId="4" borderId="37" xfId="30" applyFont="1" applyFill="1" applyBorder="1" applyAlignment="1" applyProtection="1">
      <alignment horizontal="left" vertical="center"/>
    </xf>
    <xf numFmtId="0" fontId="25" fillId="4" borderId="37" xfId="30" applyFont="1" applyFill="1" applyBorder="1" applyAlignment="1" applyProtection="1">
      <alignment horizontal="right" vertical="center" wrapText="1"/>
    </xf>
    <xf numFmtId="0" fontId="25" fillId="4" borderId="37" xfId="30" applyFont="1" applyFill="1" applyBorder="1" applyAlignment="1" applyProtection="1">
      <alignment horizontal="right" vertical="center"/>
    </xf>
    <xf numFmtId="0" fontId="25" fillId="4" borderId="33" xfId="30" applyFont="1" applyFill="1" applyBorder="1" applyAlignment="1" applyProtection="1">
      <alignment horizontal="right" vertical="center"/>
    </xf>
    <xf numFmtId="177" fontId="25" fillId="4" borderId="97" xfId="36" applyNumberFormat="1" applyFont="1" applyFill="1" applyBorder="1" applyAlignment="1" applyProtection="1">
      <alignment horizontal="right" vertical="center" shrinkToFit="1"/>
    </xf>
    <xf numFmtId="177" fontId="25" fillId="4" borderId="37" xfId="36" applyNumberFormat="1" applyFont="1" applyFill="1" applyBorder="1" applyAlignment="1" applyProtection="1">
      <alignment horizontal="right" vertical="center" shrinkToFit="1"/>
    </xf>
    <xf numFmtId="177" fontId="25" fillId="4" borderId="98" xfId="36" applyNumberFormat="1" applyFont="1" applyFill="1" applyBorder="1" applyAlignment="1" applyProtection="1">
      <alignment horizontal="right" vertical="center" shrinkToFit="1"/>
    </xf>
    <xf numFmtId="188" fontId="25" fillId="4" borderId="161" xfId="36" applyNumberFormat="1" applyFont="1" applyFill="1" applyBorder="1" applyAlignment="1" applyProtection="1">
      <alignment horizontal="right" vertical="center" shrinkToFit="1"/>
    </xf>
    <xf numFmtId="188" fontId="25" fillId="4" borderId="162" xfId="36" applyNumberFormat="1" applyFont="1" applyFill="1" applyBorder="1" applyAlignment="1" applyProtection="1">
      <alignment horizontal="right" vertical="center" shrinkToFit="1"/>
    </xf>
    <xf numFmtId="188" fontId="25" fillId="4" borderId="163" xfId="36" applyNumberFormat="1" applyFont="1" applyFill="1" applyBorder="1" applyAlignment="1" applyProtection="1">
      <alignment horizontal="right" vertical="center" shrinkToFit="1"/>
    </xf>
    <xf numFmtId="188" fontId="25" fillId="4" borderId="169" xfId="36" applyNumberFormat="1" applyFont="1" applyFill="1" applyBorder="1" applyAlignment="1" applyProtection="1">
      <alignment horizontal="right" vertical="center" shrinkToFit="1"/>
    </xf>
    <xf numFmtId="188" fontId="25" fillId="4" borderId="170" xfId="36" applyNumberFormat="1" applyFont="1" applyFill="1" applyBorder="1" applyAlignment="1" applyProtection="1">
      <alignment horizontal="right" vertical="center" shrinkToFit="1"/>
    </xf>
    <xf numFmtId="188" fontId="25" fillId="4" borderId="178"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wrapText="1"/>
    </xf>
    <xf numFmtId="0" fontId="25" fillId="4" borderId="45" xfId="30" applyFont="1" applyFill="1" applyBorder="1" applyAlignment="1" applyProtection="1">
      <alignment horizontal="left" vertical="center" wrapText="1"/>
    </xf>
    <xf numFmtId="0" fontId="25" fillId="4" borderId="50" xfId="30" applyFont="1" applyFill="1" applyBorder="1" applyAlignment="1" applyProtection="1">
      <alignment horizontal="left" vertical="center" wrapText="1"/>
    </xf>
    <xf numFmtId="0" fontId="25" fillId="4" borderId="51" xfId="30" applyFont="1" applyFill="1" applyBorder="1" applyAlignment="1" applyProtection="1">
      <alignment horizontal="left" vertical="center" wrapText="1"/>
    </xf>
    <xf numFmtId="0" fontId="25" fillId="4" borderId="45" xfId="30" applyFont="1" applyFill="1" applyBorder="1" applyAlignment="1" applyProtection="1">
      <alignment horizontal="center" vertical="center"/>
    </xf>
    <xf numFmtId="0" fontId="25" fillId="4" borderId="30" xfId="30" applyFont="1" applyFill="1" applyBorder="1" applyAlignment="1" applyProtection="1">
      <alignment horizontal="center" vertical="center"/>
    </xf>
    <xf numFmtId="0" fontId="25" fillId="4" borderId="0" xfId="30" applyFont="1" applyFill="1" applyBorder="1" applyAlignment="1" applyProtection="1">
      <alignment horizontal="right" vertical="center" wrapText="1"/>
    </xf>
    <xf numFmtId="0" fontId="25" fillId="4" borderId="0" xfId="30" applyFont="1" applyFill="1" applyBorder="1" applyAlignment="1" applyProtection="1">
      <alignment horizontal="right" vertical="center"/>
    </xf>
    <xf numFmtId="0" fontId="25" fillId="4" borderId="61" xfId="30" applyFont="1" applyFill="1" applyBorder="1" applyAlignment="1" applyProtection="1">
      <alignment horizontal="right" vertical="center"/>
    </xf>
    <xf numFmtId="177" fontId="25" fillId="4" borderId="54" xfId="36" applyNumberFormat="1" applyFont="1" applyFill="1" applyBorder="1" applyAlignment="1" applyProtection="1">
      <alignment horizontal="right" vertical="center" shrinkToFit="1"/>
    </xf>
    <xf numFmtId="177" fontId="25" fillId="4" borderId="0" xfId="36" applyNumberFormat="1" applyFont="1" applyFill="1" applyBorder="1" applyAlignment="1" applyProtection="1">
      <alignment horizontal="right" vertical="center" shrinkToFit="1"/>
    </xf>
    <xf numFmtId="177" fontId="25" fillId="4" borderId="92" xfId="36" applyNumberFormat="1" applyFont="1" applyFill="1" applyBorder="1" applyAlignment="1" applyProtection="1">
      <alignment horizontal="right" vertical="center" shrinkToFit="1"/>
    </xf>
    <xf numFmtId="177" fontId="25" fillId="4" borderId="94" xfId="36" applyNumberFormat="1" applyFont="1" applyFill="1" applyBorder="1" applyAlignment="1" applyProtection="1">
      <alignment horizontal="right" vertical="center" shrinkToFit="1"/>
    </xf>
    <xf numFmtId="188" fontId="25" fillId="4" borderId="27" xfId="36" applyNumberFormat="1" applyFont="1" applyFill="1" applyBorder="1" applyAlignment="1" applyProtection="1">
      <alignment horizontal="right" vertical="center" shrinkToFit="1"/>
    </xf>
    <xf numFmtId="188" fontId="25" fillId="4" borderId="31" xfId="36" applyNumberFormat="1" applyFont="1" applyFill="1" applyBorder="1" applyAlignment="1" applyProtection="1">
      <alignment horizontal="right" vertical="center" shrinkToFit="1"/>
    </xf>
    <xf numFmtId="188" fontId="25" fillId="4" borderId="159" xfId="36" applyNumberFormat="1" applyFont="1" applyFill="1" applyBorder="1" applyAlignment="1" applyProtection="1">
      <alignment horizontal="right" vertical="center" shrinkToFit="1"/>
    </xf>
    <xf numFmtId="189" fontId="25" fillId="4" borderId="73" xfId="36" applyNumberFormat="1" applyFont="1" applyFill="1" applyBorder="1" applyAlignment="1" applyProtection="1">
      <alignment horizontal="right" vertical="center" shrinkToFit="1"/>
    </xf>
    <xf numFmtId="189" fontId="25" fillId="4" borderId="51" xfId="36" applyNumberFormat="1" applyFont="1" applyFill="1" applyBorder="1" applyAlignment="1" applyProtection="1">
      <alignment horizontal="right" vertical="center" shrinkToFit="1"/>
    </xf>
    <xf numFmtId="189" fontId="25" fillId="4" borderId="72" xfId="36" applyNumberFormat="1" applyFont="1" applyFill="1" applyBorder="1" applyAlignment="1" applyProtection="1">
      <alignment horizontal="right" vertical="center" shrinkToFit="1"/>
    </xf>
    <xf numFmtId="189" fontId="25" fillId="4" borderId="54" xfId="36" applyNumberFormat="1" applyFont="1" applyFill="1" applyBorder="1" applyAlignment="1" applyProtection="1">
      <alignment horizontal="right" vertical="center" shrinkToFit="1"/>
    </xf>
    <xf numFmtId="189" fontId="25" fillId="4" borderId="0" xfId="36" applyNumberFormat="1" applyFont="1" applyFill="1" applyBorder="1" applyAlignment="1" applyProtection="1">
      <alignment horizontal="right" vertical="center" shrinkToFit="1"/>
    </xf>
    <xf numFmtId="189" fontId="25" fillId="4" borderId="61" xfId="36" applyNumberFormat="1" applyFont="1" applyFill="1" applyBorder="1" applyAlignment="1" applyProtection="1">
      <alignment horizontal="right" vertical="center" shrinkToFit="1"/>
    </xf>
    <xf numFmtId="0" fontId="25" fillId="4" borderId="81" xfId="30" applyFont="1" applyFill="1" applyBorder="1" applyAlignment="1" applyProtection="1">
      <alignment horizontal="center" vertical="center"/>
    </xf>
    <xf numFmtId="0" fontId="25" fillId="4" borderId="82" xfId="30" applyFont="1" applyFill="1" applyBorder="1" applyAlignment="1" applyProtection="1">
      <alignment horizontal="center" vertical="center"/>
    </xf>
    <xf numFmtId="0" fontId="25" fillId="4" borderId="83" xfId="30" applyFont="1" applyFill="1" applyBorder="1" applyAlignment="1" applyProtection="1">
      <alignment horizontal="center" vertical="center"/>
    </xf>
    <xf numFmtId="176" fontId="25" fillId="4" borderId="54" xfId="36" applyNumberFormat="1" applyFont="1" applyFill="1" applyBorder="1" applyAlignment="1" applyProtection="1">
      <alignment horizontal="right" vertical="center" shrinkToFit="1"/>
    </xf>
    <xf numFmtId="176" fontId="25" fillId="4" borderId="0" xfId="36" applyNumberFormat="1" applyFont="1" applyFill="1" applyBorder="1" applyAlignment="1" applyProtection="1">
      <alignment horizontal="right" vertical="center" shrinkToFit="1"/>
    </xf>
    <xf numFmtId="176" fontId="25" fillId="4" borderId="61" xfId="36" applyNumberFormat="1" applyFont="1" applyFill="1" applyBorder="1" applyAlignment="1" applyProtection="1">
      <alignment horizontal="right" vertical="center" shrinkToFit="1"/>
    </xf>
    <xf numFmtId="176" fontId="25" fillId="4" borderId="28" xfId="36" applyNumberFormat="1" applyFont="1" applyFill="1" applyBorder="1" applyAlignment="1" applyProtection="1">
      <alignment horizontal="right" vertical="center" shrinkToFit="1"/>
    </xf>
    <xf numFmtId="176" fontId="25" fillId="4" borderId="45" xfId="36" applyNumberFormat="1" applyFont="1" applyFill="1" applyBorder="1" applyAlignment="1" applyProtection="1">
      <alignment horizontal="right" vertical="center" shrinkToFit="1"/>
    </xf>
    <xf numFmtId="176" fontId="25" fillId="4" borderId="30" xfId="36" applyNumberFormat="1" applyFont="1" applyFill="1" applyBorder="1" applyAlignment="1" applyProtection="1">
      <alignment horizontal="right" vertical="center" shrinkToFit="1"/>
    </xf>
    <xf numFmtId="188" fontId="25" fillId="4" borderId="182" xfId="36" applyNumberFormat="1" applyFont="1" applyFill="1" applyBorder="1" applyAlignment="1" applyProtection="1">
      <alignment horizontal="right" vertical="center" shrinkToFit="1"/>
    </xf>
    <xf numFmtId="188" fontId="25" fillId="4" borderId="183" xfId="36" applyNumberFormat="1" applyFont="1" applyFill="1" applyBorder="1" applyAlignment="1" applyProtection="1">
      <alignment horizontal="right" vertical="center" shrinkToFit="1"/>
    </xf>
    <xf numFmtId="188" fontId="25" fillId="4" borderId="184" xfId="36" applyNumberFormat="1" applyFont="1" applyFill="1" applyBorder="1" applyAlignment="1" applyProtection="1">
      <alignment horizontal="right" vertical="center" shrinkToFit="1"/>
    </xf>
    <xf numFmtId="0" fontId="25" fillId="4" borderId="50" xfId="30" applyFont="1" applyFill="1" applyBorder="1" applyProtection="1">
      <alignment vertical="center"/>
    </xf>
    <xf numFmtId="0" fontId="25" fillId="4" borderId="51" xfId="30" applyFont="1" applyFill="1" applyBorder="1" applyProtection="1">
      <alignment vertical="center"/>
    </xf>
    <xf numFmtId="0" fontId="25" fillId="4" borderId="72" xfId="30" applyFont="1" applyFill="1" applyBorder="1" applyProtection="1">
      <alignment vertical="center"/>
    </xf>
    <xf numFmtId="188" fontId="25" fillId="4" borderId="160" xfId="36" applyNumberFormat="1" applyFont="1" applyFill="1" applyBorder="1" applyAlignment="1" applyProtection="1">
      <alignment horizontal="right" vertical="center" shrinkToFit="1"/>
    </xf>
    <xf numFmtId="188" fontId="25" fillId="4" borderId="94" xfId="36" applyNumberFormat="1" applyFont="1" applyFill="1" applyBorder="1" applyAlignment="1" applyProtection="1">
      <alignment horizontal="right" vertical="center" shrinkToFit="1"/>
    </xf>
    <xf numFmtId="188" fontId="25" fillId="4" borderId="0" xfId="36" applyNumberFormat="1" applyFont="1" applyFill="1" applyBorder="1" applyAlignment="1" applyProtection="1">
      <alignment horizontal="right" vertical="center" shrinkToFit="1"/>
    </xf>
    <xf numFmtId="188" fontId="25" fillId="4" borderId="53" xfId="36" applyNumberFormat="1" applyFont="1" applyFill="1" applyBorder="1" applyAlignment="1" applyProtection="1">
      <alignment horizontal="right" vertical="center" shrinkToFit="1"/>
    </xf>
    <xf numFmtId="0" fontId="25" fillId="4" borderId="9" xfId="30" applyFont="1" applyFill="1" applyBorder="1" applyProtection="1">
      <alignment vertical="center"/>
    </xf>
    <xf numFmtId="0" fontId="25" fillId="4" borderId="45" xfId="30" applyFont="1" applyFill="1" applyBorder="1" applyProtection="1">
      <alignment vertical="center"/>
    </xf>
    <xf numFmtId="0" fontId="25" fillId="4" borderId="30" xfId="30" applyFont="1" applyFill="1" applyBorder="1" applyProtection="1">
      <alignment vertical="center"/>
    </xf>
    <xf numFmtId="177" fontId="25" fillId="4" borderId="26" xfId="36" applyNumberFormat="1" applyFont="1" applyFill="1" applyBorder="1" applyAlignment="1" applyProtection="1">
      <alignment horizontal="right" vertical="center" shrinkToFit="1"/>
    </xf>
    <xf numFmtId="188" fontId="25" fillId="4" borderId="179" xfId="36" applyNumberFormat="1" applyFont="1" applyFill="1" applyBorder="1" applyAlignment="1" applyProtection="1">
      <alignment horizontal="right" vertical="center" shrinkToFit="1"/>
    </xf>
    <xf numFmtId="188" fontId="25" fillId="4" borderId="180" xfId="36" applyNumberFormat="1" applyFont="1" applyFill="1" applyBorder="1" applyAlignment="1" applyProtection="1">
      <alignment horizontal="right" vertical="center" shrinkToFit="1"/>
    </xf>
    <xf numFmtId="188" fontId="25" fillId="4" borderId="181" xfId="36" applyNumberFormat="1" applyFont="1" applyFill="1" applyBorder="1" applyAlignment="1" applyProtection="1">
      <alignment horizontal="right" vertical="center" shrinkToFit="1"/>
    </xf>
    <xf numFmtId="189" fontId="25" fillId="4" borderId="0" xfId="36" applyNumberFormat="1" applyFont="1" applyFill="1" applyAlignment="1" applyProtection="1">
      <alignment horizontal="right" vertical="center" shrinkToFit="1"/>
    </xf>
    <xf numFmtId="189" fontId="25" fillId="4" borderId="53" xfId="36" applyNumberFormat="1" applyFont="1" applyFill="1" applyBorder="1" applyAlignment="1" applyProtection="1">
      <alignment horizontal="right" vertical="center" shrinkToFit="1"/>
    </xf>
    <xf numFmtId="176" fontId="25" fillId="4" borderId="0" xfId="36" applyNumberFormat="1" applyFont="1" applyFill="1" applyAlignment="1" applyProtection="1">
      <alignment horizontal="right" vertical="center" shrinkToFit="1"/>
    </xf>
    <xf numFmtId="176" fontId="25" fillId="4" borderId="53" xfId="36" applyNumberFormat="1" applyFont="1" applyFill="1" applyBorder="1" applyAlignment="1" applyProtection="1">
      <alignment horizontal="right" vertical="center" shrinkToFit="1"/>
    </xf>
    <xf numFmtId="0" fontId="25" fillId="4" borderId="26" xfId="30" applyFont="1" applyFill="1" applyBorder="1" applyAlignment="1" applyProtection="1">
      <alignment vertical="center"/>
    </xf>
    <xf numFmtId="0" fontId="25" fillId="4" borderId="37" xfId="30" applyFont="1" applyFill="1" applyBorder="1" applyAlignment="1" applyProtection="1">
      <alignment vertical="center"/>
    </xf>
    <xf numFmtId="0" fontId="25" fillId="4" borderId="33" xfId="30" applyFont="1" applyFill="1" applyBorder="1" applyAlignment="1" applyProtection="1">
      <alignment vertical="center"/>
    </xf>
    <xf numFmtId="0" fontId="25" fillId="4" borderId="9" xfId="30" applyFont="1" applyFill="1" applyBorder="1" applyAlignment="1" applyProtection="1">
      <alignment horizontal="left" vertical="center"/>
    </xf>
    <xf numFmtId="0" fontId="25" fillId="4" borderId="45" xfId="30" applyFont="1" applyFill="1" applyBorder="1" applyAlignment="1" applyProtection="1">
      <alignment horizontal="left" vertical="center"/>
    </xf>
    <xf numFmtId="0" fontId="25" fillId="4" borderId="45" xfId="30" applyFont="1" applyFill="1" applyBorder="1" applyAlignment="1" applyProtection="1">
      <alignment horizontal="right" vertical="center"/>
    </xf>
    <xf numFmtId="0" fontId="25" fillId="4" borderId="30" xfId="30" applyFont="1" applyFill="1" applyBorder="1" applyAlignment="1" applyProtection="1">
      <alignment horizontal="right" vertical="center"/>
    </xf>
    <xf numFmtId="0" fontId="25" fillId="4" borderId="9" xfId="30" applyFont="1" applyFill="1" applyBorder="1" applyAlignment="1" applyProtection="1">
      <alignment horizontal="center" vertical="center" textRotation="255" wrapText="1"/>
    </xf>
    <xf numFmtId="0" fontId="25" fillId="4" borderId="30" xfId="30" applyFont="1" applyFill="1" applyBorder="1" applyAlignment="1" applyProtection="1">
      <alignment horizontal="center" vertical="center" textRotation="255" wrapText="1"/>
    </xf>
    <xf numFmtId="0" fontId="25" fillId="4" borderId="7"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textRotation="255" wrapText="1"/>
    </xf>
    <xf numFmtId="0" fontId="25" fillId="4" borderId="33" xfId="30" applyFont="1" applyFill="1" applyBorder="1" applyAlignment="1" applyProtection="1">
      <alignment horizontal="center" vertical="center" textRotation="255" wrapText="1"/>
    </xf>
    <xf numFmtId="0" fontId="25" fillId="4" borderId="28"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30" xfId="30" applyFont="1" applyFill="1" applyBorder="1" applyAlignment="1" applyProtection="1">
      <alignment vertical="center"/>
    </xf>
    <xf numFmtId="177" fontId="25" fillId="4" borderId="28" xfId="36" applyNumberFormat="1" applyFont="1" applyFill="1" applyBorder="1" applyAlignment="1" applyProtection="1">
      <alignment horizontal="right" vertical="center" shrinkToFit="1"/>
    </xf>
    <xf numFmtId="177" fontId="25" fillId="4" borderId="45" xfId="36" applyNumberFormat="1" applyFont="1" applyFill="1" applyBorder="1" applyAlignment="1" applyProtection="1">
      <alignment horizontal="right" vertical="center" shrinkToFit="1"/>
    </xf>
    <xf numFmtId="177" fontId="25" fillId="4" borderId="90" xfId="36" applyNumberFormat="1" applyFont="1" applyFill="1" applyBorder="1" applyAlignment="1" applyProtection="1">
      <alignment horizontal="right" vertical="center" shrinkToFit="1"/>
    </xf>
    <xf numFmtId="177" fontId="25" fillId="4" borderId="28" xfId="35" applyNumberFormat="1" applyFont="1" applyFill="1" applyBorder="1" applyAlignment="1" applyProtection="1">
      <alignment horizontal="right" vertical="center" shrinkToFit="1"/>
    </xf>
    <xf numFmtId="177" fontId="25" fillId="4" borderId="45" xfId="35" applyNumberFormat="1" applyFont="1" applyFill="1" applyBorder="1" applyAlignment="1" applyProtection="1">
      <alignment horizontal="right" vertical="center" shrinkToFit="1"/>
    </xf>
    <xf numFmtId="177" fontId="25" fillId="4" borderId="90" xfId="35" applyNumberFormat="1" applyFont="1" applyFill="1" applyBorder="1" applyAlignment="1" applyProtection="1">
      <alignment horizontal="right" vertical="center" shrinkToFit="1"/>
    </xf>
    <xf numFmtId="177" fontId="25" fillId="4" borderId="95" xfId="35" applyNumberFormat="1" applyFont="1" applyFill="1" applyBorder="1" applyAlignment="1" applyProtection="1">
      <alignment horizontal="right" vertical="center" shrinkToFit="1"/>
    </xf>
    <xf numFmtId="0" fontId="25" fillId="4" borderId="7" xfId="30" applyFont="1" applyFill="1" applyBorder="1" applyProtection="1">
      <alignment vertical="center"/>
    </xf>
    <xf numFmtId="0" fontId="25" fillId="4" borderId="0" xfId="30" applyFont="1" applyFill="1" applyBorder="1" applyProtection="1">
      <alignment vertical="center"/>
    </xf>
    <xf numFmtId="0" fontId="25" fillId="4" borderId="61" xfId="30" applyFont="1" applyFill="1" applyBorder="1" applyProtection="1">
      <alignment vertical="center"/>
    </xf>
    <xf numFmtId="188" fontId="25" fillId="4" borderId="185" xfId="36" applyNumberFormat="1" applyFont="1" applyFill="1" applyBorder="1" applyAlignment="1" applyProtection="1">
      <alignment horizontal="right" vertical="center" shrinkToFit="1"/>
    </xf>
    <xf numFmtId="188" fontId="25" fillId="4" borderId="186" xfId="36" applyNumberFormat="1" applyFont="1" applyFill="1" applyBorder="1" applyAlignment="1" applyProtection="1">
      <alignment horizontal="right" vertical="center" shrinkToFit="1"/>
    </xf>
    <xf numFmtId="188" fontId="25" fillId="4" borderId="187" xfId="36" applyNumberFormat="1" applyFont="1" applyFill="1" applyBorder="1" applyAlignment="1" applyProtection="1">
      <alignment horizontal="right" vertical="center" shrinkToFit="1"/>
    </xf>
    <xf numFmtId="0" fontId="25" fillId="4" borderId="54" xfId="30" applyFont="1" applyFill="1" applyBorder="1" applyProtection="1">
      <alignment vertical="center"/>
    </xf>
    <xf numFmtId="0" fontId="25" fillId="4" borderId="54"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61" xfId="30" applyFont="1" applyFill="1" applyBorder="1" applyAlignment="1" applyProtection="1">
      <alignment vertical="center"/>
    </xf>
    <xf numFmtId="177" fontId="25" fillId="4" borderId="95" xfId="36" applyNumberFormat="1" applyFont="1" applyFill="1" applyBorder="1" applyAlignment="1" applyProtection="1">
      <alignment horizontal="right" vertical="center" shrinkToFit="1"/>
    </xf>
    <xf numFmtId="188" fontId="25" fillId="4" borderId="167" xfId="36" applyNumberFormat="1" applyFont="1" applyFill="1" applyBorder="1" applyAlignment="1" applyProtection="1">
      <alignment horizontal="right" vertical="center" shrinkToFit="1"/>
    </xf>
    <xf numFmtId="188" fontId="25" fillId="4" borderId="168" xfId="36" applyNumberFormat="1" applyFont="1" applyFill="1" applyBorder="1" applyAlignment="1" applyProtection="1">
      <alignment horizontal="right" vertical="center" shrinkToFit="1"/>
    </xf>
    <xf numFmtId="188" fontId="25" fillId="4" borderId="97" xfId="36" applyNumberFormat="1" applyFont="1" applyFill="1" applyBorder="1" applyAlignment="1" applyProtection="1">
      <alignment horizontal="right" vertical="center" shrinkToFit="1"/>
    </xf>
    <xf numFmtId="188" fontId="25" fillId="4" borderId="37" xfId="36" applyNumberFormat="1" applyFont="1" applyFill="1" applyBorder="1" applyAlignment="1" applyProtection="1">
      <alignment horizontal="right" vertical="center" shrinkToFit="1"/>
    </xf>
    <xf numFmtId="188" fontId="25" fillId="4" borderId="70" xfId="36" applyNumberFormat="1" applyFont="1" applyFill="1" applyBorder="1" applyAlignment="1" applyProtection="1">
      <alignment horizontal="right" vertical="center" shrinkToFit="1"/>
    </xf>
    <xf numFmtId="177" fontId="25" fillId="4" borderId="167" xfId="36" applyNumberFormat="1" applyFont="1" applyFill="1" applyBorder="1" applyAlignment="1" applyProtection="1">
      <alignment horizontal="right" vertical="center" shrinkToFit="1"/>
    </xf>
    <xf numFmtId="177" fontId="25" fillId="4" borderId="156" xfId="36" applyNumberFormat="1" applyFont="1" applyFill="1" applyBorder="1" applyAlignment="1" applyProtection="1">
      <alignment horizontal="right" vertical="center" shrinkToFit="1"/>
    </xf>
    <xf numFmtId="177" fontId="25" fillId="4" borderId="93" xfId="36" applyNumberFormat="1" applyFont="1" applyFill="1" applyBorder="1" applyAlignment="1" applyProtection="1">
      <alignment horizontal="right" vertical="center" shrinkToFit="1"/>
    </xf>
    <xf numFmtId="188" fontId="25" fillId="4" borderId="93" xfId="36" applyNumberFormat="1" applyFont="1" applyFill="1" applyBorder="1" applyAlignment="1" applyProtection="1">
      <alignment horizontal="right" vertical="center" shrinkToFit="1"/>
    </xf>
    <xf numFmtId="188" fontId="25" fillId="4" borderId="153" xfId="36" applyNumberFormat="1" applyFont="1" applyFill="1" applyBorder="1" applyAlignment="1" applyProtection="1">
      <alignment horizontal="right" vertical="center" shrinkToFit="1"/>
    </xf>
    <xf numFmtId="188" fontId="25" fillId="4" borderId="130" xfId="36" applyNumberFormat="1" applyFont="1" applyFill="1" applyBorder="1" applyAlignment="1" applyProtection="1">
      <alignment horizontal="right" vertical="center" shrinkToFit="1"/>
    </xf>
    <xf numFmtId="188" fontId="25" fillId="4" borderId="131" xfId="36" applyNumberFormat="1" applyFont="1" applyFill="1" applyBorder="1" applyAlignment="1" applyProtection="1">
      <alignment horizontal="right" vertical="center" shrinkToFit="1"/>
    </xf>
    <xf numFmtId="0" fontId="25" fillId="4" borderId="31" xfId="30" applyFont="1" applyFill="1" applyBorder="1" applyAlignment="1" applyProtection="1">
      <alignment horizontal="center" vertical="center" wrapText="1"/>
    </xf>
    <xf numFmtId="0" fontId="27" fillId="4" borderId="32" xfId="30" applyFont="1" applyFill="1" applyBorder="1" applyAlignment="1" applyProtection="1">
      <alignment horizontal="center" vertical="center"/>
    </xf>
    <xf numFmtId="177" fontId="25" fillId="4" borderId="172" xfId="36" applyNumberFormat="1" applyFont="1" applyFill="1" applyBorder="1" applyAlignment="1" applyProtection="1">
      <alignment horizontal="right" vertical="center" shrinkToFit="1"/>
    </xf>
    <xf numFmtId="177" fontId="25" fillId="4" borderId="166" xfId="36" applyNumberFormat="1" applyFont="1" applyFill="1" applyBorder="1" applyAlignment="1" applyProtection="1">
      <alignment horizontal="right" vertical="center" shrinkToFit="1"/>
    </xf>
    <xf numFmtId="0" fontId="25" fillId="4" borderId="54" xfId="36" applyFont="1" applyFill="1" applyBorder="1" applyAlignment="1" applyProtection="1">
      <alignment horizontal="left" vertical="center" shrinkToFit="1"/>
    </xf>
    <xf numFmtId="0" fontId="25" fillId="4" borderId="0" xfId="36" applyFont="1" applyFill="1" applyBorder="1" applyAlignment="1" applyProtection="1">
      <alignment horizontal="left" vertical="center" shrinkToFit="1"/>
    </xf>
    <xf numFmtId="0" fontId="25" fillId="4" borderId="61" xfId="36" applyFont="1" applyFill="1" applyBorder="1" applyAlignment="1" applyProtection="1">
      <alignment horizontal="left" vertical="center" shrinkToFit="1"/>
    </xf>
    <xf numFmtId="0" fontId="25" fillId="4" borderId="13" xfId="30" applyFont="1" applyFill="1" applyBorder="1" applyAlignment="1" applyProtection="1">
      <alignment horizontal="left" vertical="center" wrapText="1"/>
    </xf>
    <xf numFmtId="0" fontId="25" fillId="4" borderId="76" xfId="30" applyFont="1" applyFill="1" applyBorder="1" applyAlignment="1" applyProtection="1">
      <alignment horizontal="left" vertical="center"/>
    </xf>
    <xf numFmtId="0" fontId="25" fillId="4" borderId="77" xfId="30" applyFont="1" applyFill="1" applyBorder="1" applyAlignment="1" applyProtection="1">
      <alignment horizontal="left" vertical="center"/>
    </xf>
    <xf numFmtId="177" fontId="25" fillId="4" borderId="91" xfId="36" applyNumberFormat="1" applyFont="1" applyFill="1" applyBorder="1" applyAlignment="1" applyProtection="1">
      <alignment horizontal="right" vertical="center" shrinkToFit="1"/>
    </xf>
    <xf numFmtId="0" fontId="25" fillId="4" borderId="28" xfId="30" applyFont="1" applyFill="1" applyBorder="1" applyProtection="1">
      <alignment vertical="center"/>
    </xf>
    <xf numFmtId="176" fontId="25" fillId="4" borderId="75" xfId="36" applyNumberFormat="1" applyFont="1" applyFill="1" applyBorder="1" applyAlignment="1" applyProtection="1">
      <alignment horizontal="right" vertical="center" shrinkToFit="1"/>
    </xf>
    <xf numFmtId="0" fontId="25" fillId="4" borderId="73" xfId="30" applyFont="1" applyFill="1" applyBorder="1" applyProtection="1">
      <alignment vertical="center"/>
    </xf>
    <xf numFmtId="177" fontId="25" fillId="4" borderId="173" xfId="36" applyNumberFormat="1" applyFont="1" applyFill="1" applyBorder="1" applyAlignment="1" applyProtection="1">
      <alignment horizontal="right" vertical="center" shrinkToFit="1"/>
    </xf>
    <xf numFmtId="0" fontId="25" fillId="4" borderId="84" xfId="30" applyFont="1" applyFill="1" applyBorder="1" applyAlignment="1" applyProtection="1">
      <alignment horizontal="center" vertical="center"/>
    </xf>
    <xf numFmtId="0" fontId="25" fillId="4" borderId="45" xfId="30" applyFont="1" applyFill="1" applyBorder="1" applyAlignment="1" applyProtection="1">
      <alignment horizontal="center" vertical="center" wrapText="1"/>
    </xf>
    <xf numFmtId="0" fontId="25" fillId="4" borderId="30" xfId="30" applyFont="1" applyFill="1" applyBorder="1" applyAlignment="1" applyProtection="1">
      <alignment horizontal="center" vertical="center" wrapText="1"/>
    </xf>
    <xf numFmtId="0" fontId="25" fillId="4" borderId="0" xfId="30" applyFont="1" applyFill="1" applyBorder="1" applyAlignment="1" applyProtection="1">
      <alignment horizontal="center" vertical="center" wrapText="1"/>
    </xf>
    <xf numFmtId="0" fontId="25" fillId="4" borderId="61" xfId="30" applyFont="1" applyFill="1" applyBorder="1" applyAlignment="1" applyProtection="1">
      <alignment horizontal="center" vertical="center" wrapText="1"/>
    </xf>
    <xf numFmtId="0" fontId="25" fillId="4" borderId="51" xfId="30" applyFont="1" applyFill="1" applyBorder="1" applyAlignment="1" applyProtection="1">
      <alignment horizontal="center" vertical="center" wrapText="1"/>
    </xf>
    <xf numFmtId="0" fontId="25" fillId="4" borderId="72" xfId="30" applyFont="1" applyFill="1" applyBorder="1" applyAlignment="1" applyProtection="1">
      <alignment horizontal="center" vertical="center" wrapText="1"/>
    </xf>
    <xf numFmtId="0" fontId="25" fillId="4" borderId="89" xfId="30" applyFont="1" applyFill="1" applyBorder="1" applyAlignment="1" applyProtection="1">
      <alignment horizontal="center" vertical="center"/>
    </xf>
    <xf numFmtId="0" fontId="25" fillId="4" borderId="28" xfId="36" applyFont="1" applyFill="1" applyBorder="1" applyAlignment="1" applyProtection="1">
      <alignment horizontal="left" vertical="center" shrinkToFit="1"/>
    </xf>
    <xf numFmtId="0" fontId="25" fillId="4" borderId="45" xfId="36" applyFont="1" applyFill="1" applyBorder="1" applyAlignment="1" applyProtection="1">
      <alignment horizontal="left" vertical="center" shrinkToFit="1"/>
    </xf>
    <xf numFmtId="0" fontId="25" fillId="4" borderId="30" xfId="36" applyFont="1" applyFill="1" applyBorder="1" applyAlignment="1" applyProtection="1">
      <alignment horizontal="left" vertical="center" shrinkToFit="1"/>
    </xf>
    <xf numFmtId="177" fontId="25" fillId="4" borderId="158" xfId="36" applyNumberFormat="1" applyFont="1" applyFill="1" applyBorder="1" applyAlignment="1" applyProtection="1">
      <alignment horizontal="right" vertical="center" shrinkToFit="1"/>
    </xf>
    <xf numFmtId="177" fontId="25" fillId="4" borderId="99" xfId="36" applyNumberFormat="1" applyFont="1" applyFill="1" applyBorder="1" applyAlignment="1" applyProtection="1">
      <alignment horizontal="right" vertical="center" shrinkToFit="1"/>
    </xf>
    <xf numFmtId="188" fontId="25" fillId="4" borderId="96" xfId="36" applyNumberFormat="1" applyFont="1" applyFill="1" applyBorder="1" applyAlignment="1" applyProtection="1">
      <alignment horizontal="right" vertical="center" shrinkToFit="1"/>
    </xf>
    <xf numFmtId="188" fontId="25" fillId="4" borderId="65" xfId="36" applyNumberFormat="1" applyFont="1" applyFill="1" applyBorder="1" applyAlignment="1" applyProtection="1">
      <alignment horizontal="right" vertical="center" shrinkToFit="1"/>
    </xf>
    <xf numFmtId="188" fontId="25" fillId="4" borderId="91" xfId="36" applyNumberFormat="1" applyFont="1" applyFill="1" applyBorder="1" applyAlignment="1" applyProtection="1">
      <alignment horizontal="right" vertical="center" shrinkToFit="1"/>
    </xf>
    <xf numFmtId="188" fontId="25" fillId="4" borderId="155" xfId="36" applyNumberFormat="1" applyFont="1" applyFill="1" applyBorder="1" applyAlignment="1" applyProtection="1">
      <alignment horizontal="right" vertical="center" shrinkToFit="1"/>
    </xf>
    <xf numFmtId="177" fontId="25" fillId="4" borderId="154" xfId="36" applyNumberFormat="1" applyFont="1" applyFill="1" applyBorder="1" applyAlignment="1" applyProtection="1">
      <alignment horizontal="right" vertical="center" shrinkToFit="1"/>
    </xf>
    <xf numFmtId="188" fontId="25" fillId="4" borderId="171" xfId="36" applyNumberFormat="1" applyFont="1" applyFill="1" applyBorder="1" applyAlignment="1" applyProtection="1">
      <alignment horizontal="right" vertical="center" shrinkToFit="1"/>
    </xf>
    <xf numFmtId="0" fontId="25" fillId="4" borderId="26" xfId="30" applyFont="1" applyFill="1" applyBorder="1" applyProtection="1">
      <alignment vertical="center"/>
    </xf>
    <xf numFmtId="0" fontId="25" fillId="4" borderId="37" xfId="30" applyFont="1" applyFill="1" applyBorder="1" applyProtection="1">
      <alignment vertical="center"/>
    </xf>
    <xf numFmtId="0" fontId="25" fillId="4" borderId="33" xfId="30" applyFont="1" applyFill="1" applyBorder="1" applyProtection="1">
      <alignment vertical="center"/>
    </xf>
    <xf numFmtId="188" fontId="25" fillId="4" borderId="165" xfId="36" applyNumberFormat="1" applyFont="1" applyFill="1" applyBorder="1" applyAlignment="1" applyProtection="1">
      <alignment horizontal="right" vertical="center" shrinkToFit="1"/>
    </xf>
    <xf numFmtId="188" fontId="25" fillId="4" borderId="34" xfId="36" applyNumberFormat="1" applyFont="1" applyFill="1" applyBorder="1" applyAlignment="1" applyProtection="1">
      <alignment horizontal="right" vertical="center" shrinkToFit="1"/>
    </xf>
    <xf numFmtId="0" fontId="25" fillId="4" borderId="28" xfId="30" applyFont="1" applyFill="1" applyBorder="1" applyAlignment="1" applyProtection="1">
      <alignment horizontal="center" vertical="center" wrapText="1"/>
    </xf>
    <xf numFmtId="0" fontId="25" fillId="4" borderId="54" xfId="30" applyFont="1" applyFill="1" applyBorder="1" applyAlignment="1" applyProtection="1">
      <alignment horizontal="center" vertical="center" wrapText="1"/>
    </xf>
    <xf numFmtId="0" fontId="25" fillId="4" borderId="37" xfId="30" applyFont="1" applyFill="1" applyBorder="1" applyAlignment="1" applyProtection="1">
      <alignment horizontal="center" vertical="center" wrapText="1"/>
    </xf>
    <xf numFmtId="0" fontId="25" fillId="4" borderId="33" xfId="30" applyFont="1" applyFill="1" applyBorder="1" applyAlignment="1" applyProtection="1">
      <alignment horizontal="center" vertical="center" wrapText="1"/>
    </xf>
    <xf numFmtId="188" fontId="25" fillId="4" borderId="164"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shrinkToFit="1"/>
    </xf>
    <xf numFmtId="0" fontId="25" fillId="4" borderId="0" xfId="30" applyFont="1" applyFill="1" applyBorder="1" applyAlignment="1" applyProtection="1">
      <alignment vertical="center" shrinkToFit="1"/>
    </xf>
    <xf numFmtId="0" fontId="25" fillId="4" borderId="61" xfId="30" applyFont="1" applyFill="1" applyBorder="1" applyAlignment="1" applyProtection="1">
      <alignment vertical="center" shrinkToFit="1"/>
    </xf>
    <xf numFmtId="177" fontId="25" fillId="4" borderId="160" xfId="36" applyNumberFormat="1" applyFont="1" applyFill="1" applyBorder="1" applyAlignment="1" applyProtection="1">
      <alignment horizontal="right" vertical="center" shrinkToFit="1"/>
    </xf>
    <xf numFmtId="177" fontId="25" fillId="4" borderId="31" xfId="36" applyNumberFormat="1" applyFont="1" applyFill="1" applyBorder="1" applyAlignment="1" applyProtection="1">
      <alignment horizontal="right" vertical="center" shrinkToFit="1"/>
    </xf>
    <xf numFmtId="177" fontId="25" fillId="4" borderId="159" xfId="36" applyNumberFormat="1" applyFont="1" applyFill="1" applyBorder="1" applyAlignment="1" applyProtection="1">
      <alignment horizontal="right" vertical="center" shrinkToFit="1"/>
    </xf>
    <xf numFmtId="177" fontId="25" fillId="4" borderId="161" xfId="36" applyNumberFormat="1" applyFont="1" applyFill="1" applyBorder="1" applyAlignment="1" applyProtection="1">
      <alignment horizontal="right" vertical="center" shrinkToFit="1"/>
    </xf>
    <xf numFmtId="177" fontId="25" fillId="4" borderId="162" xfId="36" applyNumberFormat="1" applyFont="1" applyFill="1" applyBorder="1" applyAlignment="1" applyProtection="1">
      <alignment horizontal="right" vertical="center" shrinkToFit="1"/>
    </xf>
    <xf numFmtId="177" fontId="25" fillId="4" borderId="163" xfId="36" applyNumberFormat="1" applyFont="1" applyFill="1" applyBorder="1" applyAlignment="1" applyProtection="1">
      <alignment horizontal="right" vertical="center" shrinkToFit="1"/>
    </xf>
    <xf numFmtId="0" fontId="25" fillId="4" borderId="27" xfId="36" applyFont="1" applyFill="1" applyBorder="1" applyAlignment="1" applyProtection="1">
      <alignment horizontal="center" vertical="center"/>
    </xf>
    <xf numFmtId="0" fontId="25" fillId="4" borderId="31" xfId="36" applyFont="1" applyFill="1" applyBorder="1" applyAlignment="1" applyProtection="1">
      <alignment horizontal="center" vertical="center"/>
    </xf>
    <xf numFmtId="0" fontId="25" fillId="4" borderId="79" xfId="36" applyFont="1" applyFill="1" applyBorder="1" applyAlignment="1" applyProtection="1">
      <alignment horizontal="center" vertical="center"/>
    </xf>
    <xf numFmtId="188" fontId="25" fillId="4" borderId="157" xfId="36" applyNumberFormat="1" applyFont="1" applyFill="1" applyBorder="1" applyAlignment="1" applyProtection="1">
      <alignment horizontal="right" vertical="center" shrinkToFit="1"/>
    </xf>
    <xf numFmtId="188" fontId="25" fillId="4" borderId="11" xfId="36" applyNumberFormat="1" applyFont="1" applyFill="1" applyBorder="1" applyAlignment="1" applyProtection="1">
      <alignment horizontal="right" vertical="center" shrinkToFit="1"/>
    </xf>
    <xf numFmtId="0" fontId="25" fillId="4" borderId="27" xfId="30" applyFont="1" applyFill="1" applyBorder="1" applyAlignment="1" applyProtection="1">
      <alignment horizontal="center" vertical="center"/>
    </xf>
    <xf numFmtId="0" fontId="25" fillId="4" borderId="31" xfId="30" applyFont="1" applyFill="1" applyBorder="1" applyAlignment="1" applyProtection="1">
      <alignment horizontal="center" vertical="center"/>
    </xf>
    <xf numFmtId="0" fontId="25" fillId="4" borderId="32" xfId="30" applyFont="1" applyFill="1" applyBorder="1" applyAlignment="1" applyProtection="1">
      <alignment horizontal="center" vertical="center"/>
    </xf>
    <xf numFmtId="0" fontId="25" fillId="4" borderId="22" xfId="30" applyFont="1" applyFill="1" applyBorder="1" applyAlignment="1" applyProtection="1">
      <alignment horizontal="center" vertical="center"/>
    </xf>
    <xf numFmtId="188" fontId="25" fillId="4" borderId="95" xfId="36" applyNumberFormat="1" applyFont="1" applyFill="1" applyBorder="1" applyAlignment="1" applyProtection="1">
      <alignment horizontal="right" vertical="center" shrinkToFit="1"/>
    </xf>
    <xf numFmtId="188" fontId="25" fillId="4" borderId="45" xfId="36" applyNumberFormat="1" applyFont="1" applyFill="1" applyBorder="1" applyAlignment="1" applyProtection="1">
      <alignment horizontal="right" vertical="center" shrinkToFit="1"/>
    </xf>
    <xf numFmtId="188" fontId="25" fillId="4" borderId="75"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wrapText="1"/>
    </xf>
    <xf numFmtId="0" fontId="25" fillId="4" borderId="45" xfId="30" applyFont="1" applyFill="1" applyBorder="1" applyAlignment="1" applyProtection="1">
      <alignment horizontal="center" vertical="top" wrapText="1"/>
    </xf>
    <xf numFmtId="0" fontId="25" fillId="4" borderId="30" xfId="30" applyFont="1" applyFill="1" applyBorder="1" applyAlignment="1" applyProtection="1">
      <alignment horizontal="center" vertical="top" wrapText="1"/>
    </xf>
    <xf numFmtId="0" fontId="25" fillId="4" borderId="7" xfId="30" applyFont="1" applyFill="1" applyBorder="1" applyAlignment="1" applyProtection="1">
      <alignment horizontal="center" vertical="top" wrapText="1"/>
    </xf>
    <xf numFmtId="0" fontId="25" fillId="4" borderId="0" xfId="30" applyFont="1" applyFill="1" applyBorder="1" applyAlignment="1" applyProtection="1">
      <alignment horizontal="center" vertical="top" wrapText="1"/>
    </xf>
    <xf numFmtId="0" fontId="25" fillId="4" borderId="61" xfId="30" applyFont="1" applyFill="1" applyBorder="1" applyAlignment="1" applyProtection="1">
      <alignment horizontal="center" vertical="top" wrapText="1"/>
    </xf>
    <xf numFmtId="0" fontId="25" fillId="4" borderId="18" xfId="30" applyFont="1" applyFill="1" applyBorder="1" applyAlignment="1" applyProtection="1">
      <alignment horizontal="center" vertical="top" wrapText="1"/>
    </xf>
    <xf numFmtId="0" fontId="25" fillId="4" borderId="37" xfId="30" applyFont="1" applyFill="1" applyBorder="1" applyAlignment="1" applyProtection="1">
      <alignment horizontal="center" vertical="top" wrapText="1"/>
    </xf>
    <xf numFmtId="0" fontId="25" fillId="4" borderId="0" xfId="30" applyFont="1" applyFill="1" applyProtection="1">
      <alignment vertical="center"/>
    </xf>
    <xf numFmtId="177" fontId="25" fillId="4" borderId="27" xfId="36" applyNumberFormat="1" applyFont="1" applyFill="1" applyBorder="1" applyAlignment="1" applyProtection="1">
      <alignment horizontal="right" vertical="center" shrinkToFit="1"/>
    </xf>
    <xf numFmtId="177" fontId="25" fillId="4" borderId="94" xfId="35" applyNumberFormat="1" applyFont="1" applyFill="1" applyBorder="1" applyAlignment="1" applyProtection="1">
      <alignment horizontal="right" vertical="center" shrinkToFit="1"/>
    </xf>
    <xf numFmtId="177" fontId="25" fillId="4" borderId="0" xfId="35" applyNumberFormat="1" applyFont="1" applyFill="1" applyBorder="1" applyAlignment="1" applyProtection="1">
      <alignment horizontal="right" vertical="center" shrinkToFit="1"/>
    </xf>
    <xf numFmtId="177" fontId="25" fillId="4" borderId="92" xfId="35" applyNumberFormat="1" applyFont="1" applyFill="1" applyBorder="1" applyAlignment="1" applyProtection="1">
      <alignment horizontal="right" vertical="center" shrinkToFit="1"/>
    </xf>
    <xf numFmtId="188" fontId="25" fillId="4" borderId="94" xfId="35" applyNumberFormat="1" applyFont="1" applyFill="1" applyBorder="1" applyAlignment="1" applyProtection="1">
      <alignment horizontal="right" vertical="center" shrinkToFit="1"/>
    </xf>
    <xf numFmtId="188" fontId="25" fillId="4" borderId="0" xfId="35" applyNumberFormat="1" applyFont="1" applyFill="1" applyBorder="1" applyAlignment="1" applyProtection="1">
      <alignment horizontal="right" vertical="center" shrinkToFit="1"/>
    </xf>
    <xf numFmtId="188" fontId="25" fillId="4" borderId="53" xfId="35" applyNumberFormat="1" applyFont="1" applyFill="1" applyBorder="1" applyAlignment="1" applyProtection="1">
      <alignment horizontal="right" vertical="center" shrinkToFit="1"/>
    </xf>
    <xf numFmtId="0" fontId="25" fillId="4" borderId="61" xfId="30" applyFont="1" applyFill="1" applyBorder="1" applyAlignment="1" applyProtection="1">
      <alignment horizontal="left" vertical="center"/>
    </xf>
    <xf numFmtId="177" fontId="25" fillId="4" borderId="54" xfId="35"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center" textRotation="255" shrinkToFit="1"/>
    </xf>
    <xf numFmtId="0" fontId="25" fillId="4" borderId="30" xfId="30" applyFont="1" applyFill="1" applyBorder="1" applyAlignment="1" applyProtection="1">
      <alignment horizontal="center" vertical="center" textRotation="255" shrinkToFit="1"/>
    </xf>
    <xf numFmtId="0" fontId="25" fillId="4" borderId="7" xfId="30" applyFont="1" applyFill="1" applyBorder="1" applyAlignment="1" applyProtection="1">
      <alignment horizontal="center" vertical="center" textRotation="255" shrinkToFit="1"/>
    </xf>
    <xf numFmtId="0" fontId="25" fillId="4" borderId="61" xfId="30" applyFont="1" applyFill="1" applyBorder="1" applyAlignment="1" applyProtection="1">
      <alignment horizontal="center" vertical="center" textRotation="255" shrinkToFit="1"/>
    </xf>
    <xf numFmtId="0" fontId="25" fillId="4" borderId="18" xfId="30" applyFont="1" applyFill="1" applyBorder="1" applyAlignment="1" applyProtection="1">
      <alignment horizontal="center" vertical="center" textRotation="255" shrinkToFit="1"/>
    </xf>
    <xf numFmtId="0" fontId="25" fillId="4" borderId="33" xfId="30" applyFont="1" applyFill="1" applyBorder="1" applyAlignment="1" applyProtection="1">
      <alignment horizontal="center" vertical="center" textRotation="255" shrinkToFit="1"/>
    </xf>
    <xf numFmtId="0" fontId="25" fillId="4" borderId="9" xfId="30" applyFont="1" applyFill="1" applyBorder="1" applyAlignment="1" applyProtection="1">
      <alignment horizontal="center" vertical="top"/>
    </xf>
    <xf numFmtId="0" fontId="25" fillId="4" borderId="45" xfId="30" applyFont="1" applyFill="1" applyBorder="1" applyAlignment="1" applyProtection="1">
      <alignment horizontal="center" vertical="top"/>
    </xf>
    <xf numFmtId="0" fontId="25" fillId="4" borderId="30" xfId="30" applyFont="1" applyFill="1" applyBorder="1" applyAlignment="1" applyProtection="1">
      <alignment horizontal="center" vertical="top"/>
    </xf>
    <xf numFmtId="0" fontId="25" fillId="4" borderId="7" xfId="30" applyFont="1" applyFill="1" applyBorder="1" applyAlignment="1" applyProtection="1">
      <alignment horizontal="center" vertical="top"/>
    </xf>
    <xf numFmtId="0" fontId="25" fillId="4" borderId="0" xfId="30" applyFont="1" applyFill="1" applyBorder="1" applyAlignment="1" applyProtection="1">
      <alignment horizontal="center" vertical="top"/>
    </xf>
    <xf numFmtId="0" fontId="25" fillId="4" borderId="61" xfId="30" applyFont="1" applyFill="1" applyBorder="1" applyAlignment="1" applyProtection="1">
      <alignment horizontal="center" vertical="top"/>
    </xf>
    <xf numFmtId="0" fontId="25" fillId="4" borderId="18" xfId="30" applyFont="1" applyFill="1" applyBorder="1" applyAlignment="1" applyProtection="1">
      <alignment horizontal="center" vertical="top"/>
    </xf>
    <xf numFmtId="0" fontId="25" fillId="4" borderId="37" xfId="30" applyFont="1" applyFill="1" applyBorder="1" applyAlignment="1" applyProtection="1">
      <alignment horizontal="center" vertical="top"/>
    </xf>
    <xf numFmtId="0" fontId="25" fillId="5" borderId="29" xfId="30" applyFont="1" applyFill="1" applyBorder="1" applyAlignment="1" applyProtection="1">
      <alignment horizontal="left" vertical="center" shrinkToFit="1"/>
      <protection locked="0"/>
    </xf>
    <xf numFmtId="0" fontId="25" fillId="5" borderId="76" xfId="30" applyFont="1" applyFill="1" applyBorder="1" applyAlignment="1" applyProtection="1">
      <alignment horizontal="left" vertical="center" shrinkToFit="1"/>
      <protection locked="0"/>
    </xf>
    <xf numFmtId="0" fontId="25" fillId="5" borderId="77" xfId="30" applyFont="1" applyFill="1" applyBorder="1" applyAlignment="1" applyProtection="1">
      <alignment horizontal="left" vertical="center" shrinkToFit="1"/>
      <protection locked="0"/>
    </xf>
    <xf numFmtId="177" fontId="25" fillId="5" borderId="150" xfId="30" applyNumberFormat="1" applyFont="1" applyFill="1" applyBorder="1" applyAlignment="1" applyProtection="1">
      <alignment horizontal="right" vertical="center" shrinkToFit="1"/>
      <protection locked="0"/>
    </xf>
    <xf numFmtId="177" fontId="25" fillId="5" borderId="151" xfId="30" applyNumberFormat="1" applyFont="1" applyFill="1" applyBorder="1" applyAlignment="1" applyProtection="1">
      <alignment horizontal="right" vertical="center" shrinkToFit="1"/>
      <protection locked="0"/>
    </xf>
    <xf numFmtId="177" fontId="25" fillId="5" borderId="152" xfId="30" applyNumberFormat="1" applyFont="1" applyFill="1" applyBorder="1" applyAlignment="1" applyProtection="1">
      <alignment horizontal="right" vertical="center" shrinkToFit="1"/>
      <protection locked="0"/>
    </xf>
    <xf numFmtId="177" fontId="25" fillId="4" borderId="114" xfId="30" applyNumberFormat="1" applyFont="1" applyFill="1" applyBorder="1" applyAlignment="1" applyProtection="1">
      <alignment horizontal="right" vertical="center" shrinkToFit="1"/>
      <protection locked="0"/>
    </xf>
    <xf numFmtId="177" fontId="25" fillId="4" borderId="115" xfId="30" applyNumberFormat="1" applyFont="1" applyFill="1" applyBorder="1" applyAlignment="1" applyProtection="1">
      <alignment horizontal="right" vertical="center" shrinkToFit="1"/>
      <protection locked="0"/>
    </xf>
    <xf numFmtId="177" fontId="25" fillId="4" borderId="116" xfId="30" applyNumberFormat="1" applyFont="1" applyFill="1" applyBorder="1" applyAlignment="1" applyProtection="1">
      <alignment horizontal="right" vertical="center" shrinkToFit="1"/>
      <protection locked="0"/>
    </xf>
    <xf numFmtId="0" fontId="25" fillId="4" borderId="47" xfId="30" applyFont="1" applyFill="1" applyBorder="1" applyAlignment="1" applyProtection="1">
      <alignment horizontal="left" vertical="center" wrapText="1"/>
    </xf>
    <xf numFmtId="0" fontId="25" fillId="4" borderId="0" xfId="35" applyFont="1" applyFill="1" applyAlignment="1" applyProtection="1">
      <alignment horizontal="left" vertical="center"/>
    </xf>
    <xf numFmtId="0" fontId="25" fillId="4" borderId="79" xfId="30" applyFont="1" applyFill="1" applyBorder="1" applyAlignment="1" applyProtection="1">
      <alignment horizontal="center" vertical="center"/>
    </xf>
    <xf numFmtId="0" fontId="25" fillId="4" borderId="28" xfId="30" applyFont="1" applyFill="1" applyBorder="1" applyAlignment="1" applyProtection="1">
      <alignment horizontal="center" vertical="center" textRotation="255" wrapText="1"/>
    </xf>
    <xf numFmtId="0" fontId="25" fillId="4" borderId="54" xfId="30" applyFont="1" applyFill="1" applyBorder="1" applyAlignment="1" applyProtection="1">
      <alignment horizontal="center" vertical="center" textRotation="255" wrapText="1"/>
    </xf>
    <xf numFmtId="0" fontId="25" fillId="4" borderId="26" xfId="30" applyFont="1" applyFill="1" applyBorder="1" applyAlignment="1" applyProtection="1">
      <alignment horizontal="center" vertical="center" textRotation="255" wrapText="1"/>
    </xf>
    <xf numFmtId="0" fontId="25" fillId="4" borderId="114" xfId="30" applyFont="1" applyFill="1" applyBorder="1" applyAlignment="1" applyProtection="1">
      <alignment horizontal="left" vertical="center" shrinkToFit="1"/>
      <protection locked="0"/>
    </xf>
    <xf numFmtId="0" fontId="25" fillId="4" borderId="115" xfId="30" applyFont="1" applyFill="1" applyBorder="1" applyAlignment="1" applyProtection="1">
      <alignment horizontal="left" vertical="center" shrinkToFit="1"/>
      <protection locked="0"/>
    </xf>
    <xf numFmtId="0" fontId="25" fillId="4" borderId="116" xfId="30" applyFont="1" applyFill="1" applyBorder="1" applyAlignment="1" applyProtection="1">
      <alignment horizontal="left" vertical="center" shrinkToFit="1"/>
      <protection locked="0"/>
    </xf>
    <xf numFmtId="177" fontId="25" fillId="5" borderId="29" xfId="30" applyNumberFormat="1" applyFont="1" applyFill="1" applyBorder="1" applyAlignment="1" applyProtection="1">
      <alignment horizontal="right" vertical="center" shrinkToFit="1"/>
      <protection locked="0"/>
    </xf>
    <xf numFmtId="177" fontId="25" fillId="5" borderId="76" xfId="30" applyNumberFormat="1" applyFont="1" applyFill="1" applyBorder="1" applyAlignment="1" applyProtection="1">
      <alignment horizontal="right" vertical="center" shrinkToFit="1"/>
      <protection locked="0"/>
    </xf>
    <xf numFmtId="177" fontId="25" fillId="5" borderId="77" xfId="30" applyNumberFormat="1" applyFont="1" applyFill="1" applyBorder="1" applyAlignment="1" applyProtection="1">
      <alignment horizontal="right" vertical="center" shrinkToFit="1"/>
      <protection locked="0"/>
    </xf>
    <xf numFmtId="0" fontId="25" fillId="5" borderId="29" xfId="30" applyNumberFormat="1" applyFont="1" applyFill="1" applyBorder="1" applyAlignment="1" applyProtection="1">
      <alignment horizontal="left" vertical="center" shrinkToFit="1"/>
      <protection locked="0"/>
    </xf>
    <xf numFmtId="0" fontId="25" fillId="5" borderId="76" xfId="30" applyNumberFormat="1" applyFont="1" applyFill="1" applyBorder="1" applyAlignment="1" applyProtection="1">
      <alignment horizontal="left" vertical="center" shrinkToFit="1"/>
      <protection locked="0"/>
    </xf>
    <xf numFmtId="0" fontId="25" fillId="5" borderId="78" xfId="30" applyNumberFormat="1" applyFont="1" applyFill="1" applyBorder="1" applyAlignment="1" applyProtection="1">
      <alignment horizontal="left" vertical="center" shrinkToFit="1"/>
      <protection locked="0"/>
    </xf>
    <xf numFmtId="0" fontId="25" fillId="4" borderId="114" xfId="30" applyNumberFormat="1" applyFont="1" applyFill="1" applyBorder="1" applyAlignment="1" applyProtection="1">
      <alignment horizontal="left" vertical="center" shrinkToFit="1"/>
      <protection locked="0"/>
    </xf>
    <xf numFmtId="0" fontId="25" fillId="4" borderId="115" xfId="30" applyNumberFormat="1" applyFont="1" applyFill="1" applyBorder="1" applyAlignment="1" applyProtection="1">
      <alignment horizontal="left" vertical="center" shrinkToFit="1"/>
      <protection locked="0"/>
    </xf>
    <xf numFmtId="0" fontId="25" fillId="4" borderId="118" xfId="30" applyNumberFormat="1" applyFont="1" applyFill="1" applyBorder="1" applyAlignment="1" applyProtection="1">
      <alignment horizontal="left" vertical="center" shrinkToFit="1"/>
      <protection locked="0"/>
    </xf>
    <xf numFmtId="0" fontId="25" fillId="4" borderId="24" xfId="30" applyFont="1" applyFill="1" applyBorder="1" applyAlignment="1" applyProtection="1">
      <alignment horizontal="center" vertical="center"/>
    </xf>
    <xf numFmtId="0" fontId="25" fillId="4" borderId="18" xfId="30" applyFont="1" applyFill="1" applyBorder="1" applyAlignment="1" applyProtection="1">
      <alignment horizontal="center" vertical="center"/>
    </xf>
    <xf numFmtId="0" fontId="25" fillId="4" borderId="37" xfId="30" applyFont="1" applyFill="1" applyBorder="1" applyAlignment="1" applyProtection="1">
      <alignment horizontal="center" vertical="center"/>
    </xf>
    <xf numFmtId="0" fontId="25" fillId="4" borderId="70" xfId="30" applyFont="1" applyFill="1" applyBorder="1" applyAlignment="1" applyProtection="1">
      <alignment horizontal="center" vertical="center"/>
    </xf>
    <xf numFmtId="177" fontId="25" fillId="5" borderId="145" xfId="30" applyNumberFormat="1" applyFont="1" applyFill="1" applyBorder="1" applyAlignment="1" applyProtection="1">
      <alignment horizontal="right" vertical="center" shrinkToFit="1"/>
      <protection locked="0"/>
    </xf>
    <xf numFmtId="177" fontId="25" fillId="5" borderId="136" xfId="30" applyNumberFormat="1" applyFont="1" applyFill="1" applyBorder="1" applyAlignment="1" applyProtection="1">
      <alignment horizontal="right" vertical="center" shrinkToFit="1"/>
      <protection locked="0"/>
    </xf>
    <xf numFmtId="177" fontId="25" fillId="5" borderId="131" xfId="30" applyNumberFormat="1" applyFont="1" applyFill="1" applyBorder="1" applyAlignment="1" applyProtection="1">
      <alignment horizontal="right" vertical="center" shrinkToFit="1"/>
      <protection locked="0"/>
    </xf>
    <xf numFmtId="177" fontId="25" fillId="0" borderId="120" xfId="30" applyNumberFormat="1" applyFont="1" applyBorder="1" applyAlignment="1" applyProtection="1">
      <alignment horizontal="right" vertical="center" shrinkToFit="1"/>
      <protection locked="0"/>
    </xf>
    <xf numFmtId="177" fontId="25" fillId="4" borderId="128" xfId="30" applyNumberFormat="1" applyFont="1" applyFill="1" applyBorder="1" applyAlignment="1" applyProtection="1">
      <alignment horizontal="right" vertical="center" shrinkToFit="1"/>
      <protection locked="0"/>
    </xf>
    <xf numFmtId="0" fontId="25" fillId="4" borderId="128" xfId="30" applyNumberFormat="1" applyFont="1" applyFill="1" applyBorder="1" applyAlignment="1" applyProtection="1">
      <alignment horizontal="left" vertical="center" shrinkToFit="1"/>
      <protection locked="0"/>
    </xf>
    <xf numFmtId="0" fontId="25" fillId="4" borderId="138" xfId="30" applyNumberFormat="1" applyFont="1" applyFill="1" applyBorder="1" applyAlignment="1" applyProtection="1">
      <alignment horizontal="left" vertical="center" shrinkToFit="1"/>
      <protection locked="0"/>
    </xf>
    <xf numFmtId="0" fontId="25" fillId="0" borderId="120" xfId="30" applyNumberFormat="1" applyFont="1" applyBorder="1" applyAlignment="1" applyProtection="1">
      <alignment horizontal="left" vertical="center" shrinkToFit="1"/>
      <protection locked="0"/>
    </xf>
    <xf numFmtId="0" fontId="25" fillId="0" borderId="126" xfId="30" applyNumberFormat="1" applyFont="1" applyBorder="1" applyAlignment="1" applyProtection="1">
      <alignment horizontal="left" vertical="center" shrinkToFit="1"/>
      <protection locked="0"/>
    </xf>
    <xf numFmtId="0" fontId="25" fillId="5" borderId="131" xfId="30" applyNumberFormat="1" applyFont="1" applyFill="1" applyBorder="1" applyAlignment="1" applyProtection="1">
      <alignment horizontal="left" vertical="center" shrinkToFit="1"/>
      <protection locked="0"/>
    </xf>
    <xf numFmtId="0" fontId="25" fillId="5" borderId="134" xfId="30" applyNumberFormat="1" applyFont="1" applyFill="1" applyBorder="1" applyAlignment="1" applyProtection="1">
      <alignment horizontal="left" vertical="center" shrinkToFit="1"/>
      <protection locked="0"/>
    </xf>
    <xf numFmtId="0" fontId="25" fillId="4" borderId="147" xfId="30" applyFont="1" applyFill="1" applyBorder="1" applyAlignment="1" applyProtection="1">
      <alignment horizontal="left" vertical="center" shrinkToFit="1"/>
      <protection locked="0"/>
    </xf>
    <xf numFmtId="0" fontId="25" fillId="4" borderId="148" xfId="30" applyFont="1" applyFill="1" applyBorder="1" applyAlignment="1" applyProtection="1">
      <alignment horizontal="left" vertical="center" shrinkToFit="1"/>
      <protection locked="0"/>
    </xf>
    <xf numFmtId="0" fontId="25" fillId="4" borderId="149" xfId="30" applyFont="1" applyFill="1" applyBorder="1" applyAlignment="1" applyProtection="1">
      <alignment horizontal="left" vertical="center" shrinkToFit="1"/>
      <protection locked="0"/>
    </xf>
    <xf numFmtId="177" fontId="25" fillId="4" borderId="127" xfId="30" applyNumberFormat="1" applyFont="1" applyFill="1" applyBorder="1" applyAlignment="1" applyProtection="1">
      <alignment horizontal="right" vertical="center" shrinkToFit="1"/>
      <protection locked="0"/>
    </xf>
    <xf numFmtId="0" fontId="25" fillId="0" borderId="114" xfId="30" applyFont="1" applyBorder="1" applyAlignment="1" applyProtection="1">
      <alignment horizontal="left" vertical="center" shrinkToFit="1"/>
      <protection locked="0"/>
    </xf>
    <xf numFmtId="0" fontId="25" fillId="0" borderId="115" xfId="30" applyFont="1" applyBorder="1" applyAlignment="1" applyProtection="1">
      <alignment horizontal="left" vertical="center" shrinkToFit="1"/>
      <protection locked="0"/>
    </xf>
    <xf numFmtId="0" fontId="25" fillId="0" borderId="116" xfId="30" applyFont="1" applyBorder="1" applyAlignment="1" applyProtection="1">
      <alignment horizontal="left" vertical="center" shrinkToFit="1"/>
      <protection locked="0"/>
    </xf>
    <xf numFmtId="177" fontId="25" fillId="0" borderId="119" xfId="30" applyNumberFormat="1" applyFont="1" applyBorder="1" applyAlignment="1" applyProtection="1">
      <alignment horizontal="right" vertical="center" shrinkToFit="1"/>
      <protection locked="0"/>
    </xf>
    <xf numFmtId="177" fontId="25" fillId="0" borderId="121" xfId="30" applyNumberFormat="1" applyFont="1" applyBorder="1" applyAlignment="1" applyProtection="1">
      <alignment horizontal="right" vertical="center" shrinkToFit="1"/>
      <protection locked="0"/>
    </xf>
    <xf numFmtId="177" fontId="25" fillId="0" borderId="115" xfId="30" applyNumberFormat="1" applyFont="1" applyBorder="1" applyAlignment="1" applyProtection="1">
      <alignment horizontal="right" vertical="center" shrinkToFit="1"/>
      <protection locked="0"/>
    </xf>
    <xf numFmtId="177" fontId="25" fillId="0" borderId="125" xfId="30" applyNumberFormat="1" applyFont="1" applyBorder="1" applyAlignment="1" applyProtection="1">
      <alignment horizontal="right" vertical="center" shrinkToFit="1"/>
      <protection locked="0"/>
    </xf>
    <xf numFmtId="177" fontId="25" fillId="0" borderId="114" xfId="30" applyNumberFormat="1" applyFont="1" applyBorder="1" applyAlignment="1" applyProtection="1">
      <alignment horizontal="right" vertical="center" shrinkToFit="1"/>
      <protection locked="0"/>
    </xf>
    <xf numFmtId="0" fontId="25" fillId="7" borderId="67" xfId="30" applyFont="1" applyFill="1" applyBorder="1" applyAlignment="1" applyProtection="1">
      <alignment horizontal="center" vertical="center" wrapText="1"/>
      <protection locked="0"/>
    </xf>
    <xf numFmtId="0" fontId="25" fillId="7" borderId="47"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protection locked="0"/>
    </xf>
    <xf numFmtId="0" fontId="25" fillId="7" borderId="100" xfId="30" applyFont="1" applyFill="1" applyBorder="1" applyAlignment="1" applyProtection="1">
      <alignment horizontal="center" vertical="center"/>
      <protection locked="0"/>
    </xf>
    <xf numFmtId="0" fontId="25" fillId="7" borderId="101" xfId="30" applyFont="1" applyFill="1" applyBorder="1" applyAlignment="1" applyProtection="1">
      <alignment horizontal="center" vertical="center"/>
      <protection locked="0"/>
    </xf>
    <xf numFmtId="0" fontId="25" fillId="7" borderId="102" xfId="30" applyFont="1" applyFill="1" applyBorder="1" applyAlignment="1" applyProtection="1">
      <alignment horizontal="center" vertical="center"/>
      <protection locked="0"/>
    </xf>
    <xf numFmtId="0" fontId="25" fillId="7" borderId="47" xfId="30" applyFont="1" applyFill="1" applyBorder="1" applyAlignment="1" applyProtection="1">
      <alignment horizontal="center" vertical="center" wrapText="1"/>
      <protection locked="0"/>
    </xf>
    <xf numFmtId="0" fontId="25" fillId="7" borderId="17" xfId="30" applyFont="1" applyFill="1" applyBorder="1" applyAlignment="1" applyProtection="1">
      <alignment horizontal="center" vertical="center" wrapText="1"/>
      <protection locked="0"/>
    </xf>
    <xf numFmtId="0" fontId="25" fillId="7" borderId="100" xfId="30" applyFont="1" applyFill="1" applyBorder="1" applyAlignment="1" applyProtection="1">
      <alignment horizontal="center" vertical="center" wrapText="1"/>
      <protection locked="0"/>
    </xf>
    <xf numFmtId="0" fontId="25" fillId="7" borderId="101" xfId="30" applyFont="1" applyFill="1" applyBorder="1" applyAlignment="1" applyProtection="1">
      <alignment horizontal="center" vertical="center" wrapText="1"/>
      <protection locked="0"/>
    </xf>
    <xf numFmtId="0" fontId="25" fillId="7" borderId="102" xfId="30" applyFont="1" applyFill="1" applyBorder="1" applyAlignment="1" applyProtection="1">
      <alignment horizontal="center" vertical="center" wrapText="1"/>
      <protection locked="0"/>
    </xf>
    <xf numFmtId="177" fontId="25" fillId="0" borderId="114" xfId="29" applyNumberFormat="1" applyFont="1" applyBorder="1" applyAlignment="1" applyProtection="1">
      <alignment horizontal="right" vertical="center" shrinkToFit="1"/>
      <protection locked="0"/>
    </xf>
    <xf numFmtId="177" fontId="25" fillId="0" borderId="115" xfId="29" applyNumberFormat="1" applyFont="1" applyBorder="1" applyAlignment="1" applyProtection="1">
      <alignment horizontal="right" vertical="center" shrinkToFit="1"/>
      <protection locked="0"/>
    </xf>
    <xf numFmtId="177" fontId="25" fillId="0" borderId="116" xfId="29" applyNumberFormat="1" applyFont="1" applyBorder="1" applyAlignment="1" applyProtection="1">
      <alignment horizontal="righ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15" xfId="29" applyNumberFormat="1" applyFont="1" applyBorder="1" applyAlignment="1" applyProtection="1">
      <alignment horizontal="left" vertical="center" shrinkToFit="1"/>
      <protection locked="0"/>
    </xf>
    <xf numFmtId="0" fontId="25" fillId="0" borderId="118" xfId="29" applyNumberFormat="1" applyFont="1" applyBorder="1" applyAlignment="1" applyProtection="1">
      <alignment horizontal="left" vertical="center" shrinkToFit="1"/>
      <protection locked="0"/>
    </xf>
    <xf numFmtId="188" fontId="25" fillId="5" borderId="136" xfId="30" applyNumberFormat="1" applyFont="1" applyFill="1" applyBorder="1" applyAlignment="1" applyProtection="1">
      <alignment horizontal="right" vertical="center" shrinkToFit="1"/>
      <protection locked="0"/>
    </xf>
    <xf numFmtId="177" fontId="25" fillId="0" borderId="109" xfId="30" applyNumberFormat="1" applyFont="1" applyBorder="1" applyAlignment="1" applyProtection="1">
      <alignment horizontal="right" vertical="center" shrinkToFit="1"/>
      <protection locked="0"/>
    </xf>
    <xf numFmtId="0" fontId="25" fillId="0" borderId="105" xfId="30" applyFont="1" applyBorder="1" applyAlignment="1" applyProtection="1">
      <alignment horizontal="left" vertical="center" shrinkToFit="1"/>
      <protection locked="0"/>
    </xf>
    <xf numFmtId="0" fontId="25" fillId="0" borderId="106" xfId="30" applyFont="1" applyBorder="1" applyAlignment="1" applyProtection="1">
      <alignment horizontal="left" vertical="center" shrinkToFit="1"/>
      <protection locked="0"/>
    </xf>
    <xf numFmtId="0" fontId="25" fillId="0" borderId="107" xfId="30" applyFont="1" applyBorder="1" applyAlignment="1" applyProtection="1">
      <alignment horizontal="left" vertical="center" shrinkToFit="1"/>
      <protection locked="0"/>
    </xf>
    <xf numFmtId="177" fontId="25" fillId="0" borderId="124" xfId="30" applyNumberFormat="1" applyFont="1" applyBorder="1" applyAlignment="1" applyProtection="1">
      <alignment horizontal="right" vertical="center" shrinkToFit="1"/>
      <protection locked="0"/>
    </xf>
    <xf numFmtId="0" fontId="25" fillId="0" borderId="109" xfId="30" applyNumberFormat="1" applyFont="1" applyBorder="1" applyAlignment="1" applyProtection="1">
      <alignment horizontal="left" vertical="center" shrinkToFit="1"/>
      <protection locked="0"/>
    </xf>
    <xf numFmtId="0" fontId="25" fillId="0" borderId="123" xfId="30" applyNumberFormat="1" applyFont="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protection locked="0"/>
    </xf>
    <xf numFmtId="0" fontId="25" fillId="7" borderId="104" xfId="30" applyFont="1" applyFill="1" applyBorder="1" applyAlignment="1" applyProtection="1">
      <alignment horizontal="center" vertical="center"/>
      <protection locked="0"/>
    </xf>
    <xf numFmtId="0" fontId="25" fillId="7" borderId="48" xfId="30" applyFont="1" applyFill="1" applyBorder="1" applyAlignment="1" applyProtection="1">
      <alignment horizontal="center" vertical="center" wrapText="1"/>
      <protection locked="0"/>
    </xf>
    <xf numFmtId="0" fontId="25" fillId="7" borderId="103" xfId="30" applyFont="1" applyFill="1" applyBorder="1" applyAlignment="1" applyProtection="1">
      <alignment horizontal="center" vertical="center" wrapText="1"/>
      <protection locked="0"/>
    </xf>
    <xf numFmtId="0" fontId="25" fillId="7" borderId="67" xfId="30" applyFont="1" applyFill="1" applyBorder="1" applyAlignment="1" applyProtection="1">
      <alignment horizontal="center" vertical="center" wrapText="1" shrinkToFit="1"/>
      <protection locked="0"/>
    </xf>
    <xf numFmtId="0" fontId="25" fillId="7" borderId="47" xfId="30" applyFont="1" applyFill="1" applyBorder="1" applyAlignment="1" applyProtection="1">
      <alignment horizontal="center" vertical="center" shrinkToFit="1"/>
      <protection locked="0"/>
    </xf>
    <xf numFmtId="0" fontId="25" fillId="7" borderId="17"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shrinkToFit="1"/>
      <protection locked="0"/>
    </xf>
    <xf numFmtId="0" fontId="25" fillId="7" borderId="101" xfId="30" applyFont="1" applyFill="1" applyBorder="1" applyAlignment="1" applyProtection="1">
      <alignment horizontal="center" vertical="center" shrinkToFit="1"/>
      <protection locked="0"/>
    </xf>
    <xf numFmtId="0" fontId="25" fillId="7" borderId="102" xfId="30" applyFont="1" applyFill="1" applyBorder="1" applyAlignment="1" applyProtection="1">
      <alignment horizontal="center" vertical="center" shrinkToFit="1"/>
      <protection locked="0"/>
    </xf>
    <xf numFmtId="0" fontId="25" fillId="0" borderId="114" xfId="36" applyFont="1" applyBorder="1" applyAlignment="1" applyProtection="1">
      <alignment horizontal="left" vertical="center" shrinkToFit="1"/>
      <protection locked="0"/>
    </xf>
    <xf numFmtId="0" fontId="25" fillId="0" borderId="115" xfId="36" applyFont="1" applyBorder="1" applyAlignment="1" applyProtection="1">
      <alignment horizontal="left" vertical="center" shrinkToFit="1"/>
      <protection locked="0"/>
    </xf>
    <xf numFmtId="0" fontId="25" fillId="0" borderId="116" xfId="36" applyFont="1" applyBorder="1" applyAlignment="1" applyProtection="1">
      <alignment horizontal="left" vertical="center" shrinkToFit="1"/>
      <protection locked="0"/>
    </xf>
    <xf numFmtId="177" fontId="25" fillId="4" borderId="119" xfId="35" applyNumberFormat="1" applyFont="1" applyFill="1" applyBorder="1" applyAlignment="1" applyProtection="1">
      <alignment horizontal="right" vertical="center" shrinkToFit="1"/>
      <protection locked="0"/>
    </xf>
    <xf numFmtId="177" fontId="25" fillId="4" borderId="120" xfId="35" applyNumberFormat="1" applyFont="1" applyFill="1" applyBorder="1" applyAlignment="1" applyProtection="1">
      <alignment horizontal="right" vertical="center" shrinkToFit="1"/>
      <protection locked="0"/>
    </xf>
    <xf numFmtId="0" fontId="25" fillId="0" borderId="114" xfId="29" applyFont="1" applyBorder="1" applyAlignment="1" applyProtection="1">
      <alignment horizontal="left" vertical="center" shrinkToFit="1"/>
      <protection locked="0"/>
    </xf>
    <xf numFmtId="0" fontId="25" fillId="0" borderId="115" xfId="29" applyFont="1" applyBorder="1" applyAlignment="1" applyProtection="1">
      <alignment horizontal="left" vertical="center" shrinkToFit="1"/>
      <protection locked="0"/>
    </xf>
    <xf numFmtId="0" fontId="25" fillId="0" borderId="116" xfId="29" applyFont="1" applyBorder="1" applyAlignment="1" applyProtection="1">
      <alignment horizontal="left" vertical="center" shrinkToFit="1"/>
      <protection locked="0"/>
    </xf>
    <xf numFmtId="177" fontId="25" fillId="5" borderId="13" xfId="30" applyNumberFormat="1" applyFont="1" applyFill="1" applyBorder="1" applyAlignment="1" applyProtection="1">
      <alignment horizontal="right" vertical="center" shrinkToFit="1"/>
      <protection locked="0"/>
    </xf>
    <xf numFmtId="177" fontId="25" fillId="5" borderId="78" xfId="30" applyNumberFormat="1" applyFont="1" applyFill="1" applyBorder="1" applyAlignment="1" applyProtection="1">
      <alignment horizontal="right" vertical="center" shrinkToFit="1"/>
      <protection locked="0"/>
    </xf>
    <xf numFmtId="177" fontId="25" fillId="5" borderId="146" xfId="30" applyNumberFormat="1" applyFont="1" applyFill="1" applyBorder="1" applyAlignment="1" applyProtection="1">
      <alignment horizontal="right" vertical="center" shrinkToFit="1"/>
      <protection locked="0"/>
    </xf>
    <xf numFmtId="177" fontId="25" fillId="0" borderId="117" xfId="36" applyNumberFormat="1" applyFont="1" applyBorder="1" applyAlignment="1" applyProtection="1">
      <alignment horizontal="right" vertical="center" shrinkToFit="1"/>
      <protection locked="0"/>
    </xf>
    <xf numFmtId="177" fontId="25" fillId="0" borderId="115" xfId="36" applyNumberFormat="1" applyFont="1" applyBorder="1" applyAlignment="1" applyProtection="1">
      <alignment horizontal="right" vertical="center" shrinkToFit="1"/>
      <protection locked="0"/>
    </xf>
    <xf numFmtId="177" fontId="25" fillId="0" borderId="118" xfId="36" applyNumberFormat="1" applyFont="1" applyBorder="1" applyAlignment="1" applyProtection="1">
      <alignment horizontal="right" vertical="center" shrinkToFit="1"/>
      <protection locked="0"/>
    </xf>
    <xf numFmtId="177" fontId="25" fillId="5" borderId="133" xfId="30" applyNumberFormat="1" applyFont="1" applyFill="1" applyBorder="1" applyAlignment="1" applyProtection="1">
      <alignment horizontal="right" vertical="center" shrinkToFit="1"/>
      <protection locked="0"/>
    </xf>
    <xf numFmtId="177" fontId="25" fillId="5" borderId="134" xfId="30" applyNumberFormat="1" applyFont="1" applyFill="1" applyBorder="1" applyAlignment="1" applyProtection="1">
      <alignment horizontal="right" vertical="center" shrinkToFit="1"/>
      <protection locked="0"/>
    </xf>
    <xf numFmtId="177" fontId="25" fillId="4" borderId="125" xfId="35" applyNumberFormat="1" applyFont="1" applyFill="1" applyBorder="1" applyAlignment="1" applyProtection="1">
      <alignment horizontal="right" vertical="center" shrinkToFit="1"/>
      <protection locked="0"/>
    </xf>
    <xf numFmtId="0" fontId="25" fillId="0" borderId="120" xfId="30" applyFont="1" applyBorder="1" applyAlignment="1" applyProtection="1">
      <alignment horizontal="left" vertical="center" shrinkToFit="1"/>
      <protection locked="0"/>
    </xf>
    <xf numFmtId="0" fontId="25" fillId="0" borderId="126" xfId="30" applyFont="1" applyBorder="1" applyAlignment="1" applyProtection="1">
      <alignment horizontal="left" vertical="center" shrinkToFit="1"/>
      <protection locked="0"/>
    </xf>
    <xf numFmtId="0" fontId="25" fillId="0" borderId="89" xfId="30" applyFont="1" applyBorder="1" applyAlignment="1" applyProtection="1">
      <alignment horizontal="center" vertical="center" shrinkToFit="1"/>
      <protection locked="0"/>
    </xf>
    <xf numFmtId="0" fontId="25" fillId="0" borderId="82" xfId="30" applyFont="1" applyBorder="1" applyAlignment="1" applyProtection="1">
      <alignment horizontal="center" vertical="center"/>
      <protection locked="0"/>
    </xf>
    <xf numFmtId="0" fontId="25" fillId="0" borderId="84" xfId="30" applyFont="1" applyBorder="1" applyAlignment="1" applyProtection="1">
      <alignment horizontal="center" vertical="center"/>
      <protection locked="0"/>
    </xf>
    <xf numFmtId="177" fontId="25" fillId="5" borderId="135" xfId="30" applyNumberFormat="1" applyFont="1" applyFill="1" applyBorder="1" applyAlignment="1" applyProtection="1">
      <alignment horizontal="right" vertical="center" shrinkToFit="1"/>
      <protection locked="0"/>
    </xf>
    <xf numFmtId="188" fontId="25" fillId="4" borderId="120" xfId="35" applyNumberFormat="1" applyFont="1" applyFill="1" applyBorder="1" applyAlignment="1" applyProtection="1">
      <alignment horizontal="right" vertical="center" shrinkToFit="1"/>
      <protection locked="0"/>
    </xf>
    <xf numFmtId="177" fontId="25" fillId="4" borderId="121" xfId="35" applyNumberFormat="1" applyFont="1" applyFill="1" applyBorder="1" applyAlignment="1" applyProtection="1">
      <alignment horizontal="right" vertical="center" shrinkToFit="1"/>
      <protection locked="0"/>
    </xf>
    <xf numFmtId="188" fontId="25" fillId="0" borderId="120" xfId="30" applyNumberFormat="1" applyFont="1" applyBorder="1" applyAlignment="1" applyProtection="1">
      <alignment horizontal="right" vertical="center" shrinkToFit="1"/>
      <protection locked="0"/>
    </xf>
    <xf numFmtId="177" fontId="25" fillId="0" borderId="119" xfId="36" applyNumberFormat="1" applyFont="1" applyBorder="1" applyAlignment="1" applyProtection="1">
      <alignment horizontal="right" vertical="center" shrinkToFit="1"/>
      <protection locked="0"/>
    </xf>
    <xf numFmtId="177" fontId="25" fillId="0" borderId="120" xfId="36" applyNumberFormat="1" applyFont="1" applyBorder="1" applyAlignment="1" applyProtection="1">
      <alignment horizontal="right" vertical="center" shrinkToFit="1"/>
      <protection locked="0"/>
    </xf>
    <xf numFmtId="177" fontId="25" fillId="0" borderId="121" xfId="36" applyNumberFormat="1" applyFont="1" applyBorder="1" applyAlignment="1" applyProtection="1">
      <alignment horizontal="right" vertical="center" shrinkToFit="1"/>
      <protection locked="0"/>
    </xf>
    <xf numFmtId="188" fontId="25" fillId="0" borderId="121" xfId="30" applyNumberFormat="1" applyFont="1" applyBorder="1" applyAlignment="1" applyProtection="1">
      <alignment horizontal="right" vertical="center" shrinkToFit="1"/>
      <protection locked="0"/>
    </xf>
    <xf numFmtId="188" fontId="25" fillId="0" borderId="115" xfId="30" applyNumberFormat="1" applyFont="1" applyBorder="1" applyAlignment="1" applyProtection="1">
      <alignment horizontal="right" vertical="center" shrinkToFit="1"/>
      <protection locked="0"/>
    </xf>
    <xf numFmtId="188" fontId="25" fillId="0" borderId="125" xfId="30" applyNumberFormat="1" applyFont="1" applyBorder="1" applyAlignment="1" applyProtection="1">
      <alignment horizontal="right" vertical="center" shrinkToFit="1"/>
      <protection locked="0"/>
    </xf>
    <xf numFmtId="0" fontId="25" fillId="0" borderId="105" xfId="36" applyFont="1" applyBorder="1" applyAlignment="1" applyProtection="1">
      <alignment horizontal="left" vertical="center" shrinkToFit="1"/>
      <protection locked="0"/>
    </xf>
    <xf numFmtId="0" fontId="25" fillId="0" borderId="106" xfId="36" applyFont="1" applyBorder="1" applyAlignment="1" applyProtection="1">
      <alignment horizontal="left" vertical="center" shrinkToFit="1"/>
      <protection locked="0"/>
    </xf>
    <xf numFmtId="0" fontId="25" fillId="0" borderId="107" xfId="36" applyFont="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wrapText="1" shrinkToFit="1"/>
      <protection locked="0"/>
    </xf>
    <xf numFmtId="0" fontId="25" fillId="7" borderId="48" xfId="30" applyFont="1" applyFill="1" applyBorder="1" applyAlignment="1" applyProtection="1">
      <alignment horizontal="center" vertical="center" shrinkToFit="1"/>
      <protection locked="0"/>
    </xf>
    <xf numFmtId="0" fontId="25" fillId="7" borderId="104" xfId="30" applyFont="1" applyFill="1" applyBorder="1" applyAlignment="1" applyProtection="1">
      <alignment horizontal="center" vertical="center" shrinkToFit="1"/>
      <protection locked="0"/>
    </xf>
    <xf numFmtId="0" fontId="25" fillId="7" borderId="103" xfId="30" applyFont="1" applyFill="1" applyBorder="1" applyAlignment="1" applyProtection="1">
      <alignment horizontal="center" vertical="center" shrinkToFit="1"/>
      <protection locked="0"/>
    </xf>
    <xf numFmtId="177" fontId="25" fillId="0" borderId="143" xfId="36" applyNumberFormat="1" applyFont="1" applyBorder="1" applyAlignment="1" applyProtection="1">
      <alignment horizontal="right" vertical="center" shrinkToFit="1"/>
      <protection locked="0"/>
    </xf>
    <xf numFmtId="177" fontId="25" fillId="0" borderId="139" xfId="36" applyNumberFormat="1" applyFont="1" applyBorder="1" applyAlignment="1" applyProtection="1">
      <alignment horizontal="right" vertical="center" shrinkToFit="1"/>
      <protection locked="0"/>
    </xf>
    <xf numFmtId="177" fontId="25" fillId="0" borderId="144" xfId="36" applyNumberFormat="1" applyFont="1" applyBorder="1" applyAlignment="1" applyProtection="1">
      <alignment horizontal="right" vertical="center" shrinkToFit="1"/>
      <protection locked="0"/>
    </xf>
    <xf numFmtId="0" fontId="25" fillId="5" borderId="131" xfId="29" applyNumberFormat="1" applyFont="1" applyFill="1" applyBorder="1" applyAlignment="1" applyProtection="1">
      <alignment horizontal="left" vertical="center" shrinkToFit="1"/>
      <protection locked="0"/>
    </xf>
    <xf numFmtId="0" fontId="25" fillId="5" borderId="134" xfId="29" applyNumberFormat="1" applyFont="1" applyFill="1" applyBorder="1" applyAlignment="1" applyProtection="1">
      <alignment horizontal="left" vertical="center" shrinkToFit="1"/>
      <protection locked="0"/>
    </xf>
    <xf numFmtId="0" fontId="25" fillId="4" borderId="51" xfId="30" applyFont="1" applyFill="1" applyBorder="1" applyAlignment="1" applyProtection="1">
      <alignment horizontal="left" vertical="center"/>
    </xf>
    <xf numFmtId="0" fontId="25" fillId="4" borderId="47" xfId="30" applyFont="1" applyFill="1" applyBorder="1" applyAlignment="1" applyProtection="1">
      <alignment horizontal="left" vertical="center"/>
    </xf>
    <xf numFmtId="177" fontId="25" fillId="5" borderId="131" xfId="29" applyNumberFormat="1" applyFont="1" applyFill="1" applyBorder="1" applyAlignment="1" applyProtection="1">
      <alignment horizontal="right" vertical="center" shrinkToFit="1"/>
      <protection locked="0"/>
    </xf>
    <xf numFmtId="177" fontId="25" fillId="0" borderId="139" xfId="30" applyNumberFormat="1" applyFont="1" applyBorder="1" applyAlignment="1" applyProtection="1">
      <alignment horizontal="right" vertical="center" shrinkToFit="1"/>
      <protection locked="0"/>
    </xf>
    <xf numFmtId="0" fontId="25" fillId="0" borderId="139" xfId="30" applyFont="1" applyBorder="1" applyAlignment="1" applyProtection="1">
      <alignment horizontal="left" vertical="center" shrinkToFit="1"/>
      <protection locked="0"/>
    </xf>
    <xf numFmtId="0" fontId="25" fillId="0" borderId="140" xfId="30" applyFont="1" applyBorder="1" applyAlignment="1" applyProtection="1">
      <alignment horizontal="left" vertical="center" shrinkToFit="1"/>
      <protection locked="0"/>
    </xf>
    <xf numFmtId="188" fontId="25" fillId="0" borderId="139" xfId="30" applyNumberFormat="1" applyFont="1" applyBorder="1" applyAlignment="1" applyProtection="1">
      <alignment horizontal="right" vertical="center" shrinkToFit="1"/>
      <protection locked="0"/>
    </xf>
    <xf numFmtId="177" fontId="25" fillId="0" borderId="141" xfId="36" applyNumberFormat="1" applyFont="1" applyBorder="1" applyAlignment="1" applyProtection="1">
      <alignment horizontal="right" vertical="center" shrinkToFit="1"/>
      <protection locked="0"/>
    </xf>
    <xf numFmtId="177" fontId="25" fillId="0" borderId="140" xfId="36" applyNumberFormat="1" applyFont="1" applyBorder="1" applyAlignment="1" applyProtection="1">
      <alignment horizontal="right" vertical="center" shrinkToFit="1"/>
      <protection locked="0"/>
    </xf>
    <xf numFmtId="177" fontId="25" fillId="0" borderId="142" xfId="30" applyNumberFormat="1" applyFont="1" applyBorder="1" applyAlignment="1" applyProtection="1">
      <alignment horizontal="right" vertical="center" shrinkToFit="1"/>
      <protection locked="0"/>
    </xf>
    <xf numFmtId="177" fontId="25" fillId="5" borderId="130" xfId="29" applyNumberFormat="1" applyFont="1" applyFill="1" applyBorder="1" applyAlignment="1" applyProtection="1">
      <alignment horizontal="right" vertical="center" shrinkToFit="1"/>
      <protection locked="0"/>
    </xf>
    <xf numFmtId="177" fontId="25" fillId="5" borderId="132" xfId="29" applyNumberFormat="1" applyFont="1" applyFill="1" applyBorder="1" applyAlignment="1" applyProtection="1">
      <alignment horizontal="right" vertical="center" shrinkToFit="1"/>
      <protection locked="0"/>
    </xf>
    <xf numFmtId="177" fontId="25" fillId="0" borderId="127" xfId="36" applyNumberFormat="1" applyFont="1" applyBorder="1" applyAlignment="1" applyProtection="1">
      <alignment horizontal="right" vertical="center" shrinkToFit="1"/>
      <protection locked="0"/>
    </xf>
    <xf numFmtId="177" fontId="25" fillId="0" borderId="128" xfId="36" applyNumberFormat="1" applyFont="1" applyBorder="1" applyAlignment="1" applyProtection="1">
      <alignment horizontal="right" vertical="center" shrinkToFit="1"/>
      <protection locked="0"/>
    </xf>
    <xf numFmtId="177" fontId="25" fillId="0" borderId="129" xfId="36" applyNumberFormat="1" applyFont="1" applyBorder="1" applyAlignment="1" applyProtection="1">
      <alignment horizontal="right" vertical="center" shrinkToFit="1"/>
      <protection locked="0"/>
    </xf>
    <xf numFmtId="177" fontId="25" fillId="0" borderId="137" xfId="29" applyNumberFormat="1" applyFont="1" applyBorder="1" applyAlignment="1" applyProtection="1">
      <alignment horizontal="right" vertical="center" shrinkToFit="1"/>
      <protection locked="0"/>
    </xf>
    <xf numFmtId="177" fontId="25" fillId="0" borderId="128" xfId="29" applyNumberFormat="1" applyFont="1" applyBorder="1" applyAlignment="1" applyProtection="1">
      <alignment horizontal="right" vertical="center" shrinkToFit="1"/>
      <protection locked="0"/>
    </xf>
    <xf numFmtId="0" fontId="25" fillId="0" borderId="128" xfId="29" applyNumberFormat="1" applyFont="1" applyBorder="1" applyAlignment="1" applyProtection="1">
      <alignment horizontal="left" vertical="center" shrinkToFit="1"/>
      <protection locked="0"/>
    </xf>
    <xf numFmtId="0" fontId="25" fillId="0" borderId="138" xfId="29" applyNumberFormat="1" applyFont="1" applyBorder="1" applyAlignment="1" applyProtection="1">
      <alignment horizontal="left" vertical="center" shrinkToFit="1"/>
      <protection locked="0"/>
    </xf>
    <xf numFmtId="0" fontId="25" fillId="0" borderId="120" xfId="29" applyNumberFormat="1" applyFont="1" applyBorder="1" applyAlignment="1" applyProtection="1">
      <alignment horizontal="left" vertical="center" shrinkToFit="1"/>
      <protection locked="0"/>
    </xf>
    <xf numFmtId="0" fontId="25" fillId="0" borderId="126" xfId="29" applyNumberFormat="1" applyFont="1" applyBorder="1" applyAlignment="1" applyProtection="1">
      <alignment horizontal="left" vertical="center" shrinkToFit="1"/>
      <protection locked="0"/>
    </xf>
    <xf numFmtId="177" fontId="25" fillId="0" borderId="125" xfId="29" applyNumberFormat="1" applyFont="1" applyBorder="1" applyAlignment="1" applyProtection="1">
      <alignment horizontal="right" vertical="center" shrinkToFit="1"/>
      <protection locked="0"/>
    </xf>
    <xf numFmtId="177" fontId="25" fillId="0" borderId="120" xfId="29" applyNumberFormat="1" applyFont="1" applyBorder="1" applyAlignment="1" applyProtection="1">
      <alignment horizontal="right" vertical="center" shrinkToFit="1"/>
      <protection locked="0"/>
    </xf>
    <xf numFmtId="177" fontId="25" fillId="5" borderId="133" xfId="29" applyNumberFormat="1" applyFont="1" applyFill="1" applyBorder="1" applyAlignment="1" applyProtection="1">
      <alignment horizontal="right" vertical="center" shrinkToFit="1"/>
      <protection locked="0"/>
    </xf>
    <xf numFmtId="177" fontId="25" fillId="5" borderId="134" xfId="29" applyNumberFormat="1" applyFont="1" applyFill="1" applyBorder="1" applyAlignment="1" applyProtection="1">
      <alignment horizontal="right" vertical="center" shrinkToFit="1"/>
      <protection locked="0"/>
    </xf>
    <xf numFmtId="177" fontId="25" fillId="5" borderId="135" xfId="29" applyNumberFormat="1" applyFont="1" applyFill="1" applyBorder="1" applyAlignment="1" applyProtection="1">
      <alignment horizontal="right" vertical="center" shrinkToFit="1"/>
      <protection locked="0"/>
    </xf>
    <xf numFmtId="177" fontId="25" fillId="5" borderId="136" xfId="29" applyNumberFormat="1" applyFont="1" applyFill="1" applyBorder="1" applyAlignment="1" applyProtection="1">
      <alignment horizontal="right" vertical="center" shrinkToFit="1"/>
      <protection locked="0"/>
    </xf>
    <xf numFmtId="177" fontId="25" fillId="5" borderId="13" xfId="29" applyNumberFormat="1" applyFont="1" applyFill="1" applyBorder="1" applyAlignment="1" applyProtection="1">
      <alignment horizontal="right" vertical="center" shrinkToFit="1"/>
      <protection locked="0"/>
    </xf>
    <xf numFmtId="177" fontId="25" fillId="5" borderId="76" xfId="29" applyNumberFormat="1" applyFont="1" applyFill="1" applyBorder="1" applyAlignment="1" applyProtection="1">
      <alignment horizontal="right" vertical="center" shrinkToFit="1"/>
      <protection locked="0"/>
    </xf>
    <xf numFmtId="177" fontId="25" fillId="5" borderId="78" xfId="29" applyNumberFormat="1" applyFont="1" applyFill="1" applyBorder="1" applyAlignment="1" applyProtection="1">
      <alignment horizontal="right" vertical="center" shrinkToFit="1"/>
      <protection locked="0"/>
    </xf>
    <xf numFmtId="177" fontId="25" fillId="0" borderId="109" xfId="36" applyNumberFormat="1" applyFont="1" applyBorder="1" applyAlignment="1" applyProtection="1">
      <alignment horizontal="right" vertical="center" shrinkToFit="1"/>
      <protection locked="0"/>
    </xf>
    <xf numFmtId="177" fontId="25" fillId="0" borderId="110" xfId="36"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07" xfId="29" applyNumberFormat="1" applyFont="1" applyBorder="1" applyAlignment="1" applyProtection="1">
      <alignment horizontal="right" vertical="center" shrinkToFit="1"/>
      <protection locked="0"/>
    </xf>
    <xf numFmtId="177" fontId="25" fillId="0" borderId="122"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23" xfId="29" applyNumberFormat="1" applyFont="1" applyBorder="1" applyAlignment="1" applyProtection="1">
      <alignment horizontal="left" vertical="center" shrinkToFit="1"/>
      <protection locked="0"/>
    </xf>
    <xf numFmtId="177" fontId="25" fillId="0" borderId="124" xfId="36"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0" fontId="24" fillId="4" borderId="1" xfId="30" applyFont="1" applyFill="1" applyBorder="1" applyAlignment="1" applyProtection="1">
      <alignment horizontal="center" vertical="center"/>
    </xf>
    <xf numFmtId="0" fontId="24" fillId="4" borderId="2" xfId="30" applyFont="1" applyFill="1" applyBorder="1" applyAlignment="1" applyProtection="1">
      <alignment horizontal="center" vertical="center"/>
    </xf>
    <xf numFmtId="0" fontId="24" fillId="4" borderId="3" xfId="30" applyFont="1" applyFill="1" applyBorder="1" applyAlignment="1" applyProtection="1">
      <alignment horizontal="center" vertical="center"/>
    </xf>
    <xf numFmtId="0" fontId="1" fillId="7" borderId="67" xfId="30" applyFont="1" applyFill="1" applyBorder="1" applyAlignment="1" applyProtection="1">
      <alignment horizontal="center" vertical="center" wrapText="1"/>
      <protection locked="0"/>
    </xf>
    <xf numFmtId="0" fontId="1" fillId="7" borderId="47" xfId="30" applyFont="1" applyFill="1" applyBorder="1" applyAlignment="1" applyProtection="1">
      <alignment horizontal="center" vertical="center" wrapText="1"/>
      <protection locked="0"/>
    </xf>
    <xf numFmtId="0" fontId="1" fillId="7" borderId="17" xfId="30" applyFont="1" applyFill="1" applyBorder="1" applyAlignment="1" applyProtection="1">
      <alignment horizontal="center" vertical="center" wrapText="1"/>
      <protection locked="0"/>
    </xf>
    <xf numFmtId="0" fontId="1" fillId="7" borderId="100" xfId="30" applyFont="1" applyFill="1" applyBorder="1" applyAlignment="1" applyProtection="1">
      <alignment horizontal="center" vertical="center" wrapText="1"/>
      <protection locked="0"/>
    </xf>
    <xf numFmtId="0" fontId="1" fillId="7" borderId="101" xfId="30" applyFont="1" applyFill="1" applyBorder="1" applyAlignment="1" applyProtection="1">
      <alignment horizontal="center" vertical="center" wrapText="1"/>
      <protection locked="0"/>
    </xf>
    <xf numFmtId="0" fontId="1" fillId="7" borderId="102" xfId="30" applyFont="1" applyFill="1" applyBorder="1" applyAlignment="1" applyProtection="1">
      <alignment horizontal="center" vertical="center" wrapText="1"/>
      <protection locked="0"/>
    </xf>
    <xf numFmtId="0" fontId="25" fillId="0" borderId="105" xfId="29" applyNumberFormat="1" applyFont="1" applyBorder="1" applyAlignment="1" applyProtection="1">
      <alignment horizontal="left" vertical="center" shrinkToFit="1"/>
      <protection locked="0"/>
    </xf>
    <xf numFmtId="0" fontId="25" fillId="0" borderId="106" xfId="29" applyNumberFormat="1" applyFont="1" applyBorder="1" applyAlignment="1" applyProtection="1">
      <alignment horizontal="left" vertical="center" shrinkToFit="1"/>
      <protection locked="0"/>
    </xf>
    <xf numFmtId="0" fontId="25" fillId="0" borderId="108" xfId="29" applyNumberFormat="1" applyFont="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wrapText="1"/>
      <protection locked="0"/>
    </xf>
    <xf numFmtId="0" fontId="25" fillId="7" borderId="104" xfId="30" applyFont="1" applyFill="1" applyBorder="1" applyAlignment="1" applyProtection="1">
      <alignment horizontal="center" vertical="center" wrapText="1"/>
      <protection locked="0"/>
    </xf>
    <xf numFmtId="177" fontId="25" fillId="0" borderId="111" xfId="36" applyNumberFormat="1" applyFont="1" applyBorder="1" applyAlignment="1" applyProtection="1">
      <alignment horizontal="right" vertical="center" shrinkToFit="1"/>
      <protection locked="0"/>
    </xf>
    <xf numFmtId="177" fontId="25" fillId="0" borderId="112" xfId="36" applyNumberFormat="1" applyFont="1" applyBorder="1" applyAlignment="1" applyProtection="1">
      <alignment horizontal="right" vertical="center" shrinkToFit="1"/>
      <protection locked="0"/>
    </xf>
    <xf numFmtId="177" fontId="25" fillId="0" borderId="113" xfId="36" applyNumberFormat="1" applyFont="1" applyBorder="1" applyAlignment="1" applyProtection="1">
      <alignment horizontal="right" vertical="center" shrinkToFit="1"/>
      <protection locked="0"/>
    </xf>
    <xf numFmtId="0" fontId="3" fillId="4" borderId="27" xfId="32" applyFont="1" applyFill="1" applyBorder="1" applyAlignment="1">
      <alignment horizontal="left" vertical="center"/>
    </xf>
    <xf numFmtId="0" fontId="3" fillId="4" borderId="31" xfId="32" applyFont="1" applyFill="1" applyBorder="1" applyAlignment="1">
      <alignment horizontal="left" vertical="center"/>
    </xf>
    <xf numFmtId="0" fontId="3" fillId="4" borderId="32" xfId="32" applyFont="1" applyFill="1" applyBorder="1" applyAlignment="1">
      <alignment horizontal="left" vertical="center"/>
    </xf>
    <xf numFmtId="178" fontId="9" fillId="0" borderId="27" xfId="31" applyNumberFormat="1" applyFont="1" applyFill="1" applyBorder="1" applyAlignment="1">
      <alignment vertical="center"/>
    </xf>
    <xf numFmtId="178" fontId="9" fillId="0" borderId="31" xfId="31" applyNumberFormat="1" applyFont="1" applyFill="1" applyBorder="1" applyAlignment="1">
      <alignment vertical="center"/>
    </xf>
    <xf numFmtId="178" fontId="9" fillId="0" borderId="32" xfId="31" applyNumberFormat="1" applyFont="1" applyFill="1" applyBorder="1" applyAlignment="1">
      <alignment vertical="center"/>
    </xf>
    <xf numFmtId="178" fontId="9" fillId="0" borderId="11" xfId="33" applyNumberFormat="1" applyFont="1" applyBorder="1" applyAlignment="1">
      <alignment horizontal="center" vertical="center" wrapText="1"/>
    </xf>
    <xf numFmtId="178" fontId="9" fillId="0" borderId="34" xfId="33" applyNumberFormat="1" applyFont="1" applyBorder="1" applyAlignment="1">
      <alignment horizontal="center" vertical="center" wrapText="1"/>
    </xf>
    <xf numFmtId="178" fontId="9" fillId="0" borderId="27" xfId="33" applyNumberFormat="1" applyFont="1" applyBorder="1" applyAlignment="1">
      <alignment horizontal="center" vertical="center"/>
    </xf>
    <xf numFmtId="178" fontId="9" fillId="0" borderId="31" xfId="33" applyNumberFormat="1" applyFont="1" applyBorder="1" applyAlignment="1">
      <alignment horizontal="center" vertical="center"/>
    </xf>
    <xf numFmtId="178" fontId="9" fillId="0" borderId="32" xfId="33" applyNumberFormat="1" applyFont="1" applyBorder="1" applyAlignment="1">
      <alignment horizontal="center" vertical="center"/>
    </xf>
    <xf numFmtId="0" fontId="1" fillId="4" borderId="24" xfId="31" applyFont="1" applyFill="1" applyBorder="1" applyAlignment="1">
      <alignment horizontal="center" vertical="center" wrapText="1"/>
    </xf>
    <xf numFmtId="0" fontId="1" fillId="4" borderId="24" xfId="31" applyFont="1" applyFill="1" applyBorder="1" applyAlignment="1">
      <alignment horizontal="center" vertical="center"/>
    </xf>
    <xf numFmtId="178" fontId="3" fillId="4" borderId="27" xfId="31" applyNumberFormat="1" applyFont="1" applyFill="1" applyBorder="1" applyAlignment="1">
      <alignment vertical="center" wrapText="1"/>
    </xf>
    <xf numFmtId="178" fontId="3" fillId="4" borderId="31" xfId="31" applyNumberFormat="1" applyFont="1" applyFill="1" applyBorder="1" applyAlignment="1">
      <alignment vertical="center" wrapText="1"/>
    </xf>
    <xf numFmtId="178" fontId="3" fillId="4" borderId="32" xfId="31" applyNumberFormat="1" applyFont="1" applyFill="1" applyBorder="1" applyAlignment="1">
      <alignment vertical="center" wrapText="1"/>
    </xf>
    <xf numFmtId="0" fontId="3" fillId="4" borderId="27" xfId="31" applyFont="1" applyFill="1" applyBorder="1" applyAlignment="1">
      <alignment vertical="center"/>
    </xf>
    <xf numFmtId="0" fontId="3" fillId="4" borderId="31" xfId="31" applyFont="1" applyFill="1" applyBorder="1" applyAlignment="1">
      <alignment vertical="center"/>
    </xf>
    <xf numFmtId="0" fontId="3" fillId="4" borderId="32" xfId="31" applyFont="1" applyFill="1" applyBorder="1" applyAlignment="1">
      <alignment vertical="center"/>
    </xf>
    <xf numFmtId="178" fontId="3" fillId="0" borderId="27" xfId="31" applyNumberFormat="1" applyFont="1" applyFill="1" applyBorder="1" applyAlignment="1">
      <alignment vertical="center" wrapText="1"/>
    </xf>
    <xf numFmtId="178" fontId="3" fillId="0" borderId="31" xfId="31" applyNumberFormat="1" applyFont="1" applyFill="1" applyBorder="1" applyAlignment="1">
      <alignment vertical="center" wrapText="1"/>
    </xf>
    <xf numFmtId="178" fontId="3" fillId="0" borderId="32" xfId="31" applyNumberFormat="1" applyFont="1" applyFill="1" applyBorder="1" applyAlignment="1">
      <alignment vertical="center" wrapText="1"/>
    </xf>
    <xf numFmtId="179" fontId="3" fillId="4" borderId="27" xfId="32" applyNumberFormat="1" applyFont="1" applyFill="1" applyBorder="1" applyAlignment="1">
      <alignment horizontal="left" vertical="center" wrapText="1"/>
    </xf>
    <xf numFmtId="179" fontId="3" fillId="4" borderId="31" xfId="32" applyNumberFormat="1" applyFont="1" applyFill="1" applyBorder="1" applyAlignment="1">
      <alignment horizontal="left" vertical="center" wrapText="1"/>
    </xf>
    <xf numFmtId="179" fontId="3" fillId="4" borderId="32" xfId="32" applyNumberFormat="1" applyFont="1" applyFill="1" applyBorder="1" applyAlignment="1">
      <alignment horizontal="left" vertical="center" wrapText="1"/>
    </xf>
    <xf numFmtId="0" fontId="6" fillId="0" borderId="47" xfId="22" applyFont="1" applyFill="1" applyBorder="1" applyAlignment="1" applyProtection="1">
      <alignment horizontal="left" vertical="center" wrapText="1"/>
    </xf>
    <xf numFmtId="0" fontId="6" fillId="0" borderId="48" xfId="22" applyFont="1" applyFill="1" applyBorder="1" applyAlignment="1" applyProtection="1">
      <alignment horizontal="left" vertical="center" wrapText="1"/>
    </xf>
    <xf numFmtId="0" fontId="6" fillId="0" borderId="45" xfId="22" applyFont="1" applyFill="1" applyBorder="1" applyAlignment="1" applyProtection="1">
      <alignment horizontal="left" vertical="center"/>
    </xf>
    <xf numFmtId="0" fontId="6" fillId="0" borderId="75" xfId="22" applyFont="1" applyFill="1" applyBorder="1" applyAlignment="1" applyProtection="1">
      <alignment horizontal="left" vertical="center"/>
    </xf>
    <xf numFmtId="0" fontId="6" fillId="0" borderId="76" xfId="22" applyFont="1" applyFill="1" applyBorder="1" applyAlignment="1" applyProtection="1">
      <alignment horizontal="left" vertical="center"/>
    </xf>
    <xf numFmtId="0" fontId="6" fillId="0" borderId="78" xfId="22" applyFont="1" applyFill="1" applyBorder="1" applyAlignment="1" applyProtection="1">
      <alignment horizontal="left" vertical="center"/>
    </xf>
    <xf numFmtId="0" fontId="7" fillId="0" borderId="76" xfId="37" applyFont="1" applyFill="1" applyBorder="1" applyAlignment="1">
      <alignment horizontal="left" vertical="center" wrapText="1"/>
    </xf>
    <xf numFmtId="0" fontId="7" fillId="0" borderId="76" xfId="37" applyFont="1" applyBorder="1" applyAlignment="1">
      <alignment horizontal="left" vertical="center" wrapText="1"/>
    </xf>
    <xf numFmtId="0" fontId="7" fillId="0" borderId="78" xfId="37" applyFont="1" applyBorder="1" applyAlignment="1">
      <alignment horizontal="left" vertical="center" wrapText="1"/>
    </xf>
    <xf numFmtId="0" fontId="7" fillId="0" borderId="82" xfId="37" applyFont="1" applyFill="1" applyBorder="1" applyAlignment="1">
      <alignment horizontal="left" vertical="center" wrapText="1"/>
    </xf>
    <xf numFmtId="0" fontId="7" fillId="0" borderId="84" xfId="37" applyFont="1" applyFill="1" applyBorder="1" applyAlignment="1">
      <alignment horizontal="left" vertical="center" wrapText="1"/>
    </xf>
    <xf numFmtId="0" fontId="7" fillId="0" borderId="31" xfId="37" applyFont="1" applyFill="1" applyBorder="1" applyAlignment="1">
      <alignment horizontal="left" vertical="center" wrapText="1"/>
    </xf>
    <xf numFmtId="0" fontId="7" fillId="0" borderId="31" xfId="37" applyFont="1" applyBorder="1" applyAlignment="1">
      <alignment horizontal="left" vertical="center" wrapText="1"/>
    </xf>
    <xf numFmtId="0" fontId="7" fillId="0" borderId="79" xfId="37" applyFont="1" applyBorder="1" applyAlignment="1">
      <alignment horizontal="left" vertical="center" wrapText="1"/>
    </xf>
    <xf numFmtId="0" fontId="7" fillId="0" borderId="22" xfId="24" applyFont="1" applyFill="1" applyBorder="1" applyAlignment="1">
      <alignment vertical="center" wrapText="1"/>
    </xf>
    <xf numFmtId="0" fontId="7" fillId="0" borderId="32" xfId="24" applyFont="1" applyFill="1" applyBorder="1" applyAlignment="1">
      <alignment vertical="center" wrapText="1"/>
    </xf>
    <xf numFmtId="0" fontId="7" fillId="0" borderId="31" xfId="24" applyFont="1" applyFill="1" applyBorder="1" applyAlignment="1">
      <alignment vertical="center"/>
    </xf>
    <xf numFmtId="0" fontId="7" fillId="0" borderId="79" xfId="24" applyFont="1" applyFill="1" applyBorder="1" applyAlignment="1">
      <alignment vertical="center"/>
    </xf>
    <xf numFmtId="0" fontId="7" fillId="0" borderId="13" xfId="24" applyFont="1" applyFill="1" applyBorder="1" applyAlignment="1">
      <alignment vertical="center"/>
    </xf>
    <xf numFmtId="0" fontId="7" fillId="0" borderId="77" xfId="24" applyFont="1" applyFill="1" applyBorder="1" applyAlignment="1">
      <alignment vertical="center"/>
    </xf>
    <xf numFmtId="0" fontId="7" fillId="0" borderId="76" xfId="24" applyFont="1" applyFill="1" applyBorder="1" applyAlignment="1">
      <alignment vertical="center"/>
    </xf>
    <xf numFmtId="0" fontId="7" fillId="0" borderId="78" xfId="24" applyFont="1" applyFill="1" applyBorder="1" applyAlignment="1">
      <alignment vertical="center"/>
    </xf>
    <xf numFmtId="0" fontId="7" fillId="0" borderId="46" xfId="24" applyFont="1" applyFill="1" applyBorder="1" applyAlignment="1">
      <alignment vertical="center" wrapText="1"/>
    </xf>
    <xf numFmtId="0" fontId="7" fillId="0" borderId="17" xfId="24" applyFont="1" applyFill="1" applyBorder="1" applyAlignment="1">
      <alignment vertical="center" wrapText="1"/>
    </xf>
    <xf numFmtId="0" fontId="7" fillId="0" borderId="7" xfId="24" applyFont="1" applyFill="1" applyBorder="1" applyAlignment="1">
      <alignment vertical="center" wrapText="1"/>
    </xf>
    <xf numFmtId="0" fontId="7" fillId="0" borderId="61" xfId="24" applyFont="1" applyFill="1" applyBorder="1" applyAlignment="1">
      <alignment vertical="center" wrapText="1"/>
    </xf>
    <xf numFmtId="0" fontId="7" fillId="0" borderId="18" xfId="24" applyFont="1" applyFill="1" applyBorder="1" applyAlignment="1">
      <alignment vertical="center" wrapText="1"/>
    </xf>
    <xf numFmtId="0" fontId="7" fillId="0" borderId="33" xfId="24" applyFont="1" applyFill="1" applyBorder="1" applyAlignment="1">
      <alignment vertical="center" wrapText="1"/>
    </xf>
    <xf numFmtId="0" fontId="7" fillId="0" borderId="82" xfId="24" applyFont="1" applyFill="1" applyBorder="1" applyAlignment="1">
      <alignment vertical="center"/>
    </xf>
    <xf numFmtId="0" fontId="7" fillId="0" borderId="84" xfId="24" applyFont="1" applyFill="1" applyBorder="1" applyAlignment="1">
      <alignment vertical="center"/>
    </xf>
    <xf numFmtId="0" fontId="7" fillId="0" borderId="13" xfId="23" applyFont="1" applyFill="1" applyBorder="1" applyAlignment="1">
      <alignment vertical="center"/>
    </xf>
    <xf numFmtId="0" fontId="7" fillId="0" borderId="77" xfId="23" applyFont="1" applyFill="1" applyBorder="1" applyAlignment="1">
      <alignment vertical="center"/>
    </xf>
    <xf numFmtId="0" fontId="7" fillId="0" borderId="76" xfId="23" applyFont="1" applyFill="1" applyBorder="1" applyAlignment="1">
      <alignment horizontal="left" vertical="center"/>
    </xf>
    <xf numFmtId="0" fontId="7" fillId="0" borderId="78" xfId="23" applyFont="1" applyFill="1" applyBorder="1" applyAlignment="1">
      <alignment horizontal="left" vertical="center"/>
    </xf>
    <xf numFmtId="0" fontId="7" fillId="0" borderId="9" xfId="23" applyFont="1" applyFill="1" applyBorder="1" applyAlignment="1">
      <alignment vertical="center" wrapText="1"/>
    </xf>
    <xf numFmtId="0" fontId="7" fillId="0" borderId="30" xfId="23" applyFont="1" applyFill="1" applyBorder="1" applyAlignment="1">
      <alignment vertical="center" wrapText="1"/>
    </xf>
    <xf numFmtId="0" fontId="7" fillId="0" borderId="7" xfId="23" applyFont="1" applyFill="1" applyBorder="1" applyAlignment="1">
      <alignment vertical="center" wrapText="1"/>
    </xf>
    <xf numFmtId="0" fontId="7" fillId="0" borderId="61" xfId="23" applyFont="1" applyFill="1" applyBorder="1" applyAlignment="1">
      <alignment vertical="center" wrapText="1"/>
    </xf>
    <xf numFmtId="0" fontId="7" fillId="0" borderId="18" xfId="23" applyFont="1" applyFill="1" applyBorder="1" applyAlignment="1">
      <alignment vertical="center" wrapText="1"/>
    </xf>
    <xf numFmtId="0" fontId="7" fillId="0" borderId="33" xfId="23" applyFont="1" applyFill="1" applyBorder="1" applyAlignment="1">
      <alignment vertical="center" wrapText="1"/>
    </xf>
    <xf numFmtId="0" fontId="7" fillId="0" borderId="31" xfId="23" applyFont="1" applyFill="1" applyBorder="1" applyAlignment="1">
      <alignment horizontal="left" vertical="center"/>
    </xf>
    <xf numFmtId="0" fontId="7" fillId="0" borderId="79" xfId="23" applyFont="1" applyFill="1" applyBorder="1" applyAlignment="1">
      <alignment horizontal="left" vertical="center"/>
    </xf>
    <xf numFmtId="0" fontId="7" fillId="0" borderId="46" xfId="23" applyFont="1" applyFill="1" applyBorder="1" applyAlignment="1">
      <alignment vertical="center" wrapText="1"/>
    </xf>
    <xf numFmtId="0" fontId="7" fillId="0" borderId="17" xfId="23" applyFont="1" applyFill="1" applyBorder="1" applyAlignment="1">
      <alignment vertical="center" wrapText="1"/>
    </xf>
    <xf numFmtId="0" fontId="7" fillId="0" borderId="82" xfId="23" applyFont="1" applyFill="1" applyBorder="1" applyAlignment="1">
      <alignment horizontal="left" vertical="center"/>
    </xf>
    <xf numFmtId="0" fontId="7" fillId="0" borderId="84" xfId="23" applyFont="1" applyFill="1" applyBorder="1" applyAlignment="1">
      <alignment horizontal="left" vertical="center"/>
    </xf>
    <xf numFmtId="188" fontId="1" fillId="4" borderId="24" xfId="32" applyNumberFormat="1" applyFont="1" applyFill="1" applyBorder="1" applyAlignment="1">
      <alignment horizontal="center" vertical="center"/>
    </xf>
    <xf numFmtId="178" fontId="0" fillId="0" borderId="24" xfId="31" applyNumberFormat="1" applyFont="1" applyFill="1" applyBorder="1" applyAlignment="1">
      <alignment horizontal="center" vertical="center"/>
    </xf>
    <xf numFmtId="178" fontId="8" fillId="0" borderId="24" xfId="31" applyNumberFormat="1" applyFont="1" applyFill="1" applyBorder="1" applyAlignment="1">
      <alignment horizontal="center" vertical="center"/>
    </xf>
    <xf numFmtId="188" fontId="1" fillId="0" borderId="24" xfId="31" applyNumberFormat="1" applyFont="1" applyFill="1" applyBorder="1" applyAlignment="1">
      <alignment horizontal="center" vertical="center"/>
    </xf>
    <xf numFmtId="0" fontId="1" fillId="0" borderId="28" xfId="31" applyFont="1" applyFill="1" applyBorder="1" applyAlignment="1">
      <alignment horizontal="center" vertical="center"/>
    </xf>
    <xf numFmtId="0" fontId="1" fillId="0" borderId="30" xfId="31" applyFont="1" applyFill="1" applyBorder="1" applyAlignment="1">
      <alignment horizontal="center" vertical="center"/>
    </xf>
    <xf numFmtId="0" fontId="1" fillId="0" borderId="54" xfId="31" applyFont="1" applyFill="1" applyBorder="1" applyAlignment="1">
      <alignment horizontal="center" vertical="center"/>
    </xf>
    <xf numFmtId="0" fontId="1" fillId="0" borderId="61" xfId="31" applyFont="1" applyFill="1" applyBorder="1" applyAlignment="1">
      <alignment horizontal="center" vertical="center"/>
    </xf>
    <xf numFmtId="0" fontId="1" fillId="0" borderId="26" xfId="31" applyFont="1" applyFill="1" applyBorder="1" applyAlignment="1">
      <alignment horizontal="center" vertical="center"/>
    </xf>
    <xf numFmtId="0" fontId="1" fillId="0" borderId="33" xfId="31" applyFont="1" applyFill="1" applyBorder="1" applyAlignment="1">
      <alignment horizontal="center" vertical="center"/>
    </xf>
    <xf numFmtId="0" fontId="1" fillId="0" borderId="24" xfId="31" applyFont="1" applyFill="1" applyBorder="1" applyAlignment="1">
      <alignment horizontal="center" vertical="center"/>
    </xf>
    <xf numFmtId="188" fontId="1" fillId="4" borderId="24" xfId="32" applyNumberFormat="1" applyFont="1" applyFill="1" applyBorder="1" applyAlignment="1">
      <alignment horizontal="center" vertical="center" wrapText="1"/>
    </xf>
    <xf numFmtId="0" fontId="1" fillId="0" borderId="28" xfId="31" applyFont="1" applyFill="1" applyBorder="1" applyAlignment="1" applyProtection="1">
      <alignment horizontal="left" vertical="top" wrapText="1"/>
      <protection locked="0"/>
    </xf>
    <xf numFmtId="0" fontId="1" fillId="0" borderId="45" xfId="31" applyFont="1" applyFill="1" applyBorder="1" applyAlignment="1" applyProtection="1">
      <alignment horizontal="left" vertical="top"/>
      <protection locked="0"/>
    </xf>
    <xf numFmtId="0" fontId="1" fillId="0" borderId="30" xfId="31" applyFont="1" applyFill="1" applyBorder="1" applyAlignment="1" applyProtection="1">
      <alignment horizontal="left" vertical="top"/>
      <protection locked="0"/>
    </xf>
    <xf numFmtId="0" fontId="1" fillId="0" borderId="54" xfId="31" applyFont="1" applyFill="1" applyBorder="1" applyAlignment="1" applyProtection="1">
      <alignment horizontal="left" vertical="top"/>
      <protection locked="0"/>
    </xf>
    <xf numFmtId="0" fontId="1" fillId="0" borderId="0" xfId="31" applyFont="1" applyFill="1" applyBorder="1" applyAlignment="1" applyProtection="1">
      <alignment horizontal="left" vertical="top"/>
      <protection locked="0"/>
    </xf>
    <xf numFmtId="0" fontId="1" fillId="0" borderId="61" xfId="31" applyFont="1" applyFill="1" applyBorder="1" applyAlignment="1" applyProtection="1">
      <alignment horizontal="left" vertical="top"/>
      <protection locked="0"/>
    </xf>
    <xf numFmtId="0" fontId="1" fillId="0" borderId="26" xfId="31" applyFont="1" applyFill="1" applyBorder="1" applyAlignment="1" applyProtection="1">
      <alignment horizontal="left" vertical="top"/>
      <protection locked="0"/>
    </xf>
    <xf numFmtId="0" fontId="1" fillId="0" borderId="37" xfId="31" applyFont="1" applyFill="1" applyBorder="1" applyAlignment="1" applyProtection="1">
      <alignment horizontal="left" vertical="top"/>
      <protection locked="0"/>
    </xf>
    <xf numFmtId="0" fontId="1" fillId="0" borderId="33" xfId="31" applyFont="1" applyFill="1" applyBorder="1" applyAlignment="1" applyProtection="1">
      <alignment horizontal="left" vertical="top"/>
      <protection locked="0"/>
    </xf>
    <xf numFmtId="0" fontId="1" fillId="0" borderId="27" xfId="31" applyFont="1" applyFill="1" applyBorder="1" applyAlignment="1">
      <alignment horizontal="center" vertical="center"/>
    </xf>
    <xf numFmtId="0" fontId="1" fillId="0" borderId="31" xfId="31" applyFont="1" applyFill="1" applyBorder="1" applyAlignment="1">
      <alignment horizontal="center" vertical="center"/>
    </xf>
    <xf numFmtId="0" fontId="1" fillId="0" borderId="32" xfId="31" applyFont="1" applyFill="1" applyBorder="1" applyAlignment="1">
      <alignment horizontal="center" vertical="center"/>
    </xf>
    <xf numFmtId="179" fontId="1" fillId="4" borderId="28" xfId="32" applyNumberFormat="1" applyFont="1" applyFill="1" applyBorder="1" applyAlignment="1">
      <alignment horizontal="center" vertical="center" wrapText="1"/>
    </xf>
    <xf numFmtId="179" fontId="1" fillId="4" borderId="30" xfId="32" applyNumberFormat="1" applyFont="1" applyFill="1" applyBorder="1" applyAlignment="1">
      <alignment horizontal="center" vertical="center" wrapText="1"/>
    </xf>
    <xf numFmtId="179" fontId="1" fillId="4" borderId="54" xfId="32" applyNumberFormat="1" applyFont="1" applyFill="1" applyBorder="1" applyAlignment="1">
      <alignment horizontal="center" vertical="center" wrapText="1"/>
    </xf>
    <xf numFmtId="179" fontId="1" fillId="4" borderId="61" xfId="32" applyNumberFormat="1" applyFont="1" applyFill="1" applyBorder="1" applyAlignment="1">
      <alignment horizontal="center" vertical="center" wrapText="1"/>
    </xf>
    <xf numFmtId="179" fontId="1" fillId="4" borderId="26" xfId="32" applyNumberFormat="1" applyFont="1" applyFill="1" applyBorder="1" applyAlignment="1">
      <alignment horizontal="center" vertical="center" wrapText="1"/>
    </xf>
    <xf numFmtId="179" fontId="1" fillId="4" borderId="33" xfId="32" applyNumberFormat="1" applyFont="1" applyFill="1" applyBorder="1" applyAlignment="1">
      <alignment horizontal="center" vertical="center" wrapText="1"/>
    </xf>
    <xf numFmtId="179" fontId="1" fillId="0" borderId="34" xfId="32" applyNumberFormat="1" applyFont="1" applyFill="1" applyBorder="1" applyAlignment="1">
      <alignment horizontal="center" vertical="center" wrapText="1"/>
    </xf>
    <xf numFmtId="179" fontId="1" fillId="0" borderId="24" xfId="32" applyNumberFormat="1" applyFont="1" applyFill="1" applyBorder="1" applyAlignment="1">
      <alignment horizontal="center" vertical="center" wrapText="1"/>
    </xf>
    <xf numFmtId="188" fontId="1" fillId="4" borderId="11" xfId="32" applyNumberFormat="1" applyFont="1" applyFill="1" applyBorder="1" applyAlignment="1">
      <alignment horizontal="center" vertical="center"/>
    </xf>
    <xf numFmtId="188" fontId="1" fillId="4" borderId="34" xfId="32" applyNumberFormat="1" applyFont="1" applyFill="1" applyBorder="1" applyAlignment="1">
      <alignment horizontal="center" vertical="center"/>
    </xf>
    <xf numFmtId="188" fontId="1" fillId="4" borderId="188" xfId="32" applyNumberFormat="1" applyFont="1" applyFill="1" applyBorder="1" applyAlignment="1">
      <alignment horizontal="center" vertical="center"/>
    </xf>
    <xf numFmtId="188" fontId="1" fillId="4" borderId="189" xfId="32" applyNumberFormat="1" applyFont="1" applyFill="1" applyBorder="1" applyAlignment="1">
      <alignment horizontal="center" vertical="center"/>
    </xf>
    <xf numFmtId="0" fontId="1" fillId="0" borderId="28" xfId="31" applyFont="1" applyFill="1" applyBorder="1" applyAlignment="1" applyProtection="1">
      <alignment horizontal="left" vertical="top"/>
      <protection locked="0"/>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8"/>
    <cellStyle name="通貨 3" xfId="9"/>
    <cellStyle name="標準" xfId="0" builtinId="0"/>
    <cellStyle name="標準 2" xfId="10"/>
    <cellStyle name="標準 2 2" xfId="11"/>
    <cellStyle name="標準 2 3" xfId="12"/>
    <cellStyle name="標準 2 4" xfId="13"/>
    <cellStyle name="標準 2_2007AJAHO401600" xfId="14"/>
    <cellStyle name="標準 3" xfId="15"/>
    <cellStyle name="標準 3 2" xfId="16"/>
    <cellStyle name="標準 3 3" xfId="17"/>
    <cellStyle name="標準 3_APAHO401000" xfId="18"/>
    <cellStyle name="標準 4" xfId="19"/>
    <cellStyle name="標準 4 2" xfId="20"/>
    <cellStyle name="標準 4_APAHO401000" xfId="21"/>
    <cellStyle name="標準 4_APAHO401600" xfId="22"/>
    <cellStyle name="標準 4_APAHO4019001" xfId="23"/>
    <cellStyle name="標準 4_ZJ08_022012_青森市_2010" xfId="24"/>
    <cellStyle name="標準 5" xfId="25"/>
    <cellStyle name="標準 6" xfId="26"/>
    <cellStyle name="標準 6 2" xfId="27"/>
    <cellStyle name="標準 6_APAHO401000" xfId="28"/>
    <cellStyle name="標準 6_APAHO401200_O-JJ1016-001-3_財政状況資料集(決算状況カード(各会計・関係団体))(Rev2)2" xfId="29"/>
    <cellStyle name="標準 6_APAHO402200_O-JJ1016-001-3_財政状況資料集(決算状況カード(各会計・関係団体))(Rev2)2" xfId="30"/>
    <cellStyle name="標準 7" xfId="38"/>
    <cellStyle name="標準_【レイアウト】（県）資料３（Ｐ２）　歳出比較分析表" xfId="31"/>
    <cellStyle name="標準_【レイアウト】（市）資料３（Ｐ２）　歳出比較分析表"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3"/>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45773</c:v>
                </c:pt>
                <c:pt idx="1">
                  <c:v>59391</c:v>
                </c:pt>
                <c:pt idx="2">
                  <c:v>65938</c:v>
                </c:pt>
                <c:pt idx="3">
                  <c:v>89671</c:v>
                </c:pt>
                <c:pt idx="4">
                  <c:v>103010</c:v>
                </c:pt>
              </c:numCache>
            </c:numRef>
          </c:val>
        </c:ser>
        <c:marker val="1"/>
        <c:axId val="107629568"/>
        <c:axId val="107639552"/>
      </c:lineChart>
      <c:catAx>
        <c:axId val="10762956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639552"/>
        <c:crosses val="autoZero"/>
        <c:auto val="1"/>
        <c:lblAlgn val="ctr"/>
        <c:lblOffset val="100"/>
        <c:tickLblSkip val="1"/>
        <c:tickMarkSkip val="1"/>
      </c:catAx>
      <c:valAx>
        <c:axId val="107639552"/>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7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62956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044" r="0.75000000000000044" t="1"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73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1.69</c:v>
                </c:pt>
                <c:pt idx="1">
                  <c:v>1.74</c:v>
                </c:pt>
                <c:pt idx="2">
                  <c:v>2.0099999999999998</c:v>
                </c:pt>
                <c:pt idx="3">
                  <c:v>1.57</c:v>
                </c:pt>
                <c:pt idx="4">
                  <c:v>1.69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6.99</c:v>
                </c:pt>
                <c:pt idx="1">
                  <c:v>9.26</c:v>
                </c:pt>
                <c:pt idx="2">
                  <c:v>10.87</c:v>
                </c:pt>
                <c:pt idx="3">
                  <c:v>10.84</c:v>
                </c:pt>
                <c:pt idx="4">
                  <c:v>11.09</c:v>
                </c:pt>
              </c:numCache>
            </c:numRef>
          </c:val>
        </c:ser>
        <c:gapWidth val="250"/>
        <c:overlap val="100"/>
        <c:axId val="96830208"/>
        <c:axId val="9683174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3.26</c:v>
                </c:pt>
                <c:pt idx="1">
                  <c:v>2.35</c:v>
                </c:pt>
                <c:pt idx="2">
                  <c:v>2.1</c:v>
                </c:pt>
                <c:pt idx="3">
                  <c:v>-0.39</c:v>
                </c:pt>
                <c:pt idx="4">
                  <c:v>0.18</c:v>
                </c:pt>
              </c:numCache>
            </c:numRef>
          </c:val>
        </c:ser>
        <c:marker val="1"/>
        <c:axId val="96830208"/>
        <c:axId val="96831744"/>
      </c:lineChart>
      <c:catAx>
        <c:axId val="9683020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831744"/>
        <c:crosses val="autoZero"/>
        <c:auto val="1"/>
        <c:lblAlgn val="ctr"/>
        <c:lblOffset val="100"/>
        <c:tickLblSkip val="1"/>
        <c:tickMarkSkip val="1"/>
      </c:catAx>
      <c:valAx>
        <c:axId val="9683174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8302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000000000000044" r="0.75000000000000044" t="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0.19</c:v>
                </c:pt>
                <c:pt idx="2">
                  <c:v>#N/A</c:v>
                </c:pt>
                <c:pt idx="3">
                  <c:v>0.2</c:v>
                </c:pt>
                <c:pt idx="4">
                  <c:v>#N/A</c:v>
                </c:pt>
                <c:pt idx="5">
                  <c:v>0.17</c:v>
                </c:pt>
                <c:pt idx="6">
                  <c:v>#N/A</c:v>
                </c:pt>
                <c:pt idx="7">
                  <c:v>0.2</c:v>
                </c:pt>
                <c:pt idx="8">
                  <c:v>#N/A</c:v>
                </c:pt>
                <c:pt idx="9">
                  <c:v>0.23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0.12</c:v>
                </c:pt>
                <c:pt idx="2">
                  <c:v>#N/A</c:v>
                </c:pt>
                <c:pt idx="3">
                  <c:v>0.16</c:v>
                </c:pt>
                <c:pt idx="4">
                  <c:v>#N/A</c:v>
                </c:pt>
                <c:pt idx="5">
                  <c:v>0.11</c:v>
                </c:pt>
                <c:pt idx="6">
                  <c:v>#N/A</c:v>
                </c:pt>
                <c:pt idx="7">
                  <c:v>0.14000000000000001</c:v>
                </c:pt>
                <c:pt idx="8">
                  <c:v>#N/A</c:v>
                </c:pt>
                <c:pt idx="9">
                  <c:v>0.14000000000000001</c:v>
                </c:pt>
              </c:numCache>
            </c:numRef>
          </c:val>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0.08</c:v>
                </c:pt>
                <c:pt idx="4">
                  <c:v>#N/A</c:v>
                </c:pt>
                <c:pt idx="5">
                  <c:v>0.13</c:v>
                </c:pt>
                <c:pt idx="6">
                  <c:v>#N/A</c:v>
                </c:pt>
                <c:pt idx="7">
                  <c:v>0.15</c:v>
                </c:pt>
                <c:pt idx="8">
                  <c:v>#N/A</c:v>
                </c:pt>
                <c:pt idx="9">
                  <c:v>0.17</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0.32</c:v>
                </c:pt>
                <c:pt idx="4">
                  <c:v>#N/A</c:v>
                </c:pt>
                <c:pt idx="5">
                  <c:v>0.47</c:v>
                </c:pt>
                <c:pt idx="6">
                  <c:v>#N/A</c:v>
                </c:pt>
                <c:pt idx="7">
                  <c:v>0.59</c:v>
                </c:pt>
                <c:pt idx="8">
                  <c:v>#N/A</c:v>
                </c:pt>
                <c:pt idx="9">
                  <c:v>0.48</c:v>
                </c:pt>
              </c:numCache>
            </c:numRef>
          </c:val>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0.87</c:v>
                </c:pt>
                <c:pt idx="2">
                  <c:v>#N/A</c:v>
                </c:pt>
                <c:pt idx="3">
                  <c:v>0.87</c:v>
                </c:pt>
                <c:pt idx="4">
                  <c:v>#N/A</c:v>
                </c:pt>
                <c:pt idx="5">
                  <c:v>0.78</c:v>
                </c:pt>
                <c:pt idx="6">
                  <c:v>#N/A</c:v>
                </c:pt>
                <c:pt idx="7">
                  <c:v>0.76</c:v>
                </c:pt>
                <c:pt idx="8">
                  <c:v>#N/A</c:v>
                </c:pt>
                <c:pt idx="9">
                  <c:v>0.8</c:v>
                </c:pt>
              </c:numCache>
            </c:numRef>
          </c:val>
        </c:ser>
        <c:ser>
          <c:idx val="6"/>
          <c:order val="6"/>
          <c:tx>
            <c:strRef>
              <c:f>データシート!$A$33</c:f>
              <c:strCache>
                <c:ptCount val="1"/>
                <c:pt idx="0">
                  <c:v>下水道事業</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0.13</c:v>
                </c:pt>
                <c:pt idx="2">
                  <c:v>#N/A</c:v>
                </c:pt>
                <c:pt idx="3">
                  <c:v>0.11</c:v>
                </c:pt>
                <c:pt idx="4">
                  <c:v>#N/A</c:v>
                </c:pt>
                <c:pt idx="5">
                  <c:v>0.45</c:v>
                </c:pt>
                <c:pt idx="6">
                  <c:v>#N/A</c:v>
                </c:pt>
                <c:pt idx="7">
                  <c:v>1.72</c:v>
                </c:pt>
                <c:pt idx="8">
                  <c:v>#N/A</c:v>
                </c:pt>
                <c:pt idx="9">
                  <c:v>0.99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1.54</c:v>
                </c:pt>
                <c:pt idx="2">
                  <c:v>#N/A</c:v>
                </c:pt>
                <c:pt idx="3">
                  <c:v>1.56</c:v>
                </c:pt>
                <c:pt idx="4">
                  <c:v>#N/A</c:v>
                </c:pt>
                <c:pt idx="5">
                  <c:v>1.8</c:v>
                </c:pt>
                <c:pt idx="6">
                  <c:v>#N/A</c:v>
                </c:pt>
                <c:pt idx="7">
                  <c:v>1.31</c:v>
                </c:pt>
                <c:pt idx="8">
                  <c:v>#N/A</c:v>
                </c:pt>
                <c:pt idx="9">
                  <c:v>1.38</c:v>
                </c:pt>
              </c:numCache>
            </c:numRef>
          </c:val>
        </c:ser>
        <c:ser>
          <c:idx val="8"/>
          <c:order val="8"/>
          <c:tx>
            <c:strRef>
              <c:f>データシート!$A$35</c:f>
              <c:strCache>
                <c:ptCount val="1"/>
                <c:pt idx="0">
                  <c:v>水道事業</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4.57</c:v>
                </c:pt>
                <c:pt idx="2">
                  <c:v>#N/A</c:v>
                </c:pt>
                <c:pt idx="3">
                  <c:v>4.07</c:v>
                </c:pt>
                <c:pt idx="4">
                  <c:v>#N/A</c:v>
                </c:pt>
                <c:pt idx="5">
                  <c:v>4.6900000000000004</c:v>
                </c:pt>
                <c:pt idx="6">
                  <c:v>#N/A</c:v>
                </c:pt>
                <c:pt idx="7">
                  <c:v>5.57</c:v>
                </c:pt>
                <c:pt idx="8">
                  <c:v>#N/A</c:v>
                </c:pt>
                <c:pt idx="9">
                  <c:v>5.07</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0.63</c:v>
                </c:pt>
                <c:pt idx="2">
                  <c:v>#N/A</c:v>
                </c:pt>
                <c:pt idx="3">
                  <c:v>0.23</c:v>
                </c:pt>
                <c:pt idx="4">
                  <c:v>#N/A</c:v>
                </c:pt>
                <c:pt idx="5">
                  <c:v>0.02</c:v>
                </c:pt>
                <c:pt idx="6">
                  <c:v>#N/A</c:v>
                </c:pt>
                <c:pt idx="7">
                  <c:v>0.04</c:v>
                </c:pt>
                <c:pt idx="8">
                  <c:v>0.43</c:v>
                </c:pt>
                <c:pt idx="9">
                  <c:v>#N/A</c:v>
                </c:pt>
              </c:numCache>
            </c:numRef>
          </c:val>
        </c:ser>
        <c:overlap val="100"/>
        <c:axId val="82096128"/>
        <c:axId val="82097664"/>
      </c:barChart>
      <c:catAx>
        <c:axId val="820961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2097664"/>
        <c:crosses val="autoZero"/>
        <c:auto val="1"/>
        <c:lblAlgn val="ctr"/>
        <c:lblOffset val="100"/>
        <c:tickLblSkip val="1"/>
        <c:tickMarkSkip val="1"/>
      </c:catAx>
      <c:valAx>
        <c:axId val="820976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0961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000000000000044" r="0.75000000000000044"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38E-2"/>
          <c:y val="8.7976539589442848E-2"/>
          <c:w val="0.90356317136844144"/>
          <c:h val="0.63929618768328578"/>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11733</c:v>
                </c:pt>
                <c:pt idx="5">
                  <c:v>12040</c:v>
                </c:pt>
                <c:pt idx="8">
                  <c:v>12371</c:v>
                </c:pt>
                <c:pt idx="11">
                  <c:v>12780</c:v>
                </c:pt>
                <c:pt idx="14">
                  <c:v>12308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941</c:v>
                </c:pt>
                <c:pt idx="3">
                  <c:v>521</c:v>
                </c:pt>
                <c:pt idx="6">
                  <c:v>586</c:v>
                </c:pt>
                <c:pt idx="9">
                  <c:v>434</c:v>
                </c:pt>
                <c:pt idx="12">
                  <c:v>374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383</c:v>
                </c:pt>
                <c:pt idx="3">
                  <c:v>379</c:v>
                </c:pt>
                <c:pt idx="6">
                  <c:v>414</c:v>
                </c:pt>
                <c:pt idx="9">
                  <c:v>325</c:v>
                </c:pt>
                <c:pt idx="12">
                  <c:v>317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1014</c:v>
                </c:pt>
                <c:pt idx="3">
                  <c:v>1030</c:v>
                </c:pt>
                <c:pt idx="6">
                  <c:v>1114</c:v>
                </c:pt>
                <c:pt idx="9">
                  <c:v>1502</c:v>
                </c:pt>
                <c:pt idx="12">
                  <c:v>1667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67</c:v>
                </c:pt>
                <c:pt idx="3">
                  <c:v>67</c:v>
                </c:pt>
                <c:pt idx="6">
                  <c:v>67</c:v>
                </c:pt>
                <c:pt idx="9">
                  <c:v>67</c:v>
                </c:pt>
                <c:pt idx="12">
                  <c:v>67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11723</c:v>
                </c:pt>
                <c:pt idx="3">
                  <c:v>12030</c:v>
                </c:pt>
                <c:pt idx="6">
                  <c:v>12382</c:v>
                </c:pt>
                <c:pt idx="9">
                  <c:v>12445</c:v>
                </c:pt>
                <c:pt idx="12">
                  <c:v>12270</c:v>
                </c:pt>
              </c:numCache>
            </c:numRef>
          </c:val>
        </c:ser>
        <c:gapWidth val="100"/>
        <c:overlap val="100"/>
        <c:axId val="111075712"/>
        <c:axId val="11107724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2395</c:v>
                </c:pt>
                <c:pt idx="2">
                  <c:v>#N/A</c:v>
                </c:pt>
                <c:pt idx="3">
                  <c:v>#N/A</c:v>
                </c:pt>
                <c:pt idx="4">
                  <c:v>1987</c:v>
                </c:pt>
                <c:pt idx="5">
                  <c:v>#N/A</c:v>
                </c:pt>
                <c:pt idx="6">
                  <c:v>#N/A</c:v>
                </c:pt>
                <c:pt idx="7">
                  <c:v>2192</c:v>
                </c:pt>
                <c:pt idx="8">
                  <c:v>#N/A</c:v>
                </c:pt>
                <c:pt idx="9">
                  <c:v>#N/A</c:v>
                </c:pt>
                <c:pt idx="10">
                  <c:v>1993</c:v>
                </c:pt>
                <c:pt idx="11">
                  <c:v>#N/A</c:v>
                </c:pt>
                <c:pt idx="12">
                  <c:v>#N/A</c:v>
                </c:pt>
                <c:pt idx="13">
                  <c:v>2387</c:v>
                </c:pt>
                <c:pt idx="14">
                  <c:v>#N/A</c:v>
                </c:pt>
              </c:numCache>
            </c:numRef>
          </c:val>
        </c:ser>
        <c:marker val="1"/>
        <c:axId val="111075712"/>
        <c:axId val="111077248"/>
      </c:lineChart>
      <c:catAx>
        <c:axId val="1110757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077248"/>
        <c:crosses val="autoZero"/>
        <c:auto val="1"/>
        <c:lblAlgn val="ctr"/>
        <c:lblOffset val="100"/>
        <c:tickLblSkip val="1"/>
        <c:tickMarkSkip val="1"/>
      </c:catAx>
      <c:valAx>
        <c:axId val="1110772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0757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000000000000044" r="0.75000000000000044" t="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07"/>
          <c:h val="0.589182127738553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109960</c:v>
                </c:pt>
                <c:pt idx="5">
                  <c:v>114281</c:v>
                </c:pt>
                <c:pt idx="8">
                  <c:v>117476</c:v>
                </c:pt>
                <c:pt idx="11">
                  <c:v>120656</c:v>
                </c:pt>
                <c:pt idx="14">
                  <c:v>126831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24809</c:v>
                </c:pt>
                <c:pt idx="5">
                  <c:v>23280</c:v>
                </c:pt>
                <c:pt idx="8">
                  <c:v>24378</c:v>
                </c:pt>
                <c:pt idx="11">
                  <c:v>27214</c:v>
                </c:pt>
                <c:pt idx="14">
                  <c:v>25284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14324</c:v>
                </c:pt>
                <c:pt idx="5">
                  <c:v>19477</c:v>
                </c:pt>
                <c:pt idx="8">
                  <c:v>20740</c:v>
                </c:pt>
                <c:pt idx="11">
                  <c:v>19897</c:v>
                </c:pt>
                <c:pt idx="14">
                  <c:v>20797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1437</c:v>
                </c:pt>
                <c:pt idx="3">
                  <c:v>1034</c:v>
                </c:pt>
                <c:pt idx="6">
                  <c:v>483</c:v>
                </c:pt>
                <c:pt idx="9">
                  <c:v>393</c:v>
                </c:pt>
                <c:pt idx="12">
                  <c:v>332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19334</c:v>
                </c:pt>
                <c:pt idx="3">
                  <c:v>18394</c:v>
                </c:pt>
                <c:pt idx="6">
                  <c:v>17341</c:v>
                </c:pt>
                <c:pt idx="9">
                  <c:v>16056</c:v>
                </c:pt>
                <c:pt idx="12">
                  <c:v>15240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1579</c:v>
                </c:pt>
                <c:pt idx="3">
                  <c:v>1289</c:v>
                </c:pt>
                <c:pt idx="6">
                  <c:v>1265</c:v>
                </c:pt>
                <c:pt idx="9">
                  <c:v>1468</c:v>
                </c:pt>
                <c:pt idx="12">
                  <c:v>1665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16135</c:v>
                </c:pt>
                <c:pt idx="3">
                  <c:v>16388</c:v>
                </c:pt>
                <c:pt idx="6">
                  <c:v>17242</c:v>
                </c:pt>
                <c:pt idx="9">
                  <c:v>20102</c:v>
                </c:pt>
                <c:pt idx="12">
                  <c:v>21977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2218</c:v>
                </c:pt>
                <c:pt idx="3">
                  <c:v>1840</c:v>
                </c:pt>
                <c:pt idx="6">
                  <c:v>1958</c:v>
                </c:pt>
                <c:pt idx="9">
                  <c:v>1873</c:v>
                </c:pt>
                <c:pt idx="12">
                  <c:v>1627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120408</c:v>
                </c:pt>
                <c:pt idx="3">
                  <c:v>123359</c:v>
                </c:pt>
                <c:pt idx="6">
                  <c:v>126984</c:v>
                </c:pt>
                <c:pt idx="9">
                  <c:v>131845</c:v>
                </c:pt>
                <c:pt idx="12">
                  <c:v>144592</c:v>
                </c:pt>
              </c:numCache>
            </c:numRef>
          </c:val>
        </c:ser>
        <c:gapWidth val="100"/>
        <c:overlap val="100"/>
        <c:axId val="111232896"/>
        <c:axId val="1112344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12017</c:v>
                </c:pt>
                <c:pt idx="2">
                  <c:v>#N/A</c:v>
                </c:pt>
                <c:pt idx="3">
                  <c:v>#N/A</c:v>
                </c:pt>
                <c:pt idx="4">
                  <c:v>5265</c:v>
                </c:pt>
                <c:pt idx="5">
                  <c:v>#N/A</c:v>
                </c:pt>
                <c:pt idx="6">
                  <c:v>#N/A</c:v>
                </c:pt>
                <c:pt idx="7">
                  <c:v>2679</c:v>
                </c:pt>
                <c:pt idx="8">
                  <c:v>#N/A</c:v>
                </c:pt>
                <c:pt idx="9">
                  <c:v>#N/A</c:v>
                </c:pt>
                <c:pt idx="10">
                  <c:v>3972</c:v>
                </c:pt>
                <c:pt idx="11">
                  <c:v>#N/A</c:v>
                </c:pt>
                <c:pt idx="12">
                  <c:v>#N/A</c:v>
                </c:pt>
                <c:pt idx="13">
                  <c:v>12522</c:v>
                </c:pt>
                <c:pt idx="14">
                  <c:v>#N/A</c:v>
                </c:pt>
              </c:numCache>
            </c:numRef>
          </c:val>
        </c:ser>
        <c:marker val="1"/>
        <c:axId val="111232896"/>
        <c:axId val="111234432"/>
      </c:lineChart>
      <c:catAx>
        <c:axId val="1112328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234432"/>
        <c:crosses val="autoZero"/>
        <c:auto val="1"/>
        <c:lblAlgn val="ctr"/>
        <c:lblOffset val="100"/>
        <c:tickLblSkip val="1"/>
        <c:tickMarkSkip val="1"/>
      </c:catAx>
      <c:valAx>
        <c:axId val="1112344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2328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1" l="0.75000000000000044" r="0.75000000000000044" t="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{8AB57725-BD5F-44A5-AD24-2A867C479807}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{348FAAC8-F74A-4832-9488-808258E6928E}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{8E5E8061-8273-4442-911C-464952C24B9A}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{A4F815C8-AD59-4E5F-8294-4640A864F95C}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{0A56C996-CB1B-4D4E-9CAC-76CEE91E9FC2}</c15:txfldGUID>
                      <c15:f>公会計指標分析・財政指標組合せ分析表!$O$50</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{DA567CB2-3C3E-4CB1-BAB1-E6B8161AFFD3}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{B1DF337B-B2CC-462E-95D8-1E49A9C3DD65}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{9A1679D6-DCB7-478A-836D-719E02D12F63}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{EA76971D-C540-4FB5-80FA-4116087F9DF0}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{3B127C56-2CD4-4ED0-BEEA-50B14123A819}</c15:txfldGUID>
                      <c15:f>公会計指標分析・財政指標組合せ分析表!$O$50</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11506176"/>
        <c:axId val="111508096"/>
      </c:scatterChart>
      <c:valAx>
        <c:axId val="111506176"/>
        <c:scaling>
          <c:orientation val="minMax"/>
        </c:scaling>
        <c:axPos val="b"/>
        <c:title>
          <c:tx>
            <c:rich>
              <a:bodyPr/>
              <a:lstStyle/>
              <a:p>
                <a:pPr>
                  <a:defRPr/>
                </a:pPr>
                <a:r>
                  <a:rPr lang="ja-JP" altLang="en-US" sz="1050" b="0"/>
                  <a:t>有形固定資産減価償却率</a:t>
                </a:r>
              </a:p>
            </c:rich>
          </c:tx>
          <c:layout>
            <c:manualLayout>
              <c:xMode val="edge"/>
              <c:yMode val="edge"/>
              <c:x val="0.41341546592390255"/>
              <c:y val="0.9107465138286287"/>
            </c:manualLayout>
          </c:layout>
          <c:spPr>
            <a:noFill/>
            <a:ln w="25400">
              <a:noFill/>
            </a:ln>
          </c:spPr>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508096"/>
        <c:crosses val="autoZero"/>
        <c:crossBetween val="midCat"/>
      </c:valAx>
      <c:valAx>
        <c:axId val="11150809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3431356796E-2"/>
              <c:y val="0.25104754762797504"/>
            </c:manualLayout>
          </c:layout>
          <c:spPr>
            <a:noFill/>
            <a:ln w="25400">
              <a:noFill/>
            </a:ln>
          </c:spPr>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1506176"/>
        <c:crosses val="autoZero"/>
        <c:crossBetween val="midCat"/>
      </c:valAx>
      <c:spPr>
        <a:solidFill>
          <a:srgbClr val="E6FFD5"/>
        </a:solidFill>
        <a:ln w="19050">
          <a:solidFill>
            <a:sysClr val="windowText" lastClr="000000"/>
          </a:solidFill>
        </a:ln>
      </c:spPr>
    </c:plotArea>
    <c:plotVisOnly val="1"/>
    <c:dispBlanksAs val="span"/>
  </c:chart>
  <c:spPr>
    <a:noFill/>
    <a:ln w="9525">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{1AC6E8E2-D1D6-4E6E-B3CC-F49B73B1B084}</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{D5C12438-E9CD-4035-87BE-37BC9089142D}</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3.1073889361641016E-2"/>
                  <c:y val="-6.2527233115468414E-2"/>
                </c:manualLayout>
              </c:layout>
              <c:tx>
                <c:strRef>
                  <c:f>公会計指標分析・財政指標組合せ分析表!$M$72</c:f>
                  <c:strCache>
                    <c:ptCount val="1"/>
                    <c:pt idx="0">
                      <c:v>H25</c:v>
                    </c:pt>
                  </c:strCache>
                </c:strRef>
              </c:tx>
              <c:dLblPos val="r"/>
              <c:extLst>
                <c:ext xmlns:c15="http://schemas.microsoft.com/office/drawing/2012/chart" uri="{CE6537A1-D6FC-4f65-9D91-7224C49458BB}">
                  <c15:dlblFieldTable>
                    <c15:dlblFTEntry>
                      <c15:txfldGUID>{D6C4DEC4-65AC-4911-88E3-7DC818489718}</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2337035161986438E-2"/>
                  <c:y val="-6.2527233115468414E-2"/>
                </c:manualLayout>
              </c:layout>
              <c:tx>
                <c:strRef>
                  <c:f>公会計指標分析・財政指標組合せ分析表!$N$72</c:f>
                  <c:strCache>
                    <c:ptCount val="1"/>
                    <c:pt idx="0">
                      <c:v>H26</c:v>
                    </c:pt>
                  </c:strCache>
                </c:strRef>
              </c:tx>
              <c:dLblPos val="r"/>
              <c:extLst>
                <c:ext xmlns:c15="http://schemas.microsoft.com/office/drawing/2012/chart" uri="{CE6537A1-D6FC-4f65-9D91-7224C49458BB}">
                  <c15:dlblFieldTable>
                    <c15:dlblFTEntry>
                      <c15:txfldGUID>{F6137F39-77BE-4304-91FE-A0753BEE406C}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{5D225756-47FC-426B-A838-CB9405D88D6E}</c15:txfldGUID>
                      <c15:f>公会計指標分析・財政指標組合せ分析表!$O$72</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4.3</c:v>
                </c:pt>
                <c:pt idx="1">
                  <c:v>3.9</c:v>
                </c:pt>
                <c:pt idx="2">
                  <c:v>3.7</c:v>
                </c:pt>
                <c:pt idx="3">
                  <c:v>3.5</c:v>
                </c:pt>
                <c:pt idx="4">
                  <c:v>3.7</c:v>
                </c:pt>
              </c:numCache>
            </c:numRef>
          </c:xVal>
          <c:yVal>
            <c:numRef>
              <c:f>公会計指標分析・財政指標組合せ分析表!$K$73:$O$73</c:f>
              <c:numCache>
                <c:formatCode>#,##0.0;"▲ "#,##0.0</c:formatCode>
                <c:ptCount val="5"/>
                <c:pt idx="0">
                  <c:v>20.7</c:v>
                </c:pt>
                <c:pt idx="1">
                  <c:v>9.1</c:v>
                </c:pt>
                <c:pt idx="2">
                  <c:v>4.5</c:v>
                </c:pt>
                <c:pt idx="3">
                  <c:v>6.7</c:v>
                </c:pt>
                <c:pt idx="4">
                  <c:v>21.6</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{DA46BE9C-CBFD-467D-A297-F2B2D7A5AA28}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{91EA24AE-045F-4842-959D-913C0D3090C3}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{A4C444CC-7DE0-4169-ABD7-1F94FCAC1940}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{AF3CFE05-9563-46F6-99A5-0DBF52162516}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{F8D86D02-DB23-4A60-AC0B-A010C16B21C2}</c15:txfldGUID>
                      <c15:f>公会計指標分析・財政指標組合せ分析表!$O$72</c15:f>
                      <c15:dlblFieldTableCache>
                        <c:ptCount val="1"/>
                        <c:pt idx="0">
                          <c:v>H27</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er>
        <c:axId val="111582592"/>
        <c:axId val="111588864"/>
      </c:scatterChart>
      <c:valAx>
        <c:axId val="111582592"/>
        <c:scaling>
          <c:orientation val="minMax"/>
          <c:max val="9.7000000000000011"/>
          <c:min val="3.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spPr>
            <a:noFill/>
            <a:ln w="25400">
              <a:noFill/>
            </a:ln>
          </c:spPr>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588864"/>
        <c:crosses val="autoZero"/>
        <c:crossBetween val="midCat"/>
      </c:valAx>
      <c:valAx>
        <c:axId val="111588864"/>
        <c:scaling>
          <c:orientation val="minMax"/>
          <c:max val="86"/>
          <c:min val="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spPr>
            <a:noFill/>
            <a:ln w="25400">
              <a:noFill/>
            </a:ln>
          </c:spPr>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1582592"/>
        <c:crosses val="autoZero"/>
        <c:crossBetween val="midCat"/>
        <c:majorUnit val="10.75"/>
      </c:valAx>
      <c:spPr>
        <a:solidFill>
          <a:srgbClr val="E6FFD5"/>
        </a:solidFill>
        <a:ln w="19050">
          <a:solidFill>
            <a:srgbClr val="000000"/>
          </a:solidFill>
        </a:ln>
      </c:spPr>
    </c:plotArea>
    <c:plotVisOnly val="1"/>
    <c:dispBlanksAs val="gap"/>
  </c:chart>
  <c:spPr>
    <a:noFill/>
    <a:ln w="9525">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049"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2050"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13316"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13317"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13318"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13319"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13320"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3321"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3322"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3323"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324"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3325"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3326" name="Oval 32"/>
        <xdr:cNvSpPr>
          <a:spLocks noChangeArrowheads="1"/>
        </xdr:cNvSpPr>
      </xdr:nvSpPr>
      <xdr:spPr bwMode="auto">
        <a:xfrm>
          <a:off x="2476500" y="11210925"/>
          <a:ext cx="190500" cy="190500"/>
        </a:xfrm>
        <a:prstGeom prst="ellipse">
          <a:avLst/>
        </a:prstGeom>
        <a:solidFill>
          <a:srgbClr val="FF0000"/>
        </a:solidFill>
        <a:ln w="9525">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3327"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3329"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400" b="0" i="0" u="none" strike="noStrike" baseline="0">
              <a:solidFill>
                <a:srgbClr val="000000"/>
              </a:solidFill>
              <a:latin typeface="ＭＳ ゴシック"/>
              <a:ea typeface="ＭＳ ゴシック"/>
            </a:rPr>
            <a:t>実質公債費比率（3ヵ年平均）は、3.7％と前年度より増加しており、単年度で見ても増加（平成26年度：3.39%、平成27年度：4.11%）している。この上昇については、分子である元利償還金及び公債費に準じる債務負担行為に係るものから除かれる都市計画税等の特定財源の減によ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536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15362"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5364"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5365"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5366"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5367"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5368"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5369"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5370"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5371"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5372"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5373"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374"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5375"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5376"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5380"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lnSpc>
              <a:spcPts val="1700"/>
            </a:lnSpc>
            <a:defRPr sz="1000"/>
          </a:pPr>
          <a:r>
            <a:rPr lang="ja-JP" altLang="en-US" sz="1400" b="0" i="0" u="none" strike="noStrike" baseline="0">
              <a:solidFill>
                <a:srgbClr val="000000"/>
              </a:solidFill>
              <a:latin typeface="ＭＳ ゴシック"/>
              <a:ea typeface="ＭＳ ゴシック"/>
            </a:rPr>
            <a:t>充当可能財源が前年度に比して増加しているものの、地方債現在高は、大きく増加しており、将来負担比率は</a:t>
          </a:r>
          <a:r>
            <a:rPr lang="en-US" altLang="ja-JP" sz="1400" b="0" i="0" u="none" strike="noStrike" baseline="0">
              <a:solidFill>
                <a:srgbClr val="000000"/>
              </a:solidFill>
              <a:latin typeface="ＭＳ ゴシック"/>
              <a:ea typeface="ＭＳ ゴシック"/>
            </a:rPr>
            <a:t>14.9</a:t>
          </a:r>
          <a:r>
            <a:rPr lang="ja-JP" altLang="en-US" sz="1400" b="0" i="0" u="none" strike="noStrike" baseline="0">
              <a:solidFill>
                <a:srgbClr val="000000"/>
              </a:solidFill>
              <a:latin typeface="ＭＳ ゴシック"/>
              <a:ea typeface="ＭＳ ゴシック"/>
            </a:rPr>
            <a:t>ポイント増加（平成</a:t>
          </a:r>
          <a:r>
            <a:rPr lang="en-US" altLang="ja-JP" sz="1400" b="0" i="0" u="none" strike="noStrike" baseline="0">
              <a:solidFill>
                <a:srgbClr val="000000"/>
              </a:solidFill>
              <a:latin typeface="ＭＳ ゴシック"/>
              <a:ea typeface="ＭＳ ゴシック"/>
            </a:rPr>
            <a:t>26</a:t>
          </a:r>
          <a:r>
            <a:rPr lang="ja-JP" altLang="en-US" sz="1400" b="0" i="0" u="none" strike="noStrike" baseline="0">
              <a:solidFill>
                <a:srgbClr val="000000"/>
              </a:solidFill>
              <a:latin typeface="ＭＳ ゴシック"/>
              <a:ea typeface="ＭＳ ゴシック"/>
            </a:rPr>
            <a:t>年度：</a:t>
          </a:r>
          <a:r>
            <a:rPr lang="en-US" altLang="ja-JP" sz="1400" b="0" i="0" u="none" strike="noStrike" baseline="0">
              <a:solidFill>
                <a:srgbClr val="000000"/>
              </a:solidFill>
              <a:latin typeface="ＭＳ ゴシック"/>
              <a:ea typeface="ＭＳ ゴシック"/>
            </a:rPr>
            <a:t>6.7%</a:t>
          </a:r>
          <a:r>
            <a:rPr lang="ja-JP" altLang="en-US" sz="1400" b="0" i="0" u="none" strike="noStrike" baseline="0">
              <a:solidFill>
                <a:srgbClr val="000000"/>
              </a:solidFill>
              <a:latin typeface="ＭＳ ゴシック"/>
              <a:ea typeface="ＭＳ ゴシック"/>
            </a:rPr>
            <a:t>、平成</a:t>
          </a:r>
          <a:r>
            <a:rPr lang="en-US" altLang="ja-JP" sz="1400" b="0" i="0" u="none" strike="noStrike" baseline="0">
              <a:solidFill>
                <a:srgbClr val="000000"/>
              </a:solidFill>
              <a:latin typeface="ＭＳ ゴシック"/>
              <a:ea typeface="ＭＳ ゴシック"/>
            </a:rPr>
            <a:t>27</a:t>
          </a:r>
          <a:r>
            <a:rPr lang="ja-JP" altLang="en-US" sz="1400" b="0" i="0" u="none" strike="noStrike" baseline="0">
              <a:solidFill>
                <a:srgbClr val="000000"/>
              </a:solidFill>
              <a:latin typeface="ＭＳ ゴシック"/>
              <a:ea typeface="ＭＳ ゴシック"/>
            </a:rPr>
            <a:t>年度：</a:t>
          </a:r>
          <a:r>
            <a:rPr lang="en-US" altLang="ja-JP" sz="1400" b="0" i="0" u="none" strike="noStrike" baseline="0">
              <a:solidFill>
                <a:srgbClr val="000000"/>
              </a:solidFill>
              <a:latin typeface="ＭＳ ゴシック"/>
              <a:ea typeface="ＭＳ ゴシック"/>
            </a:rPr>
            <a:t>21.6%</a:t>
          </a:r>
          <a:r>
            <a:rPr lang="ja-JP" altLang="en-US" sz="1400" b="0" i="0" u="none" strike="noStrike" baseline="0">
              <a:solidFill>
                <a:srgbClr val="000000"/>
              </a:solidFill>
              <a:latin typeface="ＭＳ ゴシック"/>
              <a:ea typeface="ＭＳ ゴシック"/>
            </a:rPr>
            <a:t>）している。</a:t>
          </a:r>
        </a:p>
        <a:p>
          <a:pPr algn="l" rtl="0">
            <a:lnSpc>
              <a:spcPts val="1700"/>
            </a:lnSpc>
            <a:defRPr sz="1000"/>
          </a:pPr>
          <a:r>
            <a:rPr lang="ja-JP" altLang="en-US" sz="1400" b="0" i="0" u="none" strike="noStrike" baseline="0">
              <a:solidFill>
                <a:srgbClr val="000000"/>
              </a:solidFill>
              <a:latin typeface="ＭＳ ゴシック"/>
              <a:ea typeface="ＭＳ ゴシック"/>
            </a:rPr>
            <a:t>　前年度に比べて大きく増加した要因は、宮ノ陣クリーンセンターや久留米シティプラザの建設に係る地方債借入れ額の増によるものである。</a:t>
          </a:r>
        </a:p>
        <a:p>
          <a:pPr algn="l" rtl="0">
            <a:defRPr sz="1000"/>
          </a:pPr>
          <a:r>
            <a:rPr lang="ja-JP" altLang="en-US" sz="1400" b="0" i="0" u="none" strike="noStrike" baseline="0">
              <a:solidFill>
                <a:srgbClr val="000000"/>
              </a:solidFill>
              <a:latin typeface="ＭＳ ゴシック"/>
              <a:ea typeface="ＭＳ ゴシック"/>
            </a:rPr>
            <a:t>　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44</xdr:row>
      <xdr:rowOff>57150</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9525</xdr:rowOff>
    </xdr:from>
    <xdr:to>
      <xdr:col>5</xdr:col>
      <xdr:colOff>1104900</xdr:colOff>
      <xdr:row>82</xdr:row>
      <xdr:rowOff>133350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306,700
303,622
229.96
144,632,027
142,879,195
1,147,382
67,792,454
144,592,266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3.7
21.6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111125</xdr:rowOff>
    </xdr:from>
    <xdr:to>
      <xdr:col>4</xdr:col>
      <xdr:colOff>539750</xdr:colOff>
      <xdr:row>22</xdr:row>
      <xdr:rowOff>19464</xdr:rowOff>
    </xdr:to>
    <xdr:sp macro="" textlink="">
      <xdr:nvSpPr>
        <xdr:cNvPr id="30" name="正方形/長方形 29"/>
        <xdr:cNvSpPr/>
      </xdr:nvSpPr>
      <xdr:spPr>
        <a:xfrm>
          <a:off x="1270000" y="4225925"/>
          <a:ext cx="4241800" cy="25123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oneCellAnchor>
    <xdr:from>
      <xdr:col>2</xdr:col>
      <xdr:colOff>202922</xdr:colOff>
      <xdr:row>22</xdr:row>
      <xdr:rowOff>80342</xdr:rowOff>
    </xdr:from>
    <xdr:ext cx="1613455" cy="220317"/>
    <xdr:sp macro="" textlink="">
      <xdr:nvSpPr>
        <xdr:cNvPr id="31" name="正方形/長方形 30"/>
        <xdr:cNvSpPr>
          <a:spLocks noChangeArrowheads="1"/>
        </xdr:cNvSpPr>
      </xdr:nvSpPr>
      <xdr:spPr bwMode="auto">
        <a:xfrm>
          <a:off x="2069822" y="4538042"/>
          <a:ext cx="1613455" cy="2203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19050" algn="ctr">
              <a:solidFill>
                <a:srgbClr val="000000"/>
              </a:solidFill>
              <a:miter lim="800000"/>
              <a:headEnd/>
              <a:tailEnd/>
            </a14:hiddenLine>
          </a:ext>
        </a:extLst>
      </xdr:spPr>
      <xdr:txBody>
        <a:bodyPr wrap="none" lIns="27432" tIns="18288" rIns="27432" bIns="18288" anchor="ctr">
          <a:spAutoFit/>
        </a:bodyPr>
        <a:lstStyle/>
        <a:p>
          <a:pPr algn="ctr" rtl="0">
            <a:defRPr sz="1000"/>
          </a:pPr>
          <a:r>
            <a:rPr lang="ja-JP" altLang="en-US" sz="1100" b="1" i="0" u="none" strike="noStrike" baseline="0">
              <a:solidFill>
                <a:srgbClr val="000000"/>
              </a:solidFill>
              <a:latin typeface="ＭＳ Ｐゴシック"/>
              <a:ea typeface="ＭＳ Ｐゴシック"/>
            </a:rPr>
            <a:t>有形固定資産減価償却率</a:t>
          </a:r>
        </a:p>
      </xdr:txBody>
    </xdr:sp>
    <xdr:clientData/>
  </xdr:oneCellAnchor>
  <xdr:oneCellAnchor>
    <xdr:from>
      <xdr:col>3</xdr:col>
      <xdr:colOff>460370</xdr:colOff>
      <xdr:row>22</xdr:row>
      <xdr:rowOff>44621</xdr:rowOff>
    </xdr:from>
    <xdr:ext cx="355610" cy="253659"/>
    <xdr:sp macro="" textlink="">
      <xdr:nvSpPr>
        <xdr:cNvPr id="32" name="正方形/長方形 31"/>
        <xdr:cNvSpPr>
          <a:spLocks noChangeArrowheads="1"/>
        </xdr:cNvSpPr>
      </xdr:nvSpPr>
      <xdr:spPr bwMode="auto">
        <a:xfrm>
          <a:off x="4051295" y="4502321"/>
          <a:ext cx="355610" cy="25365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19050" algn="ctr">
              <a:solidFill>
                <a:srgbClr val="000000"/>
              </a:solidFill>
              <a:miter lim="800000"/>
              <a:headEnd/>
              <a:tailEnd/>
            </a14:hiddenLine>
          </a:ext>
        </a:extLst>
      </xdr:spPr>
      <xdr:txBody>
        <a:bodyPr wrap="none" lIns="27432" tIns="18288" rIns="27432" bIns="18288" anchor="ctr">
          <a:spAutoFit/>
        </a:bodyPr>
        <a:lstStyle/>
        <a:p>
          <a:pPr algn="ctr" rtl="0">
            <a:defRPr sz="1000"/>
          </a:pPr>
          <a:r>
            <a:rPr lang="ja-JP" altLang="en-US" sz="1300" b="1" i="0" u="none" strike="noStrike" baseline="0">
              <a:solidFill>
                <a:srgbClr val="FF0000"/>
              </a:solidFill>
              <a:latin typeface="ＭＳ Ｐゴシック"/>
              <a:ea typeface="ＭＳ Ｐゴシック"/>
            </a:rPr>
            <a:t>[ - ]</a:t>
          </a:r>
        </a:p>
      </xdr:txBody>
    </xdr:sp>
    <xdr:clientData/>
  </xdr:oneCellAnchor>
  <xdr:twoCellAnchor>
    <xdr:from>
      <xdr:col>4</xdr:col>
      <xdr:colOff>488950</xdr:colOff>
      <xdr:row>21</xdr:row>
      <xdr:rowOff>38100</xdr:rowOff>
    </xdr:from>
    <xdr:to>
      <xdr:col>5</xdr:col>
      <xdr:colOff>631825</xdr:colOff>
      <xdr:row>22</xdr:row>
      <xdr:rowOff>82406</xdr:rowOff>
    </xdr:to>
    <xdr:sp macro="" textlink="">
      <xdr:nvSpPr>
        <xdr:cNvPr id="33" name="正方形/長方形 32"/>
        <xdr:cNvSpPr/>
      </xdr:nvSpPr>
      <xdr:spPr>
        <a:xfrm>
          <a:off x="5461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38100</xdr:rowOff>
    </xdr:from>
    <xdr:to>
      <xdr:col>6</xdr:col>
      <xdr:colOff>774700</xdr:colOff>
      <xdr:row>22</xdr:row>
      <xdr:rowOff>82406</xdr:rowOff>
    </xdr:to>
    <xdr:sp macro="" textlink="">
      <xdr:nvSpPr>
        <xdr:cNvPr id="35" name="正方形/長方形 34"/>
        <xdr:cNvSpPr/>
      </xdr:nvSpPr>
      <xdr:spPr>
        <a:xfrm>
          <a:off x="6985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38100</xdr:rowOff>
    </xdr:from>
    <xdr:to>
      <xdr:col>7</xdr:col>
      <xdr:colOff>1044575</xdr:colOff>
      <xdr:row>22</xdr:row>
      <xdr:rowOff>82406</xdr:rowOff>
    </xdr:to>
    <xdr:sp macro="" textlink="">
      <xdr:nvSpPr>
        <xdr:cNvPr id="37" name="正方形/長方形 36"/>
        <xdr:cNvSpPr/>
      </xdr:nvSpPr>
      <xdr:spPr>
        <a:xfrm>
          <a:off x="8636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857750"/>
          <a:ext cx="4241800" cy="2159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8577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921250"/>
          <a:ext cx="4572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149850"/>
          <a:ext cx="4597400" cy="18288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111125</xdr:rowOff>
    </xdr:from>
    <xdr:to>
      <xdr:col>11</xdr:col>
      <xdr:colOff>552450</xdr:colOff>
      <xdr:row>22</xdr:row>
      <xdr:rowOff>19464</xdr:rowOff>
    </xdr:to>
    <xdr:sp macro="" textlink="">
      <xdr:nvSpPr>
        <xdr:cNvPr id="44" name="正方形/長方形 43"/>
        <xdr:cNvSpPr/>
      </xdr:nvSpPr>
      <xdr:spPr>
        <a:xfrm>
          <a:off x="11303000" y="4225925"/>
          <a:ext cx="4241800" cy="25123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oneCellAnchor>
    <xdr:from>
      <xdr:col>9</xdr:col>
      <xdr:colOff>415385</xdr:colOff>
      <xdr:row>22</xdr:row>
      <xdr:rowOff>80342</xdr:rowOff>
    </xdr:from>
    <xdr:ext cx="1188530" cy="220317"/>
    <xdr:sp macro="" textlink="">
      <xdr:nvSpPr>
        <xdr:cNvPr id="45" name="正方形/長方形 44"/>
        <xdr:cNvSpPr>
          <a:spLocks noChangeArrowheads="1"/>
        </xdr:cNvSpPr>
      </xdr:nvSpPr>
      <xdr:spPr bwMode="auto">
        <a:xfrm>
          <a:off x="12293060" y="4538042"/>
          <a:ext cx="1188530" cy="220317"/>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19050" algn="ctr">
              <a:solidFill>
                <a:srgbClr val="000000"/>
              </a:solidFill>
              <a:miter lim="800000"/>
              <a:headEnd/>
              <a:tailEnd/>
            </a14:hiddenLine>
          </a:ext>
        </a:extLst>
      </xdr:spPr>
      <xdr:txBody>
        <a:bodyPr wrap="none" lIns="27432" tIns="18288" rIns="27432" bIns="18288" anchor="ctr">
          <a:spAutoFit/>
        </a:bodyPr>
        <a:lstStyle/>
        <a:p>
          <a:pPr algn="ctr" rtl="0">
            <a:defRPr sz="1000"/>
          </a:pPr>
          <a:r>
            <a:rPr lang="ja-JP" altLang="en-US" sz="1100" b="1" i="0" u="none" strike="noStrike" baseline="0">
              <a:solidFill>
                <a:srgbClr val="000000"/>
              </a:solidFill>
              <a:latin typeface="ＭＳ Ｐゴシック"/>
              <a:ea typeface="ＭＳ Ｐゴシック"/>
            </a:rPr>
            <a:t>債務償還可能年数</a:t>
          </a:r>
        </a:p>
      </xdr:txBody>
    </xdr:sp>
    <xdr:clientData/>
  </xdr:oneCellAnchor>
  <xdr:oneCellAnchor>
    <xdr:from>
      <xdr:col>10</xdr:col>
      <xdr:colOff>479420</xdr:colOff>
      <xdr:row>22</xdr:row>
      <xdr:rowOff>44621</xdr:rowOff>
    </xdr:from>
    <xdr:ext cx="355610" cy="253659"/>
    <xdr:sp macro="" textlink="">
      <xdr:nvSpPr>
        <xdr:cNvPr id="46" name="正方形/長方形 45"/>
        <xdr:cNvSpPr>
          <a:spLocks noChangeArrowheads="1"/>
        </xdr:cNvSpPr>
      </xdr:nvSpPr>
      <xdr:spPr bwMode="auto">
        <a:xfrm>
          <a:off x="14090645" y="4502321"/>
          <a:ext cx="355610" cy="253659"/>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19050" algn="ctr">
              <a:solidFill>
                <a:srgbClr val="000000"/>
              </a:solidFill>
              <a:miter lim="800000"/>
              <a:headEnd/>
              <a:tailEnd/>
            </a14:hiddenLine>
          </a:ext>
        </a:extLst>
      </xdr:spPr>
      <xdr:txBody>
        <a:bodyPr wrap="none" lIns="27432" tIns="18288" rIns="27432" bIns="18288" anchor="ctr">
          <a:spAutoFit/>
        </a:bodyPr>
        <a:lstStyle/>
        <a:p>
          <a:pPr algn="ctr" rtl="0">
            <a:defRPr sz="1000"/>
          </a:pPr>
          <a:r>
            <a:rPr lang="ja-JP" altLang="en-US" sz="1300" b="1" i="0" u="none" strike="noStrike" baseline="0">
              <a:solidFill>
                <a:srgbClr val="FF0000"/>
              </a:solidFill>
              <a:latin typeface="ＭＳ Ｐゴシック"/>
              <a:ea typeface="ＭＳ Ｐゴシック"/>
            </a:rPr>
            <a:t>[ - ]</a:t>
          </a:r>
        </a:p>
      </xdr:txBody>
    </xdr:sp>
    <xdr:clientData/>
  </xdr:oneCellAnchor>
  <xdr:twoCellAnchor>
    <xdr:from>
      <xdr:col>11</xdr:col>
      <xdr:colOff>501650</xdr:colOff>
      <xdr:row>21</xdr:row>
      <xdr:rowOff>38100</xdr:rowOff>
    </xdr:from>
    <xdr:to>
      <xdr:col>12</xdr:col>
      <xdr:colOff>644525</xdr:colOff>
      <xdr:row>22</xdr:row>
      <xdr:rowOff>82406</xdr:rowOff>
    </xdr:to>
    <xdr:sp macro="" textlink="">
      <xdr:nvSpPr>
        <xdr:cNvPr id="47" name="正方形/長方形 46"/>
        <xdr:cNvSpPr/>
      </xdr:nvSpPr>
      <xdr:spPr>
        <a:xfrm>
          <a:off x="15494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38100</xdr:rowOff>
    </xdr:from>
    <xdr:to>
      <xdr:col>13</xdr:col>
      <xdr:colOff>787400</xdr:colOff>
      <xdr:row>22</xdr:row>
      <xdr:rowOff>82406</xdr:rowOff>
    </xdr:to>
    <xdr:sp macro="" textlink="">
      <xdr:nvSpPr>
        <xdr:cNvPr id="49" name="正方形/長方形 48"/>
        <xdr:cNvSpPr/>
      </xdr:nvSpPr>
      <xdr:spPr>
        <a:xfrm>
          <a:off x="17018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38100</xdr:rowOff>
    </xdr:from>
    <xdr:to>
      <xdr:col>14</xdr:col>
      <xdr:colOff>1057275</xdr:colOff>
      <xdr:row>22</xdr:row>
      <xdr:rowOff>82406</xdr:rowOff>
    </xdr:to>
    <xdr:sp macro="" textlink="">
      <xdr:nvSpPr>
        <xdr:cNvPr id="51" name="正方形/長方形 50"/>
        <xdr:cNvSpPr/>
      </xdr:nvSpPr>
      <xdr:spPr>
        <a:xfrm>
          <a:off x="18669000" y="4324350"/>
          <a:ext cx="1524000" cy="215756"/>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857750"/>
          <a:ext cx="4241800" cy="2159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8577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921250"/>
          <a:ext cx="4572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149850"/>
          <a:ext cx="4597400" cy="18288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90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71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286750"/>
          <a:ext cx="6731000" cy="2857500"/>
        </a:xfrm>
        <a:prstGeom prst="rect">
          <a:avLst/>
        </a:prstGeom>
        <a:solidFill>
          <a:schemeClr val="bg1"/>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endParaRPr lang="ja-JP" altLang="en-US"/>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4137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438150</xdr:colOff>
      <xdr:row>65</xdr:row>
      <xdr:rowOff>9525</xdr:rowOff>
    </xdr:from>
    <xdr:ext cx="370358" cy="242374"/>
    <xdr:sp macro="" textlink="">
      <xdr:nvSpPr>
        <xdr:cNvPr id="62" name="テキスト ボックス 61"/>
        <xdr:cNvSpPr txBox="1"/>
      </xdr:nvSpPr>
      <xdr:spPr>
        <a:xfrm>
          <a:off x="923925" y="11934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002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306,700
303,622
229.96
144,632,027
142,879,195
1,147,382
67,792,454
144,592,266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endParaRPr lang="ja-JP" altLang="en-US" sz="1300" b="0" i="0" u="none" strike="noStrike" baseline="0">
            <a:solidFill>
              <a:srgbClr val="000000"/>
            </a:solidFill>
            <a:latin typeface="ＭＳ Ｐゴシック"/>
            <a:ea typeface="ＭＳ Ｐゴシック"/>
          </a:endParaRPr>
        </a:p>
        <a:p>
          <a:pPr algn="l" rtl="0">
            <a:lnSpc>
              <a:spcPts val="1400"/>
            </a:lnSpc>
            <a:defRPr sz="1000"/>
          </a:pPr>
          <a:endParaRPr lang="ja-JP" altLang="en-US" sz="1300" b="0" i="0" u="none" strike="noStrike" baseline="0">
            <a:solidFill>
              <a:srgbClr val="000000"/>
            </a:solidFill>
            <a:latin typeface="ＭＳ Ｐゴシック"/>
            <a:ea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306,700
303,622
229.96
144,632,027
142,879,195
1,147,382
67,792,454
144,592,266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3.7
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306,700
303,622
229.96
144,632,027
142,879,195
1,147,382
67,792,454
144,592,266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3.7
21.6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平成１７年２月５日に旧田主丸町、旧北野町、旧城島町及び旧三潴町の４町と合併したことで、市税の歳入に占める割合が低下したこともあり、類似団体の平均値よりも下回っている。今後は、中核市移行に伴い発生した業務に対応しつつ、行政改革行動計画に基づき、職員数の削減や公の施設の指定管理者制度への移行を進めるとともに、福岡県と連携した市税等の収納率向上に向けた取り組みの強化や、新たな歳入確保策の検討を進め、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85725</xdr:rowOff>
    </xdr:from>
    <xdr:to>
      <xdr:col>7</xdr:col>
      <xdr:colOff>152400</xdr:colOff>
      <xdr:row>42</xdr:row>
      <xdr:rowOff>125942</xdr:rowOff>
    </xdr:to>
    <xdr:cxnSp macro="">
      <xdr:nvCxnSpPr>
        <xdr:cNvPr id="68" name="直線コネクタ 67"/>
        <xdr:cNvCxnSpPr/>
      </xdr:nvCxnSpPr>
      <xdr:spPr>
        <a:xfrm flipV="1">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42</xdr:row>
      <xdr:rowOff>125942</xdr:rowOff>
    </xdr:from>
    <xdr:to>
      <xdr:col>6</xdr:col>
      <xdr:colOff>0</xdr:colOff>
      <xdr:row>42</xdr:row>
      <xdr:rowOff>146050</xdr:rowOff>
    </xdr:to>
    <xdr:cxnSp macro="">
      <xdr:nvCxnSpPr>
        <xdr:cNvPr id="71" name="直線コネクタ 70"/>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166158</xdr:rowOff>
    </xdr:to>
    <xdr:cxnSp macro="">
      <xdr:nvCxnSpPr>
        <xdr:cNvPr id="74" name="直線コネクタ 73"/>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34925</xdr:rowOff>
    </xdr:from>
    <xdr:to>
      <xdr:col>7</xdr:col>
      <xdr:colOff>203200</xdr:colOff>
      <xdr:row>42</xdr:row>
      <xdr:rowOff>136525</xdr:rowOff>
    </xdr:to>
    <xdr:sp macro="" textlink="">
      <xdr:nvSpPr>
        <xdr:cNvPr id="87" name="円/楕円 86"/>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42</xdr:row>
      <xdr:rowOff>7002</xdr:rowOff>
    </xdr:from>
    <xdr:ext cx="762000" cy="259045"/>
    <xdr:sp macro="" textlink="">
      <xdr:nvSpPr>
        <xdr:cNvPr id="88"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42</xdr:row>
      <xdr:rowOff>161519</xdr:rowOff>
    </xdr:from>
    <xdr:ext cx="736600" cy="259045"/>
    <xdr:sp macro="" textlink="">
      <xdr:nvSpPr>
        <xdr:cNvPr id="90" name="テキスト ボックス 89"/>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43</xdr:row>
      <xdr:rowOff>10177</xdr:rowOff>
    </xdr:from>
    <xdr:ext cx="762000" cy="259045"/>
    <xdr:sp macro="" textlink="">
      <xdr:nvSpPr>
        <xdr:cNvPr id="92" name="テキスト ボックス 91"/>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定員管理計画に基づく職員数の削減により人件費は減少しているものの、扶助的経費の大幅な増加や物件費、補助費等が高止まりしていることにより、類似団体の平均値を上回っている。</a:t>
          </a:r>
        </a:p>
        <a:p>
          <a:pPr algn="l" rtl="0">
            <a:lnSpc>
              <a:spcPts val="1500"/>
            </a:lnSpc>
            <a:defRPr sz="1000"/>
          </a:pPr>
          <a:r>
            <a:rPr lang="ja-JP" altLang="en-US" sz="1300" b="0" i="0" u="none" strike="noStrike" baseline="0">
              <a:solidFill>
                <a:srgbClr val="000000"/>
              </a:solidFill>
              <a:latin typeface="ＭＳ Ｐゴシック"/>
              <a:ea typeface="ＭＳ Ｐゴシック"/>
            </a:rPr>
            <a:t>　今後は中核市移行に伴い発生した業務にかかる経常経費の増加を最小限に抑え、市税等歳入の確保に引き続き取り組むとともに、情報処理コストの縮減（</a:t>
          </a:r>
          <a:r>
            <a:rPr lang="en-US" altLang="ja-JP" sz="1300" b="0" i="0" u="none" strike="noStrike" baseline="0">
              <a:solidFill>
                <a:srgbClr val="000000"/>
              </a:solidFill>
              <a:latin typeface="ＭＳ Ｐゴシック"/>
              <a:ea typeface="ＭＳ Ｐゴシック"/>
            </a:rPr>
            <a:t>H</a:t>
          </a:r>
          <a:r>
            <a:rPr lang="ja-JP" altLang="en-US" sz="1300" b="0" i="0" u="none" strike="noStrike" baseline="0">
              <a:solidFill>
                <a:srgbClr val="000000"/>
              </a:solidFill>
              <a:latin typeface="ＭＳ Ｐゴシック"/>
              <a:ea typeface="ＭＳ Ｐゴシック"/>
            </a:rPr>
            <a:t>２２～２６年度で２億円以上削減）、公立保育所園の民間委譲又は指定管理者制度の導入など更なる経常経費の削減に努める。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10160</xdr:rowOff>
    </xdr:from>
    <xdr:to>
      <xdr:col>7</xdr:col>
      <xdr:colOff>152400</xdr:colOff>
      <xdr:row>66</xdr:row>
      <xdr:rowOff>66463</xdr:rowOff>
    </xdr:to>
    <xdr:cxnSp macro="">
      <xdr:nvCxnSpPr>
        <xdr:cNvPr id="131" name="直線コネクタ 130"/>
        <xdr:cNvCxnSpPr/>
      </xdr:nvCxnSpPr>
      <xdr:spPr>
        <a:xfrm flipV="1">
          <a:off x="4114800" y="1132586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169985</xdr:rowOff>
    </xdr:from>
    <xdr:ext cx="762000" cy="259045"/>
    <xdr:sp macro="" textlink="">
      <xdr:nvSpPr>
        <xdr:cNvPr id="132" name="財政構造の弾力性平均値テキスト"/>
        <xdr:cNvSpPr txBox="1"/>
      </xdr:nvSpPr>
      <xdr:spPr>
        <a:xfrm>
          <a:off x="5041900" y="109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65</xdr:row>
      <xdr:rowOff>149437</xdr:rowOff>
    </xdr:from>
    <xdr:to>
      <xdr:col>6</xdr:col>
      <xdr:colOff>0</xdr:colOff>
      <xdr:row>66</xdr:row>
      <xdr:rowOff>66463</xdr:rowOff>
    </xdr:to>
    <xdr:cxnSp macro="">
      <xdr:nvCxnSpPr>
        <xdr:cNvPr id="134" name="直線コネクタ 133"/>
        <xdr:cNvCxnSpPr/>
      </xdr:nvCxnSpPr>
      <xdr:spPr>
        <a:xfrm>
          <a:off x="3225800" y="1129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63</xdr:row>
      <xdr:rowOff>129981</xdr:rowOff>
    </xdr:from>
    <xdr:ext cx="736600" cy="259045"/>
    <xdr:sp macro="" textlink="">
      <xdr:nvSpPr>
        <xdr:cNvPr id="136" name="テキスト ボックス 135"/>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149437</xdr:rowOff>
    </xdr:from>
    <xdr:to>
      <xdr:col>4</xdr:col>
      <xdr:colOff>482600</xdr:colOff>
      <xdr:row>66</xdr:row>
      <xdr:rowOff>10160</xdr:rowOff>
    </xdr:to>
    <xdr:cxnSp macro="">
      <xdr:nvCxnSpPr>
        <xdr:cNvPr id="137" name="直線コネクタ 136"/>
        <xdr:cNvCxnSpPr/>
      </xdr:nvCxnSpPr>
      <xdr:spPr>
        <a:xfrm flipV="1">
          <a:off x="2336800" y="112936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63</xdr:row>
      <xdr:rowOff>109872</xdr:rowOff>
    </xdr:from>
    <xdr:ext cx="762000" cy="259045"/>
    <xdr:sp macro="" textlink="">
      <xdr:nvSpPr>
        <xdr:cNvPr id="139" name="テキスト ボックス 138"/>
        <xdr:cNvSpPr txBox="1"/>
      </xdr:nvSpPr>
      <xdr:spPr>
        <a:xfrm>
          <a:off x="2844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89112</xdr:rowOff>
    </xdr:from>
    <xdr:to>
      <xdr:col>3</xdr:col>
      <xdr:colOff>279400</xdr:colOff>
      <xdr:row>66</xdr:row>
      <xdr:rowOff>10160</xdr:rowOff>
    </xdr:to>
    <xdr:cxnSp macro="">
      <xdr:nvCxnSpPr>
        <xdr:cNvPr id="140" name="直線コネクタ 139"/>
        <xdr:cNvCxnSpPr/>
      </xdr:nvCxnSpPr>
      <xdr:spPr>
        <a:xfrm>
          <a:off x="1447800" y="11233362"/>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63</xdr:row>
      <xdr:rowOff>138023</xdr:rowOff>
    </xdr:from>
    <xdr:ext cx="762000" cy="259045"/>
    <xdr:sp macro="" textlink="">
      <xdr:nvSpPr>
        <xdr:cNvPr id="142" name="テキスト ボックス 141"/>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63</xdr:row>
      <xdr:rowOff>117915</xdr:rowOff>
    </xdr:from>
    <xdr:ext cx="762000" cy="259045"/>
    <xdr:sp macro="" textlink="">
      <xdr:nvSpPr>
        <xdr:cNvPr id="144" name="テキスト ボックス 143"/>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130810</xdr:rowOff>
    </xdr:from>
    <xdr:to>
      <xdr:col>7</xdr:col>
      <xdr:colOff>203200</xdr:colOff>
      <xdr:row>66</xdr:row>
      <xdr:rowOff>60960</xdr:rowOff>
    </xdr:to>
    <xdr:sp macro="" textlink="">
      <xdr:nvSpPr>
        <xdr:cNvPr id="150" name="円/楕円 149"/>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65</xdr:row>
      <xdr:rowOff>102887</xdr:rowOff>
    </xdr:from>
    <xdr:ext cx="762000" cy="259045"/>
    <xdr:sp macro="" textlink="">
      <xdr:nvSpPr>
        <xdr:cNvPr id="151" name="財政構造の弾力性該当値テキスト"/>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15663</xdr:rowOff>
    </xdr:from>
    <xdr:to>
      <xdr:col>6</xdr:col>
      <xdr:colOff>50800</xdr:colOff>
      <xdr:row>66</xdr:row>
      <xdr:rowOff>117263</xdr:rowOff>
    </xdr:to>
    <xdr:sp macro="" textlink="">
      <xdr:nvSpPr>
        <xdr:cNvPr id="152" name="円/楕円 151"/>
        <xdr:cNvSpPr/>
      </xdr:nvSpPr>
      <xdr:spPr>
        <a:xfrm>
          <a:off x="4064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66</xdr:row>
      <xdr:rowOff>102040</xdr:rowOff>
    </xdr:from>
    <xdr:ext cx="736600" cy="259045"/>
    <xdr:sp macro="" textlink="">
      <xdr:nvSpPr>
        <xdr:cNvPr id="153" name="テキスト ボックス 152"/>
        <xdr:cNvSpPr txBox="1"/>
      </xdr:nvSpPr>
      <xdr:spPr>
        <a:xfrm>
          <a:off x="3733800" y="1141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98637</xdr:rowOff>
    </xdr:from>
    <xdr:to>
      <xdr:col>4</xdr:col>
      <xdr:colOff>533400</xdr:colOff>
      <xdr:row>66</xdr:row>
      <xdr:rowOff>28787</xdr:rowOff>
    </xdr:to>
    <xdr:sp macro="" textlink="">
      <xdr:nvSpPr>
        <xdr:cNvPr id="154" name="円/楕円 153"/>
        <xdr:cNvSpPr/>
      </xdr:nvSpPr>
      <xdr:spPr>
        <a:xfrm>
          <a:off x="3175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66</xdr:row>
      <xdr:rowOff>13564</xdr:rowOff>
    </xdr:from>
    <xdr:ext cx="762000" cy="259045"/>
    <xdr:sp macro="" textlink="">
      <xdr:nvSpPr>
        <xdr:cNvPr id="155" name="テキスト ボックス 154"/>
        <xdr:cNvSpPr txBox="1"/>
      </xdr:nvSpPr>
      <xdr:spPr>
        <a:xfrm>
          <a:off x="2844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130810</xdr:rowOff>
    </xdr:from>
    <xdr:to>
      <xdr:col>3</xdr:col>
      <xdr:colOff>330200</xdr:colOff>
      <xdr:row>66</xdr:row>
      <xdr:rowOff>60960</xdr:rowOff>
    </xdr:to>
    <xdr:sp macro="" textlink="">
      <xdr:nvSpPr>
        <xdr:cNvPr id="156" name="円/楕円 155"/>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66</xdr:row>
      <xdr:rowOff>45737</xdr:rowOff>
    </xdr:from>
    <xdr:ext cx="762000" cy="259045"/>
    <xdr:sp macro="" textlink="">
      <xdr:nvSpPr>
        <xdr:cNvPr id="157" name="テキスト ボックス 156"/>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38312</xdr:rowOff>
    </xdr:from>
    <xdr:to>
      <xdr:col>2</xdr:col>
      <xdr:colOff>127000</xdr:colOff>
      <xdr:row>65</xdr:row>
      <xdr:rowOff>139912</xdr:rowOff>
    </xdr:to>
    <xdr:sp macro="" textlink="">
      <xdr:nvSpPr>
        <xdr:cNvPr id="158" name="円/楕円 157"/>
        <xdr:cNvSpPr/>
      </xdr:nvSpPr>
      <xdr:spPr>
        <a:xfrm>
          <a:off x="1397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65</xdr:row>
      <xdr:rowOff>124689</xdr:rowOff>
    </xdr:from>
    <xdr:ext cx="762000" cy="259045"/>
    <xdr:sp macro="" textlink="">
      <xdr:nvSpPr>
        <xdr:cNvPr id="159" name="テキスト ボックス 158"/>
        <xdr:cNvSpPr txBox="1"/>
      </xdr:nvSpPr>
      <xdr:spPr>
        <a:xfrm>
          <a:off x="1066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類似団体の平均値をやや下回っている。物件費は昨年度より増えているが、これは小学校指導書等の購入や学校給食等調理業務委託にかかる経費増によるものである。今後は公の施設への指定管理者制度の更なる導入など民間活力の積極的な活用を行い、コストの低減を図っ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24067</xdr:rowOff>
    </xdr:from>
    <xdr:to>
      <xdr:col>7</xdr:col>
      <xdr:colOff>152400</xdr:colOff>
      <xdr:row>81</xdr:row>
      <xdr:rowOff>53412</xdr:rowOff>
    </xdr:to>
    <xdr:cxnSp macro="">
      <xdr:nvCxnSpPr>
        <xdr:cNvPr id="194" name="直線コネクタ 193"/>
        <xdr:cNvCxnSpPr/>
      </xdr:nvCxnSpPr>
      <xdr:spPr>
        <a:xfrm>
          <a:off x="4114800" y="13911517"/>
          <a:ext cx="838200" cy="2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80</xdr:row>
      <xdr:rowOff>117537</xdr:rowOff>
    </xdr:from>
    <xdr:to>
      <xdr:col>6</xdr:col>
      <xdr:colOff>0</xdr:colOff>
      <xdr:row>81</xdr:row>
      <xdr:rowOff>24067</xdr:rowOff>
    </xdr:to>
    <xdr:cxnSp macro="">
      <xdr:nvCxnSpPr>
        <xdr:cNvPr id="197" name="直線コネクタ 196"/>
        <xdr:cNvCxnSpPr/>
      </xdr:nvCxnSpPr>
      <xdr:spPr>
        <a:xfrm>
          <a:off x="3225800" y="13833537"/>
          <a:ext cx="889000" cy="7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117537</xdr:rowOff>
    </xdr:from>
    <xdr:to>
      <xdr:col>4</xdr:col>
      <xdr:colOff>482600</xdr:colOff>
      <xdr:row>80</xdr:row>
      <xdr:rowOff>169001</xdr:rowOff>
    </xdr:to>
    <xdr:cxnSp macro="">
      <xdr:nvCxnSpPr>
        <xdr:cNvPr id="200" name="直線コネクタ 199"/>
        <xdr:cNvCxnSpPr/>
      </xdr:nvCxnSpPr>
      <xdr:spPr>
        <a:xfrm flipV="1">
          <a:off x="2336800" y="13833537"/>
          <a:ext cx="889000" cy="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169001</xdr:rowOff>
    </xdr:from>
    <xdr:to>
      <xdr:col>3</xdr:col>
      <xdr:colOff>279400</xdr:colOff>
      <xdr:row>81</xdr:row>
      <xdr:rowOff>36280</xdr:rowOff>
    </xdr:to>
    <xdr:cxnSp macro="">
      <xdr:nvCxnSpPr>
        <xdr:cNvPr id="203" name="直線コネクタ 202"/>
        <xdr:cNvCxnSpPr/>
      </xdr:nvCxnSpPr>
      <xdr:spPr>
        <a:xfrm flipV="1">
          <a:off x="1447800" y="13885001"/>
          <a:ext cx="8890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2612</xdr:rowOff>
    </xdr:from>
    <xdr:to>
      <xdr:col>7</xdr:col>
      <xdr:colOff>203200</xdr:colOff>
      <xdr:row>81</xdr:row>
      <xdr:rowOff>104212</xdr:rowOff>
    </xdr:to>
    <xdr:sp macro="" textlink="">
      <xdr:nvSpPr>
        <xdr:cNvPr id="213" name="円/楕円 212"/>
        <xdr:cNvSpPr/>
      </xdr:nvSpPr>
      <xdr:spPr>
        <a:xfrm>
          <a:off x="4902200" y="13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80</xdr:row>
      <xdr:rowOff>19139</xdr:rowOff>
    </xdr:from>
    <xdr:ext cx="762000" cy="259045"/>
    <xdr:sp macro="" textlink="">
      <xdr:nvSpPr>
        <xdr:cNvPr id="214" name="人件費・物件費等の状況該当値テキスト"/>
        <xdr:cNvSpPr txBox="1"/>
      </xdr:nvSpPr>
      <xdr:spPr>
        <a:xfrm>
          <a:off x="5041900" y="137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100,458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144717</xdr:rowOff>
    </xdr:from>
    <xdr:to>
      <xdr:col>6</xdr:col>
      <xdr:colOff>50800</xdr:colOff>
      <xdr:row>81</xdr:row>
      <xdr:rowOff>74867</xdr:rowOff>
    </xdr:to>
    <xdr:sp macro="" textlink="">
      <xdr:nvSpPr>
        <xdr:cNvPr id="215" name="円/楕円 214"/>
        <xdr:cNvSpPr/>
      </xdr:nvSpPr>
      <xdr:spPr>
        <a:xfrm>
          <a:off x="4064000" y="1386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79</xdr:row>
      <xdr:rowOff>85044</xdr:rowOff>
    </xdr:from>
    <xdr:ext cx="736600" cy="259045"/>
    <xdr:sp macro="" textlink="">
      <xdr:nvSpPr>
        <xdr:cNvPr id="216" name="テキスト ボックス 215"/>
        <xdr:cNvSpPr txBox="1"/>
      </xdr:nvSpPr>
      <xdr:spPr>
        <a:xfrm>
          <a:off x="3733800" y="13629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98,269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66737</xdr:rowOff>
    </xdr:from>
    <xdr:to>
      <xdr:col>4</xdr:col>
      <xdr:colOff>533400</xdr:colOff>
      <xdr:row>80</xdr:row>
      <xdr:rowOff>168337</xdr:rowOff>
    </xdr:to>
    <xdr:sp macro="" textlink="">
      <xdr:nvSpPr>
        <xdr:cNvPr id="217" name="円/楕円 216"/>
        <xdr:cNvSpPr/>
      </xdr:nvSpPr>
      <xdr:spPr>
        <a:xfrm>
          <a:off x="3175000" y="1378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79</xdr:row>
      <xdr:rowOff>7064</xdr:rowOff>
    </xdr:from>
    <xdr:ext cx="762000" cy="259045"/>
    <xdr:sp macro="" textlink="">
      <xdr:nvSpPr>
        <xdr:cNvPr id="218" name="テキスト ボックス 217"/>
        <xdr:cNvSpPr txBox="1"/>
      </xdr:nvSpPr>
      <xdr:spPr>
        <a:xfrm>
          <a:off x="2844800" y="1355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92,452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118201</xdr:rowOff>
    </xdr:from>
    <xdr:to>
      <xdr:col>3</xdr:col>
      <xdr:colOff>330200</xdr:colOff>
      <xdr:row>81</xdr:row>
      <xdr:rowOff>48351</xdr:rowOff>
    </xdr:to>
    <xdr:sp macro="" textlink="">
      <xdr:nvSpPr>
        <xdr:cNvPr id="219" name="円/楕円 218"/>
        <xdr:cNvSpPr/>
      </xdr:nvSpPr>
      <xdr:spPr>
        <a:xfrm>
          <a:off x="2286000" y="1383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79</xdr:row>
      <xdr:rowOff>58528</xdr:rowOff>
    </xdr:from>
    <xdr:ext cx="762000" cy="259045"/>
    <xdr:sp macro="" textlink="">
      <xdr:nvSpPr>
        <xdr:cNvPr id="220" name="テキスト ボックス 219"/>
        <xdr:cNvSpPr txBox="1"/>
      </xdr:nvSpPr>
      <xdr:spPr>
        <a:xfrm>
          <a:off x="1955800" y="1360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96,291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156930</xdr:rowOff>
    </xdr:from>
    <xdr:to>
      <xdr:col>2</xdr:col>
      <xdr:colOff>127000</xdr:colOff>
      <xdr:row>81</xdr:row>
      <xdr:rowOff>87080</xdr:rowOff>
    </xdr:to>
    <xdr:sp macro="" textlink="">
      <xdr:nvSpPr>
        <xdr:cNvPr id="221" name="円/楕円 220"/>
        <xdr:cNvSpPr/>
      </xdr:nvSpPr>
      <xdr:spPr>
        <a:xfrm>
          <a:off x="1397000" y="138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79</xdr:row>
      <xdr:rowOff>97257</xdr:rowOff>
    </xdr:from>
    <xdr:ext cx="762000" cy="259045"/>
    <xdr:sp macro="" textlink="">
      <xdr:nvSpPr>
        <xdr:cNvPr id="222" name="テキスト ボックス 221"/>
        <xdr:cNvSpPr txBox="1"/>
      </xdr:nvSpPr>
      <xdr:spPr>
        <a:xfrm>
          <a:off x="1066800" y="1364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給与制度の総合的見直しを国より1年遅れの平成28年4月から実施したことによりラスパイレス指数は100を上回っており、類似団体の平均値よりも0.1高い水準となっている。</a:t>
          </a:r>
        </a:p>
        <a:p>
          <a:pPr algn="l" rtl="0">
            <a:lnSpc>
              <a:spcPts val="1500"/>
            </a:lnSpc>
            <a:defRPr sz="1000"/>
          </a:pPr>
          <a:r>
            <a:rPr lang="ja-JP" altLang="en-US" sz="1300" b="0" i="0" u="none" strike="noStrike" baseline="0">
              <a:solidFill>
                <a:srgbClr val="000000"/>
              </a:solidFill>
              <a:latin typeface="ＭＳ Ｐゴシック"/>
              <a:ea typeface="ＭＳ Ｐゴシック"/>
            </a:rPr>
            <a:t>今後も他団体の状況を踏まえて、必要に応じて給与制度を見直していく。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81</xdr:row>
      <xdr:rowOff>141111</xdr:rowOff>
    </xdr:from>
    <xdr:to>
      <xdr:col>24</xdr:col>
      <xdr:colOff>558800</xdr:colOff>
      <xdr:row>86</xdr:row>
      <xdr:rowOff>141816</xdr:rowOff>
    </xdr:to>
    <xdr:cxnSp macro="">
      <xdr:nvCxnSpPr>
        <xdr:cNvPr id="251" name="直線コネクタ 250"/>
        <xdr:cNvCxnSpPr/>
      </xdr:nvCxnSpPr>
      <xdr:spPr>
        <a:xfrm flipV="1">
          <a:off x="17018000" y="14028561"/>
          <a:ext cx="0" cy="857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2"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3" name="直線コネクタ 252"/>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84</xdr:row>
      <xdr:rowOff>15522</xdr:rowOff>
    </xdr:to>
    <xdr:cxnSp macro="">
      <xdr:nvCxnSpPr>
        <xdr:cNvPr id="256" name="直線コネクタ 255"/>
        <xdr:cNvCxnSpPr/>
      </xdr:nvCxnSpPr>
      <xdr:spPr>
        <a:xfrm>
          <a:off x="16179800" y="1432348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139293</xdr:rowOff>
    </xdr:from>
    <xdr:ext cx="762000" cy="259045"/>
    <xdr:sp macro="" textlink="">
      <xdr:nvSpPr>
        <xdr:cNvPr id="257"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58" name="フローチャート : 判断 257"/>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83</xdr:row>
      <xdr:rowOff>39511</xdr:rowOff>
    </xdr:from>
    <xdr:to>
      <xdr:col>23</xdr:col>
      <xdr:colOff>406400</xdr:colOff>
      <xdr:row>83</xdr:row>
      <xdr:rowOff>93134</xdr:rowOff>
    </xdr:to>
    <xdr:cxnSp macro="">
      <xdr:nvCxnSpPr>
        <xdr:cNvPr id="259" name="直線コネクタ 258"/>
        <xdr:cNvCxnSpPr/>
      </xdr:nvCxnSpPr>
      <xdr:spPr>
        <a:xfrm>
          <a:off x="15290800" y="142698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60" name="フローチャート : 判断 259"/>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83</xdr:row>
      <xdr:rowOff>142116</xdr:rowOff>
    </xdr:from>
    <xdr:ext cx="736600" cy="259045"/>
    <xdr:sp macro="" textlink="">
      <xdr:nvSpPr>
        <xdr:cNvPr id="261" name="テキスト ボックス 260"/>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39511</xdr:rowOff>
    </xdr:from>
    <xdr:to>
      <xdr:col>22</xdr:col>
      <xdr:colOff>203200</xdr:colOff>
      <xdr:row>89</xdr:row>
      <xdr:rowOff>123472</xdr:rowOff>
    </xdr:to>
    <xdr:cxnSp macro="">
      <xdr:nvCxnSpPr>
        <xdr:cNvPr id="262" name="直線コネクタ 261"/>
        <xdr:cNvCxnSpPr/>
      </xdr:nvCxnSpPr>
      <xdr:spPr>
        <a:xfrm flipV="1">
          <a:off x="14401800" y="14269861"/>
          <a:ext cx="889000" cy="11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123472</xdr:rowOff>
    </xdr:from>
    <xdr:to>
      <xdr:col>21</xdr:col>
      <xdr:colOff>0</xdr:colOff>
      <xdr:row>90</xdr:row>
      <xdr:rowOff>5645</xdr:rowOff>
    </xdr:to>
    <xdr:cxnSp macro="">
      <xdr:nvCxnSpPr>
        <xdr:cNvPr id="265" name="直線コネクタ 264"/>
        <xdr:cNvCxnSpPr/>
      </xdr:nvCxnSpPr>
      <xdr:spPr>
        <a:xfrm flipV="1">
          <a:off x="13512800" y="153825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8" name="フローチャート : 判断 267"/>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90</xdr:row>
      <xdr:rowOff>108249</xdr:rowOff>
    </xdr:from>
    <xdr:ext cx="762000" cy="259045"/>
    <xdr:sp macro="" textlink="">
      <xdr:nvSpPr>
        <xdr:cNvPr id="269" name="テキスト ボックス 268"/>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75" name="円/楕円 274"/>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83</xdr:row>
      <xdr:rowOff>108249</xdr:rowOff>
    </xdr:from>
    <xdr:ext cx="762000" cy="259045"/>
    <xdr:sp macro="" textlink="">
      <xdr:nvSpPr>
        <xdr:cNvPr id="276" name="給与水準   （国との比較）該当値テキスト"/>
        <xdr:cNvSpPr txBox="1"/>
      </xdr:nvSpPr>
      <xdr:spPr>
        <a:xfrm>
          <a:off x="17106900" y="1433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7" name="円/楕円 276"/>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81</xdr:row>
      <xdr:rowOff>154111</xdr:rowOff>
    </xdr:from>
    <xdr:ext cx="736600" cy="259045"/>
    <xdr:sp macro="" textlink="">
      <xdr:nvSpPr>
        <xdr:cNvPr id="278" name="テキスト ボックス 277"/>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160161</xdr:rowOff>
    </xdr:from>
    <xdr:to>
      <xdr:col>22</xdr:col>
      <xdr:colOff>254000</xdr:colOff>
      <xdr:row>83</xdr:row>
      <xdr:rowOff>90311</xdr:rowOff>
    </xdr:to>
    <xdr:sp macro="" textlink="">
      <xdr:nvSpPr>
        <xdr:cNvPr id="279" name="円/楕円 278"/>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81</xdr:row>
      <xdr:rowOff>100488</xdr:rowOff>
    </xdr:from>
    <xdr:ext cx="762000" cy="259045"/>
    <xdr:sp macro="" textlink="">
      <xdr:nvSpPr>
        <xdr:cNvPr id="280" name="テキスト ボックス 279"/>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72672</xdr:rowOff>
    </xdr:from>
    <xdr:to>
      <xdr:col>21</xdr:col>
      <xdr:colOff>50800</xdr:colOff>
      <xdr:row>90</xdr:row>
      <xdr:rowOff>2822</xdr:rowOff>
    </xdr:to>
    <xdr:sp macro="" textlink="">
      <xdr:nvSpPr>
        <xdr:cNvPr id="281" name="円/楕円 280"/>
        <xdr:cNvSpPr/>
      </xdr:nvSpPr>
      <xdr:spPr>
        <a:xfrm>
          <a:off x="14351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88</xdr:row>
      <xdr:rowOff>12999</xdr:rowOff>
    </xdr:from>
    <xdr:ext cx="762000" cy="259045"/>
    <xdr:sp macro="" textlink="">
      <xdr:nvSpPr>
        <xdr:cNvPr id="282" name="テキスト ボックス 281"/>
        <xdr:cNvSpPr txBox="1"/>
      </xdr:nvSpPr>
      <xdr:spPr>
        <a:xfrm>
          <a:off x="14020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83" name="円/楕円 282"/>
        <xdr:cNvSpPr/>
      </xdr:nvSpPr>
      <xdr:spPr>
        <a:xfrm>
          <a:off x="13462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88</xdr:row>
      <xdr:rowOff>66622</xdr:rowOff>
    </xdr:from>
    <xdr:ext cx="762000" cy="259045"/>
    <xdr:sp macro="" textlink="">
      <xdr:nvSpPr>
        <xdr:cNvPr id="284" name="テキスト ボックス 283"/>
        <xdr:cNvSpPr txBox="1"/>
      </xdr:nvSpPr>
      <xdr:spPr>
        <a:xfrm>
          <a:off x="13131800" y="1515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第8次定員管理計画(Ｈ27.4～Ｈ32.4)に基づき、適切な定員管理に努めた結果、類似団体の平均よりも少ない職員数となっている。</a:t>
          </a:r>
        </a:p>
        <a:p>
          <a:pPr algn="l" rtl="0">
            <a:lnSpc>
              <a:spcPts val="1500"/>
            </a:lnSpc>
            <a:defRPr sz="1000"/>
          </a:pPr>
          <a:r>
            <a:rPr lang="ja-JP" altLang="en-US" sz="1300" b="0" i="0" u="none" strike="noStrike" baseline="0">
              <a:solidFill>
                <a:srgbClr val="000000"/>
              </a:solidFill>
              <a:latin typeface="ＭＳ Ｐゴシック"/>
              <a:ea typeface="ＭＳ Ｐゴシック"/>
            </a:rPr>
            <a:t>平成27年度については、粗大ごみの収集受付業務の委託などによって、職員数が減っている。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4" name="直線コネクタ 313"/>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7"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8" name="直線コネクタ 317"/>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23919</xdr:rowOff>
    </xdr:from>
    <xdr:to>
      <xdr:col>24</xdr:col>
      <xdr:colOff>558800</xdr:colOff>
      <xdr:row>59</xdr:row>
      <xdr:rowOff>31962</xdr:rowOff>
    </xdr:to>
    <xdr:cxnSp macro="">
      <xdr:nvCxnSpPr>
        <xdr:cNvPr id="319" name="直線コネクタ 318"/>
        <xdr:cNvCxnSpPr/>
      </xdr:nvCxnSpPr>
      <xdr:spPr>
        <a:xfrm flipV="1">
          <a:off x="16179800" y="1013946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79392</xdr:rowOff>
    </xdr:from>
    <xdr:ext cx="762000" cy="259045"/>
    <xdr:sp macro="" textlink="">
      <xdr:nvSpPr>
        <xdr:cNvPr id="320" name="定員管理の状況平均値テキスト"/>
        <xdr:cNvSpPr txBox="1"/>
      </xdr:nvSpPr>
      <xdr:spPr>
        <a:xfrm>
          <a:off x="17106900" y="1036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1" name="フローチャート : 判断 320"/>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59</xdr:row>
      <xdr:rowOff>19896</xdr:rowOff>
    </xdr:from>
    <xdr:to>
      <xdr:col>23</xdr:col>
      <xdr:colOff>406400</xdr:colOff>
      <xdr:row>59</xdr:row>
      <xdr:rowOff>31962</xdr:rowOff>
    </xdr:to>
    <xdr:cxnSp macro="">
      <xdr:nvCxnSpPr>
        <xdr:cNvPr id="322" name="直線コネクタ 321"/>
        <xdr:cNvCxnSpPr/>
      </xdr:nvCxnSpPr>
      <xdr:spPr>
        <a:xfrm>
          <a:off x="15290800" y="101354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3" name="フローチャート : 判断 32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61</xdr:row>
      <xdr:rowOff>34307</xdr:rowOff>
    </xdr:from>
    <xdr:ext cx="736600" cy="259045"/>
    <xdr:sp macro="" textlink="">
      <xdr:nvSpPr>
        <xdr:cNvPr id="324" name="テキスト ボックス 323"/>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19896</xdr:rowOff>
    </xdr:from>
    <xdr:to>
      <xdr:col>22</xdr:col>
      <xdr:colOff>203200</xdr:colOff>
      <xdr:row>59</xdr:row>
      <xdr:rowOff>31962</xdr:rowOff>
    </xdr:to>
    <xdr:cxnSp macro="">
      <xdr:nvCxnSpPr>
        <xdr:cNvPr id="325" name="直線コネクタ 324"/>
        <xdr:cNvCxnSpPr/>
      </xdr:nvCxnSpPr>
      <xdr:spPr>
        <a:xfrm flipV="1">
          <a:off x="14401800" y="101354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6" name="フローチャート : 判断 325"/>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61</xdr:row>
      <xdr:rowOff>38329</xdr:rowOff>
    </xdr:from>
    <xdr:ext cx="762000" cy="259045"/>
    <xdr:sp macro="" textlink="">
      <xdr:nvSpPr>
        <xdr:cNvPr id="327" name="テキスト ボックス 326"/>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31962</xdr:rowOff>
    </xdr:from>
    <xdr:to>
      <xdr:col>21</xdr:col>
      <xdr:colOff>0</xdr:colOff>
      <xdr:row>59</xdr:row>
      <xdr:rowOff>84244</xdr:rowOff>
    </xdr:to>
    <xdr:cxnSp macro="">
      <xdr:nvCxnSpPr>
        <xdr:cNvPr id="328" name="直線コネクタ 327"/>
        <xdr:cNvCxnSpPr/>
      </xdr:nvCxnSpPr>
      <xdr:spPr>
        <a:xfrm flipV="1">
          <a:off x="13512800" y="10147512"/>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9" name="フローチャート : 判断 328"/>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61</xdr:row>
      <xdr:rowOff>38329</xdr:rowOff>
    </xdr:from>
    <xdr:ext cx="762000" cy="259045"/>
    <xdr:sp macro="" textlink="">
      <xdr:nvSpPr>
        <xdr:cNvPr id="330" name="テキスト ボックス 329"/>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1" name="フローチャート : 判断 330"/>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61</xdr:row>
      <xdr:rowOff>90610</xdr:rowOff>
    </xdr:from>
    <xdr:ext cx="762000" cy="259045"/>
    <xdr:sp macro="" textlink="">
      <xdr:nvSpPr>
        <xdr:cNvPr id="332" name="テキスト ボックス 331"/>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144569</xdr:rowOff>
    </xdr:from>
    <xdr:to>
      <xdr:col>24</xdr:col>
      <xdr:colOff>609600</xdr:colOff>
      <xdr:row>59</xdr:row>
      <xdr:rowOff>74719</xdr:rowOff>
    </xdr:to>
    <xdr:sp macro="" textlink="">
      <xdr:nvSpPr>
        <xdr:cNvPr id="338" name="円/楕円 337"/>
        <xdr:cNvSpPr/>
      </xdr:nvSpPr>
      <xdr:spPr>
        <a:xfrm>
          <a:off x="16967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57</xdr:row>
      <xdr:rowOff>161096</xdr:rowOff>
    </xdr:from>
    <xdr:ext cx="762000" cy="259045"/>
    <xdr:sp macro="" textlink="">
      <xdr:nvSpPr>
        <xdr:cNvPr id="339" name="定員管理の状況該当値テキスト"/>
        <xdr:cNvSpPr txBox="1"/>
      </xdr:nvSpPr>
      <xdr:spPr>
        <a:xfrm>
          <a:off x="17106900" y="993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152612</xdr:rowOff>
    </xdr:from>
    <xdr:to>
      <xdr:col>23</xdr:col>
      <xdr:colOff>457200</xdr:colOff>
      <xdr:row>59</xdr:row>
      <xdr:rowOff>82762</xdr:rowOff>
    </xdr:to>
    <xdr:sp macro="" textlink="">
      <xdr:nvSpPr>
        <xdr:cNvPr id="340" name="円/楕円 339"/>
        <xdr:cNvSpPr/>
      </xdr:nvSpPr>
      <xdr:spPr>
        <a:xfrm>
          <a:off x="16129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57</xdr:row>
      <xdr:rowOff>92939</xdr:rowOff>
    </xdr:from>
    <xdr:ext cx="736600" cy="259045"/>
    <xdr:sp macro="" textlink="">
      <xdr:nvSpPr>
        <xdr:cNvPr id="341" name="テキスト ボックス 340"/>
        <xdr:cNvSpPr txBox="1"/>
      </xdr:nvSpPr>
      <xdr:spPr>
        <a:xfrm>
          <a:off x="15798800" y="986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140546</xdr:rowOff>
    </xdr:from>
    <xdr:to>
      <xdr:col>22</xdr:col>
      <xdr:colOff>254000</xdr:colOff>
      <xdr:row>59</xdr:row>
      <xdr:rowOff>70696</xdr:rowOff>
    </xdr:to>
    <xdr:sp macro="" textlink="">
      <xdr:nvSpPr>
        <xdr:cNvPr id="342" name="円/楕円 341"/>
        <xdr:cNvSpPr/>
      </xdr:nvSpPr>
      <xdr:spPr>
        <a:xfrm>
          <a:off x="15240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57</xdr:row>
      <xdr:rowOff>80873</xdr:rowOff>
    </xdr:from>
    <xdr:ext cx="762000" cy="259045"/>
    <xdr:sp macro="" textlink="">
      <xdr:nvSpPr>
        <xdr:cNvPr id="343" name="テキスト ボックス 342"/>
        <xdr:cNvSpPr txBox="1"/>
      </xdr:nvSpPr>
      <xdr:spPr>
        <a:xfrm>
          <a:off x="14909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152612</xdr:rowOff>
    </xdr:from>
    <xdr:to>
      <xdr:col>21</xdr:col>
      <xdr:colOff>50800</xdr:colOff>
      <xdr:row>59</xdr:row>
      <xdr:rowOff>82762</xdr:rowOff>
    </xdr:to>
    <xdr:sp macro="" textlink="">
      <xdr:nvSpPr>
        <xdr:cNvPr id="344" name="円/楕円 343"/>
        <xdr:cNvSpPr/>
      </xdr:nvSpPr>
      <xdr:spPr>
        <a:xfrm>
          <a:off x="14351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57</xdr:row>
      <xdr:rowOff>92939</xdr:rowOff>
    </xdr:from>
    <xdr:ext cx="762000" cy="259045"/>
    <xdr:sp macro="" textlink="">
      <xdr:nvSpPr>
        <xdr:cNvPr id="345" name="テキスト ボックス 344"/>
        <xdr:cNvSpPr txBox="1"/>
      </xdr:nvSpPr>
      <xdr:spPr>
        <a:xfrm>
          <a:off x="14020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33444</xdr:rowOff>
    </xdr:from>
    <xdr:to>
      <xdr:col>19</xdr:col>
      <xdr:colOff>533400</xdr:colOff>
      <xdr:row>59</xdr:row>
      <xdr:rowOff>135044</xdr:rowOff>
    </xdr:to>
    <xdr:sp macro="" textlink="">
      <xdr:nvSpPr>
        <xdr:cNvPr id="346" name="円/楕円 345"/>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57</xdr:row>
      <xdr:rowOff>145221</xdr:rowOff>
    </xdr:from>
    <xdr:ext cx="762000" cy="259045"/>
    <xdr:sp macro="" textlink="">
      <xdr:nvSpPr>
        <xdr:cNvPr id="347" name="テキスト ボックス 346"/>
        <xdr:cNvSpPr txBox="1"/>
      </xdr:nvSpPr>
      <xdr:spPr>
        <a:xfrm>
          <a:off x="13131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大型投資事業の適切な取捨選択の結果、前年から引続き類似団体の平均値を下回る結果となっている。今後は久留米シティプラザや宮ノ陣クリーンセンターの大規模事業の整備に係る建設地方債の借入れによる元利償還金の増加が見込まれるため、市債の新規発行にあたっても、交付税措置のある地方債の積極的な活用を図り、実質公債費比率の上昇抑制に取り組む。</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4" name="直線コネクタ 373"/>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83820</xdr:rowOff>
    </xdr:from>
    <xdr:to>
      <xdr:col>24</xdr:col>
      <xdr:colOff>558800</xdr:colOff>
      <xdr:row>38</xdr:row>
      <xdr:rowOff>103124</xdr:rowOff>
    </xdr:to>
    <xdr:cxnSp macro="">
      <xdr:nvCxnSpPr>
        <xdr:cNvPr id="379" name="直線コネクタ 378"/>
        <xdr:cNvCxnSpPr/>
      </xdr:nvCxnSpPr>
      <xdr:spPr>
        <a:xfrm>
          <a:off x="16179800" y="65989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0"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1" name="フローチャート : 判断 380"/>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38</xdr:row>
      <xdr:rowOff>83820</xdr:rowOff>
    </xdr:from>
    <xdr:to>
      <xdr:col>23</xdr:col>
      <xdr:colOff>406400</xdr:colOff>
      <xdr:row>38</xdr:row>
      <xdr:rowOff>103124</xdr:rowOff>
    </xdr:to>
    <xdr:cxnSp macro="">
      <xdr:nvCxnSpPr>
        <xdr:cNvPr id="382" name="直線コネクタ 381"/>
        <xdr:cNvCxnSpPr/>
      </xdr:nvCxnSpPr>
      <xdr:spPr>
        <a:xfrm flipV="1">
          <a:off x="15290800" y="65989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3" name="フローチャート : 判断 382"/>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40</xdr:row>
      <xdr:rowOff>143273</xdr:rowOff>
    </xdr:from>
    <xdr:ext cx="736600" cy="259045"/>
    <xdr:sp macro="" textlink="">
      <xdr:nvSpPr>
        <xdr:cNvPr id="384" name="テキスト ボックス 383"/>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103124</xdr:rowOff>
    </xdr:from>
    <xdr:to>
      <xdr:col>22</xdr:col>
      <xdr:colOff>203200</xdr:colOff>
      <xdr:row>38</xdr:row>
      <xdr:rowOff>122428</xdr:rowOff>
    </xdr:to>
    <xdr:cxnSp macro="">
      <xdr:nvCxnSpPr>
        <xdr:cNvPr id="385" name="直線コネクタ 384"/>
        <xdr:cNvCxnSpPr/>
      </xdr:nvCxnSpPr>
      <xdr:spPr>
        <a:xfrm flipV="1">
          <a:off x="14401800" y="66182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6" name="フローチャート : 判断 385"/>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41</xdr:row>
      <xdr:rowOff>49039</xdr:rowOff>
    </xdr:from>
    <xdr:ext cx="762000" cy="259045"/>
    <xdr:sp macro="" textlink="">
      <xdr:nvSpPr>
        <xdr:cNvPr id="387" name="テキスト ボックス 386"/>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122428</xdr:rowOff>
    </xdr:from>
    <xdr:to>
      <xdr:col>21</xdr:col>
      <xdr:colOff>0</xdr:colOff>
      <xdr:row>38</xdr:row>
      <xdr:rowOff>161036</xdr:rowOff>
    </xdr:to>
    <xdr:cxnSp macro="">
      <xdr:nvCxnSpPr>
        <xdr:cNvPr id="388" name="直線コネクタ 387"/>
        <xdr:cNvCxnSpPr/>
      </xdr:nvCxnSpPr>
      <xdr:spPr>
        <a:xfrm flipV="1">
          <a:off x="13512800" y="66375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89" name="フローチャート :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41</xdr:row>
      <xdr:rowOff>97299</xdr:rowOff>
    </xdr:from>
    <xdr:ext cx="762000" cy="259045"/>
    <xdr:sp macro="" textlink="">
      <xdr:nvSpPr>
        <xdr:cNvPr id="390" name="テキスト ボックス 389"/>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52324</xdr:rowOff>
    </xdr:from>
    <xdr:to>
      <xdr:col>24</xdr:col>
      <xdr:colOff>609600</xdr:colOff>
      <xdr:row>38</xdr:row>
      <xdr:rowOff>153924</xdr:rowOff>
    </xdr:to>
    <xdr:sp macro="" textlink="">
      <xdr:nvSpPr>
        <xdr:cNvPr id="398" name="円/楕円 397"/>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37</xdr:row>
      <xdr:rowOff>68851</xdr:rowOff>
    </xdr:from>
    <xdr:ext cx="762000" cy="259045"/>
    <xdr:sp macro="" textlink="">
      <xdr:nvSpPr>
        <xdr:cNvPr id="399" name="公債費負担の状況該当値テキスト"/>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33020</xdr:rowOff>
    </xdr:from>
    <xdr:to>
      <xdr:col>23</xdr:col>
      <xdr:colOff>457200</xdr:colOff>
      <xdr:row>38</xdr:row>
      <xdr:rowOff>134620</xdr:rowOff>
    </xdr:to>
    <xdr:sp macro="" textlink="">
      <xdr:nvSpPr>
        <xdr:cNvPr id="400" name="円/楕円 399"/>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36</xdr:row>
      <xdr:rowOff>144797</xdr:rowOff>
    </xdr:from>
    <xdr:ext cx="736600" cy="259045"/>
    <xdr:sp macro="" textlink="">
      <xdr:nvSpPr>
        <xdr:cNvPr id="401" name="テキスト ボックス 400"/>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52324</xdr:rowOff>
    </xdr:from>
    <xdr:to>
      <xdr:col>22</xdr:col>
      <xdr:colOff>254000</xdr:colOff>
      <xdr:row>38</xdr:row>
      <xdr:rowOff>153924</xdr:rowOff>
    </xdr:to>
    <xdr:sp macro="" textlink="">
      <xdr:nvSpPr>
        <xdr:cNvPr id="402" name="円/楕円 401"/>
        <xdr:cNvSpPr/>
      </xdr:nvSpPr>
      <xdr:spPr>
        <a:xfrm>
          <a:off x="15240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36</xdr:row>
      <xdr:rowOff>164101</xdr:rowOff>
    </xdr:from>
    <xdr:ext cx="762000" cy="259045"/>
    <xdr:sp macro="" textlink="">
      <xdr:nvSpPr>
        <xdr:cNvPr id="403" name="テキスト ボックス 402"/>
        <xdr:cNvSpPr txBox="1"/>
      </xdr:nvSpPr>
      <xdr:spPr>
        <a:xfrm>
          <a:off x="14909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71628</xdr:rowOff>
    </xdr:from>
    <xdr:to>
      <xdr:col>21</xdr:col>
      <xdr:colOff>50800</xdr:colOff>
      <xdr:row>39</xdr:row>
      <xdr:rowOff>1778</xdr:rowOff>
    </xdr:to>
    <xdr:sp macro="" textlink="">
      <xdr:nvSpPr>
        <xdr:cNvPr id="404" name="円/楕円 403"/>
        <xdr:cNvSpPr/>
      </xdr:nvSpPr>
      <xdr:spPr>
        <a:xfrm>
          <a:off x="1435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37</xdr:row>
      <xdr:rowOff>11955</xdr:rowOff>
    </xdr:from>
    <xdr:ext cx="762000" cy="259045"/>
    <xdr:sp macro="" textlink="">
      <xdr:nvSpPr>
        <xdr:cNvPr id="405" name="テキスト ボックス 404"/>
        <xdr:cNvSpPr txBox="1"/>
      </xdr:nvSpPr>
      <xdr:spPr>
        <a:xfrm>
          <a:off x="14020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110236</xdr:rowOff>
    </xdr:from>
    <xdr:to>
      <xdr:col>19</xdr:col>
      <xdr:colOff>533400</xdr:colOff>
      <xdr:row>39</xdr:row>
      <xdr:rowOff>40386</xdr:rowOff>
    </xdr:to>
    <xdr:sp macro="" textlink="">
      <xdr:nvSpPr>
        <xdr:cNvPr id="406" name="円/楕円 405"/>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37</xdr:row>
      <xdr:rowOff>50563</xdr:rowOff>
    </xdr:from>
    <xdr:ext cx="762000" cy="259045"/>
    <xdr:sp macro="" textlink="">
      <xdr:nvSpPr>
        <xdr:cNvPr id="407" name="テキスト ボックス 406"/>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類似団体平均を下回っているものの、２７年度は前年度に比べ悪化している。要因としては、久留米シティプラザ及び宮ノ陣クリーンセンター建設のための借入れを含む地方債現在高の普通会計負担分が大きく増加したためである。今後も後世への負担を少しでも軽減するよう、既存事業の見直し等を図り、財政の健全化を図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6" name="直線コネクタ 435"/>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7"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38" name="直線コネクタ 437"/>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24257</xdr:rowOff>
    </xdr:from>
    <xdr:to>
      <xdr:col>24</xdr:col>
      <xdr:colOff>558800</xdr:colOff>
      <xdr:row>14</xdr:row>
      <xdr:rowOff>144103</xdr:rowOff>
    </xdr:to>
    <xdr:cxnSp macro="">
      <xdr:nvCxnSpPr>
        <xdr:cNvPr id="441" name="直線コネクタ 440"/>
        <xdr:cNvCxnSpPr/>
      </xdr:nvCxnSpPr>
      <xdr:spPr>
        <a:xfrm>
          <a:off x="16179800" y="2424557"/>
          <a:ext cx="838200" cy="1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2"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3" name="フローチャート : 判断 442"/>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14</xdr:row>
      <xdr:rowOff>6562</xdr:rowOff>
    </xdr:from>
    <xdr:to>
      <xdr:col>23</xdr:col>
      <xdr:colOff>406400</xdr:colOff>
      <xdr:row>14</xdr:row>
      <xdr:rowOff>24257</xdr:rowOff>
    </xdr:to>
    <xdr:cxnSp macro="">
      <xdr:nvCxnSpPr>
        <xdr:cNvPr id="444" name="直線コネクタ 443"/>
        <xdr:cNvCxnSpPr/>
      </xdr:nvCxnSpPr>
      <xdr:spPr>
        <a:xfrm>
          <a:off x="15290800" y="2406862"/>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5" name="フローチャート : 判断 444"/>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16</xdr:row>
      <xdr:rowOff>41080</xdr:rowOff>
    </xdr:from>
    <xdr:ext cx="736600" cy="259045"/>
    <xdr:sp macro="" textlink="">
      <xdr:nvSpPr>
        <xdr:cNvPr id="446" name="テキスト ボックス 445"/>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6562</xdr:rowOff>
    </xdr:from>
    <xdr:to>
      <xdr:col>22</xdr:col>
      <xdr:colOff>203200</xdr:colOff>
      <xdr:row>14</xdr:row>
      <xdr:rowOff>43561</xdr:rowOff>
    </xdr:to>
    <xdr:cxnSp macro="">
      <xdr:nvCxnSpPr>
        <xdr:cNvPr id="447" name="直線コネクタ 446"/>
        <xdr:cNvCxnSpPr/>
      </xdr:nvCxnSpPr>
      <xdr:spPr>
        <a:xfrm flipV="1">
          <a:off x="14401800" y="2406862"/>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8" name="フローチャート : 判断 447"/>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16</xdr:row>
      <xdr:rowOff>100601</xdr:rowOff>
    </xdr:from>
    <xdr:ext cx="762000" cy="259045"/>
    <xdr:sp macro="" textlink="">
      <xdr:nvSpPr>
        <xdr:cNvPr id="449" name="テキスト ボックス 448"/>
        <xdr:cNvSpPr txBox="1"/>
      </xdr:nvSpPr>
      <xdr:spPr>
        <a:xfrm>
          <a:off x="14909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43561</xdr:rowOff>
    </xdr:from>
    <xdr:to>
      <xdr:col>21</xdr:col>
      <xdr:colOff>0</xdr:colOff>
      <xdr:row>14</xdr:row>
      <xdr:rowOff>136864</xdr:rowOff>
    </xdr:to>
    <xdr:cxnSp macro="">
      <xdr:nvCxnSpPr>
        <xdr:cNvPr id="450" name="直線コネクタ 449"/>
        <xdr:cNvCxnSpPr/>
      </xdr:nvCxnSpPr>
      <xdr:spPr>
        <a:xfrm flipV="1">
          <a:off x="13512800" y="2443861"/>
          <a:ext cx="889000" cy="9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1" name="フローチャート : 判断 450"/>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16</xdr:row>
      <xdr:rowOff>167361</xdr:rowOff>
    </xdr:from>
    <xdr:ext cx="762000" cy="259045"/>
    <xdr:sp macro="" textlink="">
      <xdr:nvSpPr>
        <xdr:cNvPr id="452" name="テキスト ボックス 451"/>
        <xdr:cNvSpPr txBox="1"/>
      </xdr:nvSpPr>
      <xdr:spPr>
        <a:xfrm>
          <a:off x="14020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3" name="フローチャート : 判断 452"/>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17</xdr:row>
      <xdr:rowOff>86800</xdr:rowOff>
    </xdr:from>
    <xdr:ext cx="762000" cy="259045"/>
    <xdr:sp macro="" textlink="">
      <xdr:nvSpPr>
        <xdr:cNvPr id="454" name="テキスト ボックス 453"/>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93303</xdr:rowOff>
    </xdr:from>
    <xdr:to>
      <xdr:col>24</xdr:col>
      <xdr:colOff>609600</xdr:colOff>
      <xdr:row>15</xdr:row>
      <xdr:rowOff>23453</xdr:rowOff>
    </xdr:to>
    <xdr:sp macro="" textlink="">
      <xdr:nvSpPr>
        <xdr:cNvPr id="460" name="円/楕円 459"/>
        <xdr:cNvSpPr/>
      </xdr:nvSpPr>
      <xdr:spPr>
        <a:xfrm>
          <a:off x="16967200" y="24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13</xdr:row>
      <xdr:rowOff>109830</xdr:rowOff>
    </xdr:from>
    <xdr:ext cx="762000" cy="259045"/>
    <xdr:sp macro="" textlink="">
      <xdr:nvSpPr>
        <xdr:cNvPr id="461" name="将来負担の状況該当値テキスト"/>
        <xdr:cNvSpPr txBox="1"/>
      </xdr:nvSpPr>
      <xdr:spPr>
        <a:xfrm>
          <a:off x="17106900" y="233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144907</xdr:rowOff>
    </xdr:from>
    <xdr:to>
      <xdr:col>23</xdr:col>
      <xdr:colOff>457200</xdr:colOff>
      <xdr:row>14</xdr:row>
      <xdr:rowOff>75057</xdr:rowOff>
    </xdr:to>
    <xdr:sp macro="" textlink="">
      <xdr:nvSpPr>
        <xdr:cNvPr id="462" name="円/楕円 461"/>
        <xdr:cNvSpPr/>
      </xdr:nvSpPr>
      <xdr:spPr>
        <a:xfrm>
          <a:off x="16129000" y="23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12</xdr:row>
      <xdr:rowOff>85234</xdr:rowOff>
    </xdr:from>
    <xdr:ext cx="736600" cy="259045"/>
    <xdr:sp macro="" textlink="">
      <xdr:nvSpPr>
        <xdr:cNvPr id="463" name="テキスト ボックス 462"/>
        <xdr:cNvSpPr txBox="1"/>
      </xdr:nvSpPr>
      <xdr:spPr>
        <a:xfrm>
          <a:off x="15798800" y="214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127212</xdr:rowOff>
    </xdr:from>
    <xdr:to>
      <xdr:col>22</xdr:col>
      <xdr:colOff>254000</xdr:colOff>
      <xdr:row>14</xdr:row>
      <xdr:rowOff>57362</xdr:rowOff>
    </xdr:to>
    <xdr:sp macro="" textlink="">
      <xdr:nvSpPr>
        <xdr:cNvPr id="464" name="円/楕円 463"/>
        <xdr:cNvSpPr/>
      </xdr:nvSpPr>
      <xdr:spPr>
        <a:xfrm>
          <a:off x="15240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12</xdr:row>
      <xdr:rowOff>67539</xdr:rowOff>
    </xdr:from>
    <xdr:ext cx="762000" cy="259045"/>
    <xdr:sp macro="" textlink="">
      <xdr:nvSpPr>
        <xdr:cNvPr id="465" name="テキスト ボックス 464"/>
        <xdr:cNvSpPr txBox="1"/>
      </xdr:nvSpPr>
      <xdr:spPr>
        <a:xfrm>
          <a:off x="14909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164211</xdr:rowOff>
    </xdr:from>
    <xdr:to>
      <xdr:col>21</xdr:col>
      <xdr:colOff>50800</xdr:colOff>
      <xdr:row>14</xdr:row>
      <xdr:rowOff>94361</xdr:rowOff>
    </xdr:to>
    <xdr:sp macro="" textlink="">
      <xdr:nvSpPr>
        <xdr:cNvPr id="466" name="円/楕円 465"/>
        <xdr:cNvSpPr/>
      </xdr:nvSpPr>
      <xdr:spPr>
        <a:xfrm>
          <a:off x="14351000" y="23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12</xdr:row>
      <xdr:rowOff>104538</xdr:rowOff>
    </xdr:from>
    <xdr:ext cx="762000" cy="259045"/>
    <xdr:sp macro="" textlink="">
      <xdr:nvSpPr>
        <xdr:cNvPr id="467" name="テキスト ボックス 466"/>
        <xdr:cNvSpPr txBox="1"/>
      </xdr:nvSpPr>
      <xdr:spPr>
        <a:xfrm>
          <a:off x="14020800" y="216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86064</xdr:rowOff>
    </xdr:from>
    <xdr:to>
      <xdr:col>19</xdr:col>
      <xdr:colOff>533400</xdr:colOff>
      <xdr:row>15</xdr:row>
      <xdr:rowOff>16214</xdr:rowOff>
    </xdr:to>
    <xdr:sp macro="" textlink="">
      <xdr:nvSpPr>
        <xdr:cNvPr id="468" name="円/楕円 467"/>
        <xdr:cNvSpPr/>
      </xdr:nvSpPr>
      <xdr:spPr>
        <a:xfrm>
          <a:off x="13462000" y="2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13</xdr:row>
      <xdr:rowOff>26391</xdr:rowOff>
    </xdr:from>
    <xdr:ext cx="762000" cy="259045"/>
    <xdr:sp macro="" textlink="">
      <xdr:nvSpPr>
        <xdr:cNvPr id="469" name="テキスト ボックス 468"/>
        <xdr:cNvSpPr txBox="1"/>
      </xdr:nvSpPr>
      <xdr:spPr>
        <a:xfrm>
          <a:off x="13131800" y="22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306,700
303,622
229.96
144,632,027
142,879,195
1,147,382
67,792,454
144,592,266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3.7
21.6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xdr:cNvSpPr txBox="1"/>
      </xdr:nvSpPr>
      <xdr:spPr>
        <a:xfrm>
          <a:off x="698500" y="425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これまでの給与制度の見直しにより、人件費にかかる経常収支比率は類似団体の平均よりも低くなっている。今後も人件費については適切に管理していく。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137886</xdr:rowOff>
    </xdr:from>
    <xdr:to>
      <xdr:col>7</xdr:col>
      <xdr:colOff>15875</xdr:colOff>
      <xdr:row>35</xdr:row>
      <xdr:rowOff>9978</xdr:rowOff>
    </xdr:to>
    <xdr:cxnSp macro="">
      <xdr:nvCxnSpPr>
        <xdr:cNvPr id="68" name="直線コネクタ 67"/>
        <xdr:cNvCxnSpPr/>
      </xdr:nvCxnSpPr>
      <xdr:spPr>
        <a:xfrm flipV="1">
          <a:off x="3987800" y="59671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35</xdr:row>
      <xdr:rowOff>9978</xdr:rowOff>
    </xdr:from>
    <xdr:to>
      <xdr:col>5</xdr:col>
      <xdr:colOff>549275</xdr:colOff>
      <xdr:row>35</xdr:row>
      <xdr:rowOff>9978</xdr:rowOff>
    </xdr:to>
    <xdr:cxnSp macro="">
      <xdr:nvCxnSpPr>
        <xdr:cNvPr id="71" name="直線コネクタ 70"/>
        <xdr:cNvCxnSpPr/>
      </xdr:nvCxnSpPr>
      <xdr:spPr>
        <a:xfrm>
          <a:off x="3098800" y="601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9978</xdr:rowOff>
    </xdr:from>
    <xdr:to>
      <xdr:col>4</xdr:col>
      <xdr:colOff>346075</xdr:colOff>
      <xdr:row>36</xdr:row>
      <xdr:rowOff>78014</xdr:rowOff>
    </xdr:to>
    <xdr:cxnSp macro="">
      <xdr:nvCxnSpPr>
        <xdr:cNvPr id="74" name="直線コネクタ 73"/>
        <xdr:cNvCxnSpPr/>
      </xdr:nvCxnSpPr>
      <xdr:spPr>
        <a:xfrm flipV="1">
          <a:off x="2209800" y="60107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78014</xdr:rowOff>
    </xdr:from>
    <xdr:to>
      <xdr:col>3</xdr:col>
      <xdr:colOff>142875</xdr:colOff>
      <xdr:row>36</xdr:row>
      <xdr:rowOff>132443</xdr:rowOff>
    </xdr:to>
    <xdr:cxnSp macro="">
      <xdr:nvCxnSpPr>
        <xdr:cNvPr id="77" name="直線コネクタ 76"/>
        <xdr:cNvCxnSpPr/>
      </xdr:nvCxnSpPr>
      <xdr:spPr>
        <a:xfrm flipV="1">
          <a:off x="1320800" y="6250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87086</xdr:rowOff>
    </xdr:from>
    <xdr:to>
      <xdr:col>7</xdr:col>
      <xdr:colOff>66675</xdr:colOff>
      <xdr:row>35</xdr:row>
      <xdr:rowOff>17236</xdr:rowOff>
    </xdr:to>
    <xdr:sp macro="" textlink="">
      <xdr:nvSpPr>
        <xdr:cNvPr id="87" name="円/楕円 86"/>
        <xdr:cNvSpPr/>
      </xdr:nvSpPr>
      <xdr:spPr>
        <a:xfrm>
          <a:off x="4775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33</xdr:row>
      <xdr:rowOff>103613</xdr:rowOff>
    </xdr:from>
    <xdr:ext cx="762000" cy="259045"/>
    <xdr:sp macro="" textlink="">
      <xdr:nvSpPr>
        <xdr:cNvPr id="88" name="人件費該当値テキスト"/>
        <xdr:cNvSpPr txBox="1"/>
      </xdr:nvSpPr>
      <xdr:spPr>
        <a:xfrm>
          <a:off x="49149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130628</xdr:rowOff>
    </xdr:from>
    <xdr:to>
      <xdr:col>5</xdr:col>
      <xdr:colOff>600075</xdr:colOff>
      <xdr:row>35</xdr:row>
      <xdr:rowOff>60778</xdr:rowOff>
    </xdr:to>
    <xdr:sp macro="" textlink="">
      <xdr:nvSpPr>
        <xdr:cNvPr id="89" name="円/楕円 88"/>
        <xdr:cNvSpPr/>
      </xdr:nvSpPr>
      <xdr:spPr>
        <a:xfrm>
          <a:off x="3937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33</xdr:row>
      <xdr:rowOff>70955</xdr:rowOff>
    </xdr:from>
    <xdr:ext cx="736600" cy="259045"/>
    <xdr:sp macro="" textlink="">
      <xdr:nvSpPr>
        <xdr:cNvPr id="90" name="テキスト ボックス 89"/>
        <xdr:cNvSpPr txBox="1"/>
      </xdr:nvSpPr>
      <xdr:spPr>
        <a:xfrm>
          <a:off x="3606800" y="57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130628</xdr:rowOff>
    </xdr:from>
    <xdr:to>
      <xdr:col>4</xdr:col>
      <xdr:colOff>396875</xdr:colOff>
      <xdr:row>35</xdr:row>
      <xdr:rowOff>60778</xdr:rowOff>
    </xdr:to>
    <xdr:sp macro="" textlink="">
      <xdr:nvSpPr>
        <xdr:cNvPr id="91" name="円/楕円 90"/>
        <xdr:cNvSpPr/>
      </xdr:nvSpPr>
      <xdr:spPr>
        <a:xfrm>
          <a:off x="3048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33</xdr:row>
      <xdr:rowOff>70955</xdr:rowOff>
    </xdr:from>
    <xdr:ext cx="762000" cy="259045"/>
    <xdr:sp macro="" textlink="">
      <xdr:nvSpPr>
        <xdr:cNvPr id="92" name="テキスト ボックス 91"/>
        <xdr:cNvSpPr txBox="1"/>
      </xdr:nvSpPr>
      <xdr:spPr>
        <a:xfrm>
          <a:off x="2717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27214</xdr:rowOff>
    </xdr:from>
    <xdr:to>
      <xdr:col>3</xdr:col>
      <xdr:colOff>193675</xdr:colOff>
      <xdr:row>36</xdr:row>
      <xdr:rowOff>128814</xdr:rowOff>
    </xdr:to>
    <xdr:sp macro="" textlink="">
      <xdr:nvSpPr>
        <xdr:cNvPr id="93" name="円/楕円 92"/>
        <xdr:cNvSpPr/>
      </xdr:nvSpPr>
      <xdr:spPr>
        <a:xfrm>
          <a:off x="2159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34</xdr:row>
      <xdr:rowOff>138991</xdr:rowOff>
    </xdr:from>
    <xdr:ext cx="762000" cy="259045"/>
    <xdr:sp macro="" textlink="">
      <xdr:nvSpPr>
        <xdr:cNvPr id="94" name="テキスト ボックス 93"/>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81643</xdr:rowOff>
    </xdr:from>
    <xdr:to>
      <xdr:col>1</xdr:col>
      <xdr:colOff>676275</xdr:colOff>
      <xdr:row>37</xdr:row>
      <xdr:rowOff>11793</xdr:rowOff>
    </xdr:to>
    <xdr:sp macro="" textlink="">
      <xdr:nvSpPr>
        <xdr:cNvPr id="95" name="円/楕円 94"/>
        <xdr:cNvSpPr/>
      </xdr:nvSpPr>
      <xdr:spPr>
        <a:xfrm>
          <a:off x="1270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35</xdr:row>
      <xdr:rowOff>21970</xdr:rowOff>
    </xdr:from>
    <xdr:ext cx="762000" cy="259045"/>
    <xdr:sp macro="" textlink="">
      <xdr:nvSpPr>
        <xdr:cNvPr id="96" name="テキスト ボックス 95"/>
        <xdr:cNvSpPr txBox="1"/>
      </xdr:nvSpPr>
      <xdr:spPr>
        <a:xfrm>
          <a:off x="939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物件費に係る経常収支比率は類似団体の平均を上回る。これは公の施設への指定管理者制度の導入や学校給食調理業務の民間委託の拡大など事務事業の見直しを行ってきたことに伴い物件費が増大したものである。今後も久留米市行政改革行動計画に基づき民営化･民間委託などを推進し、効率的な行政運営を進め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88900</xdr:rowOff>
    </xdr:from>
    <xdr:to>
      <xdr:col>24</xdr:col>
      <xdr:colOff>31750</xdr:colOff>
      <xdr:row>18</xdr:row>
      <xdr:rowOff>101600</xdr:rowOff>
    </xdr:to>
    <xdr:cxnSp macro="">
      <xdr:nvCxnSpPr>
        <xdr:cNvPr id="129" name="直線コネクタ 128"/>
        <xdr:cNvCxnSpPr/>
      </xdr:nvCxnSpPr>
      <xdr:spPr>
        <a:xfrm flipV="1">
          <a:off x="15671800" y="3175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17</xdr:row>
      <xdr:rowOff>133350</xdr:rowOff>
    </xdr:from>
    <xdr:to>
      <xdr:col>22</xdr:col>
      <xdr:colOff>565150</xdr:colOff>
      <xdr:row>18</xdr:row>
      <xdr:rowOff>101600</xdr:rowOff>
    </xdr:to>
    <xdr:cxnSp macro="">
      <xdr:nvCxnSpPr>
        <xdr:cNvPr id="132" name="直線コネクタ 131"/>
        <xdr:cNvCxnSpPr/>
      </xdr:nvCxnSpPr>
      <xdr:spPr>
        <a:xfrm>
          <a:off x="14782800" y="3048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69850</xdr:rowOff>
    </xdr:from>
    <xdr:to>
      <xdr:col>21</xdr:col>
      <xdr:colOff>361950</xdr:colOff>
      <xdr:row>17</xdr:row>
      <xdr:rowOff>133350</xdr:rowOff>
    </xdr:to>
    <xdr:cxnSp macro="">
      <xdr:nvCxnSpPr>
        <xdr:cNvPr id="135" name="直線コネクタ 134"/>
        <xdr:cNvCxnSpPr/>
      </xdr:nvCxnSpPr>
      <xdr:spPr>
        <a:xfrm>
          <a:off x="13893800" y="298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69850</xdr:rowOff>
    </xdr:to>
    <xdr:cxnSp macro="">
      <xdr:nvCxnSpPr>
        <xdr:cNvPr id="138" name="直線コネクタ 137"/>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38100</xdr:rowOff>
    </xdr:from>
    <xdr:to>
      <xdr:col>24</xdr:col>
      <xdr:colOff>82550</xdr:colOff>
      <xdr:row>18</xdr:row>
      <xdr:rowOff>139700</xdr:rowOff>
    </xdr:to>
    <xdr:sp macro="" textlink="">
      <xdr:nvSpPr>
        <xdr:cNvPr id="148" name="円/楕円 147"/>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18</xdr:row>
      <xdr:rowOff>10177</xdr:rowOff>
    </xdr:from>
    <xdr:ext cx="762000" cy="259045"/>
    <xdr:sp macro="" textlink="">
      <xdr:nvSpPr>
        <xdr:cNvPr id="149"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50800</xdr:rowOff>
    </xdr:from>
    <xdr:to>
      <xdr:col>22</xdr:col>
      <xdr:colOff>615950</xdr:colOff>
      <xdr:row>18</xdr:row>
      <xdr:rowOff>152400</xdr:rowOff>
    </xdr:to>
    <xdr:sp macro="" textlink="">
      <xdr:nvSpPr>
        <xdr:cNvPr id="150" name="円/楕円 149"/>
        <xdr:cNvSpPr/>
      </xdr:nvSpPr>
      <xdr:spPr>
        <a:xfrm>
          <a:off x="15621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18</xdr:row>
      <xdr:rowOff>137177</xdr:rowOff>
    </xdr:from>
    <xdr:ext cx="736600" cy="259045"/>
    <xdr:sp macro="" textlink="">
      <xdr:nvSpPr>
        <xdr:cNvPr id="151" name="テキスト ボックス 150"/>
        <xdr:cNvSpPr txBox="1"/>
      </xdr:nvSpPr>
      <xdr:spPr>
        <a:xfrm>
          <a:off x="15290800" y="322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82550</xdr:rowOff>
    </xdr:from>
    <xdr:to>
      <xdr:col>21</xdr:col>
      <xdr:colOff>412750</xdr:colOff>
      <xdr:row>18</xdr:row>
      <xdr:rowOff>12700</xdr:rowOff>
    </xdr:to>
    <xdr:sp macro="" textlink="">
      <xdr:nvSpPr>
        <xdr:cNvPr id="152" name="円/楕円 151"/>
        <xdr:cNvSpPr/>
      </xdr:nvSpPr>
      <xdr:spPr>
        <a:xfrm>
          <a:off x="14732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17</xdr:row>
      <xdr:rowOff>168927</xdr:rowOff>
    </xdr:from>
    <xdr:ext cx="762000" cy="259045"/>
    <xdr:sp macro="" textlink="">
      <xdr:nvSpPr>
        <xdr:cNvPr id="153" name="テキスト ボックス 152"/>
        <xdr:cNvSpPr txBox="1"/>
      </xdr:nvSpPr>
      <xdr:spPr>
        <a:xfrm>
          <a:off x="14401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19050</xdr:rowOff>
    </xdr:from>
    <xdr:to>
      <xdr:col>20</xdr:col>
      <xdr:colOff>209550</xdr:colOff>
      <xdr:row>17</xdr:row>
      <xdr:rowOff>120650</xdr:rowOff>
    </xdr:to>
    <xdr:sp macro="" textlink="">
      <xdr:nvSpPr>
        <xdr:cNvPr id="154" name="円/楕円 153"/>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17</xdr:row>
      <xdr:rowOff>105427</xdr:rowOff>
    </xdr:from>
    <xdr:ext cx="762000" cy="259045"/>
    <xdr:sp macro="" textlink="">
      <xdr:nvSpPr>
        <xdr:cNvPr id="155" name="テキスト ボックス 154"/>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6" name="円/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扶助費に係る経常収支比率は、子ども・子育て新制度への移行により、国や県からの財政措置が行なわれたため、昨年度を下回ったものの、類似団体の平均値を上回る。保育所運営などの新設・拡大に加え、生活保護費や障害者福祉関連に係る経費が増加傾向にある。今後も、各制度に沿った精度の高い資格審査等を実施し、適正な運用に努め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0</xdr:rowOff>
    </xdr:from>
    <xdr:to>
      <xdr:col>7</xdr:col>
      <xdr:colOff>15875</xdr:colOff>
      <xdr:row>58</xdr:row>
      <xdr:rowOff>76200</xdr:rowOff>
    </xdr:to>
    <xdr:cxnSp macro="">
      <xdr:nvCxnSpPr>
        <xdr:cNvPr id="190" name="直線コネクタ 189"/>
        <xdr:cNvCxnSpPr/>
      </xdr:nvCxnSpPr>
      <xdr:spPr>
        <a:xfrm flipV="1">
          <a:off x="3987800" y="9944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58</xdr:row>
      <xdr:rowOff>0</xdr:rowOff>
    </xdr:from>
    <xdr:to>
      <xdr:col>5</xdr:col>
      <xdr:colOff>549275</xdr:colOff>
      <xdr:row>58</xdr:row>
      <xdr:rowOff>76200</xdr:rowOff>
    </xdr:to>
    <xdr:cxnSp macro="">
      <xdr:nvCxnSpPr>
        <xdr:cNvPr id="193" name="直線コネクタ 192"/>
        <xdr:cNvCxnSpPr/>
      </xdr:nvCxnSpPr>
      <xdr:spPr>
        <a:xfrm>
          <a:off x="3098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120650</xdr:rowOff>
    </xdr:from>
    <xdr:to>
      <xdr:col>4</xdr:col>
      <xdr:colOff>346075</xdr:colOff>
      <xdr:row>58</xdr:row>
      <xdr:rowOff>0</xdr:rowOff>
    </xdr:to>
    <xdr:cxnSp macro="">
      <xdr:nvCxnSpPr>
        <xdr:cNvPr id="196" name="直線コネクタ 195"/>
        <xdr:cNvCxnSpPr/>
      </xdr:nvCxnSpPr>
      <xdr:spPr>
        <a:xfrm>
          <a:off x="2209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57</xdr:row>
      <xdr:rowOff>120650</xdr:rowOff>
    </xdr:to>
    <xdr:cxnSp macro="">
      <xdr:nvCxnSpPr>
        <xdr:cNvPr id="199" name="直線コネクタ 198"/>
        <xdr:cNvCxnSpPr/>
      </xdr:nvCxnSpPr>
      <xdr:spPr>
        <a:xfrm>
          <a:off x="1320800" y="9690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209" name="円/楕円 208"/>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57</xdr:row>
      <xdr:rowOff>92727</xdr:rowOff>
    </xdr:from>
    <xdr:ext cx="762000" cy="259045"/>
    <xdr:sp macro="" textlink="">
      <xdr:nvSpPr>
        <xdr:cNvPr id="210"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25400</xdr:rowOff>
    </xdr:from>
    <xdr:to>
      <xdr:col>5</xdr:col>
      <xdr:colOff>600075</xdr:colOff>
      <xdr:row>58</xdr:row>
      <xdr:rowOff>127000</xdr:rowOff>
    </xdr:to>
    <xdr:sp macro="" textlink="">
      <xdr:nvSpPr>
        <xdr:cNvPr id="211" name="円/楕円 210"/>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58</xdr:row>
      <xdr:rowOff>111777</xdr:rowOff>
    </xdr:from>
    <xdr:ext cx="736600" cy="259045"/>
    <xdr:sp macro="" textlink="">
      <xdr:nvSpPr>
        <xdr:cNvPr id="212" name="テキスト ボックス 211"/>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120650</xdr:rowOff>
    </xdr:from>
    <xdr:to>
      <xdr:col>4</xdr:col>
      <xdr:colOff>396875</xdr:colOff>
      <xdr:row>58</xdr:row>
      <xdr:rowOff>50800</xdr:rowOff>
    </xdr:to>
    <xdr:sp macro="" textlink="">
      <xdr:nvSpPr>
        <xdr:cNvPr id="213" name="円/楕円 212"/>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58</xdr:row>
      <xdr:rowOff>35577</xdr:rowOff>
    </xdr:from>
    <xdr:ext cx="762000" cy="259045"/>
    <xdr:sp macro="" textlink="">
      <xdr:nvSpPr>
        <xdr:cNvPr id="214" name="テキスト ボックス 213"/>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69850</xdr:rowOff>
    </xdr:from>
    <xdr:to>
      <xdr:col>3</xdr:col>
      <xdr:colOff>193675</xdr:colOff>
      <xdr:row>58</xdr:row>
      <xdr:rowOff>0</xdr:rowOff>
    </xdr:to>
    <xdr:sp macro="" textlink="">
      <xdr:nvSpPr>
        <xdr:cNvPr id="215" name="円/楕円 214"/>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57</xdr:row>
      <xdr:rowOff>156227</xdr:rowOff>
    </xdr:from>
    <xdr:ext cx="762000" cy="259045"/>
    <xdr:sp macro="" textlink="">
      <xdr:nvSpPr>
        <xdr:cNvPr id="216" name="テキスト ボックス 215"/>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17" name="円/楕円 216"/>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56</xdr:row>
      <xdr:rowOff>124477</xdr:rowOff>
    </xdr:from>
    <xdr:ext cx="762000" cy="259045"/>
    <xdr:sp macro="" textlink="">
      <xdr:nvSpPr>
        <xdr:cNvPr id="218" name="テキスト ボックス 217"/>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その他に係る経常収支比率は類似団体の平均値を上回る。その他は、国民健康保険事業、介護保険事業、後期高齢者医療事業等の特別会計への繰出金が主な内容である。特別会計に関しては、行政改革行動計画に基づき、独立採算の基本原則を踏まえて、保険料収納率の向上対策を強化するなど歳入の確保に努めるとともに、一層の経費節減に努め、一般会計から繰出金の縮減に取り組む。</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142240</xdr:rowOff>
    </xdr:to>
    <xdr:cxnSp macro="">
      <xdr:nvCxnSpPr>
        <xdr:cNvPr id="251" name="直線コネクタ 250"/>
        <xdr:cNvCxnSpPr/>
      </xdr:nvCxnSpPr>
      <xdr:spPr>
        <a:xfrm>
          <a:off x="15671800" y="9674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31767</xdr:rowOff>
    </xdr:from>
    <xdr:ext cx="762000" cy="259045"/>
    <xdr:sp macro="" textlink="">
      <xdr:nvSpPr>
        <xdr:cNvPr id="252"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56</xdr:row>
      <xdr:rowOff>73660</xdr:rowOff>
    </xdr:from>
    <xdr:to>
      <xdr:col>22</xdr:col>
      <xdr:colOff>565150</xdr:colOff>
      <xdr:row>56</xdr:row>
      <xdr:rowOff>142240</xdr:rowOff>
    </xdr:to>
    <xdr:cxnSp macro="">
      <xdr:nvCxnSpPr>
        <xdr:cNvPr id="254" name="直線コネクタ 253"/>
        <xdr:cNvCxnSpPr/>
      </xdr:nvCxnSpPr>
      <xdr:spPr>
        <a:xfrm flipV="1">
          <a:off x="14782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56</xdr:row>
      <xdr:rowOff>157480</xdr:rowOff>
    </xdr:to>
    <xdr:cxnSp macro="">
      <xdr:nvCxnSpPr>
        <xdr:cNvPr id="257" name="直線コネクタ 256"/>
        <xdr:cNvCxnSpPr/>
      </xdr:nvCxnSpPr>
      <xdr:spPr>
        <a:xfrm flipV="1">
          <a:off x="13893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111760</xdr:rowOff>
    </xdr:from>
    <xdr:to>
      <xdr:col>20</xdr:col>
      <xdr:colOff>158750</xdr:colOff>
      <xdr:row>56</xdr:row>
      <xdr:rowOff>157480</xdr:rowOff>
    </xdr:to>
    <xdr:cxnSp macro="">
      <xdr:nvCxnSpPr>
        <xdr:cNvPr id="260" name="直線コネクタ 259"/>
        <xdr:cNvCxnSpPr/>
      </xdr:nvCxnSpPr>
      <xdr:spPr>
        <a:xfrm>
          <a:off x="13004800" y="971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54</xdr:row>
      <xdr:rowOff>58437</xdr:rowOff>
    </xdr:from>
    <xdr:ext cx="762000" cy="259045"/>
    <xdr:sp macro="" textlink="">
      <xdr:nvSpPr>
        <xdr:cNvPr id="262" name="テキスト ボックス 26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54</xdr:row>
      <xdr:rowOff>50817</xdr:rowOff>
    </xdr:from>
    <xdr:ext cx="762000" cy="259045"/>
    <xdr:sp macro="" textlink="">
      <xdr:nvSpPr>
        <xdr:cNvPr id="264" name="テキスト ボックス 26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0" name="円/楕円 269"/>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56</xdr:row>
      <xdr:rowOff>63517</xdr:rowOff>
    </xdr:from>
    <xdr:ext cx="762000" cy="259045"/>
    <xdr:sp macro="" textlink="">
      <xdr:nvSpPr>
        <xdr:cNvPr id="271" name="その他該当値テキスト"/>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2" name="円/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56</xdr:row>
      <xdr:rowOff>109237</xdr:rowOff>
    </xdr:from>
    <xdr:ext cx="736600" cy="259045"/>
    <xdr:sp macro="" textlink="">
      <xdr:nvSpPr>
        <xdr:cNvPr id="273" name="テキスト ボックス 272"/>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4" name="円/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57</xdr:row>
      <xdr:rowOff>6367</xdr:rowOff>
    </xdr:from>
    <xdr:ext cx="762000" cy="259045"/>
    <xdr:sp macro="" textlink="">
      <xdr:nvSpPr>
        <xdr:cNvPr id="275" name="テキスト ボックス 274"/>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106680</xdr:rowOff>
    </xdr:from>
    <xdr:to>
      <xdr:col>20</xdr:col>
      <xdr:colOff>209550</xdr:colOff>
      <xdr:row>57</xdr:row>
      <xdr:rowOff>36830</xdr:rowOff>
    </xdr:to>
    <xdr:sp macro="" textlink="">
      <xdr:nvSpPr>
        <xdr:cNvPr id="276" name="円/楕円 275"/>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57</xdr:row>
      <xdr:rowOff>21607</xdr:rowOff>
    </xdr:from>
    <xdr:ext cx="762000" cy="259045"/>
    <xdr:sp macro="" textlink="">
      <xdr:nvSpPr>
        <xdr:cNvPr id="277" name="テキスト ボックス 276"/>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78" name="円/楕円 277"/>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56</xdr:row>
      <xdr:rowOff>147337</xdr:rowOff>
    </xdr:from>
    <xdr:ext cx="762000" cy="259045"/>
    <xdr:sp macro="" textlink="">
      <xdr:nvSpPr>
        <xdr:cNvPr id="279" name="テキスト ボックス 278"/>
        <xdr:cNvSpPr txBox="1"/>
      </xdr:nvSpPr>
      <xdr:spPr>
        <a:xfrm>
          <a:off x="12623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補助費等に係る経常収支比率は類似団体の平均値を上回る。補助費の多くは各種団体や外郭団体への補助金であるため、今後も引き続き行政改革行動計画に基づき、補助金事業の見直しを進めるとともに、外郭団体等の経営健全化･再編統合を推進し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82550</xdr:rowOff>
    </xdr:from>
    <xdr:to>
      <xdr:col>24</xdr:col>
      <xdr:colOff>31750</xdr:colOff>
      <xdr:row>39</xdr:row>
      <xdr:rowOff>95250</xdr:rowOff>
    </xdr:to>
    <xdr:cxnSp macro="">
      <xdr:nvCxnSpPr>
        <xdr:cNvPr id="312" name="直線コネクタ 311"/>
        <xdr:cNvCxnSpPr/>
      </xdr:nvCxnSpPr>
      <xdr:spPr>
        <a:xfrm flipV="1">
          <a:off x="15671800" y="676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105427</xdr:rowOff>
    </xdr:from>
    <xdr:ext cx="762000" cy="259045"/>
    <xdr:sp macro="" textlink="">
      <xdr:nvSpPr>
        <xdr:cNvPr id="313"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38</xdr:row>
      <xdr:rowOff>114300</xdr:rowOff>
    </xdr:from>
    <xdr:to>
      <xdr:col>22</xdr:col>
      <xdr:colOff>565150</xdr:colOff>
      <xdr:row>39</xdr:row>
      <xdr:rowOff>95250</xdr:rowOff>
    </xdr:to>
    <xdr:cxnSp macro="">
      <xdr:nvCxnSpPr>
        <xdr:cNvPr id="315" name="直線コネクタ 314"/>
        <xdr:cNvCxnSpPr/>
      </xdr:nvCxnSpPr>
      <xdr:spPr>
        <a:xfrm>
          <a:off x="14782800" y="6629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76200</xdr:rowOff>
    </xdr:from>
    <xdr:to>
      <xdr:col>21</xdr:col>
      <xdr:colOff>361950</xdr:colOff>
      <xdr:row>38</xdr:row>
      <xdr:rowOff>114300</xdr:rowOff>
    </xdr:to>
    <xdr:cxnSp macro="">
      <xdr:nvCxnSpPr>
        <xdr:cNvPr id="318" name="直線コネクタ 317"/>
        <xdr:cNvCxnSpPr/>
      </xdr:nvCxnSpPr>
      <xdr:spPr>
        <a:xfrm>
          <a:off x="13893800" y="659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63500</xdr:rowOff>
    </xdr:from>
    <xdr:to>
      <xdr:col>20</xdr:col>
      <xdr:colOff>158750</xdr:colOff>
      <xdr:row>38</xdr:row>
      <xdr:rowOff>76200</xdr:rowOff>
    </xdr:to>
    <xdr:cxnSp macro="">
      <xdr:nvCxnSpPr>
        <xdr:cNvPr id="321" name="直線コネクタ 320"/>
        <xdr:cNvCxnSpPr/>
      </xdr:nvCxnSpPr>
      <xdr:spPr>
        <a:xfrm>
          <a:off x="130048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31750</xdr:rowOff>
    </xdr:from>
    <xdr:to>
      <xdr:col>24</xdr:col>
      <xdr:colOff>82550</xdr:colOff>
      <xdr:row>39</xdr:row>
      <xdr:rowOff>133350</xdr:rowOff>
    </xdr:to>
    <xdr:sp macro="" textlink="">
      <xdr:nvSpPr>
        <xdr:cNvPr id="331" name="円/楕円 330"/>
        <xdr:cNvSpPr/>
      </xdr:nvSpPr>
      <xdr:spPr>
        <a:xfrm>
          <a:off x="16459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39</xdr:row>
      <xdr:rowOff>3827</xdr:rowOff>
    </xdr:from>
    <xdr:ext cx="762000" cy="259045"/>
    <xdr:sp macro="" textlink="">
      <xdr:nvSpPr>
        <xdr:cNvPr id="332" name="補助費等該当値テキスト"/>
        <xdr:cNvSpPr txBox="1"/>
      </xdr:nvSpPr>
      <xdr:spPr>
        <a:xfrm>
          <a:off x="16598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44450</xdr:rowOff>
    </xdr:from>
    <xdr:to>
      <xdr:col>22</xdr:col>
      <xdr:colOff>615950</xdr:colOff>
      <xdr:row>39</xdr:row>
      <xdr:rowOff>146050</xdr:rowOff>
    </xdr:to>
    <xdr:sp macro="" textlink="">
      <xdr:nvSpPr>
        <xdr:cNvPr id="333" name="円/楕円 332"/>
        <xdr:cNvSpPr/>
      </xdr:nvSpPr>
      <xdr:spPr>
        <a:xfrm>
          <a:off x="15621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39</xdr:row>
      <xdr:rowOff>130827</xdr:rowOff>
    </xdr:from>
    <xdr:ext cx="736600" cy="259045"/>
    <xdr:sp macro="" textlink="">
      <xdr:nvSpPr>
        <xdr:cNvPr id="334" name="テキスト ボックス 333"/>
        <xdr:cNvSpPr txBox="1"/>
      </xdr:nvSpPr>
      <xdr:spPr>
        <a:xfrm>
          <a:off x="15290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63500</xdr:rowOff>
    </xdr:from>
    <xdr:to>
      <xdr:col>21</xdr:col>
      <xdr:colOff>412750</xdr:colOff>
      <xdr:row>38</xdr:row>
      <xdr:rowOff>165100</xdr:rowOff>
    </xdr:to>
    <xdr:sp macro="" textlink="">
      <xdr:nvSpPr>
        <xdr:cNvPr id="335" name="円/楕円 334"/>
        <xdr:cNvSpPr/>
      </xdr:nvSpPr>
      <xdr:spPr>
        <a:xfrm>
          <a:off x="14732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38</xdr:row>
      <xdr:rowOff>149877</xdr:rowOff>
    </xdr:from>
    <xdr:ext cx="762000" cy="259045"/>
    <xdr:sp macro="" textlink="">
      <xdr:nvSpPr>
        <xdr:cNvPr id="336" name="テキスト ボックス 335"/>
        <xdr:cNvSpPr txBox="1"/>
      </xdr:nvSpPr>
      <xdr:spPr>
        <a:xfrm>
          <a:off x="14401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25400</xdr:rowOff>
    </xdr:from>
    <xdr:to>
      <xdr:col>20</xdr:col>
      <xdr:colOff>209550</xdr:colOff>
      <xdr:row>38</xdr:row>
      <xdr:rowOff>127000</xdr:rowOff>
    </xdr:to>
    <xdr:sp macro="" textlink="">
      <xdr:nvSpPr>
        <xdr:cNvPr id="337" name="円/楕円 336"/>
        <xdr:cNvSpPr/>
      </xdr:nvSpPr>
      <xdr:spPr>
        <a:xfrm>
          <a:off x="13843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38</xdr:row>
      <xdr:rowOff>111777</xdr:rowOff>
    </xdr:from>
    <xdr:ext cx="762000" cy="259045"/>
    <xdr:sp macro="" textlink="">
      <xdr:nvSpPr>
        <xdr:cNvPr id="338" name="テキスト ボックス 337"/>
        <xdr:cNvSpPr txBox="1"/>
      </xdr:nvSpPr>
      <xdr:spPr>
        <a:xfrm>
          <a:off x="13512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39" name="円/楕円 338"/>
        <xdr:cNvSpPr/>
      </xdr:nvSpPr>
      <xdr:spPr>
        <a:xfrm>
          <a:off x="12954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38</xdr:row>
      <xdr:rowOff>99077</xdr:rowOff>
    </xdr:from>
    <xdr:ext cx="762000" cy="259045"/>
    <xdr:sp macro="" textlink="">
      <xdr:nvSpPr>
        <xdr:cNvPr id="340" name="テキスト ボックス 339"/>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公債費に係る経常収支比率は類似団体の平均値を上回る。新市建設計画の実施や久留米シティプラザ整備、宮ノ陣クリーンセンター建設等に伴い、公債費が一時的に増加することが見込まれるが、事業の取捨選択を行い市債発行の抑制に努め、公債費負担の軽減を図っていく。</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78</xdr:row>
      <xdr:rowOff>134620</xdr:rowOff>
    </xdr:to>
    <xdr:cxnSp macro="">
      <xdr:nvCxnSpPr>
        <xdr:cNvPr id="373" name="直線コネクタ 372"/>
        <xdr:cNvCxnSpPr/>
      </xdr:nvCxnSpPr>
      <xdr:spPr>
        <a:xfrm flipV="1">
          <a:off x="3987800" y="13423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4"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78</xdr:row>
      <xdr:rowOff>119380</xdr:rowOff>
    </xdr:from>
    <xdr:to>
      <xdr:col>5</xdr:col>
      <xdr:colOff>549275</xdr:colOff>
      <xdr:row>78</xdr:row>
      <xdr:rowOff>134620</xdr:rowOff>
    </xdr:to>
    <xdr:cxnSp macro="">
      <xdr:nvCxnSpPr>
        <xdr:cNvPr id="376" name="直線コネクタ 375"/>
        <xdr:cNvCxnSpPr/>
      </xdr:nvCxnSpPr>
      <xdr:spPr>
        <a:xfrm>
          <a:off x="3098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76</xdr:row>
      <xdr:rowOff>165116</xdr:rowOff>
    </xdr:from>
    <xdr:ext cx="736600" cy="259045"/>
    <xdr:sp macro="" textlink="">
      <xdr:nvSpPr>
        <xdr:cNvPr id="378" name="テキスト ボックス 37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78</xdr:row>
      <xdr:rowOff>119380</xdr:rowOff>
    </xdr:to>
    <xdr:cxnSp macro="">
      <xdr:nvCxnSpPr>
        <xdr:cNvPr id="379" name="直線コネクタ 378"/>
        <xdr:cNvCxnSpPr/>
      </xdr:nvCxnSpPr>
      <xdr:spPr>
        <a:xfrm>
          <a:off x="2209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78</xdr:row>
      <xdr:rowOff>170197</xdr:rowOff>
    </xdr:from>
    <xdr:ext cx="762000" cy="259045"/>
    <xdr:sp macro="" textlink="">
      <xdr:nvSpPr>
        <xdr:cNvPr id="381" name="テキスト ボックス 380"/>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50800</xdr:rowOff>
    </xdr:from>
    <xdr:to>
      <xdr:col>3</xdr:col>
      <xdr:colOff>142875</xdr:colOff>
      <xdr:row>78</xdr:row>
      <xdr:rowOff>88900</xdr:rowOff>
    </xdr:to>
    <xdr:cxnSp macro="">
      <xdr:nvCxnSpPr>
        <xdr:cNvPr id="382" name="直線コネクタ 381"/>
        <xdr:cNvCxnSpPr/>
      </xdr:nvCxnSpPr>
      <xdr:spPr>
        <a:xfrm>
          <a:off x="1320800" y="1342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79</xdr:row>
      <xdr:rowOff>21607</xdr:rowOff>
    </xdr:from>
    <xdr:ext cx="762000" cy="259045"/>
    <xdr:sp macro="" textlink="">
      <xdr:nvSpPr>
        <xdr:cNvPr id="384" name="テキスト ボックス 38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92" name="円/楕円 391"/>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77</xdr:row>
      <xdr:rowOff>143527</xdr:rowOff>
    </xdr:from>
    <xdr:ext cx="762000" cy="259045"/>
    <xdr:sp macro="" textlink="">
      <xdr:nvSpPr>
        <xdr:cNvPr id="393"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83820</xdr:rowOff>
    </xdr:from>
    <xdr:to>
      <xdr:col>5</xdr:col>
      <xdr:colOff>600075</xdr:colOff>
      <xdr:row>79</xdr:row>
      <xdr:rowOff>13970</xdr:rowOff>
    </xdr:to>
    <xdr:sp macro="" textlink="">
      <xdr:nvSpPr>
        <xdr:cNvPr id="394" name="円/楕円 393"/>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78</xdr:row>
      <xdr:rowOff>170197</xdr:rowOff>
    </xdr:from>
    <xdr:ext cx="736600" cy="259045"/>
    <xdr:sp macro="" textlink="">
      <xdr:nvSpPr>
        <xdr:cNvPr id="395" name="テキスト ボックス 394"/>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68580</xdr:rowOff>
    </xdr:from>
    <xdr:to>
      <xdr:col>4</xdr:col>
      <xdr:colOff>396875</xdr:colOff>
      <xdr:row>78</xdr:row>
      <xdr:rowOff>170180</xdr:rowOff>
    </xdr:to>
    <xdr:sp macro="" textlink="">
      <xdr:nvSpPr>
        <xdr:cNvPr id="396" name="円/楕円 395"/>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77</xdr:row>
      <xdr:rowOff>8907</xdr:rowOff>
    </xdr:from>
    <xdr:ext cx="762000" cy="259045"/>
    <xdr:sp macro="" textlink="">
      <xdr:nvSpPr>
        <xdr:cNvPr id="397" name="テキスト ボックス 396"/>
        <xdr:cNvSpPr txBox="1"/>
      </xdr:nvSpPr>
      <xdr:spPr>
        <a:xfrm>
          <a:off x="2717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38100</xdr:rowOff>
    </xdr:from>
    <xdr:to>
      <xdr:col>3</xdr:col>
      <xdr:colOff>193675</xdr:colOff>
      <xdr:row>78</xdr:row>
      <xdr:rowOff>139700</xdr:rowOff>
    </xdr:to>
    <xdr:sp macro="" textlink="">
      <xdr:nvSpPr>
        <xdr:cNvPr id="398" name="円/楕円 397"/>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76</xdr:row>
      <xdr:rowOff>149877</xdr:rowOff>
    </xdr:from>
    <xdr:ext cx="762000" cy="259045"/>
    <xdr:sp macro="" textlink="">
      <xdr:nvSpPr>
        <xdr:cNvPr id="399" name="テキスト ボックス 398"/>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400" name="円/楕円 399"/>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76</xdr:row>
      <xdr:rowOff>111777</xdr:rowOff>
    </xdr:from>
    <xdr:ext cx="762000" cy="259045"/>
    <xdr:sp macro="" textlink="">
      <xdr:nvSpPr>
        <xdr:cNvPr id="401" name="テキスト ボックス 400"/>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物件費、扶助費、補助費等において類似団体の平均値を上回っている。前述した取り組み等を実施しつつ、効率的な財政運営に努めていく。</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134620</xdr:rowOff>
    </xdr:from>
    <xdr:to>
      <xdr:col>24</xdr:col>
      <xdr:colOff>31750</xdr:colOff>
      <xdr:row>78</xdr:row>
      <xdr:rowOff>146050</xdr:rowOff>
    </xdr:to>
    <xdr:cxnSp macro="">
      <xdr:nvCxnSpPr>
        <xdr:cNvPr id="434" name="直線コネクタ 433"/>
        <xdr:cNvCxnSpPr/>
      </xdr:nvCxnSpPr>
      <xdr:spPr>
        <a:xfrm flipV="1">
          <a:off x="15671800" y="13507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5"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78</xdr:row>
      <xdr:rowOff>69850</xdr:rowOff>
    </xdr:from>
    <xdr:to>
      <xdr:col>22</xdr:col>
      <xdr:colOff>565150</xdr:colOff>
      <xdr:row>78</xdr:row>
      <xdr:rowOff>146050</xdr:rowOff>
    </xdr:to>
    <xdr:cxnSp macro="">
      <xdr:nvCxnSpPr>
        <xdr:cNvPr id="437" name="直線コネクタ 436"/>
        <xdr:cNvCxnSpPr/>
      </xdr:nvCxnSpPr>
      <xdr:spPr>
        <a:xfrm>
          <a:off x="14782800" y="1344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76</xdr:row>
      <xdr:rowOff>62247</xdr:rowOff>
    </xdr:from>
    <xdr:ext cx="736600" cy="259045"/>
    <xdr:sp macro="" textlink="">
      <xdr:nvSpPr>
        <xdr:cNvPr id="439" name="テキスト ボックス 438"/>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69850</xdr:rowOff>
    </xdr:from>
    <xdr:to>
      <xdr:col>21</xdr:col>
      <xdr:colOff>361950</xdr:colOff>
      <xdr:row>78</xdr:row>
      <xdr:rowOff>115570</xdr:rowOff>
    </xdr:to>
    <xdr:cxnSp macro="">
      <xdr:nvCxnSpPr>
        <xdr:cNvPr id="440" name="直線コネクタ 439"/>
        <xdr:cNvCxnSpPr/>
      </xdr:nvCxnSpPr>
      <xdr:spPr>
        <a:xfrm flipV="1">
          <a:off x="13893800" y="13442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46989</xdr:rowOff>
    </xdr:from>
    <xdr:to>
      <xdr:col>20</xdr:col>
      <xdr:colOff>158750</xdr:colOff>
      <xdr:row>78</xdr:row>
      <xdr:rowOff>115570</xdr:rowOff>
    </xdr:to>
    <xdr:cxnSp macro="">
      <xdr:nvCxnSpPr>
        <xdr:cNvPr id="443" name="直線コネクタ 442"/>
        <xdr:cNvCxnSpPr/>
      </xdr:nvCxnSpPr>
      <xdr:spPr>
        <a:xfrm>
          <a:off x="13004800" y="134200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76</xdr:row>
      <xdr:rowOff>43197</xdr:rowOff>
    </xdr:from>
    <xdr:ext cx="762000" cy="259045"/>
    <xdr:sp macro="" textlink="">
      <xdr:nvSpPr>
        <xdr:cNvPr id="445" name="テキスト ボックス 444"/>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76</xdr:row>
      <xdr:rowOff>12716</xdr:rowOff>
    </xdr:from>
    <xdr:ext cx="762000" cy="259045"/>
    <xdr:sp macro="" textlink="">
      <xdr:nvSpPr>
        <xdr:cNvPr id="447" name="テキスト ボックス 446"/>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83820</xdr:rowOff>
    </xdr:from>
    <xdr:to>
      <xdr:col>24</xdr:col>
      <xdr:colOff>82550</xdr:colOff>
      <xdr:row>79</xdr:row>
      <xdr:rowOff>13970</xdr:rowOff>
    </xdr:to>
    <xdr:sp macro="" textlink="">
      <xdr:nvSpPr>
        <xdr:cNvPr id="453" name="円/楕円 452"/>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78</xdr:row>
      <xdr:rowOff>55897</xdr:rowOff>
    </xdr:from>
    <xdr:ext cx="762000" cy="259045"/>
    <xdr:sp macro="" textlink="">
      <xdr:nvSpPr>
        <xdr:cNvPr id="454"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95250</xdr:rowOff>
    </xdr:from>
    <xdr:to>
      <xdr:col>22</xdr:col>
      <xdr:colOff>615950</xdr:colOff>
      <xdr:row>79</xdr:row>
      <xdr:rowOff>25400</xdr:rowOff>
    </xdr:to>
    <xdr:sp macro="" textlink="">
      <xdr:nvSpPr>
        <xdr:cNvPr id="455" name="円/楕円 454"/>
        <xdr:cNvSpPr/>
      </xdr:nvSpPr>
      <xdr:spPr>
        <a:xfrm>
          <a:off x="15621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79</xdr:row>
      <xdr:rowOff>10177</xdr:rowOff>
    </xdr:from>
    <xdr:ext cx="736600" cy="259045"/>
    <xdr:sp macro="" textlink="">
      <xdr:nvSpPr>
        <xdr:cNvPr id="456" name="テキスト ボックス 455"/>
        <xdr:cNvSpPr txBox="1"/>
      </xdr:nvSpPr>
      <xdr:spPr>
        <a:xfrm>
          <a:off x="15290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19050</xdr:rowOff>
    </xdr:from>
    <xdr:to>
      <xdr:col>21</xdr:col>
      <xdr:colOff>412750</xdr:colOff>
      <xdr:row>78</xdr:row>
      <xdr:rowOff>120650</xdr:rowOff>
    </xdr:to>
    <xdr:sp macro="" textlink="">
      <xdr:nvSpPr>
        <xdr:cNvPr id="457" name="円/楕円 456"/>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78</xdr:row>
      <xdr:rowOff>105427</xdr:rowOff>
    </xdr:from>
    <xdr:ext cx="762000" cy="259045"/>
    <xdr:sp macro="" textlink="">
      <xdr:nvSpPr>
        <xdr:cNvPr id="458" name="テキスト ボックス 457"/>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64770</xdr:rowOff>
    </xdr:from>
    <xdr:to>
      <xdr:col>20</xdr:col>
      <xdr:colOff>209550</xdr:colOff>
      <xdr:row>78</xdr:row>
      <xdr:rowOff>166370</xdr:rowOff>
    </xdr:to>
    <xdr:sp macro="" textlink="">
      <xdr:nvSpPr>
        <xdr:cNvPr id="459" name="円/楕円 458"/>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78</xdr:row>
      <xdr:rowOff>151147</xdr:rowOff>
    </xdr:from>
    <xdr:ext cx="762000" cy="259045"/>
    <xdr:sp macro="" textlink="">
      <xdr:nvSpPr>
        <xdr:cNvPr id="460" name="テキスト ボックス 459"/>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167639</xdr:rowOff>
    </xdr:from>
    <xdr:to>
      <xdr:col>19</xdr:col>
      <xdr:colOff>6350</xdr:colOff>
      <xdr:row>78</xdr:row>
      <xdr:rowOff>97789</xdr:rowOff>
    </xdr:to>
    <xdr:sp macro="" textlink="">
      <xdr:nvSpPr>
        <xdr:cNvPr id="461" name="円/楕円 460"/>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78</xdr:row>
      <xdr:rowOff>82566</xdr:rowOff>
    </xdr:from>
    <xdr:ext cx="762000" cy="259045"/>
    <xdr:sp macro="" textlink="">
      <xdr:nvSpPr>
        <xdr:cNvPr id="462" name="テキスト ボックス 461"/>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5121"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5123"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5124"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福岡県久留米市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5126"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5127"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5131"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5132" name="円/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5133" name="フローチャート :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5140"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5141"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5142"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5143"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5144"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5145" name="円/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5146" name="フローチャート :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5147" name="正方形/長方形 27"/>
        <xdr:cNvSpPr>
          <a:spLocks noChangeArrowheads="1"/>
        </xdr:cNvSpPr>
      </xdr:nvSpPr>
      <xdr:spPr bwMode="auto">
        <a:xfrm>
          <a:off x="2162175" y="1647825"/>
          <a:ext cx="4238625" cy="2286000"/>
        </a:xfrm>
        <a:prstGeom prst="rect">
          <a:avLst/>
        </a:prstGeom>
        <a:solidFill>
          <a:srgbClr val="E6FFD5"/>
        </a:solidFill>
        <a:ln w="9525">
          <a:noFill/>
          <a:miter lim="800000"/>
          <a:headEnd/>
          <a:tailEnd/>
        </a:ln>
      </xdr:spPr>
    </xdr:sp>
    <xdr:clientData/>
  </xdr:twoCellAnchor>
  <xdr:oneCellAnchor>
    <xdr:from>
      <xdr:col>1</xdr:col>
      <xdr:colOff>542925</xdr:colOff>
      <xdr:row>7</xdr:row>
      <xdr:rowOff>22225</xdr:rowOff>
    </xdr:from>
    <xdr:ext cx="411651" cy="275717"/>
    <xdr:sp macro="" textlink="">
      <xdr:nvSpPr>
        <xdr:cNvPr id="29" name="テキスト ボックス 28"/>
        <xdr:cNvSpPr txBox="1"/>
      </xdr:nvSpPr>
      <xdr:spPr>
        <a:xfrm>
          <a:off x="1676400" y="12700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5149"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20</xdr:row>
      <xdr:rowOff>0</xdr:rowOff>
    </xdr:from>
    <xdr:to>
      <xdr:col>5</xdr:col>
      <xdr:colOff>733425</xdr:colOff>
      <xdr:row>20</xdr:row>
      <xdr:rowOff>0</xdr:rowOff>
    </xdr:to>
    <xdr:cxnSp macro="">
      <xdr:nvCxnSpPr>
        <xdr:cNvPr id="5151" name="直線コネクタ 31"/>
        <xdr:cNvCxnSpPr>
          <a:cxnSpLocks noChangeShapeType="1"/>
        </xdr:cNvCxnSpPr>
      </xdr:nvCxnSpPr>
      <xdr:spPr bwMode="auto">
        <a:xfrm>
          <a:off x="2162175" y="347662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17</xdr:row>
      <xdr:rowOff>57150</xdr:rowOff>
    </xdr:from>
    <xdr:to>
      <xdr:col>5</xdr:col>
      <xdr:colOff>733425</xdr:colOff>
      <xdr:row>17</xdr:row>
      <xdr:rowOff>57150</xdr:rowOff>
    </xdr:to>
    <xdr:cxnSp macro="">
      <xdr:nvCxnSpPr>
        <xdr:cNvPr id="5153" name="直線コネクタ 33"/>
        <xdr:cNvCxnSpPr>
          <a:cxnSpLocks noChangeShapeType="1"/>
        </xdr:cNvCxnSpPr>
      </xdr:nvCxnSpPr>
      <xdr:spPr bwMode="auto">
        <a:xfrm>
          <a:off x="2162175" y="3019425"/>
          <a:ext cx="4238625" cy="0"/>
        </a:xfrm>
        <a:prstGeom prst="line">
          <a:avLst/>
        </a:prstGeom>
        <a:noFill/>
        <a:ln w="9525" algn="ctr">
          <a:solidFill>
            <a:srgbClr val="C0C0C0"/>
          </a:solidFill>
          <a:round/>
          <a:headEnd/>
          <a:tailEnd/>
        </a:ln>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14</xdr:row>
      <xdr:rowOff>114300</xdr:rowOff>
    </xdr:from>
    <xdr:to>
      <xdr:col>5</xdr:col>
      <xdr:colOff>733425</xdr:colOff>
      <xdr:row>14</xdr:row>
      <xdr:rowOff>114300</xdr:rowOff>
    </xdr:to>
    <xdr:cxnSp macro="">
      <xdr:nvCxnSpPr>
        <xdr:cNvPr id="5155" name="直線コネクタ 35"/>
        <xdr:cNvCxnSpPr>
          <a:cxnSpLocks noChangeShapeType="1"/>
        </xdr:cNvCxnSpPr>
      </xdr:nvCxnSpPr>
      <xdr:spPr bwMode="auto">
        <a:xfrm>
          <a:off x="2162175" y="2562225"/>
          <a:ext cx="4238625" cy="0"/>
        </a:xfrm>
        <a:prstGeom prst="line">
          <a:avLst/>
        </a:prstGeom>
        <a:noFill/>
        <a:ln w="9525" algn="ctr">
          <a:solidFill>
            <a:srgbClr val="C0C0C0"/>
          </a:solidFill>
          <a:round/>
          <a:headEnd/>
          <a:tailEnd/>
        </a:ln>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1028700</xdr:colOff>
      <xdr:row>12</xdr:row>
      <xdr:rowOff>0</xdr:rowOff>
    </xdr:from>
    <xdr:to>
      <xdr:col>5</xdr:col>
      <xdr:colOff>733425</xdr:colOff>
      <xdr:row>12</xdr:row>
      <xdr:rowOff>0</xdr:rowOff>
    </xdr:to>
    <xdr:cxnSp macro="">
      <xdr:nvCxnSpPr>
        <xdr:cNvPr id="5157" name="直線コネクタ 37"/>
        <xdr:cNvCxnSpPr>
          <a:cxnSpLocks noChangeShapeType="1"/>
        </xdr:cNvCxnSpPr>
      </xdr:nvCxnSpPr>
      <xdr:spPr bwMode="auto">
        <a:xfrm>
          <a:off x="2162175" y="2105025"/>
          <a:ext cx="4238625" cy="0"/>
        </a:xfrm>
        <a:prstGeom prst="line">
          <a:avLst/>
        </a:prstGeom>
        <a:noFill/>
        <a:ln w="9525" algn="ctr">
          <a:solidFill>
            <a:srgbClr val="C0C0C0"/>
          </a:solidFill>
          <a:round/>
          <a:headEnd/>
          <a:tailEnd/>
        </a:ln>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5159" name="直線コネクタ 39"/>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5161"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12</xdr:row>
      <xdr:rowOff>28575</xdr:rowOff>
    </xdr:from>
    <xdr:to>
      <xdr:col>4</xdr:col>
      <xdr:colOff>1114425</xdr:colOff>
      <xdr:row>20</xdr:row>
      <xdr:rowOff>28575</xdr:rowOff>
    </xdr:to>
    <xdr:cxnSp macro="">
      <xdr:nvCxnSpPr>
        <xdr:cNvPr id="5162" name="直線コネクタ 42"/>
        <xdr:cNvCxnSpPr>
          <a:cxnSpLocks noChangeShapeType="1"/>
        </xdr:cNvCxnSpPr>
      </xdr:nvCxnSpPr>
      <xdr:spPr bwMode="auto">
        <a:xfrm flipV="1">
          <a:off x="5648325" y="2133600"/>
          <a:ext cx="0" cy="1371600"/>
        </a:xfrm>
        <a:prstGeom prst="line">
          <a:avLst/>
        </a:prstGeom>
        <a:noFill/>
        <a:ln w="31750" algn="ctr">
          <a:solidFill>
            <a:srgbClr val="808080"/>
          </a:solidFill>
          <a:round/>
          <a:headEnd/>
          <a:tailEnd/>
        </a:ln>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28575</xdr:rowOff>
    </xdr:from>
    <xdr:to>
      <xdr:col>5</xdr:col>
      <xdr:colOff>76200</xdr:colOff>
      <xdr:row>20</xdr:row>
      <xdr:rowOff>28575</xdr:rowOff>
    </xdr:to>
    <xdr:cxnSp macro="">
      <xdr:nvCxnSpPr>
        <xdr:cNvPr id="5164" name="直線コネクタ 44"/>
        <xdr:cNvCxnSpPr>
          <a:cxnSpLocks noChangeShapeType="1"/>
        </xdr:cNvCxnSpPr>
      </xdr:nvCxnSpPr>
      <xdr:spPr bwMode="auto">
        <a:xfrm>
          <a:off x="5562600" y="3505200"/>
          <a:ext cx="180975" cy="0"/>
        </a:xfrm>
        <a:prstGeom prst="line">
          <a:avLst/>
        </a:prstGeom>
        <a:noFill/>
        <a:ln w="19050" algn="ctr">
          <a:solidFill>
            <a:srgbClr val="000000"/>
          </a:solidFill>
          <a:round/>
          <a:headEnd/>
          <a:tailEnd/>
        </a:ln>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28575</xdr:rowOff>
    </xdr:from>
    <xdr:to>
      <xdr:col>5</xdr:col>
      <xdr:colOff>76200</xdr:colOff>
      <xdr:row>12</xdr:row>
      <xdr:rowOff>28575</xdr:rowOff>
    </xdr:to>
    <xdr:cxnSp macro="">
      <xdr:nvCxnSpPr>
        <xdr:cNvPr id="5166" name="直線コネクタ 46"/>
        <xdr:cNvCxnSpPr>
          <a:cxnSpLocks noChangeShapeType="1"/>
        </xdr:cNvCxnSpPr>
      </xdr:nvCxnSpPr>
      <xdr:spPr bwMode="auto">
        <a:xfrm>
          <a:off x="5562600" y="2133600"/>
          <a:ext cx="180975" cy="0"/>
        </a:xfrm>
        <a:prstGeom prst="line">
          <a:avLst/>
        </a:prstGeom>
        <a:noFill/>
        <a:ln w="19050" algn="ctr">
          <a:solidFill>
            <a:srgbClr val="000000"/>
          </a:solidFill>
          <a:round/>
          <a:headEnd/>
          <a:tailEnd/>
        </a:ln>
      </xdr:spPr>
    </xdr:cxnSp>
    <xdr:clientData/>
  </xdr:twoCellAnchor>
  <xdr:twoCellAnchor>
    <xdr:from>
      <xdr:col>4</xdr:col>
      <xdr:colOff>466725</xdr:colOff>
      <xdr:row>17</xdr:row>
      <xdr:rowOff>47625</xdr:rowOff>
    </xdr:from>
    <xdr:to>
      <xdr:col>4</xdr:col>
      <xdr:colOff>1114425</xdr:colOff>
      <xdr:row>17</xdr:row>
      <xdr:rowOff>76200</xdr:rowOff>
    </xdr:to>
    <xdr:cxnSp macro="">
      <xdr:nvCxnSpPr>
        <xdr:cNvPr id="5167" name="直線コネクタ 47"/>
        <xdr:cNvCxnSpPr>
          <a:cxnSpLocks noChangeShapeType="1"/>
        </xdr:cNvCxnSpPr>
      </xdr:nvCxnSpPr>
      <xdr:spPr bwMode="auto">
        <a:xfrm flipV="1">
          <a:off x="5000625" y="3009900"/>
          <a:ext cx="647700" cy="28575"/>
        </a:xfrm>
        <a:prstGeom prst="line">
          <a:avLst/>
        </a:prstGeom>
        <a:noFill/>
        <a:ln w="6350" algn="ctr">
          <a:solidFill>
            <a:srgbClr val="FF0000"/>
          </a:solidFill>
          <a:round/>
          <a:headEnd/>
          <a:tailEnd/>
        </a:ln>
      </xdr:spPr>
    </xdr:cxnSp>
    <xdr:clientData/>
  </xdr:twoCellAnchor>
  <xdr:oneCellAnchor>
    <xdr:from>
      <xdr:col>5</xdr:col>
      <xdr:colOff>73025</xdr:colOff>
      <xdr:row>15</xdr:row>
      <xdr:rowOff>162526</xdr:rowOff>
    </xdr:from>
    <xdr:ext cx="762000" cy="259045"/>
    <xdr:sp macro="" textlink="">
      <xdr:nvSpPr>
        <xdr:cNvPr id="49" name="人口1人当たり決算額の推移平均値テキスト130"/>
        <xdr:cNvSpPr txBox="1"/>
      </xdr:nvSpPr>
      <xdr:spPr>
        <a:xfrm>
          <a:off x="5740400" y="278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142875</xdr:rowOff>
    </xdr:from>
    <xdr:to>
      <xdr:col>5</xdr:col>
      <xdr:colOff>38100</xdr:colOff>
      <xdr:row>17</xdr:row>
      <xdr:rowOff>76200</xdr:rowOff>
    </xdr:to>
    <xdr:sp macro="" textlink="">
      <xdr:nvSpPr>
        <xdr:cNvPr id="5169" name="フローチャート : 判断 49"/>
        <xdr:cNvSpPr>
          <a:spLocks noChangeArrowheads="1"/>
        </xdr:cNvSpPr>
      </xdr:nvSpPr>
      <xdr:spPr bwMode="auto">
        <a:xfrm>
          <a:off x="5600700" y="2933700"/>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17</xdr:row>
      <xdr:rowOff>76200</xdr:rowOff>
    </xdr:from>
    <xdr:to>
      <xdr:col>4</xdr:col>
      <xdr:colOff>466725</xdr:colOff>
      <xdr:row>17</xdr:row>
      <xdr:rowOff>161925</xdr:rowOff>
    </xdr:to>
    <xdr:cxnSp macro="">
      <xdr:nvCxnSpPr>
        <xdr:cNvPr id="5170" name="直線コネクタ 50"/>
        <xdr:cNvCxnSpPr>
          <a:cxnSpLocks noChangeShapeType="1"/>
        </xdr:cNvCxnSpPr>
      </xdr:nvCxnSpPr>
      <xdr:spPr bwMode="auto">
        <a:xfrm flipV="1">
          <a:off x="4305300" y="3038475"/>
          <a:ext cx="695325" cy="85725"/>
        </a:xfrm>
        <a:prstGeom prst="line">
          <a:avLst/>
        </a:prstGeom>
        <a:noFill/>
        <a:ln w="6350" algn="ctr">
          <a:solidFill>
            <a:srgbClr val="FF0000"/>
          </a:solidFill>
          <a:round/>
          <a:headEnd/>
          <a:tailEnd/>
        </a:ln>
      </xdr:spPr>
    </xdr:cxnSp>
    <xdr:clientData/>
  </xdr:twoCellAnchor>
  <xdr:twoCellAnchor>
    <xdr:from>
      <xdr:col>4</xdr:col>
      <xdr:colOff>419100</xdr:colOff>
      <xdr:row>16</xdr:row>
      <xdr:rowOff>161925</xdr:rowOff>
    </xdr:from>
    <xdr:to>
      <xdr:col>4</xdr:col>
      <xdr:colOff>523875</xdr:colOff>
      <xdr:row>17</xdr:row>
      <xdr:rowOff>95250</xdr:rowOff>
    </xdr:to>
    <xdr:sp macro="" textlink="">
      <xdr:nvSpPr>
        <xdr:cNvPr id="5171" name="フローチャート : 判断 51"/>
        <xdr:cNvSpPr>
          <a:spLocks noChangeArrowheads="1"/>
        </xdr:cNvSpPr>
      </xdr:nvSpPr>
      <xdr:spPr bwMode="auto">
        <a:xfrm>
          <a:off x="4953000" y="29527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15</xdr:row>
      <xdr:rowOff>103243</xdr:rowOff>
    </xdr:from>
    <xdr:ext cx="736600" cy="259045"/>
    <xdr:sp macro="" textlink="">
      <xdr:nvSpPr>
        <xdr:cNvPr id="53" name="テキスト ボックス 52"/>
        <xdr:cNvSpPr txBox="1"/>
      </xdr:nvSpPr>
      <xdr:spPr>
        <a:xfrm>
          <a:off x="4622800" y="272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209550</xdr:colOff>
      <xdr:row>17</xdr:row>
      <xdr:rowOff>9525</xdr:rowOff>
    </xdr:from>
    <xdr:to>
      <xdr:col>3</xdr:col>
      <xdr:colOff>904875</xdr:colOff>
      <xdr:row>17</xdr:row>
      <xdr:rowOff>161925</xdr:rowOff>
    </xdr:to>
    <xdr:cxnSp macro="">
      <xdr:nvCxnSpPr>
        <xdr:cNvPr id="5173" name="直線コネクタ 53"/>
        <xdr:cNvCxnSpPr>
          <a:cxnSpLocks noChangeShapeType="1"/>
        </xdr:cNvCxnSpPr>
      </xdr:nvCxnSpPr>
      <xdr:spPr bwMode="auto">
        <a:xfrm>
          <a:off x="3609975" y="2971800"/>
          <a:ext cx="695325" cy="152400"/>
        </a:xfrm>
        <a:prstGeom prst="line">
          <a:avLst/>
        </a:prstGeom>
        <a:noFill/>
        <a:ln w="6350" algn="ctr">
          <a:solidFill>
            <a:srgbClr val="FF0000"/>
          </a:solidFill>
          <a:round/>
          <a:headEnd/>
          <a:tailEnd/>
        </a:ln>
      </xdr:spPr>
    </xdr:cxnSp>
    <xdr:clientData/>
  </xdr:twoCellAnchor>
  <xdr:twoCellAnchor>
    <xdr:from>
      <xdr:col>3</xdr:col>
      <xdr:colOff>857250</xdr:colOff>
      <xdr:row>17</xdr:row>
      <xdr:rowOff>66675</xdr:rowOff>
    </xdr:from>
    <xdr:to>
      <xdr:col>3</xdr:col>
      <xdr:colOff>952500</xdr:colOff>
      <xdr:row>18</xdr:row>
      <xdr:rowOff>0</xdr:rowOff>
    </xdr:to>
    <xdr:sp macro="" textlink="">
      <xdr:nvSpPr>
        <xdr:cNvPr id="5174" name="フローチャート : 判断 54"/>
        <xdr:cNvSpPr>
          <a:spLocks noChangeArrowheads="1"/>
        </xdr:cNvSpPr>
      </xdr:nvSpPr>
      <xdr:spPr bwMode="auto">
        <a:xfrm>
          <a:off x="4257675" y="302895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638175</xdr:colOff>
      <xdr:row>16</xdr:row>
      <xdr:rowOff>114300</xdr:rowOff>
    </xdr:from>
    <xdr:to>
      <xdr:col>3</xdr:col>
      <xdr:colOff>209550</xdr:colOff>
      <xdr:row>17</xdr:row>
      <xdr:rowOff>9525</xdr:rowOff>
    </xdr:to>
    <xdr:cxnSp macro="">
      <xdr:nvCxnSpPr>
        <xdr:cNvPr id="5176" name="直線コネクタ 56"/>
        <xdr:cNvCxnSpPr>
          <a:cxnSpLocks noChangeShapeType="1"/>
        </xdr:cNvCxnSpPr>
      </xdr:nvCxnSpPr>
      <xdr:spPr bwMode="auto">
        <a:xfrm>
          <a:off x="2905125" y="2905125"/>
          <a:ext cx="704850" cy="66675"/>
        </a:xfrm>
        <a:prstGeom prst="line">
          <a:avLst/>
        </a:prstGeom>
        <a:noFill/>
        <a:ln w="6350" algn="ctr">
          <a:solidFill>
            <a:srgbClr val="FF0000"/>
          </a:solidFill>
          <a:round/>
          <a:headEnd/>
          <a:tailEnd/>
        </a:ln>
      </xdr:spPr>
    </xdr:cxnSp>
    <xdr:clientData/>
  </xdr:twoCellAnchor>
  <xdr:twoCellAnchor>
    <xdr:from>
      <xdr:col>3</xdr:col>
      <xdr:colOff>152400</xdr:colOff>
      <xdr:row>16</xdr:row>
      <xdr:rowOff>152400</xdr:rowOff>
    </xdr:from>
    <xdr:to>
      <xdr:col>3</xdr:col>
      <xdr:colOff>257175</xdr:colOff>
      <xdr:row>17</xdr:row>
      <xdr:rowOff>85725</xdr:rowOff>
    </xdr:to>
    <xdr:sp macro="" textlink="">
      <xdr:nvSpPr>
        <xdr:cNvPr id="5177" name="フローチャート : 判断 57"/>
        <xdr:cNvSpPr>
          <a:spLocks noChangeArrowheads="1"/>
        </xdr:cNvSpPr>
      </xdr:nvSpPr>
      <xdr:spPr bwMode="auto">
        <a:xfrm>
          <a:off x="3552825" y="29432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66675</xdr:rowOff>
    </xdr:from>
    <xdr:to>
      <xdr:col>2</xdr:col>
      <xdr:colOff>695325</xdr:colOff>
      <xdr:row>16</xdr:row>
      <xdr:rowOff>161925</xdr:rowOff>
    </xdr:to>
    <xdr:sp macro="" textlink="">
      <xdr:nvSpPr>
        <xdr:cNvPr id="5179" name="フローチャート : 判断 59"/>
        <xdr:cNvSpPr>
          <a:spLocks noChangeArrowheads="1"/>
        </xdr:cNvSpPr>
      </xdr:nvSpPr>
      <xdr:spPr bwMode="auto">
        <a:xfrm>
          <a:off x="2857500" y="2857500"/>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15</xdr:row>
      <xdr:rowOff>2750</xdr:rowOff>
    </xdr:from>
    <xdr:ext cx="762000" cy="259045"/>
    <xdr:sp macro="" textlink="">
      <xdr:nvSpPr>
        <xdr:cNvPr id="61" name="テキスト ボックス 60"/>
        <xdr:cNvSpPr txBox="1"/>
      </xdr:nvSpPr>
      <xdr:spPr>
        <a:xfrm>
          <a:off x="2527300" y="2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0</xdr:rowOff>
    </xdr:from>
    <xdr:to>
      <xdr:col>5</xdr:col>
      <xdr:colOff>38100</xdr:colOff>
      <xdr:row>17</xdr:row>
      <xdr:rowOff>104775</xdr:rowOff>
    </xdr:to>
    <xdr:sp macro="" textlink="">
      <xdr:nvSpPr>
        <xdr:cNvPr id="5186" name="円/楕円 66"/>
        <xdr:cNvSpPr>
          <a:spLocks noChangeArrowheads="1"/>
        </xdr:cNvSpPr>
      </xdr:nvSpPr>
      <xdr:spPr bwMode="auto">
        <a:xfrm>
          <a:off x="5600700" y="2962275"/>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16</xdr:row>
      <xdr:rowOff>144640</xdr:rowOff>
    </xdr:from>
    <xdr:ext cx="762000" cy="259045"/>
    <xdr:sp macro="" textlink="">
      <xdr:nvSpPr>
        <xdr:cNvPr id="68" name="人口1人当たり決算額の推移該当値テキスト130"/>
        <xdr:cNvSpPr txBox="1"/>
      </xdr:nvSpPr>
      <xdr:spPr>
        <a:xfrm>
          <a:off x="5740400" y="293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60,184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28575</xdr:rowOff>
    </xdr:from>
    <xdr:to>
      <xdr:col>4</xdr:col>
      <xdr:colOff>523875</xdr:colOff>
      <xdr:row>17</xdr:row>
      <xdr:rowOff>133350</xdr:rowOff>
    </xdr:to>
    <xdr:sp macro="" textlink="">
      <xdr:nvSpPr>
        <xdr:cNvPr id="5188" name="円/楕円 68"/>
        <xdr:cNvSpPr>
          <a:spLocks noChangeArrowheads="1"/>
        </xdr:cNvSpPr>
      </xdr:nvSpPr>
      <xdr:spPr bwMode="auto">
        <a:xfrm>
          <a:off x="4953000" y="2990850"/>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17</xdr:row>
      <xdr:rowOff>113687</xdr:rowOff>
    </xdr:from>
    <xdr:ext cx="736600" cy="259045"/>
    <xdr:sp macro="" textlink="">
      <xdr:nvSpPr>
        <xdr:cNvPr id="70" name="テキスト ボックス 69"/>
        <xdr:cNvSpPr txBox="1"/>
      </xdr:nvSpPr>
      <xdr:spPr>
        <a:xfrm>
          <a:off x="4622800" y="3075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59,611</a:t>
          </a:r>
          <a:endParaRPr kumimoji="1" lang="ja-JP" altLang="en-US" sz="1000" b="1">
            <a:solidFill>
              <a:srgbClr val="FF0000"/>
            </a:solidFill>
            <a:latin typeface="ＭＳ Ｐゴシック"/>
          </a:endParaRPr>
        </a:p>
      </xdr:txBody>
    </xdr:sp>
    <xdr:clientData/>
  </xdr:oneCellAnchor>
  <xdr:twoCellAnchor>
    <xdr:from>
      <xdr:col>3</xdr:col>
      <xdr:colOff>857250</xdr:colOff>
      <xdr:row>17</xdr:row>
      <xdr:rowOff>114300</xdr:rowOff>
    </xdr:from>
    <xdr:to>
      <xdr:col>3</xdr:col>
      <xdr:colOff>952500</xdr:colOff>
      <xdr:row>18</xdr:row>
      <xdr:rowOff>47625</xdr:rowOff>
    </xdr:to>
    <xdr:sp macro="" textlink="">
      <xdr:nvSpPr>
        <xdr:cNvPr id="5190" name="円/楕円 70"/>
        <xdr:cNvSpPr>
          <a:spLocks noChangeArrowheads="1"/>
        </xdr:cNvSpPr>
      </xdr:nvSpPr>
      <xdr:spPr bwMode="auto">
        <a:xfrm>
          <a:off x="4257675" y="307657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18</xdr:row>
      <xdr:rowOff>30385</xdr:rowOff>
    </xdr:from>
    <xdr:ext cx="762000" cy="259045"/>
    <xdr:sp macro="" textlink="">
      <xdr:nvSpPr>
        <xdr:cNvPr id="72" name="テキスト ボックス 71"/>
        <xdr:cNvSpPr txBox="1"/>
      </xdr:nvSpPr>
      <xdr:spPr>
        <a:xfrm>
          <a:off x="3924300" y="316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57,683</a:t>
          </a:r>
          <a:endParaRPr kumimoji="1" lang="ja-JP" altLang="en-US" sz="1000" b="1">
            <a:solidFill>
              <a:srgbClr val="FF0000"/>
            </a:solidFill>
            <a:latin typeface="ＭＳ Ｐゴシック"/>
          </a:endParaRPr>
        </a:p>
      </xdr:txBody>
    </xdr:sp>
    <xdr:clientData/>
  </xdr:oneCellAnchor>
  <xdr:twoCellAnchor>
    <xdr:from>
      <xdr:col>3</xdr:col>
      <xdr:colOff>152400</xdr:colOff>
      <xdr:row>16</xdr:row>
      <xdr:rowOff>123825</xdr:rowOff>
    </xdr:from>
    <xdr:to>
      <xdr:col>3</xdr:col>
      <xdr:colOff>257175</xdr:colOff>
      <xdr:row>17</xdr:row>
      <xdr:rowOff>57150</xdr:rowOff>
    </xdr:to>
    <xdr:sp macro="" textlink="">
      <xdr:nvSpPr>
        <xdr:cNvPr id="5192" name="円/楕円 72"/>
        <xdr:cNvSpPr>
          <a:spLocks noChangeArrowheads="1"/>
        </xdr:cNvSpPr>
      </xdr:nvSpPr>
      <xdr:spPr bwMode="auto">
        <a:xfrm>
          <a:off x="3552825" y="29146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15</xdr:row>
      <xdr:rowOff>67627</xdr:rowOff>
    </xdr:from>
    <xdr:ext cx="762000" cy="259045"/>
    <xdr:sp macro="" textlink="">
      <xdr:nvSpPr>
        <xdr:cNvPr id="74" name="テキスト ボックス 73"/>
        <xdr:cNvSpPr txBox="1"/>
      </xdr:nvSpPr>
      <xdr:spPr>
        <a:xfrm>
          <a:off x="3225800" y="268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61,174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66675</xdr:rowOff>
    </xdr:from>
    <xdr:to>
      <xdr:col>2</xdr:col>
      <xdr:colOff>695325</xdr:colOff>
      <xdr:row>16</xdr:row>
      <xdr:rowOff>171450</xdr:rowOff>
    </xdr:to>
    <xdr:sp macro="" textlink="">
      <xdr:nvSpPr>
        <xdr:cNvPr id="5194" name="円/楕円 74"/>
        <xdr:cNvSpPr>
          <a:spLocks noChangeArrowheads="1"/>
        </xdr:cNvSpPr>
      </xdr:nvSpPr>
      <xdr:spPr bwMode="auto">
        <a:xfrm>
          <a:off x="2857500" y="28575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16</xdr:row>
      <xdr:rowOff>152366</xdr:rowOff>
    </xdr:from>
    <xdr:ext cx="762000" cy="259045"/>
    <xdr:sp macro="" textlink="">
      <xdr:nvSpPr>
        <xdr:cNvPr id="76" name="テキスト ボックス 75"/>
        <xdr:cNvSpPr txBox="1"/>
      </xdr:nvSpPr>
      <xdr:spPr>
        <a:xfrm>
          <a:off x="2527300" y="294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62,515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5201" name="直線コネクタ 81"/>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5202" name="直線コネクタ 82"/>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5203" name="直線コネクタ 83"/>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5204" name="直線コネクタ 84"/>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5205" name="直線コネクタ 85"/>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5206" name="円/楕円 86"/>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5207" name="フローチャート : 判断 87"/>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5208" name="正方形/長方形 88"/>
        <xdr:cNvSpPr>
          <a:spLocks noChangeArrowheads="1"/>
        </xdr:cNvSpPr>
      </xdr:nvSpPr>
      <xdr:spPr bwMode="auto">
        <a:xfrm>
          <a:off x="2162175" y="5648325"/>
          <a:ext cx="4238625" cy="2286000"/>
        </a:xfrm>
        <a:prstGeom prst="rect">
          <a:avLst/>
        </a:prstGeom>
        <a:solidFill>
          <a:srgbClr val="E6FFD5"/>
        </a:solidFill>
        <a:ln w="9525">
          <a:noFill/>
          <a:miter lim="800000"/>
          <a:headEnd/>
          <a:tailEnd/>
        </a:ln>
      </xdr:spPr>
    </xdr:sp>
    <xdr:clientData/>
  </xdr:twoCellAnchor>
  <xdr:oneCellAnchor>
    <xdr:from>
      <xdr:col>1</xdr:col>
      <xdr:colOff>542925</xdr:colOff>
      <xdr:row>30</xdr:row>
      <xdr:rowOff>31750</xdr:rowOff>
    </xdr:from>
    <xdr:ext cx="411651" cy="275717"/>
    <xdr:sp macro="" textlink="">
      <xdr:nvSpPr>
        <xdr:cNvPr id="90" name="テキスト ボックス 89"/>
        <xdr:cNvSpPr txBox="1"/>
      </xdr:nvSpPr>
      <xdr:spPr>
        <a:xfrm>
          <a:off x="1676400" y="52705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5210" name="直線コネクタ 90"/>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9525</xdr:rowOff>
    </xdr:from>
    <xdr:to>
      <xdr:col>5</xdr:col>
      <xdr:colOff>733425</xdr:colOff>
      <xdr:row>38</xdr:row>
      <xdr:rowOff>9525</xdr:rowOff>
    </xdr:to>
    <xdr:cxnSp macro="">
      <xdr:nvCxnSpPr>
        <xdr:cNvPr id="5211" name="直線コネクタ 91"/>
        <xdr:cNvCxnSpPr>
          <a:cxnSpLocks noChangeShapeType="1"/>
        </xdr:cNvCxnSpPr>
      </xdr:nvCxnSpPr>
      <xdr:spPr bwMode="auto">
        <a:xfrm>
          <a:off x="2162175" y="74771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36</xdr:row>
      <xdr:rowOff>66675</xdr:rowOff>
    </xdr:from>
    <xdr:to>
      <xdr:col>5</xdr:col>
      <xdr:colOff>733425</xdr:colOff>
      <xdr:row>36</xdr:row>
      <xdr:rowOff>66675</xdr:rowOff>
    </xdr:to>
    <xdr:cxnSp macro="">
      <xdr:nvCxnSpPr>
        <xdr:cNvPr id="5213" name="直線コネクタ 93"/>
        <xdr:cNvCxnSpPr>
          <a:cxnSpLocks noChangeShapeType="1"/>
        </xdr:cNvCxnSpPr>
      </xdr:nvCxnSpPr>
      <xdr:spPr bwMode="auto">
        <a:xfrm>
          <a:off x="2162175" y="7019925"/>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1028700</xdr:colOff>
      <xdr:row>34</xdr:row>
      <xdr:rowOff>295275</xdr:rowOff>
    </xdr:from>
    <xdr:to>
      <xdr:col>5</xdr:col>
      <xdr:colOff>733425</xdr:colOff>
      <xdr:row>34</xdr:row>
      <xdr:rowOff>295275</xdr:rowOff>
    </xdr:to>
    <xdr:cxnSp macro="">
      <xdr:nvCxnSpPr>
        <xdr:cNvPr id="5215" name="直線コネクタ 95"/>
        <xdr:cNvCxnSpPr>
          <a:cxnSpLocks noChangeShapeType="1"/>
        </xdr:cNvCxnSpPr>
      </xdr:nvCxnSpPr>
      <xdr:spPr bwMode="auto">
        <a:xfrm>
          <a:off x="2162175" y="6562725"/>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33</xdr:row>
      <xdr:rowOff>180975</xdr:rowOff>
    </xdr:from>
    <xdr:to>
      <xdr:col>5</xdr:col>
      <xdr:colOff>733425</xdr:colOff>
      <xdr:row>33</xdr:row>
      <xdr:rowOff>180975</xdr:rowOff>
    </xdr:to>
    <xdr:cxnSp macro="">
      <xdr:nvCxnSpPr>
        <xdr:cNvPr id="5217" name="直線コネクタ 97"/>
        <xdr:cNvCxnSpPr>
          <a:cxnSpLocks noChangeShapeType="1"/>
        </xdr:cNvCxnSpPr>
      </xdr:nvCxnSpPr>
      <xdr:spPr bwMode="auto">
        <a:xfrm>
          <a:off x="2162175" y="6105525"/>
          <a:ext cx="4238625" cy="0"/>
        </a:xfrm>
        <a:prstGeom prst="line">
          <a:avLst/>
        </a:prstGeom>
        <a:noFill/>
        <a:ln w="9525" algn="ctr">
          <a:solidFill>
            <a:srgbClr val="C0C0C0"/>
          </a:solidFill>
          <a:round/>
          <a:headEnd/>
          <a:tailEnd/>
        </a:ln>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5219" name="直線コネクタ 99"/>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5221"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33</xdr:row>
      <xdr:rowOff>209550</xdr:rowOff>
    </xdr:from>
    <xdr:to>
      <xdr:col>4</xdr:col>
      <xdr:colOff>1114425</xdr:colOff>
      <xdr:row>38</xdr:row>
      <xdr:rowOff>104775</xdr:rowOff>
    </xdr:to>
    <xdr:cxnSp macro="">
      <xdr:nvCxnSpPr>
        <xdr:cNvPr id="5222" name="直線コネクタ 102"/>
        <xdr:cNvCxnSpPr>
          <a:cxnSpLocks noChangeShapeType="1"/>
        </xdr:cNvCxnSpPr>
      </xdr:nvCxnSpPr>
      <xdr:spPr bwMode="auto">
        <a:xfrm flipV="1">
          <a:off x="5648325" y="6134100"/>
          <a:ext cx="0" cy="1438275"/>
        </a:xfrm>
        <a:prstGeom prst="line">
          <a:avLst/>
        </a:prstGeom>
        <a:noFill/>
        <a:ln w="31750" algn="ctr">
          <a:solidFill>
            <a:srgbClr val="808080"/>
          </a:solidFill>
          <a:round/>
          <a:headEnd/>
          <a:tailEnd/>
        </a:ln>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104775</xdr:rowOff>
    </xdr:from>
    <xdr:to>
      <xdr:col>5</xdr:col>
      <xdr:colOff>76200</xdr:colOff>
      <xdr:row>38</xdr:row>
      <xdr:rowOff>104775</xdr:rowOff>
    </xdr:to>
    <xdr:cxnSp macro="">
      <xdr:nvCxnSpPr>
        <xdr:cNvPr id="5224" name="直線コネクタ 104"/>
        <xdr:cNvCxnSpPr>
          <a:cxnSpLocks noChangeShapeType="1"/>
        </xdr:cNvCxnSpPr>
      </xdr:nvCxnSpPr>
      <xdr:spPr bwMode="auto">
        <a:xfrm>
          <a:off x="5562600" y="7572375"/>
          <a:ext cx="180975" cy="0"/>
        </a:xfrm>
        <a:prstGeom prst="line">
          <a:avLst/>
        </a:prstGeom>
        <a:noFill/>
        <a:ln w="19050" algn="ctr">
          <a:solidFill>
            <a:srgbClr val="000000"/>
          </a:solidFill>
          <a:round/>
          <a:headEnd/>
          <a:tailEnd/>
        </a:ln>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209550</xdr:rowOff>
    </xdr:from>
    <xdr:to>
      <xdr:col>5</xdr:col>
      <xdr:colOff>76200</xdr:colOff>
      <xdr:row>33</xdr:row>
      <xdr:rowOff>209550</xdr:rowOff>
    </xdr:to>
    <xdr:cxnSp macro="">
      <xdr:nvCxnSpPr>
        <xdr:cNvPr id="5226" name="直線コネクタ 106"/>
        <xdr:cNvCxnSpPr>
          <a:cxnSpLocks noChangeShapeType="1"/>
        </xdr:cNvCxnSpPr>
      </xdr:nvCxnSpPr>
      <xdr:spPr bwMode="auto">
        <a:xfrm>
          <a:off x="5562600" y="6134100"/>
          <a:ext cx="180975" cy="0"/>
        </a:xfrm>
        <a:prstGeom prst="line">
          <a:avLst/>
        </a:prstGeom>
        <a:noFill/>
        <a:ln w="19050" algn="ctr">
          <a:solidFill>
            <a:srgbClr val="000000"/>
          </a:solidFill>
          <a:round/>
          <a:headEnd/>
          <a:tailEnd/>
        </a:ln>
      </xdr:spPr>
    </xdr:cxnSp>
    <xdr:clientData/>
  </xdr:twoCellAnchor>
  <xdr:twoCellAnchor>
    <xdr:from>
      <xdr:col>4</xdr:col>
      <xdr:colOff>466725</xdr:colOff>
      <xdr:row>36</xdr:row>
      <xdr:rowOff>171450</xdr:rowOff>
    </xdr:from>
    <xdr:to>
      <xdr:col>4</xdr:col>
      <xdr:colOff>1114425</xdr:colOff>
      <xdr:row>37</xdr:row>
      <xdr:rowOff>57150</xdr:rowOff>
    </xdr:to>
    <xdr:cxnSp macro="">
      <xdr:nvCxnSpPr>
        <xdr:cNvPr id="5227" name="直線コネクタ 107"/>
        <xdr:cNvCxnSpPr>
          <a:cxnSpLocks noChangeShapeType="1"/>
        </xdr:cNvCxnSpPr>
      </xdr:nvCxnSpPr>
      <xdr:spPr bwMode="auto">
        <a:xfrm flipV="1">
          <a:off x="5000625" y="7124700"/>
          <a:ext cx="647700" cy="57150"/>
        </a:xfrm>
        <a:prstGeom prst="line">
          <a:avLst/>
        </a:prstGeom>
        <a:noFill/>
        <a:ln w="6350" algn="ctr">
          <a:solidFill>
            <a:srgbClr val="FF0000"/>
          </a:solidFill>
          <a:round/>
          <a:headEnd/>
          <a:tailEnd/>
        </a:ln>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276225</xdr:rowOff>
    </xdr:from>
    <xdr:to>
      <xdr:col>5</xdr:col>
      <xdr:colOff>38100</xdr:colOff>
      <xdr:row>36</xdr:row>
      <xdr:rowOff>28575</xdr:rowOff>
    </xdr:to>
    <xdr:sp macro="" textlink="">
      <xdr:nvSpPr>
        <xdr:cNvPr id="5229" name="フローチャート : 判断 109"/>
        <xdr:cNvSpPr>
          <a:spLocks noChangeArrowheads="1"/>
        </xdr:cNvSpPr>
      </xdr:nvSpPr>
      <xdr:spPr bwMode="auto">
        <a:xfrm>
          <a:off x="5600700" y="68865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37</xdr:row>
      <xdr:rowOff>28575</xdr:rowOff>
    </xdr:from>
    <xdr:to>
      <xdr:col>4</xdr:col>
      <xdr:colOff>466725</xdr:colOff>
      <xdr:row>37</xdr:row>
      <xdr:rowOff>57150</xdr:rowOff>
    </xdr:to>
    <xdr:cxnSp macro="">
      <xdr:nvCxnSpPr>
        <xdr:cNvPr id="5230" name="直線コネクタ 110"/>
        <xdr:cNvCxnSpPr>
          <a:cxnSpLocks noChangeShapeType="1"/>
        </xdr:cNvCxnSpPr>
      </xdr:nvCxnSpPr>
      <xdr:spPr bwMode="auto">
        <a:xfrm>
          <a:off x="4305300" y="7153275"/>
          <a:ext cx="695325" cy="28575"/>
        </a:xfrm>
        <a:prstGeom prst="line">
          <a:avLst/>
        </a:prstGeom>
        <a:noFill/>
        <a:ln w="6350" algn="ctr">
          <a:solidFill>
            <a:srgbClr val="FF0000"/>
          </a:solidFill>
          <a:round/>
          <a:headEnd/>
          <a:tailEnd/>
        </a:ln>
      </xdr:spPr>
    </xdr:cxnSp>
    <xdr:clientData/>
  </xdr:twoCellAnchor>
  <xdr:twoCellAnchor>
    <xdr:from>
      <xdr:col>4</xdr:col>
      <xdr:colOff>419100</xdr:colOff>
      <xdr:row>35</xdr:row>
      <xdr:rowOff>266700</xdr:rowOff>
    </xdr:from>
    <xdr:to>
      <xdr:col>4</xdr:col>
      <xdr:colOff>523875</xdr:colOff>
      <xdr:row>36</xdr:row>
      <xdr:rowOff>28575</xdr:rowOff>
    </xdr:to>
    <xdr:sp macro="" textlink="">
      <xdr:nvSpPr>
        <xdr:cNvPr id="5231" name="フローチャート : 判断 111"/>
        <xdr:cNvSpPr>
          <a:spLocks noChangeArrowheads="1"/>
        </xdr:cNvSpPr>
      </xdr:nvSpPr>
      <xdr:spPr bwMode="auto">
        <a:xfrm>
          <a:off x="4953000" y="68770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209550</xdr:colOff>
      <xdr:row>37</xdr:row>
      <xdr:rowOff>28575</xdr:rowOff>
    </xdr:from>
    <xdr:to>
      <xdr:col>3</xdr:col>
      <xdr:colOff>904875</xdr:colOff>
      <xdr:row>37</xdr:row>
      <xdr:rowOff>57150</xdr:rowOff>
    </xdr:to>
    <xdr:cxnSp macro="">
      <xdr:nvCxnSpPr>
        <xdr:cNvPr id="5233" name="直線コネクタ 113"/>
        <xdr:cNvCxnSpPr>
          <a:cxnSpLocks noChangeShapeType="1"/>
        </xdr:cNvCxnSpPr>
      </xdr:nvCxnSpPr>
      <xdr:spPr bwMode="auto">
        <a:xfrm flipV="1">
          <a:off x="3609975" y="7153275"/>
          <a:ext cx="695325" cy="28575"/>
        </a:xfrm>
        <a:prstGeom prst="line">
          <a:avLst/>
        </a:prstGeom>
        <a:noFill/>
        <a:ln w="6350" algn="ctr">
          <a:solidFill>
            <a:srgbClr val="FF0000"/>
          </a:solidFill>
          <a:round/>
          <a:headEnd/>
          <a:tailEnd/>
        </a:ln>
      </xdr:spPr>
    </xdr:cxnSp>
    <xdr:clientData/>
  </xdr:twoCellAnchor>
  <xdr:twoCellAnchor>
    <xdr:from>
      <xdr:col>3</xdr:col>
      <xdr:colOff>857250</xdr:colOff>
      <xdr:row>35</xdr:row>
      <xdr:rowOff>190500</xdr:rowOff>
    </xdr:from>
    <xdr:to>
      <xdr:col>3</xdr:col>
      <xdr:colOff>952500</xdr:colOff>
      <xdr:row>35</xdr:row>
      <xdr:rowOff>295275</xdr:rowOff>
    </xdr:to>
    <xdr:sp macro="" textlink="">
      <xdr:nvSpPr>
        <xdr:cNvPr id="5234" name="フローチャート : 判断 114"/>
        <xdr:cNvSpPr>
          <a:spLocks noChangeArrowheads="1"/>
        </xdr:cNvSpPr>
      </xdr:nvSpPr>
      <xdr:spPr bwMode="auto">
        <a:xfrm>
          <a:off x="4257675" y="680085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161925</xdr:rowOff>
    </xdr:from>
    <xdr:to>
      <xdr:col>3</xdr:col>
      <xdr:colOff>209550</xdr:colOff>
      <xdr:row>37</xdr:row>
      <xdr:rowOff>57150</xdr:rowOff>
    </xdr:to>
    <xdr:cxnSp macro="">
      <xdr:nvCxnSpPr>
        <xdr:cNvPr id="5236" name="直線コネクタ 116"/>
        <xdr:cNvCxnSpPr>
          <a:cxnSpLocks noChangeShapeType="1"/>
        </xdr:cNvCxnSpPr>
      </xdr:nvCxnSpPr>
      <xdr:spPr bwMode="auto">
        <a:xfrm>
          <a:off x="2905125" y="7115175"/>
          <a:ext cx="704850" cy="66675"/>
        </a:xfrm>
        <a:prstGeom prst="line">
          <a:avLst/>
        </a:prstGeom>
        <a:noFill/>
        <a:ln w="6350" algn="ctr">
          <a:solidFill>
            <a:srgbClr val="FF0000"/>
          </a:solidFill>
          <a:round/>
          <a:headEnd/>
          <a:tailEnd/>
        </a:ln>
      </xdr:spPr>
    </xdr:cxnSp>
    <xdr:clientData/>
  </xdr:twoCellAnchor>
  <xdr:twoCellAnchor>
    <xdr:from>
      <xdr:col>3</xdr:col>
      <xdr:colOff>152400</xdr:colOff>
      <xdr:row>35</xdr:row>
      <xdr:rowOff>161925</xdr:rowOff>
    </xdr:from>
    <xdr:to>
      <xdr:col>3</xdr:col>
      <xdr:colOff>257175</xdr:colOff>
      <xdr:row>35</xdr:row>
      <xdr:rowOff>257175</xdr:rowOff>
    </xdr:to>
    <xdr:sp macro="" textlink="">
      <xdr:nvSpPr>
        <xdr:cNvPr id="5237" name="フローチャート : 判断 117"/>
        <xdr:cNvSpPr>
          <a:spLocks noChangeArrowheads="1"/>
        </xdr:cNvSpPr>
      </xdr:nvSpPr>
      <xdr:spPr bwMode="auto">
        <a:xfrm>
          <a:off x="3552825" y="67722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76200</xdr:rowOff>
    </xdr:from>
    <xdr:to>
      <xdr:col>2</xdr:col>
      <xdr:colOff>695325</xdr:colOff>
      <xdr:row>35</xdr:row>
      <xdr:rowOff>180975</xdr:rowOff>
    </xdr:to>
    <xdr:sp macro="" textlink="">
      <xdr:nvSpPr>
        <xdr:cNvPr id="5239" name="フローチャート : 判断 119"/>
        <xdr:cNvSpPr>
          <a:spLocks noChangeArrowheads="1"/>
        </xdr:cNvSpPr>
      </xdr:nvSpPr>
      <xdr:spPr bwMode="auto">
        <a:xfrm>
          <a:off x="2857500" y="66865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123825</xdr:rowOff>
    </xdr:from>
    <xdr:to>
      <xdr:col>5</xdr:col>
      <xdr:colOff>38100</xdr:colOff>
      <xdr:row>37</xdr:row>
      <xdr:rowOff>47625</xdr:rowOff>
    </xdr:to>
    <xdr:sp macro="" textlink="">
      <xdr:nvSpPr>
        <xdr:cNvPr id="5246" name="円/楕円 126"/>
        <xdr:cNvSpPr>
          <a:spLocks noChangeArrowheads="1"/>
        </xdr:cNvSpPr>
      </xdr:nvSpPr>
      <xdr:spPr bwMode="auto">
        <a:xfrm>
          <a:off x="5600700" y="7077075"/>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36</xdr:row>
      <xdr:rowOff>92625</xdr:rowOff>
    </xdr:from>
    <xdr:ext cx="762000" cy="259045"/>
    <xdr:sp macro="" textlink="">
      <xdr:nvSpPr>
        <xdr:cNvPr id="128" name="人口1人当たり決算額の推移該当値テキスト445"/>
        <xdr:cNvSpPr txBox="1"/>
      </xdr:nvSpPr>
      <xdr:spPr>
        <a:xfrm>
          <a:off x="5740400" y="704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9525</xdr:rowOff>
    </xdr:from>
    <xdr:to>
      <xdr:col>4</xdr:col>
      <xdr:colOff>523875</xdr:colOff>
      <xdr:row>37</xdr:row>
      <xdr:rowOff>104775</xdr:rowOff>
    </xdr:to>
    <xdr:sp macro="" textlink="">
      <xdr:nvSpPr>
        <xdr:cNvPr id="5248" name="円/楕円 128"/>
        <xdr:cNvSpPr>
          <a:spLocks noChangeArrowheads="1"/>
        </xdr:cNvSpPr>
      </xdr:nvSpPr>
      <xdr:spPr bwMode="auto">
        <a:xfrm>
          <a:off x="4953000" y="7134225"/>
          <a:ext cx="104775" cy="95250"/>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37</xdr:row>
      <xdr:rowOff>93540</xdr:rowOff>
    </xdr:from>
    <xdr:ext cx="736600" cy="259045"/>
    <xdr:sp macro="" textlink="">
      <xdr:nvSpPr>
        <xdr:cNvPr id="130" name="テキスト ボックス 129"/>
        <xdr:cNvSpPr txBox="1"/>
      </xdr:nvSpPr>
      <xdr:spPr>
        <a:xfrm>
          <a:off x="4622800" y="721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6,510</a:t>
          </a:r>
          <a:endParaRPr kumimoji="1" lang="ja-JP" altLang="en-US" sz="1000" b="1">
            <a:solidFill>
              <a:srgbClr val="FF0000"/>
            </a:solidFill>
            <a:latin typeface="ＭＳ Ｐゴシック"/>
          </a:endParaRPr>
        </a:p>
      </xdr:txBody>
    </xdr:sp>
    <xdr:clientData/>
  </xdr:oneCellAnchor>
  <xdr:twoCellAnchor>
    <xdr:from>
      <xdr:col>3</xdr:col>
      <xdr:colOff>857250</xdr:colOff>
      <xdr:row>36</xdr:row>
      <xdr:rowOff>152400</xdr:rowOff>
    </xdr:from>
    <xdr:to>
      <xdr:col>3</xdr:col>
      <xdr:colOff>952500</xdr:colOff>
      <xdr:row>37</xdr:row>
      <xdr:rowOff>76200</xdr:rowOff>
    </xdr:to>
    <xdr:sp macro="" textlink="">
      <xdr:nvSpPr>
        <xdr:cNvPr id="5250" name="円/楕円 130"/>
        <xdr:cNvSpPr>
          <a:spLocks noChangeArrowheads="1"/>
        </xdr:cNvSpPr>
      </xdr:nvSpPr>
      <xdr:spPr bwMode="auto">
        <a:xfrm>
          <a:off x="4257675" y="7105650"/>
          <a:ext cx="95250" cy="95250"/>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37</xdr:row>
      <xdr:rowOff>63410</xdr:rowOff>
    </xdr:from>
    <xdr:ext cx="762000" cy="259045"/>
    <xdr:sp macro="" textlink="">
      <xdr:nvSpPr>
        <xdr:cNvPr id="132" name="テキスト ボックス 131"/>
        <xdr:cNvSpPr txBox="1"/>
      </xdr:nvSpPr>
      <xdr:spPr>
        <a:xfrm>
          <a:off x="3924300" y="71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7,169</a:t>
          </a:r>
          <a:endParaRPr kumimoji="1" lang="ja-JP" altLang="en-US" sz="1000" b="1">
            <a:solidFill>
              <a:srgbClr val="FF0000"/>
            </a:solidFill>
            <a:latin typeface="ＭＳ Ｐゴシック"/>
          </a:endParaRPr>
        </a:p>
      </xdr:txBody>
    </xdr:sp>
    <xdr:clientData/>
  </xdr:oneCellAnchor>
  <xdr:twoCellAnchor>
    <xdr:from>
      <xdr:col>3</xdr:col>
      <xdr:colOff>152400</xdr:colOff>
      <xdr:row>37</xdr:row>
      <xdr:rowOff>9525</xdr:rowOff>
    </xdr:from>
    <xdr:to>
      <xdr:col>3</xdr:col>
      <xdr:colOff>257175</xdr:colOff>
      <xdr:row>37</xdr:row>
      <xdr:rowOff>104775</xdr:rowOff>
    </xdr:to>
    <xdr:sp macro="" textlink="">
      <xdr:nvSpPr>
        <xdr:cNvPr id="5252" name="円/楕円 132"/>
        <xdr:cNvSpPr>
          <a:spLocks noChangeArrowheads="1"/>
        </xdr:cNvSpPr>
      </xdr:nvSpPr>
      <xdr:spPr bwMode="auto">
        <a:xfrm>
          <a:off x="3552825" y="7134225"/>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37</xdr:row>
      <xdr:rowOff>93083</xdr:rowOff>
    </xdr:from>
    <xdr:ext cx="762000" cy="259045"/>
    <xdr:sp macro="" textlink="">
      <xdr:nvSpPr>
        <xdr:cNvPr id="134" name="テキスト ボックス 133"/>
        <xdr:cNvSpPr txBox="1"/>
      </xdr:nvSpPr>
      <xdr:spPr>
        <a:xfrm>
          <a:off x="3225800" y="721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114300</xdr:rowOff>
    </xdr:from>
    <xdr:to>
      <xdr:col>2</xdr:col>
      <xdr:colOff>695325</xdr:colOff>
      <xdr:row>37</xdr:row>
      <xdr:rowOff>47625</xdr:rowOff>
    </xdr:to>
    <xdr:sp macro="" textlink="">
      <xdr:nvSpPr>
        <xdr:cNvPr id="5254" name="円/楕円 134"/>
        <xdr:cNvSpPr>
          <a:spLocks noChangeArrowheads="1"/>
        </xdr:cNvSpPr>
      </xdr:nvSpPr>
      <xdr:spPr bwMode="auto">
        <a:xfrm>
          <a:off x="2857500" y="70675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37</xdr:row>
      <xdr:rowOff>28891</xdr:rowOff>
    </xdr:from>
    <xdr:ext cx="762000" cy="259045"/>
    <xdr:sp macro="" textlink="">
      <xdr:nvSpPr>
        <xdr:cNvPr id="136" name="テキスト ボックス 135"/>
        <xdr:cNvSpPr txBox="1"/>
      </xdr:nvSpPr>
      <xdr:spPr>
        <a:xfrm>
          <a:off x="2527300" y="71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0.17962</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306,700
303,622
229.96
144,632,027
142,879,195
1,147,382
67,792,454
144,592,266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3.7
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39</xdr:row>
      <xdr:rowOff>148907</xdr:rowOff>
    </xdr:from>
    <xdr:ext cx="531299" cy="259045"/>
    <xdr:sp macro="" textlink="">
      <xdr:nvSpPr>
        <xdr:cNvPr id="42" name="テキスト ボックス 41"/>
        <xdr:cNvSpPr txBox="1"/>
      </xdr:nvSpPr>
      <xdr:spPr>
        <a:xfrm>
          <a:off x="230701" y="6835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110807</xdr:rowOff>
    </xdr:from>
    <xdr:ext cx="531299" cy="259045"/>
    <xdr:sp macro="" textlink="">
      <xdr:nvSpPr>
        <xdr:cNvPr id="44" name="テキスト ボックス 43"/>
        <xdr:cNvSpPr txBox="1"/>
      </xdr:nvSpPr>
      <xdr:spPr>
        <a:xfrm>
          <a:off x="230701" y="6454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72707</xdr:rowOff>
    </xdr:from>
    <xdr:ext cx="531299" cy="259045"/>
    <xdr:sp macro="" textlink="">
      <xdr:nvSpPr>
        <xdr:cNvPr id="46" name="テキスト ボックス 45"/>
        <xdr:cNvSpPr txBox="1"/>
      </xdr:nvSpPr>
      <xdr:spPr>
        <a:xfrm>
          <a:off x="230701" y="6073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34607</xdr:rowOff>
    </xdr:from>
    <xdr:ext cx="531299" cy="259045"/>
    <xdr:sp macro="" textlink="">
      <xdr:nvSpPr>
        <xdr:cNvPr id="48" name="テキスト ボックス 47"/>
        <xdr:cNvSpPr txBox="1"/>
      </xdr:nvSpPr>
      <xdr:spPr>
        <a:xfrm>
          <a:off x="230701" y="5692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30</xdr:row>
      <xdr:rowOff>167957</xdr:rowOff>
    </xdr:from>
    <xdr:ext cx="531299" cy="259045"/>
    <xdr:sp macro="" textlink="">
      <xdr:nvSpPr>
        <xdr:cNvPr id="50" name="テキスト ボックス 49"/>
        <xdr:cNvSpPr txBox="1"/>
      </xdr:nvSpPr>
      <xdr:spPr>
        <a:xfrm>
          <a:off x="230701" y="531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28</xdr:row>
      <xdr:rowOff>129857</xdr:rowOff>
    </xdr:from>
    <xdr:ext cx="531299" cy="259045"/>
    <xdr:sp macro="" textlink="">
      <xdr:nvSpPr>
        <xdr:cNvPr id="52" name="テキスト ボックス 51"/>
        <xdr:cNvSpPr txBox="1"/>
      </xdr:nvSpPr>
      <xdr:spPr>
        <a:xfrm>
          <a:off x="230701" y="493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26</xdr:row>
      <xdr:rowOff>91757</xdr:rowOff>
    </xdr:from>
    <xdr:ext cx="531299" cy="259045"/>
    <xdr:sp macro="" textlink="">
      <xdr:nvSpPr>
        <xdr:cNvPr id="54" name="テキスト ボックス 53"/>
        <xdr:cNvSpPr txBox="1"/>
      </xdr:nvSpPr>
      <xdr:spPr>
        <a:xfrm>
          <a:off x="230701" y="454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43312</xdr:rowOff>
    </xdr:from>
    <xdr:ext cx="534377" cy="259045"/>
    <xdr:sp macro="" textlink="">
      <xdr:nvSpPr>
        <xdr:cNvPr id="57" name="人件費最小値テキスト"/>
        <xdr:cNvSpPr txBox="1"/>
      </xdr:nvSpPr>
      <xdr:spPr>
        <a:xfrm>
          <a:off x="4686300" y="65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85486</xdr:rowOff>
    </xdr:from>
    <xdr:ext cx="534377" cy="259045"/>
    <xdr:sp macro="" textlink="">
      <xdr:nvSpPr>
        <xdr:cNvPr id="59" name="人件費最大値テキスト"/>
        <xdr:cNvSpPr txBox="1"/>
      </xdr:nvSpPr>
      <xdr:spPr>
        <a:xfrm>
          <a:off x="4686300" y="48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108763</xdr:rowOff>
    </xdr:from>
    <xdr:to>
      <xdr:col>6</xdr:col>
      <xdr:colOff>511175</xdr:colOff>
      <xdr:row>37</xdr:row>
      <xdr:rowOff>126936</xdr:rowOff>
    </xdr:to>
    <xdr:cxnSp macro="">
      <xdr:nvCxnSpPr>
        <xdr:cNvPr id="61" name="直線コネクタ 60"/>
        <xdr:cNvCxnSpPr/>
      </xdr:nvCxnSpPr>
      <xdr:spPr>
        <a:xfrm>
          <a:off x="3797300" y="6452413"/>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52365</xdr:rowOff>
    </xdr:from>
    <xdr:ext cx="534377" cy="259045"/>
    <xdr:sp macro="" textlink="">
      <xdr:nvSpPr>
        <xdr:cNvPr id="62" name="人件費平均値テキスト"/>
        <xdr:cNvSpPr txBox="1"/>
      </xdr:nvSpPr>
      <xdr:spPr>
        <a:xfrm>
          <a:off x="4686300" y="5710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54623</xdr:rowOff>
    </xdr:from>
    <xdr:to>
      <xdr:col>5</xdr:col>
      <xdr:colOff>358775</xdr:colOff>
      <xdr:row>37</xdr:row>
      <xdr:rowOff>108763</xdr:rowOff>
    </xdr:to>
    <xdr:cxnSp macro="">
      <xdr:nvCxnSpPr>
        <xdr:cNvPr id="64" name="直線コネクタ 63"/>
        <xdr:cNvCxnSpPr/>
      </xdr:nvCxnSpPr>
      <xdr:spPr>
        <a:xfrm>
          <a:off x="2908300" y="6398273"/>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32</xdr:row>
      <xdr:rowOff>157444</xdr:rowOff>
    </xdr:from>
    <xdr:ext cx="534377" cy="259045"/>
    <xdr:sp macro="" textlink="">
      <xdr:nvSpPr>
        <xdr:cNvPr id="66" name="テキスト ボックス 65"/>
        <xdr:cNvSpPr txBox="1"/>
      </xdr:nvSpPr>
      <xdr:spPr>
        <a:xfrm>
          <a:off x="3530111" y="56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37211</xdr:rowOff>
    </xdr:from>
    <xdr:to>
      <xdr:col>4</xdr:col>
      <xdr:colOff>155575</xdr:colOff>
      <xdr:row>37</xdr:row>
      <xdr:rowOff>54623</xdr:rowOff>
    </xdr:to>
    <xdr:cxnSp macro="">
      <xdr:nvCxnSpPr>
        <xdr:cNvPr id="67" name="直線コネクタ 66"/>
        <xdr:cNvCxnSpPr/>
      </xdr:nvCxnSpPr>
      <xdr:spPr>
        <a:xfrm>
          <a:off x="2019300" y="6209411"/>
          <a:ext cx="889000" cy="18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33</xdr:row>
      <xdr:rowOff>5847</xdr:rowOff>
    </xdr:from>
    <xdr:ext cx="534377" cy="259045"/>
    <xdr:sp macro="" textlink="">
      <xdr:nvSpPr>
        <xdr:cNvPr id="69" name="テキスト ボックス 68"/>
        <xdr:cNvSpPr txBox="1"/>
      </xdr:nvSpPr>
      <xdr:spPr>
        <a:xfrm>
          <a:off x="2641111" y="56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35801</xdr:rowOff>
    </xdr:from>
    <xdr:to>
      <xdr:col>2</xdr:col>
      <xdr:colOff>638175</xdr:colOff>
      <xdr:row>36</xdr:row>
      <xdr:rowOff>37211</xdr:rowOff>
    </xdr:to>
    <xdr:cxnSp macro="">
      <xdr:nvCxnSpPr>
        <xdr:cNvPr id="70" name="直線コネクタ 69"/>
        <xdr:cNvCxnSpPr/>
      </xdr:nvCxnSpPr>
      <xdr:spPr>
        <a:xfrm>
          <a:off x="1130300" y="6208001"/>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32</xdr:row>
      <xdr:rowOff>80482</xdr:rowOff>
    </xdr:from>
    <xdr:ext cx="534377" cy="259045"/>
    <xdr:sp macro="" textlink="">
      <xdr:nvSpPr>
        <xdr:cNvPr id="72" name="テキスト ボックス 71"/>
        <xdr:cNvSpPr txBox="1"/>
      </xdr:nvSpPr>
      <xdr:spPr>
        <a:xfrm>
          <a:off x="1752111" y="55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31</xdr:row>
      <xdr:rowOff>162016</xdr:rowOff>
    </xdr:from>
    <xdr:ext cx="534377" cy="259045"/>
    <xdr:sp macro="" textlink="">
      <xdr:nvSpPr>
        <xdr:cNvPr id="74" name="テキスト ボックス 73"/>
        <xdr:cNvSpPr txBox="1"/>
      </xdr:nvSpPr>
      <xdr:spPr>
        <a:xfrm>
          <a:off x="863111" y="54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76136</xdr:rowOff>
    </xdr:from>
    <xdr:to>
      <xdr:col>6</xdr:col>
      <xdr:colOff>561975</xdr:colOff>
      <xdr:row>38</xdr:row>
      <xdr:rowOff>6286</xdr:rowOff>
    </xdr:to>
    <xdr:sp macro="" textlink="">
      <xdr:nvSpPr>
        <xdr:cNvPr id="80" name="円/楕円 79"/>
        <xdr:cNvSpPr/>
      </xdr:nvSpPr>
      <xdr:spPr>
        <a:xfrm>
          <a:off x="4584700" y="6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91693</xdr:rowOff>
    </xdr:from>
    <xdr:ext cx="534377" cy="259045"/>
    <xdr:sp macro="" textlink="">
      <xdr:nvSpPr>
        <xdr:cNvPr id="81" name="人件費該当値テキスト"/>
        <xdr:cNvSpPr txBox="1"/>
      </xdr:nvSpPr>
      <xdr:spPr>
        <a:xfrm>
          <a:off x="4686300" y="62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46,835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57963</xdr:rowOff>
    </xdr:from>
    <xdr:to>
      <xdr:col>5</xdr:col>
      <xdr:colOff>409575</xdr:colOff>
      <xdr:row>37</xdr:row>
      <xdr:rowOff>159562</xdr:rowOff>
    </xdr:to>
    <xdr:sp macro="" textlink="">
      <xdr:nvSpPr>
        <xdr:cNvPr id="82" name="円/楕円 81"/>
        <xdr:cNvSpPr/>
      </xdr:nvSpPr>
      <xdr:spPr>
        <a:xfrm>
          <a:off x="3746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37</xdr:row>
      <xdr:rowOff>16370</xdr:rowOff>
    </xdr:from>
    <xdr:ext cx="534377" cy="259045"/>
    <xdr:sp macro="" textlink="">
      <xdr:nvSpPr>
        <xdr:cNvPr id="83" name="テキスト ボックス 82"/>
        <xdr:cNvSpPr txBox="1"/>
      </xdr:nvSpPr>
      <xdr:spPr>
        <a:xfrm>
          <a:off x="3530111" y="636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3823</xdr:rowOff>
    </xdr:from>
    <xdr:to>
      <xdr:col>4</xdr:col>
      <xdr:colOff>206375</xdr:colOff>
      <xdr:row>37</xdr:row>
      <xdr:rowOff>105423</xdr:rowOff>
    </xdr:to>
    <xdr:sp macro="" textlink="">
      <xdr:nvSpPr>
        <xdr:cNvPr id="84" name="円/楕円 83"/>
        <xdr:cNvSpPr/>
      </xdr:nvSpPr>
      <xdr:spPr>
        <a:xfrm>
          <a:off x="2857500" y="63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36</xdr:row>
      <xdr:rowOff>133680</xdr:rowOff>
    </xdr:from>
    <xdr:ext cx="534377" cy="259045"/>
    <xdr:sp macro="" textlink="">
      <xdr:nvSpPr>
        <xdr:cNvPr id="85" name="テキスト ボックス 84"/>
        <xdr:cNvSpPr txBox="1"/>
      </xdr:nvSpPr>
      <xdr:spPr>
        <a:xfrm>
          <a:off x="2641111" y="63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157861</xdr:rowOff>
    </xdr:from>
    <xdr:to>
      <xdr:col>3</xdr:col>
      <xdr:colOff>3175</xdr:colOff>
      <xdr:row>36</xdr:row>
      <xdr:rowOff>88011</xdr:rowOff>
    </xdr:to>
    <xdr:sp macro="" textlink="">
      <xdr:nvSpPr>
        <xdr:cNvPr id="86" name="円/楕円 85"/>
        <xdr:cNvSpPr/>
      </xdr:nvSpPr>
      <xdr:spPr>
        <a:xfrm>
          <a:off x="1968500" y="6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35</xdr:row>
      <xdr:rowOff>109416</xdr:rowOff>
    </xdr:from>
    <xdr:ext cx="534377" cy="259045"/>
    <xdr:sp macro="" textlink="">
      <xdr:nvSpPr>
        <xdr:cNvPr id="87" name="テキスト ボックス 86"/>
        <xdr:cNvSpPr txBox="1"/>
      </xdr:nvSpPr>
      <xdr:spPr>
        <a:xfrm>
          <a:off x="1752111" y="61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156451</xdr:rowOff>
    </xdr:from>
    <xdr:to>
      <xdr:col>1</xdr:col>
      <xdr:colOff>485775</xdr:colOff>
      <xdr:row>36</xdr:row>
      <xdr:rowOff>86601</xdr:rowOff>
    </xdr:to>
    <xdr:sp macro="" textlink="">
      <xdr:nvSpPr>
        <xdr:cNvPr id="88" name="円/楕円 87"/>
        <xdr:cNvSpPr/>
      </xdr:nvSpPr>
      <xdr:spPr>
        <a:xfrm>
          <a:off x="1079500" y="615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35</xdr:row>
      <xdr:rowOff>114858</xdr:rowOff>
    </xdr:from>
    <xdr:ext cx="534377" cy="259045"/>
    <xdr:sp macro="" textlink="">
      <xdr:nvSpPr>
        <xdr:cNvPr id="89" name="テキスト ボックス 88"/>
        <xdr:cNvSpPr txBox="1"/>
      </xdr:nvSpPr>
      <xdr:spPr>
        <a:xfrm>
          <a:off x="863111" y="61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59</xdr:row>
      <xdr:rowOff>148907</xdr:rowOff>
    </xdr:from>
    <xdr:ext cx="248786" cy="259045"/>
    <xdr:sp macro="" textlink="">
      <xdr:nvSpPr>
        <xdr:cNvPr id="100" name="テキスト ボックス 99"/>
        <xdr:cNvSpPr txBox="1"/>
      </xdr:nvSpPr>
      <xdr:spPr>
        <a:xfrm>
          <a:off x="513214" y="10264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110807</xdr:rowOff>
    </xdr:from>
    <xdr:ext cx="531299" cy="259045"/>
    <xdr:sp macro="" textlink="">
      <xdr:nvSpPr>
        <xdr:cNvPr id="102" name="テキスト ボックス 101"/>
        <xdr:cNvSpPr txBox="1"/>
      </xdr:nvSpPr>
      <xdr:spPr>
        <a:xfrm>
          <a:off x="230701" y="9883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72707</xdr:rowOff>
    </xdr:from>
    <xdr:ext cx="531299" cy="259045"/>
    <xdr:sp macro="" textlink="">
      <xdr:nvSpPr>
        <xdr:cNvPr id="104" name="テキスト ボックス 103"/>
        <xdr:cNvSpPr txBox="1"/>
      </xdr:nvSpPr>
      <xdr:spPr>
        <a:xfrm>
          <a:off x="230701" y="9502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34607</xdr:rowOff>
    </xdr:from>
    <xdr:ext cx="531299" cy="259045"/>
    <xdr:sp macro="" textlink="">
      <xdr:nvSpPr>
        <xdr:cNvPr id="106" name="テキスト ボックス 105"/>
        <xdr:cNvSpPr txBox="1"/>
      </xdr:nvSpPr>
      <xdr:spPr>
        <a:xfrm>
          <a:off x="230701" y="912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167957</xdr:rowOff>
    </xdr:from>
    <xdr:ext cx="595419" cy="259045"/>
    <xdr:sp macro="" textlink="">
      <xdr:nvSpPr>
        <xdr:cNvPr id="108" name="テキスト ボックス 107"/>
        <xdr:cNvSpPr txBox="1"/>
      </xdr:nvSpPr>
      <xdr:spPr>
        <a:xfrm>
          <a:off x="166581" y="8740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129857</xdr:rowOff>
    </xdr:from>
    <xdr:ext cx="595419" cy="259045"/>
    <xdr:sp macro="" textlink="">
      <xdr:nvSpPr>
        <xdr:cNvPr id="110" name="テキスト ボックス 109"/>
        <xdr:cNvSpPr txBox="1"/>
      </xdr:nvSpPr>
      <xdr:spPr>
        <a:xfrm>
          <a:off x="166581" y="8359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46</xdr:row>
      <xdr:rowOff>91757</xdr:rowOff>
    </xdr:from>
    <xdr:ext cx="595419" cy="259045"/>
    <xdr:sp macro="" textlink="">
      <xdr:nvSpPr>
        <xdr:cNvPr id="112" name="テキスト ボックス 111"/>
        <xdr:cNvSpPr txBox="1"/>
      </xdr:nvSpPr>
      <xdr:spPr>
        <a:xfrm>
          <a:off x="166581" y="7978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48355</xdr:rowOff>
    </xdr:from>
    <xdr:ext cx="534377" cy="259045"/>
    <xdr:sp macro="" textlink="">
      <xdr:nvSpPr>
        <xdr:cNvPr id="115" name="物件費最小値テキスト"/>
        <xdr:cNvSpPr txBox="1"/>
      </xdr:nvSpPr>
      <xdr:spPr>
        <a:xfrm>
          <a:off x="4686300" y="999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133603</xdr:rowOff>
    </xdr:from>
    <xdr:ext cx="599010" cy="259045"/>
    <xdr:sp macro="" textlink="">
      <xdr:nvSpPr>
        <xdr:cNvPr id="117" name="物件費最大値テキスト"/>
        <xdr:cNvSpPr txBox="1"/>
      </xdr:nvSpPr>
      <xdr:spPr>
        <a:xfrm>
          <a:off x="4686300" y="836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119876</xdr:rowOff>
    </xdr:from>
    <xdr:to>
      <xdr:col>6</xdr:col>
      <xdr:colOff>511175</xdr:colOff>
      <xdr:row>57</xdr:row>
      <xdr:rowOff>140665</xdr:rowOff>
    </xdr:to>
    <xdr:cxnSp macro="">
      <xdr:nvCxnSpPr>
        <xdr:cNvPr id="119" name="直線コネクタ 118"/>
        <xdr:cNvCxnSpPr/>
      </xdr:nvCxnSpPr>
      <xdr:spPr>
        <a:xfrm flipV="1">
          <a:off x="3797300" y="9892526"/>
          <a:ext cx="8382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129057</xdr:rowOff>
    </xdr:from>
    <xdr:ext cx="534377" cy="259045"/>
    <xdr:sp macro="" textlink="">
      <xdr:nvSpPr>
        <xdr:cNvPr id="120" name="物件費平均値テキスト"/>
        <xdr:cNvSpPr txBox="1"/>
      </xdr:nvSpPr>
      <xdr:spPr>
        <a:xfrm>
          <a:off x="4686300" y="97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57</xdr:row>
      <xdr:rowOff>140665</xdr:rowOff>
    </xdr:from>
    <xdr:to>
      <xdr:col>5</xdr:col>
      <xdr:colOff>358775</xdr:colOff>
      <xdr:row>58</xdr:row>
      <xdr:rowOff>19431</xdr:rowOff>
    </xdr:to>
    <xdr:cxnSp macro="">
      <xdr:nvCxnSpPr>
        <xdr:cNvPr id="122" name="直線コネクタ 121"/>
        <xdr:cNvCxnSpPr/>
      </xdr:nvCxnSpPr>
      <xdr:spPr>
        <a:xfrm flipV="1">
          <a:off x="2908300" y="9913315"/>
          <a:ext cx="889000" cy="5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57</xdr:row>
      <xdr:rowOff>67138</xdr:rowOff>
    </xdr:from>
    <xdr:ext cx="534377" cy="259045"/>
    <xdr:sp macro="" textlink="">
      <xdr:nvSpPr>
        <xdr:cNvPr id="124" name="テキスト ボックス 123"/>
        <xdr:cNvSpPr txBox="1"/>
      </xdr:nvSpPr>
      <xdr:spPr>
        <a:xfrm>
          <a:off x="3530111" y="983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15227</xdr:rowOff>
    </xdr:from>
    <xdr:to>
      <xdr:col>4</xdr:col>
      <xdr:colOff>155575</xdr:colOff>
      <xdr:row>58</xdr:row>
      <xdr:rowOff>19431</xdr:rowOff>
    </xdr:to>
    <xdr:cxnSp macro="">
      <xdr:nvCxnSpPr>
        <xdr:cNvPr id="125" name="直線コネクタ 124"/>
        <xdr:cNvCxnSpPr/>
      </xdr:nvCxnSpPr>
      <xdr:spPr>
        <a:xfrm>
          <a:off x="2019300" y="9959327"/>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57</xdr:row>
      <xdr:rowOff>110502</xdr:rowOff>
    </xdr:from>
    <xdr:ext cx="534377" cy="259045"/>
    <xdr:sp macro="" textlink="">
      <xdr:nvSpPr>
        <xdr:cNvPr id="127" name="テキスト ボックス 126"/>
        <xdr:cNvSpPr txBox="1"/>
      </xdr:nvSpPr>
      <xdr:spPr>
        <a:xfrm>
          <a:off x="2641111" y="988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168605</xdr:rowOff>
    </xdr:from>
    <xdr:to>
      <xdr:col>2</xdr:col>
      <xdr:colOff>638175</xdr:colOff>
      <xdr:row>58</xdr:row>
      <xdr:rowOff>15227</xdr:rowOff>
    </xdr:to>
    <xdr:cxnSp macro="">
      <xdr:nvCxnSpPr>
        <xdr:cNvPr id="128" name="直線コネクタ 127"/>
        <xdr:cNvCxnSpPr/>
      </xdr:nvCxnSpPr>
      <xdr:spPr>
        <a:xfrm>
          <a:off x="1130300" y="9941255"/>
          <a:ext cx="889000" cy="1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57</xdr:row>
      <xdr:rowOff>120141</xdr:rowOff>
    </xdr:from>
    <xdr:ext cx="534377" cy="259045"/>
    <xdr:sp macro="" textlink="">
      <xdr:nvSpPr>
        <xdr:cNvPr id="130" name="テキスト ボックス 129"/>
        <xdr:cNvSpPr txBox="1"/>
      </xdr:nvSpPr>
      <xdr:spPr>
        <a:xfrm>
          <a:off x="1752111" y="98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57</xdr:row>
      <xdr:rowOff>114471</xdr:rowOff>
    </xdr:from>
    <xdr:ext cx="534377" cy="259045"/>
    <xdr:sp macro="" textlink="">
      <xdr:nvSpPr>
        <xdr:cNvPr id="132" name="テキスト ボックス 131"/>
        <xdr:cNvSpPr txBox="1"/>
      </xdr:nvSpPr>
      <xdr:spPr>
        <a:xfrm>
          <a:off x="863111" y="98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69076</xdr:rowOff>
    </xdr:from>
    <xdr:to>
      <xdr:col>6</xdr:col>
      <xdr:colOff>561975</xdr:colOff>
      <xdr:row>57</xdr:row>
      <xdr:rowOff>170676</xdr:rowOff>
    </xdr:to>
    <xdr:sp macro="" textlink="">
      <xdr:nvSpPr>
        <xdr:cNvPr id="138" name="円/楕円 137"/>
        <xdr:cNvSpPr/>
      </xdr:nvSpPr>
      <xdr:spPr>
        <a:xfrm>
          <a:off x="4584700" y="984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55</xdr:row>
      <xdr:rowOff>129083</xdr:rowOff>
    </xdr:from>
    <xdr:ext cx="534377" cy="259045"/>
    <xdr:sp macro="" textlink="">
      <xdr:nvSpPr>
        <xdr:cNvPr id="139" name="物件費該当値テキスト"/>
        <xdr:cNvSpPr txBox="1"/>
      </xdr:nvSpPr>
      <xdr:spPr>
        <a:xfrm>
          <a:off x="4686300" y="955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89865</xdr:rowOff>
    </xdr:from>
    <xdr:to>
      <xdr:col>5</xdr:col>
      <xdr:colOff>409575</xdr:colOff>
      <xdr:row>58</xdr:row>
      <xdr:rowOff>20015</xdr:rowOff>
    </xdr:to>
    <xdr:sp macro="" textlink="">
      <xdr:nvSpPr>
        <xdr:cNvPr id="140" name="円/楕円 139"/>
        <xdr:cNvSpPr/>
      </xdr:nvSpPr>
      <xdr:spPr>
        <a:xfrm>
          <a:off x="3746500" y="98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55</xdr:row>
      <xdr:rowOff>66820</xdr:rowOff>
    </xdr:from>
    <xdr:ext cx="534377" cy="259045"/>
    <xdr:sp macro="" textlink="">
      <xdr:nvSpPr>
        <xdr:cNvPr id="141" name="テキスト ボックス 140"/>
        <xdr:cNvSpPr txBox="1"/>
      </xdr:nvSpPr>
      <xdr:spPr>
        <a:xfrm>
          <a:off x="3530111" y="94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140081</xdr:rowOff>
    </xdr:from>
    <xdr:to>
      <xdr:col>4</xdr:col>
      <xdr:colOff>206375</xdr:colOff>
      <xdr:row>58</xdr:row>
      <xdr:rowOff>70231</xdr:rowOff>
    </xdr:to>
    <xdr:sp macro="" textlink="">
      <xdr:nvSpPr>
        <xdr:cNvPr id="142" name="円/楕円 141"/>
        <xdr:cNvSpPr/>
      </xdr:nvSpPr>
      <xdr:spPr>
        <a:xfrm>
          <a:off x="2857500" y="99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55</xdr:row>
      <xdr:rowOff>123888</xdr:rowOff>
    </xdr:from>
    <xdr:ext cx="534377" cy="259045"/>
    <xdr:sp macro="" textlink="">
      <xdr:nvSpPr>
        <xdr:cNvPr id="143" name="テキスト ボックス 142"/>
        <xdr:cNvSpPr txBox="1"/>
      </xdr:nvSpPr>
      <xdr:spPr>
        <a:xfrm>
          <a:off x="2641111" y="955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135877</xdr:rowOff>
    </xdr:from>
    <xdr:to>
      <xdr:col>3</xdr:col>
      <xdr:colOff>3175</xdr:colOff>
      <xdr:row>58</xdr:row>
      <xdr:rowOff>66027</xdr:rowOff>
    </xdr:to>
    <xdr:sp macro="" textlink="">
      <xdr:nvSpPr>
        <xdr:cNvPr id="144" name="円/楕円 143"/>
        <xdr:cNvSpPr/>
      </xdr:nvSpPr>
      <xdr:spPr>
        <a:xfrm>
          <a:off x="1968500" y="99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55</xdr:row>
      <xdr:rowOff>119684</xdr:rowOff>
    </xdr:from>
    <xdr:ext cx="534377" cy="259045"/>
    <xdr:sp macro="" textlink="">
      <xdr:nvSpPr>
        <xdr:cNvPr id="145" name="テキスト ボックス 144"/>
        <xdr:cNvSpPr txBox="1"/>
      </xdr:nvSpPr>
      <xdr:spPr>
        <a:xfrm>
          <a:off x="1752111" y="95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117805</xdr:rowOff>
    </xdr:from>
    <xdr:to>
      <xdr:col>1</xdr:col>
      <xdr:colOff>485775</xdr:colOff>
      <xdr:row>58</xdr:row>
      <xdr:rowOff>47955</xdr:rowOff>
    </xdr:to>
    <xdr:sp macro="" textlink="">
      <xdr:nvSpPr>
        <xdr:cNvPr id="146" name="円/楕円 145"/>
        <xdr:cNvSpPr/>
      </xdr:nvSpPr>
      <xdr:spPr>
        <a:xfrm>
          <a:off x="1079500" y="98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55</xdr:row>
      <xdr:rowOff>101612</xdr:rowOff>
    </xdr:from>
    <xdr:ext cx="534377" cy="259045"/>
    <xdr:sp macro="" textlink="">
      <xdr:nvSpPr>
        <xdr:cNvPr id="147" name="テキスト ボックス 146"/>
        <xdr:cNvSpPr txBox="1"/>
      </xdr:nvSpPr>
      <xdr:spPr>
        <a:xfrm>
          <a:off x="863111" y="95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110807</xdr:rowOff>
    </xdr:from>
    <xdr:ext cx="248786" cy="259045"/>
    <xdr:sp macro="" textlink="">
      <xdr:nvSpPr>
        <xdr:cNvPr id="159" name="テキスト ボックス 158"/>
        <xdr:cNvSpPr txBox="1"/>
      </xdr:nvSpPr>
      <xdr:spPr>
        <a:xfrm>
          <a:off x="513214" y="13312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72707</xdr:rowOff>
    </xdr:from>
    <xdr:ext cx="467179" cy="259045"/>
    <xdr:sp macro="" textlink="">
      <xdr:nvSpPr>
        <xdr:cNvPr id="161" name="テキスト ボックス 160"/>
        <xdr:cNvSpPr txBox="1"/>
      </xdr:nvSpPr>
      <xdr:spPr>
        <a:xfrm>
          <a:off x="294821" y="12931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34607</xdr:rowOff>
    </xdr:from>
    <xdr:ext cx="467179" cy="259045"/>
    <xdr:sp macro="" textlink="">
      <xdr:nvSpPr>
        <xdr:cNvPr id="163" name="テキスト ボックス 162"/>
        <xdr:cNvSpPr txBox="1"/>
      </xdr:nvSpPr>
      <xdr:spPr>
        <a:xfrm>
          <a:off x="294821" y="12550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70</xdr:row>
      <xdr:rowOff>167957</xdr:rowOff>
    </xdr:from>
    <xdr:ext cx="467179" cy="259045"/>
    <xdr:sp macro="" textlink="">
      <xdr:nvSpPr>
        <xdr:cNvPr id="165" name="テキスト ボックス 164"/>
        <xdr:cNvSpPr txBox="1"/>
      </xdr:nvSpPr>
      <xdr:spPr>
        <a:xfrm>
          <a:off x="294821" y="12169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129857</xdr:rowOff>
    </xdr:from>
    <xdr:ext cx="531299" cy="259045"/>
    <xdr:sp macro="" textlink="">
      <xdr:nvSpPr>
        <xdr:cNvPr id="167" name="テキスト ボックス 166"/>
        <xdr:cNvSpPr txBox="1"/>
      </xdr:nvSpPr>
      <xdr:spPr>
        <a:xfrm>
          <a:off x="230701" y="1178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66</xdr:row>
      <xdr:rowOff>91757</xdr:rowOff>
    </xdr:from>
    <xdr:ext cx="531299" cy="259045"/>
    <xdr:sp macro="" textlink="">
      <xdr:nvSpPr>
        <xdr:cNvPr id="169" name="テキスト ボックス 168"/>
        <xdr:cNvSpPr txBox="1"/>
      </xdr:nvSpPr>
      <xdr:spPr>
        <a:xfrm>
          <a:off x="230701" y="11407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19240</xdr:rowOff>
    </xdr:from>
    <xdr:ext cx="378565" cy="259045"/>
    <xdr:sp macro="" textlink="">
      <xdr:nvSpPr>
        <xdr:cNvPr id="172" name="維持補修費最小値テキスト"/>
        <xdr:cNvSpPr txBox="1"/>
      </xdr:nvSpPr>
      <xdr:spPr>
        <a:xfrm>
          <a:off x="4686300" y="13392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67</xdr:row>
      <xdr:rowOff>171259</xdr:rowOff>
    </xdr:from>
    <xdr:ext cx="534377" cy="259045"/>
    <xdr:sp macro="" textlink="">
      <xdr:nvSpPr>
        <xdr:cNvPr id="174" name="維持補修費最大値テキスト"/>
        <xdr:cNvSpPr txBox="1"/>
      </xdr:nvSpPr>
      <xdr:spPr>
        <a:xfrm>
          <a:off x="4686300" y="1165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132588</xdr:rowOff>
    </xdr:from>
    <xdr:to>
      <xdr:col>6</xdr:col>
      <xdr:colOff>511175</xdr:colOff>
      <xdr:row>76</xdr:row>
      <xdr:rowOff>3811</xdr:rowOff>
    </xdr:to>
    <xdr:cxnSp macro="">
      <xdr:nvCxnSpPr>
        <xdr:cNvPr id="176" name="直線コネクタ 175"/>
        <xdr:cNvCxnSpPr/>
      </xdr:nvCxnSpPr>
      <xdr:spPr>
        <a:xfrm flipV="1">
          <a:off x="3797300" y="12991338"/>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9334</xdr:rowOff>
    </xdr:from>
    <xdr:ext cx="469744" cy="259045"/>
    <xdr:sp macro="" textlink="">
      <xdr:nvSpPr>
        <xdr:cNvPr id="177" name="維持補修費平均値テキスト"/>
        <xdr:cNvSpPr txBox="1"/>
      </xdr:nvSpPr>
      <xdr:spPr>
        <a:xfrm>
          <a:off x="4686300" y="12868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76</xdr:row>
      <xdr:rowOff>3811</xdr:rowOff>
    </xdr:from>
    <xdr:to>
      <xdr:col>5</xdr:col>
      <xdr:colOff>358775</xdr:colOff>
      <xdr:row>76</xdr:row>
      <xdr:rowOff>49403</xdr:rowOff>
    </xdr:to>
    <xdr:cxnSp macro="">
      <xdr:nvCxnSpPr>
        <xdr:cNvPr id="179" name="直線コネクタ 178"/>
        <xdr:cNvCxnSpPr/>
      </xdr:nvCxnSpPr>
      <xdr:spPr>
        <a:xfrm flipV="1">
          <a:off x="2908300" y="13034011"/>
          <a:ext cx="8890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75</xdr:row>
      <xdr:rowOff>129225</xdr:rowOff>
    </xdr:from>
    <xdr:ext cx="469745" cy="259045"/>
    <xdr:sp macro="" textlink="">
      <xdr:nvSpPr>
        <xdr:cNvPr id="181" name="テキスト ボックス 180"/>
        <xdr:cNvSpPr txBox="1"/>
      </xdr:nvSpPr>
      <xdr:spPr>
        <a:xfrm>
          <a:off x="3562427" y="1298797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159638</xdr:rowOff>
    </xdr:from>
    <xdr:to>
      <xdr:col>4</xdr:col>
      <xdr:colOff>155575</xdr:colOff>
      <xdr:row>76</xdr:row>
      <xdr:rowOff>49403</xdr:rowOff>
    </xdr:to>
    <xdr:cxnSp macro="">
      <xdr:nvCxnSpPr>
        <xdr:cNvPr id="182" name="直線コネクタ 181"/>
        <xdr:cNvCxnSpPr/>
      </xdr:nvCxnSpPr>
      <xdr:spPr>
        <a:xfrm>
          <a:off x="2019300" y="13018388"/>
          <a:ext cx="889000" cy="6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73</xdr:row>
      <xdr:rowOff>123891</xdr:rowOff>
    </xdr:from>
    <xdr:ext cx="469745" cy="259045"/>
    <xdr:sp macro="" textlink="">
      <xdr:nvSpPr>
        <xdr:cNvPr id="184" name="テキスト ボックス 183"/>
        <xdr:cNvSpPr txBox="1"/>
      </xdr:nvSpPr>
      <xdr:spPr>
        <a:xfrm>
          <a:off x="2673427" y="1263974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154687</xdr:rowOff>
    </xdr:from>
    <xdr:to>
      <xdr:col>2</xdr:col>
      <xdr:colOff>638175</xdr:colOff>
      <xdr:row>75</xdr:row>
      <xdr:rowOff>159638</xdr:rowOff>
    </xdr:to>
    <xdr:cxnSp macro="">
      <xdr:nvCxnSpPr>
        <xdr:cNvPr id="185" name="直線コネクタ 184"/>
        <xdr:cNvCxnSpPr/>
      </xdr:nvCxnSpPr>
      <xdr:spPr>
        <a:xfrm>
          <a:off x="1130300" y="13013437"/>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75</xdr:row>
      <xdr:rowOff>100646</xdr:rowOff>
    </xdr:from>
    <xdr:ext cx="469744" cy="259045"/>
    <xdr:sp macro="" textlink="">
      <xdr:nvSpPr>
        <xdr:cNvPr id="187" name="テキスト ボックス 186"/>
        <xdr:cNvSpPr txBox="1"/>
      </xdr:nvSpPr>
      <xdr:spPr>
        <a:xfrm>
          <a:off x="1784427" y="1295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75</xdr:row>
      <xdr:rowOff>115131</xdr:rowOff>
    </xdr:from>
    <xdr:ext cx="469745" cy="259045"/>
    <xdr:sp macro="" textlink="">
      <xdr:nvSpPr>
        <xdr:cNvPr id="189" name="テキスト ボックス 188"/>
        <xdr:cNvSpPr txBox="1"/>
      </xdr:nvSpPr>
      <xdr:spPr>
        <a:xfrm>
          <a:off x="895427" y="1297388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81788</xdr:rowOff>
    </xdr:from>
    <xdr:to>
      <xdr:col>6</xdr:col>
      <xdr:colOff>561975</xdr:colOff>
      <xdr:row>76</xdr:row>
      <xdr:rowOff>11937</xdr:rowOff>
    </xdr:to>
    <xdr:sp macro="" textlink="">
      <xdr:nvSpPr>
        <xdr:cNvPr id="195" name="円/楕円 194"/>
        <xdr:cNvSpPr/>
      </xdr:nvSpPr>
      <xdr:spPr>
        <a:xfrm>
          <a:off x="4584700" y="12940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73</xdr:row>
      <xdr:rowOff>138369</xdr:rowOff>
    </xdr:from>
    <xdr:ext cx="469744" cy="259045"/>
    <xdr:sp macro="" textlink="">
      <xdr:nvSpPr>
        <xdr:cNvPr id="196" name="維持補修費該当値テキスト"/>
        <xdr:cNvSpPr txBox="1"/>
      </xdr:nvSpPr>
      <xdr:spPr>
        <a:xfrm>
          <a:off x="4686300" y="1265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124460</xdr:rowOff>
    </xdr:from>
    <xdr:to>
      <xdr:col>5</xdr:col>
      <xdr:colOff>409575</xdr:colOff>
      <xdr:row>76</xdr:row>
      <xdr:rowOff>54611</xdr:rowOff>
    </xdr:to>
    <xdr:sp macro="" textlink="">
      <xdr:nvSpPr>
        <xdr:cNvPr id="197" name="円/楕円 196"/>
        <xdr:cNvSpPr/>
      </xdr:nvSpPr>
      <xdr:spPr>
        <a:xfrm>
          <a:off x="3746500" y="129832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73</xdr:row>
      <xdr:rowOff>104841</xdr:rowOff>
    </xdr:from>
    <xdr:ext cx="469745" cy="259045"/>
    <xdr:sp macro="" textlink="">
      <xdr:nvSpPr>
        <xdr:cNvPr id="198" name="テキスト ボックス 197"/>
        <xdr:cNvSpPr txBox="1"/>
      </xdr:nvSpPr>
      <xdr:spPr>
        <a:xfrm>
          <a:off x="3562427" y="1262069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170053</xdr:rowOff>
    </xdr:from>
    <xdr:to>
      <xdr:col>4</xdr:col>
      <xdr:colOff>206375</xdr:colOff>
      <xdr:row>76</xdr:row>
      <xdr:rowOff>100203</xdr:rowOff>
    </xdr:to>
    <xdr:sp macro="" textlink="">
      <xdr:nvSpPr>
        <xdr:cNvPr id="199" name="円/楕円 198"/>
        <xdr:cNvSpPr/>
      </xdr:nvSpPr>
      <xdr:spPr>
        <a:xfrm>
          <a:off x="2857500" y="13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75</xdr:row>
      <xdr:rowOff>128460</xdr:rowOff>
    </xdr:from>
    <xdr:ext cx="469745" cy="259045"/>
    <xdr:sp macro="" textlink="">
      <xdr:nvSpPr>
        <xdr:cNvPr id="200" name="テキスト ボックス 199"/>
        <xdr:cNvSpPr txBox="1"/>
      </xdr:nvSpPr>
      <xdr:spPr>
        <a:xfrm>
          <a:off x="2673427" y="1298721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108839</xdr:rowOff>
    </xdr:from>
    <xdr:to>
      <xdr:col>3</xdr:col>
      <xdr:colOff>3175</xdr:colOff>
      <xdr:row>76</xdr:row>
      <xdr:rowOff>38990</xdr:rowOff>
    </xdr:to>
    <xdr:sp macro="" textlink="">
      <xdr:nvSpPr>
        <xdr:cNvPr id="201" name="円/楕円 200"/>
        <xdr:cNvSpPr/>
      </xdr:nvSpPr>
      <xdr:spPr>
        <a:xfrm>
          <a:off x="1968500" y="12967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73</xdr:row>
      <xdr:rowOff>92646</xdr:rowOff>
    </xdr:from>
    <xdr:ext cx="469744" cy="259045"/>
    <xdr:sp macro="" textlink="">
      <xdr:nvSpPr>
        <xdr:cNvPr id="202" name="テキスト ボックス 201"/>
        <xdr:cNvSpPr txBox="1"/>
      </xdr:nvSpPr>
      <xdr:spPr>
        <a:xfrm>
          <a:off x="1784427" y="1260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103886</xdr:rowOff>
    </xdr:from>
    <xdr:to>
      <xdr:col>1</xdr:col>
      <xdr:colOff>485775</xdr:colOff>
      <xdr:row>76</xdr:row>
      <xdr:rowOff>34035</xdr:rowOff>
    </xdr:to>
    <xdr:sp macro="" textlink="">
      <xdr:nvSpPr>
        <xdr:cNvPr id="203" name="円/楕円 202"/>
        <xdr:cNvSpPr/>
      </xdr:nvSpPr>
      <xdr:spPr>
        <a:xfrm>
          <a:off x="1079500" y="12962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73</xdr:row>
      <xdr:rowOff>80841</xdr:rowOff>
    </xdr:from>
    <xdr:ext cx="469745" cy="259045"/>
    <xdr:sp macro="" textlink="">
      <xdr:nvSpPr>
        <xdr:cNvPr id="204" name="テキスト ボックス 203"/>
        <xdr:cNvSpPr txBox="1"/>
      </xdr:nvSpPr>
      <xdr:spPr>
        <a:xfrm>
          <a:off x="895427" y="1259669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99</xdr:row>
      <xdr:rowOff>148907</xdr:rowOff>
    </xdr:from>
    <xdr:ext cx="531299" cy="259045"/>
    <xdr:sp macro="" textlink="">
      <xdr:nvSpPr>
        <xdr:cNvPr id="215" name="テキスト ボックス 214"/>
        <xdr:cNvSpPr txBox="1"/>
      </xdr:nvSpPr>
      <xdr:spPr>
        <a:xfrm>
          <a:off x="230701" y="17122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110807</xdr:rowOff>
    </xdr:from>
    <xdr:ext cx="531299" cy="259045"/>
    <xdr:sp macro="" textlink="">
      <xdr:nvSpPr>
        <xdr:cNvPr id="217" name="テキスト ボックス 216"/>
        <xdr:cNvSpPr txBox="1"/>
      </xdr:nvSpPr>
      <xdr:spPr>
        <a:xfrm>
          <a:off x="230701" y="1674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72707</xdr:rowOff>
    </xdr:from>
    <xdr:ext cx="531299" cy="259045"/>
    <xdr:sp macro="" textlink="">
      <xdr:nvSpPr>
        <xdr:cNvPr id="219" name="テキスト ボックス 218"/>
        <xdr:cNvSpPr txBox="1"/>
      </xdr:nvSpPr>
      <xdr:spPr>
        <a:xfrm>
          <a:off x="230701" y="1636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34607</xdr:rowOff>
    </xdr:from>
    <xdr:ext cx="595419" cy="259045"/>
    <xdr:sp macro="" textlink="">
      <xdr:nvSpPr>
        <xdr:cNvPr id="221" name="テキスト ボックス 220"/>
        <xdr:cNvSpPr txBox="1"/>
      </xdr:nvSpPr>
      <xdr:spPr>
        <a:xfrm>
          <a:off x="166581" y="15979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167957</xdr:rowOff>
    </xdr:from>
    <xdr:ext cx="595419" cy="259045"/>
    <xdr:sp macro="" textlink="">
      <xdr:nvSpPr>
        <xdr:cNvPr id="223" name="テキスト ボックス 222"/>
        <xdr:cNvSpPr txBox="1"/>
      </xdr:nvSpPr>
      <xdr:spPr>
        <a:xfrm>
          <a:off x="166581" y="15598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129857</xdr:rowOff>
    </xdr:from>
    <xdr:ext cx="595419" cy="259045"/>
    <xdr:sp macro="" textlink="">
      <xdr:nvSpPr>
        <xdr:cNvPr id="225" name="テキスト ボックス 224"/>
        <xdr:cNvSpPr txBox="1"/>
      </xdr:nvSpPr>
      <xdr:spPr>
        <a:xfrm>
          <a:off x="166581" y="15217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86</xdr:row>
      <xdr:rowOff>91757</xdr:rowOff>
    </xdr:from>
    <xdr:ext cx="595419" cy="259045"/>
    <xdr:sp macro="" textlink="">
      <xdr:nvSpPr>
        <xdr:cNvPr id="227" name="テキスト ボックス 226"/>
        <xdr:cNvSpPr txBox="1"/>
      </xdr:nvSpPr>
      <xdr:spPr>
        <a:xfrm>
          <a:off x="166581" y="14836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48043</xdr:rowOff>
    </xdr:from>
    <xdr:ext cx="534377" cy="259045"/>
    <xdr:sp macro="" textlink="">
      <xdr:nvSpPr>
        <xdr:cNvPr id="230" name="扶助費最小値テキスト"/>
        <xdr:cNvSpPr txBox="1"/>
      </xdr:nvSpPr>
      <xdr:spPr>
        <a:xfrm>
          <a:off x="4686300" y="168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14661</xdr:rowOff>
    </xdr:from>
    <xdr:ext cx="599010" cy="259045"/>
    <xdr:sp macro="" textlink="">
      <xdr:nvSpPr>
        <xdr:cNvPr id="232" name="扶助費最大値テキスト"/>
        <xdr:cNvSpPr txBox="1"/>
      </xdr:nvSpPr>
      <xdr:spPr>
        <a:xfrm>
          <a:off x="4686300" y="152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129705</xdr:rowOff>
    </xdr:from>
    <xdr:to>
      <xdr:col>6</xdr:col>
      <xdr:colOff>511175</xdr:colOff>
      <xdr:row>95</xdr:row>
      <xdr:rowOff>47523</xdr:rowOff>
    </xdr:to>
    <xdr:cxnSp macro="">
      <xdr:nvCxnSpPr>
        <xdr:cNvPr id="234" name="直線コネクタ 233"/>
        <xdr:cNvCxnSpPr/>
      </xdr:nvCxnSpPr>
      <xdr:spPr>
        <a:xfrm flipV="1">
          <a:off x="3797300" y="16246005"/>
          <a:ext cx="8382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157289</xdr:rowOff>
    </xdr:from>
    <xdr:ext cx="599010" cy="259045"/>
    <xdr:sp macro="" textlink="">
      <xdr:nvSpPr>
        <xdr:cNvPr id="235" name="扶助費平均値テキスト"/>
        <xdr:cNvSpPr txBox="1"/>
      </xdr:nvSpPr>
      <xdr:spPr>
        <a:xfrm>
          <a:off x="4686300" y="16273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95</xdr:row>
      <xdr:rowOff>47523</xdr:rowOff>
    </xdr:from>
    <xdr:to>
      <xdr:col>5</xdr:col>
      <xdr:colOff>358775</xdr:colOff>
      <xdr:row>95</xdr:row>
      <xdr:rowOff>129223</xdr:rowOff>
    </xdr:to>
    <xdr:cxnSp macro="">
      <xdr:nvCxnSpPr>
        <xdr:cNvPr id="237" name="直線コネクタ 236"/>
        <xdr:cNvCxnSpPr/>
      </xdr:nvCxnSpPr>
      <xdr:spPr>
        <a:xfrm flipV="1">
          <a:off x="2908300" y="16335273"/>
          <a:ext cx="889000" cy="8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95</xdr:row>
      <xdr:rowOff>137909</xdr:rowOff>
    </xdr:from>
    <xdr:ext cx="534377" cy="259045"/>
    <xdr:sp macro="" textlink="">
      <xdr:nvSpPr>
        <xdr:cNvPr id="239" name="テキスト ボックス 238"/>
        <xdr:cNvSpPr txBox="1"/>
      </xdr:nvSpPr>
      <xdr:spPr>
        <a:xfrm>
          <a:off x="3530111" y="164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129223</xdr:rowOff>
    </xdr:from>
    <xdr:to>
      <xdr:col>4</xdr:col>
      <xdr:colOff>155575</xdr:colOff>
      <xdr:row>95</xdr:row>
      <xdr:rowOff>161747</xdr:rowOff>
    </xdr:to>
    <xdr:cxnSp macro="">
      <xdr:nvCxnSpPr>
        <xdr:cNvPr id="240" name="直線コネクタ 239"/>
        <xdr:cNvCxnSpPr/>
      </xdr:nvCxnSpPr>
      <xdr:spPr>
        <a:xfrm flipV="1">
          <a:off x="2019300" y="16416973"/>
          <a:ext cx="889000" cy="3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96</xdr:row>
      <xdr:rowOff>29127</xdr:rowOff>
    </xdr:from>
    <xdr:ext cx="534377" cy="259045"/>
    <xdr:sp macro="" textlink="">
      <xdr:nvSpPr>
        <xdr:cNvPr id="242" name="テキスト ボックス 241"/>
        <xdr:cNvSpPr txBox="1"/>
      </xdr:nvSpPr>
      <xdr:spPr>
        <a:xfrm>
          <a:off x="2641111" y="1648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161747</xdr:rowOff>
    </xdr:from>
    <xdr:to>
      <xdr:col>2</xdr:col>
      <xdr:colOff>638175</xdr:colOff>
      <xdr:row>96</xdr:row>
      <xdr:rowOff>16180</xdr:rowOff>
    </xdr:to>
    <xdr:cxnSp macro="">
      <xdr:nvCxnSpPr>
        <xdr:cNvPr id="243" name="直線コネクタ 242"/>
        <xdr:cNvCxnSpPr/>
      </xdr:nvCxnSpPr>
      <xdr:spPr>
        <a:xfrm flipV="1">
          <a:off x="1130300" y="16449497"/>
          <a:ext cx="889000" cy="2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96</xdr:row>
      <xdr:rowOff>57810</xdr:rowOff>
    </xdr:from>
    <xdr:ext cx="534377" cy="259045"/>
    <xdr:sp macro="" textlink="">
      <xdr:nvSpPr>
        <xdr:cNvPr id="245" name="テキスト ボックス 244"/>
        <xdr:cNvSpPr txBox="1"/>
      </xdr:nvSpPr>
      <xdr:spPr>
        <a:xfrm>
          <a:off x="1752111" y="165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96</xdr:row>
      <xdr:rowOff>52133</xdr:rowOff>
    </xdr:from>
    <xdr:ext cx="534377" cy="259045"/>
    <xdr:sp macro="" textlink="">
      <xdr:nvSpPr>
        <xdr:cNvPr id="247" name="テキスト ボックス 246"/>
        <xdr:cNvSpPr txBox="1"/>
      </xdr:nvSpPr>
      <xdr:spPr>
        <a:xfrm>
          <a:off x="863111" y="1651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78905</xdr:rowOff>
    </xdr:from>
    <xdr:to>
      <xdr:col>6</xdr:col>
      <xdr:colOff>561975</xdr:colOff>
      <xdr:row>95</xdr:row>
      <xdr:rowOff>9055</xdr:rowOff>
    </xdr:to>
    <xdr:sp macro="" textlink="">
      <xdr:nvSpPr>
        <xdr:cNvPr id="253" name="円/楕円 252"/>
        <xdr:cNvSpPr/>
      </xdr:nvSpPr>
      <xdr:spPr>
        <a:xfrm>
          <a:off x="4584700" y="161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92</xdr:row>
      <xdr:rowOff>138912</xdr:rowOff>
    </xdr:from>
    <xdr:ext cx="599010" cy="259045"/>
    <xdr:sp macro="" textlink="">
      <xdr:nvSpPr>
        <xdr:cNvPr id="254" name="扶助費該当値テキスト"/>
        <xdr:cNvSpPr txBox="1"/>
      </xdr:nvSpPr>
      <xdr:spPr>
        <a:xfrm>
          <a:off x="4686300" y="1591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120,787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168173</xdr:rowOff>
    </xdr:from>
    <xdr:to>
      <xdr:col>5</xdr:col>
      <xdr:colOff>409575</xdr:colOff>
      <xdr:row>95</xdr:row>
      <xdr:rowOff>98323</xdr:rowOff>
    </xdr:to>
    <xdr:sp macro="" textlink="">
      <xdr:nvSpPr>
        <xdr:cNvPr id="255" name="円/楕円 254"/>
        <xdr:cNvSpPr/>
      </xdr:nvSpPr>
      <xdr:spPr>
        <a:xfrm>
          <a:off x="3746500" y="162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92</xdr:row>
      <xdr:rowOff>148554</xdr:rowOff>
    </xdr:from>
    <xdr:ext cx="599011" cy="259045"/>
    <xdr:sp macro="" textlink="">
      <xdr:nvSpPr>
        <xdr:cNvPr id="256" name="テキスト ボックス 255"/>
        <xdr:cNvSpPr txBox="1"/>
      </xdr:nvSpPr>
      <xdr:spPr>
        <a:xfrm>
          <a:off x="3497794" y="15921954"/>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113,758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78423</xdr:rowOff>
    </xdr:from>
    <xdr:to>
      <xdr:col>4</xdr:col>
      <xdr:colOff>206375</xdr:colOff>
      <xdr:row>96</xdr:row>
      <xdr:rowOff>8573</xdr:rowOff>
    </xdr:to>
    <xdr:sp macro="" textlink="">
      <xdr:nvSpPr>
        <xdr:cNvPr id="257" name="円/楕円 256"/>
        <xdr:cNvSpPr/>
      </xdr:nvSpPr>
      <xdr:spPr>
        <a:xfrm>
          <a:off x="2857500" y="163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93</xdr:row>
      <xdr:rowOff>62230</xdr:rowOff>
    </xdr:from>
    <xdr:ext cx="599011" cy="259045"/>
    <xdr:sp macro="" textlink="">
      <xdr:nvSpPr>
        <xdr:cNvPr id="258" name="テキスト ボックス 257"/>
        <xdr:cNvSpPr txBox="1"/>
      </xdr:nvSpPr>
      <xdr:spPr>
        <a:xfrm>
          <a:off x="2608794" y="1600708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107,325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110947</xdr:rowOff>
    </xdr:from>
    <xdr:to>
      <xdr:col>3</xdr:col>
      <xdr:colOff>3175</xdr:colOff>
      <xdr:row>96</xdr:row>
      <xdr:rowOff>41097</xdr:rowOff>
    </xdr:to>
    <xdr:sp macro="" textlink="">
      <xdr:nvSpPr>
        <xdr:cNvPr id="259" name="円/楕円 258"/>
        <xdr:cNvSpPr/>
      </xdr:nvSpPr>
      <xdr:spPr>
        <a:xfrm>
          <a:off x="1968500" y="163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93</xdr:row>
      <xdr:rowOff>91328</xdr:rowOff>
    </xdr:from>
    <xdr:ext cx="599010" cy="259045"/>
    <xdr:sp macro="" textlink="">
      <xdr:nvSpPr>
        <xdr:cNvPr id="260" name="テキスト ボックス 259"/>
        <xdr:cNvSpPr txBox="1"/>
      </xdr:nvSpPr>
      <xdr:spPr>
        <a:xfrm>
          <a:off x="1719794" y="1603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104,764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136830</xdr:rowOff>
    </xdr:from>
    <xdr:to>
      <xdr:col>1</xdr:col>
      <xdr:colOff>485775</xdr:colOff>
      <xdr:row>96</xdr:row>
      <xdr:rowOff>66980</xdr:rowOff>
    </xdr:to>
    <xdr:sp macro="" textlink="">
      <xdr:nvSpPr>
        <xdr:cNvPr id="261" name="円/楕円 260"/>
        <xdr:cNvSpPr/>
      </xdr:nvSpPr>
      <xdr:spPr>
        <a:xfrm>
          <a:off x="1079500" y="164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93</xdr:row>
      <xdr:rowOff>120637</xdr:rowOff>
    </xdr:from>
    <xdr:ext cx="599011" cy="259045"/>
    <xdr:sp macro="" textlink="">
      <xdr:nvSpPr>
        <xdr:cNvPr id="262" name="テキスト ボックス 261"/>
        <xdr:cNvSpPr txBox="1"/>
      </xdr:nvSpPr>
      <xdr:spPr>
        <a:xfrm>
          <a:off x="830794" y="1606548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39</xdr:row>
      <xdr:rowOff>148907</xdr:rowOff>
    </xdr:from>
    <xdr:ext cx="248786" cy="259045"/>
    <xdr:sp macro="" textlink="">
      <xdr:nvSpPr>
        <xdr:cNvPr id="273" name="テキスト ボックス 272"/>
        <xdr:cNvSpPr txBox="1"/>
      </xdr:nvSpPr>
      <xdr:spPr>
        <a:xfrm>
          <a:off x="6355214" y="6835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110807</xdr:rowOff>
    </xdr:from>
    <xdr:ext cx="531299" cy="259045"/>
    <xdr:sp macro="" textlink="">
      <xdr:nvSpPr>
        <xdr:cNvPr id="275" name="テキスト ボックス 274"/>
        <xdr:cNvSpPr txBox="1"/>
      </xdr:nvSpPr>
      <xdr:spPr>
        <a:xfrm>
          <a:off x="6072701" y="6454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72707</xdr:rowOff>
    </xdr:from>
    <xdr:ext cx="531299" cy="259045"/>
    <xdr:sp macro="" textlink="">
      <xdr:nvSpPr>
        <xdr:cNvPr id="277" name="テキスト ボックス 276"/>
        <xdr:cNvSpPr txBox="1"/>
      </xdr:nvSpPr>
      <xdr:spPr>
        <a:xfrm>
          <a:off x="6072701" y="6073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34607</xdr:rowOff>
    </xdr:from>
    <xdr:ext cx="531299" cy="259045"/>
    <xdr:sp macro="" textlink="">
      <xdr:nvSpPr>
        <xdr:cNvPr id="279" name="テキスト ボックス 278"/>
        <xdr:cNvSpPr txBox="1"/>
      </xdr:nvSpPr>
      <xdr:spPr>
        <a:xfrm>
          <a:off x="6072701" y="5692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167957</xdr:rowOff>
    </xdr:from>
    <xdr:ext cx="531299" cy="259045"/>
    <xdr:sp macro="" textlink="">
      <xdr:nvSpPr>
        <xdr:cNvPr id="281" name="テキスト ボックス 280"/>
        <xdr:cNvSpPr txBox="1"/>
      </xdr:nvSpPr>
      <xdr:spPr>
        <a:xfrm>
          <a:off x="6072701" y="531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28</xdr:row>
      <xdr:rowOff>129857</xdr:rowOff>
    </xdr:from>
    <xdr:ext cx="531299" cy="259045"/>
    <xdr:sp macro="" textlink="">
      <xdr:nvSpPr>
        <xdr:cNvPr id="283" name="テキスト ボックス 282"/>
        <xdr:cNvSpPr txBox="1"/>
      </xdr:nvSpPr>
      <xdr:spPr>
        <a:xfrm>
          <a:off x="6072701" y="493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26</xdr:row>
      <xdr:rowOff>91757</xdr:rowOff>
    </xdr:from>
    <xdr:ext cx="531299" cy="259045"/>
    <xdr:sp macro="" textlink="">
      <xdr:nvSpPr>
        <xdr:cNvPr id="285" name="テキスト ボックス 284"/>
        <xdr:cNvSpPr txBox="1"/>
      </xdr:nvSpPr>
      <xdr:spPr>
        <a:xfrm>
          <a:off x="6072701" y="454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80533</xdr:rowOff>
    </xdr:from>
    <xdr:ext cx="534377" cy="259045"/>
    <xdr:sp macro="" textlink="">
      <xdr:nvSpPr>
        <xdr:cNvPr id="288" name="補助費等最小値テキスト"/>
        <xdr:cNvSpPr txBox="1"/>
      </xdr:nvSpPr>
      <xdr:spPr>
        <a:xfrm>
          <a:off x="10528300" y="64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24644</xdr:rowOff>
    </xdr:from>
    <xdr:ext cx="534377" cy="259045"/>
    <xdr:sp macro="" textlink="">
      <xdr:nvSpPr>
        <xdr:cNvPr id="290" name="補助費等最大値テキスト"/>
        <xdr:cNvSpPr txBox="1"/>
      </xdr:nvSpPr>
      <xdr:spPr>
        <a:xfrm>
          <a:off x="10528300" y="482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25667</xdr:rowOff>
    </xdr:from>
    <xdr:to>
      <xdr:col>15</xdr:col>
      <xdr:colOff>180975</xdr:colOff>
      <xdr:row>33</xdr:row>
      <xdr:rowOff>33401</xdr:rowOff>
    </xdr:to>
    <xdr:cxnSp macro="">
      <xdr:nvCxnSpPr>
        <xdr:cNvPr id="292" name="直線コネクタ 291"/>
        <xdr:cNvCxnSpPr/>
      </xdr:nvCxnSpPr>
      <xdr:spPr>
        <a:xfrm flipV="1">
          <a:off x="9639300" y="5512067"/>
          <a:ext cx="838200" cy="17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147589</xdr:rowOff>
    </xdr:from>
    <xdr:ext cx="534377" cy="259045"/>
    <xdr:sp macro="" textlink="">
      <xdr:nvSpPr>
        <xdr:cNvPr id="293" name="補助費等平均値テキスト"/>
        <xdr:cNvSpPr txBox="1"/>
      </xdr:nvSpPr>
      <xdr:spPr>
        <a:xfrm>
          <a:off x="10528300" y="580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33</xdr:row>
      <xdr:rowOff>33401</xdr:rowOff>
    </xdr:from>
    <xdr:to>
      <xdr:col>14</xdr:col>
      <xdr:colOff>28575</xdr:colOff>
      <xdr:row>34</xdr:row>
      <xdr:rowOff>15494</xdr:rowOff>
    </xdr:to>
    <xdr:cxnSp macro="">
      <xdr:nvCxnSpPr>
        <xdr:cNvPr id="295" name="直線コネクタ 294"/>
        <xdr:cNvCxnSpPr/>
      </xdr:nvCxnSpPr>
      <xdr:spPr>
        <a:xfrm flipV="1">
          <a:off x="8750300" y="5691251"/>
          <a:ext cx="8890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34</xdr:row>
      <xdr:rowOff>102019</xdr:rowOff>
    </xdr:from>
    <xdr:ext cx="534377" cy="259045"/>
    <xdr:sp macro="" textlink="">
      <xdr:nvSpPr>
        <xdr:cNvPr id="297" name="テキスト ボックス 296"/>
        <xdr:cNvSpPr txBox="1"/>
      </xdr:nvSpPr>
      <xdr:spPr>
        <a:xfrm>
          <a:off x="9372111" y="593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15494</xdr:rowOff>
    </xdr:from>
    <xdr:to>
      <xdr:col>12</xdr:col>
      <xdr:colOff>511175</xdr:colOff>
      <xdr:row>34</xdr:row>
      <xdr:rowOff>66701</xdr:rowOff>
    </xdr:to>
    <xdr:cxnSp macro="">
      <xdr:nvCxnSpPr>
        <xdr:cNvPr id="298" name="直線コネクタ 297"/>
        <xdr:cNvCxnSpPr/>
      </xdr:nvCxnSpPr>
      <xdr:spPr>
        <a:xfrm flipV="1">
          <a:off x="7861300" y="5844794"/>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34</xdr:row>
      <xdr:rowOff>101790</xdr:rowOff>
    </xdr:from>
    <xdr:ext cx="534377" cy="259045"/>
    <xdr:sp macro="" textlink="">
      <xdr:nvSpPr>
        <xdr:cNvPr id="300" name="テキスト ボックス 299"/>
        <xdr:cNvSpPr txBox="1"/>
      </xdr:nvSpPr>
      <xdr:spPr>
        <a:xfrm>
          <a:off x="8483111" y="59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66701</xdr:rowOff>
    </xdr:from>
    <xdr:to>
      <xdr:col>11</xdr:col>
      <xdr:colOff>307975</xdr:colOff>
      <xdr:row>34</xdr:row>
      <xdr:rowOff>133033</xdr:rowOff>
    </xdr:to>
    <xdr:cxnSp macro="">
      <xdr:nvCxnSpPr>
        <xdr:cNvPr id="301" name="直線コネクタ 300"/>
        <xdr:cNvCxnSpPr/>
      </xdr:nvCxnSpPr>
      <xdr:spPr>
        <a:xfrm flipV="1">
          <a:off x="6972300" y="5896001"/>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34</xdr:row>
      <xdr:rowOff>100952</xdr:rowOff>
    </xdr:from>
    <xdr:ext cx="534377" cy="259045"/>
    <xdr:sp macro="" textlink="">
      <xdr:nvSpPr>
        <xdr:cNvPr id="303" name="テキスト ボックス 302"/>
        <xdr:cNvSpPr txBox="1"/>
      </xdr:nvSpPr>
      <xdr:spPr>
        <a:xfrm>
          <a:off x="7594111" y="593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34</xdr:row>
      <xdr:rowOff>171399</xdr:rowOff>
    </xdr:from>
    <xdr:ext cx="534377" cy="259045"/>
    <xdr:sp macro="" textlink="">
      <xdr:nvSpPr>
        <xdr:cNvPr id="305" name="テキスト ボックス 304"/>
        <xdr:cNvSpPr txBox="1"/>
      </xdr:nvSpPr>
      <xdr:spPr>
        <a:xfrm>
          <a:off x="6705111" y="60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146317</xdr:rowOff>
    </xdr:from>
    <xdr:to>
      <xdr:col>15</xdr:col>
      <xdr:colOff>231775</xdr:colOff>
      <xdr:row>32</xdr:row>
      <xdr:rowOff>76467</xdr:rowOff>
    </xdr:to>
    <xdr:sp macro="" textlink="">
      <xdr:nvSpPr>
        <xdr:cNvPr id="311" name="円/楕円 310"/>
        <xdr:cNvSpPr/>
      </xdr:nvSpPr>
      <xdr:spPr>
        <a:xfrm>
          <a:off x="10426700" y="546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30</xdr:row>
      <xdr:rowOff>34874</xdr:rowOff>
    </xdr:from>
    <xdr:ext cx="534377" cy="259045"/>
    <xdr:sp macro="" textlink="">
      <xdr:nvSpPr>
        <xdr:cNvPr id="312" name="補助費等該当値テキスト"/>
        <xdr:cNvSpPr txBox="1"/>
      </xdr:nvSpPr>
      <xdr:spPr>
        <a:xfrm>
          <a:off x="10528300" y="517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41,993</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154051</xdr:rowOff>
    </xdr:from>
    <xdr:to>
      <xdr:col>14</xdr:col>
      <xdr:colOff>79375</xdr:colOff>
      <xdr:row>33</xdr:row>
      <xdr:rowOff>84201</xdr:rowOff>
    </xdr:to>
    <xdr:sp macro="" textlink="">
      <xdr:nvSpPr>
        <xdr:cNvPr id="313" name="円/楕円 312"/>
        <xdr:cNvSpPr/>
      </xdr:nvSpPr>
      <xdr:spPr>
        <a:xfrm>
          <a:off x="9588500" y="5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30</xdr:row>
      <xdr:rowOff>137858</xdr:rowOff>
    </xdr:from>
    <xdr:ext cx="534377" cy="259045"/>
    <xdr:sp macro="" textlink="">
      <xdr:nvSpPr>
        <xdr:cNvPr id="314" name="テキスト ボックス 313"/>
        <xdr:cNvSpPr txBox="1"/>
      </xdr:nvSpPr>
      <xdr:spPr>
        <a:xfrm>
          <a:off x="9372111" y="52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136144</xdr:rowOff>
    </xdr:from>
    <xdr:to>
      <xdr:col>12</xdr:col>
      <xdr:colOff>561975</xdr:colOff>
      <xdr:row>34</xdr:row>
      <xdr:rowOff>66294</xdr:rowOff>
    </xdr:to>
    <xdr:sp macro="" textlink="">
      <xdr:nvSpPr>
        <xdr:cNvPr id="315" name="円/楕円 314"/>
        <xdr:cNvSpPr/>
      </xdr:nvSpPr>
      <xdr:spPr>
        <a:xfrm>
          <a:off x="8699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31</xdr:row>
      <xdr:rowOff>119951</xdr:rowOff>
    </xdr:from>
    <xdr:ext cx="534377" cy="259045"/>
    <xdr:sp macro="" textlink="">
      <xdr:nvSpPr>
        <xdr:cNvPr id="316" name="テキスト ボックス 315"/>
        <xdr:cNvSpPr txBox="1"/>
      </xdr:nvSpPr>
      <xdr:spPr>
        <a:xfrm>
          <a:off x="8483111" y="54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15901</xdr:rowOff>
    </xdr:from>
    <xdr:to>
      <xdr:col>11</xdr:col>
      <xdr:colOff>358775</xdr:colOff>
      <xdr:row>34</xdr:row>
      <xdr:rowOff>117501</xdr:rowOff>
    </xdr:to>
    <xdr:sp macro="" textlink="">
      <xdr:nvSpPr>
        <xdr:cNvPr id="317" name="円/楕円 316"/>
        <xdr:cNvSpPr/>
      </xdr:nvSpPr>
      <xdr:spPr>
        <a:xfrm>
          <a:off x="7810500" y="58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31</xdr:row>
      <xdr:rowOff>167732</xdr:rowOff>
    </xdr:from>
    <xdr:ext cx="534377" cy="259045"/>
    <xdr:sp macro="" textlink="">
      <xdr:nvSpPr>
        <xdr:cNvPr id="318" name="テキスト ボックス 317"/>
        <xdr:cNvSpPr txBox="1"/>
      </xdr:nvSpPr>
      <xdr:spPr>
        <a:xfrm>
          <a:off x="7594111" y="548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82233</xdr:rowOff>
    </xdr:from>
    <xdr:to>
      <xdr:col>10</xdr:col>
      <xdr:colOff>155575</xdr:colOff>
      <xdr:row>35</xdr:row>
      <xdr:rowOff>12383</xdr:rowOff>
    </xdr:to>
    <xdr:sp macro="" textlink="">
      <xdr:nvSpPr>
        <xdr:cNvPr id="319" name="円/楕円 318"/>
        <xdr:cNvSpPr/>
      </xdr:nvSpPr>
      <xdr:spPr>
        <a:xfrm>
          <a:off x="6921500" y="59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32</xdr:row>
      <xdr:rowOff>62614</xdr:rowOff>
    </xdr:from>
    <xdr:ext cx="534377" cy="259045"/>
    <xdr:sp macro="" textlink="">
      <xdr:nvSpPr>
        <xdr:cNvPr id="320" name="テキスト ボックス 319"/>
        <xdr:cNvSpPr txBox="1"/>
      </xdr:nvSpPr>
      <xdr:spPr>
        <a:xfrm>
          <a:off x="6705111" y="5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59</xdr:row>
      <xdr:rowOff>148907</xdr:rowOff>
    </xdr:from>
    <xdr:ext cx="248786" cy="259045"/>
    <xdr:sp macro="" textlink="">
      <xdr:nvSpPr>
        <xdr:cNvPr id="331" name="テキスト ボックス 330"/>
        <xdr:cNvSpPr txBox="1"/>
      </xdr:nvSpPr>
      <xdr:spPr>
        <a:xfrm>
          <a:off x="6355214" y="10264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161809</xdr:rowOff>
    </xdr:from>
    <xdr:ext cx="531299" cy="259045"/>
    <xdr:sp macro="" textlink="">
      <xdr:nvSpPr>
        <xdr:cNvPr id="333" name="テキスト ボックス 332"/>
        <xdr:cNvSpPr txBox="1"/>
      </xdr:nvSpPr>
      <xdr:spPr>
        <a:xfrm>
          <a:off x="6072701" y="9934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10114</xdr:rowOff>
    </xdr:from>
    <xdr:ext cx="531299" cy="259045"/>
    <xdr:sp macro="" textlink="">
      <xdr:nvSpPr>
        <xdr:cNvPr id="335" name="テキスト ボックス 334"/>
        <xdr:cNvSpPr txBox="1"/>
      </xdr:nvSpPr>
      <xdr:spPr>
        <a:xfrm>
          <a:off x="6072701" y="96113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19590</xdr:rowOff>
    </xdr:from>
    <xdr:ext cx="531299" cy="259045"/>
    <xdr:sp macro="" textlink="">
      <xdr:nvSpPr>
        <xdr:cNvPr id="337" name="テキスト ボックス 336"/>
        <xdr:cNvSpPr txBox="1"/>
      </xdr:nvSpPr>
      <xdr:spPr>
        <a:xfrm>
          <a:off x="6072701" y="927789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42772</xdr:rowOff>
    </xdr:from>
    <xdr:ext cx="531299" cy="259045"/>
    <xdr:sp macro="" textlink="">
      <xdr:nvSpPr>
        <xdr:cNvPr id="339" name="テキスト ボックス 338"/>
        <xdr:cNvSpPr txBox="1"/>
      </xdr:nvSpPr>
      <xdr:spPr>
        <a:xfrm>
          <a:off x="6072701" y="89581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52248</xdr:rowOff>
    </xdr:from>
    <xdr:ext cx="595419" cy="259045"/>
    <xdr:sp macro="" textlink="">
      <xdr:nvSpPr>
        <xdr:cNvPr id="341" name="テキスト ボックス 340"/>
        <xdr:cNvSpPr txBox="1"/>
      </xdr:nvSpPr>
      <xdr:spPr>
        <a:xfrm>
          <a:off x="6008581" y="86247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48</xdr:row>
      <xdr:rowOff>72003</xdr:rowOff>
    </xdr:from>
    <xdr:ext cx="595419" cy="259045"/>
    <xdr:sp macro="" textlink="">
      <xdr:nvSpPr>
        <xdr:cNvPr id="343" name="テキスト ボックス 342"/>
        <xdr:cNvSpPr txBox="1"/>
      </xdr:nvSpPr>
      <xdr:spPr>
        <a:xfrm>
          <a:off x="6008581" y="830160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46</xdr:row>
      <xdr:rowOff>91757</xdr:rowOff>
    </xdr:from>
    <xdr:ext cx="595419" cy="259045"/>
    <xdr:sp macro="" textlink="">
      <xdr:nvSpPr>
        <xdr:cNvPr id="345" name="テキスト ボックス 344"/>
        <xdr:cNvSpPr txBox="1"/>
      </xdr:nvSpPr>
      <xdr:spPr>
        <a:xfrm>
          <a:off x="6008581" y="7978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57540</xdr:rowOff>
    </xdr:from>
    <xdr:ext cx="534377" cy="259045"/>
    <xdr:sp macro="" textlink="">
      <xdr:nvSpPr>
        <xdr:cNvPr id="348" name="普通建設事業費最小値テキスト"/>
        <xdr:cNvSpPr txBox="1"/>
      </xdr:nvSpPr>
      <xdr:spPr>
        <a:xfrm>
          <a:off x="10528300" y="100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72369</xdr:rowOff>
    </xdr:from>
    <xdr:ext cx="599010" cy="259045"/>
    <xdr:sp macro="" textlink="">
      <xdr:nvSpPr>
        <xdr:cNvPr id="350" name="普通建設事業費最大値テキスト"/>
        <xdr:cNvSpPr txBox="1"/>
      </xdr:nvSpPr>
      <xdr:spPr>
        <a:xfrm>
          <a:off x="10528300" y="830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115044</xdr:rowOff>
    </xdr:from>
    <xdr:to>
      <xdr:col>15</xdr:col>
      <xdr:colOff>180975</xdr:colOff>
      <xdr:row>52</xdr:row>
      <xdr:rowOff>161401</xdr:rowOff>
    </xdr:to>
    <xdr:cxnSp macro="">
      <xdr:nvCxnSpPr>
        <xdr:cNvPr id="352" name="直線コネクタ 351"/>
        <xdr:cNvCxnSpPr/>
      </xdr:nvCxnSpPr>
      <xdr:spPr>
        <a:xfrm flipV="1">
          <a:off x="9639300" y="8858994"/>
          <a:ext cx="838200" cy="2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66908</xdr:rowOff>
    </xdr:from>
    <xdr:ext cx="534377" cy="259045"/>
    <xdr:sp macro="" textlink="">
      <xdr:nvSpPr>
        <xdr:cNvPr id="353" name="普通建設事業費平均値テキスト"/>
        <xdr:cNvSpPr txBox="1"/>
      </xdr:nvSpPr>
      <xdr:spPr>
        <a:xfrm>
          <a:off x="10528300" y="9496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52</xdr:row>
      <xdr:rowOff>161401</xdr:rowOff>
    </xdr:from>
    <xdr:to>
      <xdr:col>14</xdr:col>
      <xdr:colOff>28575</xdr:colOff>
      <xdr:row>55</xdr:row>
      <xdr:rowOff>34577</xdr:rowOff>
    </xdr:to>
    <xdr:cxnSp macro="">
      <xdr:nvCxnSpPr>
        <xdr:cNvPr id="355" name="直線コネクタ 354"/>
        <xdr:cNvCxnSpPr/>
      </xdr:nvCxnSpPr>
      <xdr:spPr>
        <a:xfrm flipV="1">
          <a:off x="8750300" y="9076801"/>
          <a:ext cx="889000" cy="38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56</xdr:row>
      <xdr:rowOff>4641</xdr:rowOff>
    </xdr:from>
    <xdr:ext cx="534377" cy="259045"/>
    <xdr:sp macro="" textlink="">
      <xdr:nvSpPr>
        <xdr:cNvPr id="357" name="テキスト ボックス 356"/>
        <xdr:cNvSpPr txBox="1"/>
      </xdr:nvSpPr>
      <xdr:spPr>
        <a:xfrm>
          <a:off x="9372111" y="96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34577</xdr:rowOff>
    </xdr:from>
    <xdr:to>
      <xdr:col>12</xdr:col>
      <xdr:colOff>511175</xdr:colOff>
      <xdr:row>55</xdr:row>
      <xdr:rowOff>141480</xdr:rowOff>
    </xdr:to>
    <xdr:cxnSp macro="">
      <xdr:nvCxnSpPr>
        <xdr:cNvPr id="358" name="直線コネクタ 357"/>
        <xdr:cNvCxnSpPr/>
      </xdr:nvCxnSpPr>
      <xdr:spPr>
        <a:xfrm flipV="1">
          <a:off x="7861300" y="9464327"/>
          <a:ext cx="889000" cy="10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56</xdr:row>
      <xdr:rowOff>62058</xdr:rowOff>
    </xdr:from>
    <xdr:ext cx="534377" cy="259045"/>
    <xdr:sp macro="" textlink="">
      <xdr:nvSpPr>
        <xdr:cNvPr id="360" name="テキスト ボックス 359"/>
        <xdr:cNvSpPr txBox="1"/>
      </xdr:nvSpPr>
      <xdr:spPr>
        <a:xfrm>
          <a:off x="8483111" y="96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141480</xdr:rowOff>
    </xdr:from>
    <xdr:to>
      <xdr:col>11</xdr:col>
      <xdr:colOff>307975</xdr:colOff>
      <xdr:row>57</xdr:row>
      <xdr:rowOff>20942</xdr:rowOff>
    </xdr:to>
    <xdr:cxnSp macro="">
      <xdr:nvCxnSpPr>
        <xdr:cNvPr id="361" name="直線コネクタ 360"/>
        <xdr:cNvCxnSpPr/>
      </xdr:nvCxnSpPr>
      <xdr:spPr>
        <a:xfrm flipV="1">
          <a:off x="6972300" y="9571230"/>
          <a:ext cx="889000" cy="22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56</xdr:row>
      <xdr:rowOff>166424</xdr:rowOff>
    </xdr:from>
    <xdr:ext cx="534377" cy="259045"/>
    <xdr:sp macro="" textlink="">
      <xdr:nvSpPr>
        <xdr:cNvPr id="363" name="テキスト ボックス 362"/>
        <xdr:cNvSpPr txBox="1"/>
      </xdr:nvSpPr>
      <xdr:spPr>
        <a:xfrm>
          <a:off x="7594111" y="976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56</xdr:row>
      <xdr:rowOff>124417</xdr:rowOff>
    </xdr:from>
    <xdr:ext cx="534377" cy="259045"/>
    <xdr:sp macro="" textlink="">
      <xdr:nvSpPr>
        <xdr:cNvPr id="365" name="テキスト ボックス 364"/>
        <xdr:cNvSpPr txBox="1"/>
      </xdr:nvSpPr>
      <xdr:spPr>
        <a:xfrm>
          <a:off x="6705111" y="97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64244</xdr:rowOff>
    </xdr:from>
    <xdr:to>
      <xdr:col>15</xdr:col>
      <xdr:colOff>231775</xdr:colOff>
      <xdr:row>51</xdr:row>
      <xdr:rowOff>165844</xdr:rowOff>
    </xdr:to>
    <xdr:sp macro="" textlink="">
      <xdr:nvSpPr>
        <xdr:cNvPr id="371" name="円/楕円 370"/>
        <xdr:cNvSpPr/>
      </xdr:nvSpPr>
      <xdr:spPr>
        <a:xfrm>
          <a:off x="10426700" y="8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49</xdr:row>
      <xdr:rowOff>124251</xdr:rowOff>
    </xdr:from>
    <xdr:ext cx="599010" cy="259045"/>
    <xdr:sp macro="" textlink="">
      <xdr:nvSpPr>
        <xdr:cNvPr id="372" name="普通建設事業費該当値テキスト"/>
        <xdr:cNvSpPr txBox="1"/>
      </xdr:nvSpPr>
      <xdr:spPr>
        <a:xfrm>
          <a:off x="10528300" y="852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103,010</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110601</xdr:rowOff>
    </xdr:from>
    <xdr:to>
      <xdr:col>14</xdr:col>
      <xdr:colOff>79375</xdr:colOff>
      <xdr:row>53</xdr:row>
      <xdr:rowOff>40751</xdr:rowOff>
    </xdr:to>
    <xdr:sp macro="" textlink="">
      <xdr:nvSpPr>
        <xdr:cNvPr id="373" name="円/楕円 372"/>
        <xdr:cNvSpPr/>
      </xdr:nvSpPr>
      <xdr:spPr>
        <a:xfrm>
          <a:off x="9588500" y="90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50</xdr:row>
      <xdr:rowOff>90982</xdr:rowOff>
    </xdr:from>
    <xdr:ext cx="534377" cy="259045"/>
    <xdr:sp macro="" textlink="">
      <xdr:nvSpPr>
        <xdr:cNvPr id="374" name="テキスト ボックス 373"/>
        <xdr:cNvSpPr txBox="1"/>
      </xdr:nvSpPr>
      <xdr:spPr>
        <a:xfrm>
          <a:off x="9372111" y="86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89,671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155227</xdr:rowOff>
    </xdr:from>
    <xdr:to>
      <xdr:col>12</xdr:col>
      <xdr:colOff>561975</xdr:colOff>
      <xdr:row>55</xdr:row>
      <xdr:rowOff>85377</xdr:rowOff>
    </xdr:to>
    <xdr:sp macro="" textlink="">
      <xdr:nvSpPr>
        <xdr:cNvPr id="375" name="円/楕円 374"/>
        <xdr:cNvSpPr/>
      </xdr:nvSpPr>
      <xdr:spPr>
        <a:xfrm>
          <a:off x="8699500" y="94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52</xdr:row>
      <xdr:rowOff>139034</xdr:rowOff>
    </xdr:from>
    <xdr:ext cx="534377" cy="259045"/>
    <xdr:sp macro="" textlink="">
      <xdr:nvSpPr>
        <xdr:cNvPr id="376" name="テキスト ボックス 375"/>
        <xdr:cNvSpPr txBox="1"/>
      </xdr:nvSpPr>
      <xdr:spPr>
        <a:xfrm>
          <a:off x="8483111" y="90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90680</xdr:rowOff>
    </xdr:from>
    <xdr:to>
      <xdr:col>11</xdr:col>
      <xdr:colOff>358775</xdr:colOff>
      <xdr:row>56</xdr:row>
      <xdr:rowOff>20830</xdr:rowOff>
    </xdr:to>
    <xdr:sp macro="" textlink="">
      <xdr:nvSpPr>
        <xdr:cNvPr id="377" name="円/楕円 376"/>
        <xdr:cNvSpPr/>
      </xdr:nvSpPr>
      <xdr:spPr>
        <a:xfrm>
          <a:off x="7810500" y="952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53</xdr:row>
      <xdr:rowOff>71061</xdr:rowOff>
    </xdr:from>
    <xdr:ext cx="534377" cy="259045"/>
    <xdr:sp macro="" textlink="">
      <xdr:nvSpPr>
        <xdr:cNvPr id="378" name="テキスト ボックス 377"/>
        <xdr:cNvSpPr txBox="1"/>
      </xdr:nvSpPr>
      <xdr:spPr>
        <a:xfrm>
          <a:off x="7594111" y="91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141592</xdr:rowOff>
    </xdr:from>
    <xdr:to>
      <xdr:col>10</xdr:col>
      <xdr:colOff>155575</xdr:colOff>
      <xdr:row>57</xdr:row>
      <xdr:rowOff>71742</xdr:rowOff>
    </xdr:to>
    <xdr:sp macro="" textlink="">
      <xdr:nvSpPr>
        <xdr:cNvPr id="379" name="円/楕円 378"/>
        <xdr:cNvSpPr/>
      </xdr:nvSpPr>
      <xdr:spPr>
        <a:xfrm>
          <a:off x="6921500" y="97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54</xdr:row>
      <xdr:rowOff>125399</xdr:rowOff>
    </xdr:from>
    <xdr:ext cx="534377" cy="259045"/>
    <xdr:sp macro="" textlink="">
      <xdr:nvSpPr>
        <xdr:cNvPr id="380" name="テキスト ボックス 379"/>
        <xdr:cNvSpPr txBox="1"/>
      </xdr:nvSpPr>
      <xdr:spPr>
        <a:xfrm>
          <a:off x="6705111" y="938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161810</xdr:rowOff>
    </xdr:from>
    <xdr:ext cx="248786" cy="259045"/>
    <xdr:sp macro="" textlink="">
      <xdr:nvSpPr>
        <xdr:cNvPr id="392" name="テキスト ボックス 391"/>
        <xdr:cNvSpPr txBox="1"/>
      </xdr:nvSpPr>
      <xdr:spPr>
        <a:xfrm>
          <a:off x="6355214" y="1336346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10114</xdr:rowOff>
    </xdr:from>
    <xdr:ext cx="531299" cy="259045"/>
    <xdr:sp macro="" textlink="">
      <xdr:nvSpPr>
        <xdr:cNvPr id="394" name="テキスト ボックス 393"/>
        <xdr:cNvSpPr txBox="1"/>
      </xdr:nvSpPr>
      <xdr:spPr>
        <a:xfrm>
          <a:off x="6072701" y="130403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19590</xdr:rowOff>
    </xdr:from>
    <xdr:ext cx="531299" cy="259045"/>
    <xdr:sp macro="" textlink="">
      <xdr:nvSpPr>
        <xdr:cNvPr id="396" name="テキスト ボックス 395"/>
        <xdr:cNvSpPr txBox="1"/>
      </xdr:nvSpPr>
      <xdr:spPr>
        <a:xfrm>
          <a:off x="6072701" y="1270689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42772</xdr:rowOff>
    </xdr:from>
    <xdr:ext cx="531299" cy="259045"/>
    <xdr:sp macro="" textlink="">
      <xdr:nvSpPr>
        <xdr:cNvPr id="398" name="テキスト ボックス 397"/>
        <xdr:cNvSpPr txBox="1"/>
      </xdr:nvSpPr>
      <xdr:spPr>
        <a:xfrm>
          <a:off x="6072701" y="123871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52248</xdr:rowOff>
    </xdr:from>
    <xdr:ext cx="531299" cy="259045"/>
    <xdr:sp macro="" textlink="">
      <xdr:nvSpPr>
        <xdr:cNvPr id="400" name="テキスト ボックス 399"/>
        <xdr:cNvSpPr txBox="1"/>
      </xdr:nvSpPr>
      <xdr:spPr>
        <a:xfrm>
          <a:off x="6072701" y="120537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68</xdr:row>
      <xdr:rowOff>72003</xdr:rowOff>
    </xdr:from>
    <xdr:ext cx="595419" cy="259045"/>
    <xdr:sp macro="" textlink="">
      <xdr:nvSpPr>
        <xdr:cNvPr id="402" name="テキスト ボックス 401"/>
        <xdr:cNvSpPr txBox="1"/>
      </xdr:nvSpPr>
      <xdr:spPr>
        <a:xfrm>
          <a:off x="6008581" y="1173060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66</xdr:row>
      <xdr:rowOff>91757</xdr:rowOff>
    </xdr:from>
    <xdr:ext cx="595419" cy="259045"/>
    <xdr:sp macro="" textlink="">
      <xdr:nvSpPr>
        <xdr:cNvPr id="404" name="テキスト ボックス 403"/>
        <xdr:cNvSpPr txBox="1"/>
      </xdr:nvSpPr>
      <xdr:spPr>
        <a:xfrm>
          <a:off x="6008581" y="11407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91373</xdr:rowOff>
    </xdr:from>
    <xdr:ext cx="469744" cy="259045"/>
    <xdr:sp macro="" textlink="">
      <xdr:nvSpPr>
        <xdr:cNvPr id="407" name="普通建設事業費 （ うち新規整備　）最小値テキスト"/>
        <xdr:cNvSpPr txBox="1"/>
      </xdr:nvSpPr>
      <xdr:spPr>
        <a:xfrm>
          <a:off x="10528300" y="1346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62994</xdr:rowOff>
    </xdr:from>
    <xdr:ext cx="534377" cy="259045"/>
    <xdr:sp macro="" textlink="">
      <xdr:nvSpPr>
        <xdr:cNvPr id="409" name="普通建設事業費 （ うち新規整備　）最大値テキスト"/>
        <xdr:cNvSpPr txBox="1"/>
      </xdr:nvSpPr>
      <xdr:spPr>
        <a:xfrm>
          <a:off x="10528300" y="117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110945</xdr:rowOff>
    </xdr:from>
    <xdr:to>
      <xdr:col>15</xdr:col>
      <xdr:colOff>180975</xdr:colOff>
      <xdr:row>74</xdr:row>
      <xdr:rowOff>158658</xdr:rowOff>
    </xdr:to>
    <xdr:cxnSp macro="">
      <xdr:nvCxnSpPr>
        <xdr:cNvPr id="411" name="直線コネクタ 410"/>
        <xdr:cNvCxnSpPr/>
      </xdr:nvCxnSpPr>
      <xdr:spPr>
        <a:xfrm flipV="1">
          <a:off x="9639300" y="12455345"/>
          <a:ext cx="838200" cy="39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111560</xdr:rowOff>
    </xdr:from>
    <xdr:ext cx="534377" cy="259045"/>
    <xdr:sp macro="" textlink="">
      <xdr:nvSpPr>
        <xdr:cNvPr id="412" name="普通建設事業費 （ うち新規整備　）平均値テキスト"/>
        <xdr:cNvSpPr txBox="1"/>
      </xdr:nvSpPr>
      <xdr:spPr>
        <a:xfrm>
          <a:off x="10528300" y="13141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77</xdr:row>
      <xdr:rowOff>39911</xdr:rowOff>
    </xdr:from>
    <xdr:ext cx="534377" cy="259045"/>
    <xdr:sp macro="" textlink="">
      <xdr:nvSpPr>
        <xdr:cNvPr id="415" name="テキスト ボックス 414"/>
        <xdr:cNvSpPr txBox="1"/>
      </xdr:nvSpPr>
      <xdr:spPr>
        <a:xfrm>
          <a:off x="9372111" y="1324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60145</xdr:rowOff>
    </xdr:from>
    <xdr:to>
      <xdr:col>15</xdr:col>
      <xdr:colOff>231775</xdr:colOff>
      <xdr:row>72</xdr:row>
      <xdr:rowOff>161745</xdr:rowOff>
    </xdr:to>
    <xdr:sp macro="" textlink="">
      <xdr:nvSpPr>
        <xdr:cNvPr id="421" name="円/楕円 420"/>
        <xdr:cNvSpPr/>
      </xdr:nvSpPr>
      <xdr:spPr>
        <a:xfrm>
          <a:off x="10426700" y="124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70</xdr:row>
      <xdr:rowOff>120152</xdr:rowOff>
    </xdr:from>
    <xdr:ext cx="534377" cy="259045"/>
    <xdr:sp macro="" textlink="">
      <xdr:nvSpPr>
        <xdr:cNvPr id="422" name="普通建設事業費 （ うち新規整備　）該当値テキスト"/>
        <xdr:cNvSpPr txBox="1"/>
      </xdr:nvSpPr>
      <xdr:spPr>
        <a:xfrm>
          <a:off x="10528300" y="121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72,761</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107858</xdr:rowOff>
    </xdr:from>
    <xdr:to>
      <xdr:col>14</xdr:col>
      <xdr:colOff>79375</xdr:colOff>
      <xdr:row>75</xdr:row>
      <xdr:rowOff>38008</xdr:rowOff>
    </xdr:to>
    <xdr:sp macro="" textlink="">
      <xdr:nvSpPr>
        <xdr:cNvPr id="423" name="円/楕円 422"/>
        <xdr:cNvSpPr/>
      </xdr:nvSpPr>
      <xdr:spPr>
        <a:xfrm>
          <a:off x="9588500" y="127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72</xdr:row>
      <xdr:rowOff>91665</xdr:rowOff>
    </xdr:from>
    <xdr:ext cx="534377" cy="259045"/>
    <xdr:sp macro="" textlink="">
      <xdr:nvSpPr>
        <xdr:cNvPr id="424" name="テキスト ボックス 423"/>
        <xdr:cNvSpPr txBox="1"/>
      </xdr:nvSpPr>
      <xdr:spPr>
        <a:xfrm>
          <a:off x="9372111" y="1243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161810</xdr:rowOff>
    </xdr:from>
    <xdr:ext cx="248786" cy="259045"/>
    <xdr:sp macro="" textlink="">
      <xdr:nvSpPr>
        <xdr:cNvPr id="436" name="テキスト ボックス 435"/>
        <xdr:cNvSpPr txBox="1"/>
      </xdr:nvSpPr>
      <xdr:spPr>
        <a:xfrm>
          <a:off x="6355214" y="1679246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10114</xdr:rowOff>
    </xdr:from>
    <xdr:ext cx="531299" cy="259045"/>
    <xdr:sp macro="" textlink="">
      <xdr:nvSpPr>
        <xdr:cNvPr id="438" name="テキスト ボックス 437"/>
        <xdr:cNvSpPr txBox="1"/>
      </xdr:nvSpPr>
      <xdr:spPr>
        <a:xfrm>
          <a:off x="6072701" y="164693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19591</xdr:rowOff>
    </xdr:from>
    <xdr:ext cx="531299" cy="259045"/>
    <xdr:sp macro="" textlink="">
      <xdr:nvSpPr>
        <xdr:cNvPr id="440" name="テキスト ボックス 439"/>
        <xdr:cNvSpPr txBox="1"/>
      </xdr:nvSpPr>
      <xdr:spPr>
        <a:xfrm>
          <a:off x="6072701" y="16135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42771</xdr:rowOff>
    </xdr:from>
    <xdr:ext cx="531299" cy="259045"/>
    <xdr:sp macro="" textlink="">
      <xdr:nvSpPr>
        <xdr:cNvPr id="442" name="テキスト ボックス 441"/>
        <xdr:cNvSpPr txBox="1"/>
      </xdr:nvSpPr>
      <xdr:spPr>
        <a:xfrm>
          <a:off x="6072701" y="158161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52248</xdr:rowOff>
    </xdr:from>
    <xdr:ext cx="531299" cy="259045"/>
    <xdr:sp macro="" textlink="">
      <xdr:nvSpPr>
        <xdr:cNvPr id="444" name="テキスト ボックス 443"/>
        <xdr:cNvSpPr txBox="1"/>
      </xdr:nvSpPr>
      <xdr:spPr>
        <a:xfrm>
          <a:off x="6072701" y="154827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88</xdr:row>
      <xdr:rowOff>72002</xdr:rowOff>
    </xdr:from>
    <xdr:ext cx="531299" cy="259045"/>
    <xdr:sp macro="" textlink="">
      <xdr:nvSpPr>
        <xdr:cNvPr id="446" name="テキスト ボックス 445"/>
        <xdr:cNvSpPr txBox="1"/>
      </xdr:nvSpPr>
      <xdr:spPr>
        <a:xfrm>
          <a:off x="6072701" y="1515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86</xdr:row>
      <xdr:rowOff>91757</xdr:rowOff>
    </xdr:from>
    <xdr:ext cx="531299" cy="259045"/>
    <xdr:sp macro="" textlink="">
      <xdr:nvSpPr>
        <xdr:cNvPr id="448" name="テキスト ボックス 447"/>
        <xdr:cNvSpPr txBox="1"/>
      </xdr:nvSpPr>
      <xdr:spPr>
        <a:xfrm>
          <a:off x="6072701" y="14836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24366</xdr:rowOff>
    </xdr:from>
    <xdr:ext cx="469744" cy="259045"/>
    <xdr:sp macro="" textlink="">
      <xdr:nvSpPr>
        <xdr:cNvPr id="451" name="普通建設事業費 （ うち更新整備　）最小値テキスト"/>
        <xdr:cNvSpPr txBox="1"/>
      </xdr:nvSpPr>
      <xdr:spPr>
        <a:xfrm>
          <a:off x="10528300" y="1682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87</xdr:row>
      <xdr:rowOff>134088</xdr:rowOff>
    </xdr:from>
    <xdr:ext cx="534377" cy="259045"/>
    <xdr:sp macro="" textlink="">
      <xdr:nvSpPr>
        <xdr:cNvPr id="453" name="普通建設事業費 （ うち更新整備　）最大値テキスト"/>
        <xdr:cNvSpPr txBox="1"/>
      </xdr:nvSpPr>
      <xdr:spPr>
        <a:xfrm>
          <a:off x="10528300" y="1505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146003</xdr:rowOff>
    </xdr:from>
    <xdr:to>
      <xdr:col>15</xdr:col>
      <xdr:colOff>180975</xdr:colOff>
      <xdr:row>97</xdr:row>
      <xdr:rowOff>22690</xdr:rowOff>
    </xdr:to>
    <xdr:cxnSp macro="">
      <xdr:nvCxnSpPr>
        <xdr:cNvPr id="455" name="直線コネクタ 454"/>
        <xdr:cNvCxnSpPr/>
      </xdr:nvCxnSpPr>
      <xdr:spPr>
        <a:xfrm>
          <a:off x="9639300" y="16262303"/>
          <a:ext cx="838200" cy="39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53614</xdr:rowOff>
    </xdr:from>
    <xdr:ext cx="534377" cy="259045"/>
    <xdr:sp macro="" textlink="">
      <xdr:nvSpPr>
        <xdr:cNvPr id="456" name="普通建設事業費 （ うち更新整備　）平均値テキスト"/>
        <xdr:cNvSpPr txBox="1"/>
      </xdr:nvSpPr>
      <xdr:spPr>
        <a:xfrm>
          <a:off x="10528300" y="1599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94</xdr:row>
      <xdr:rowOff>138587</xdr:rowOff>
    </xdr:from>
    <xdr:ext cx="534377" cy="259045"/>
    <xdr:sp macro="" textlink="">
      <xdr:nvSpPr>
        <xdr:cNvPr id="459" name="テキスト ボックス 458"/>
        <xdr:cNvSpPr txBox="1"/>
      </xdr:nvSpPr>
      <xdr:spPr>
        <a:xfrm>
          <a:off x="9372111" y="162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143340</xdr:rowOff>
    </xdr:from>
    <xdr:to>
      <xdr:col>15</xdr:col>
      <xdr:colOff>231775</xdr:colOff>
      <xdr:row>97</xdr:row>
      <xdr:rowOff>73490</xdr:rowOff>
    </xdr:to>
    <xdr:sp macro="" textlink="">
      <xdr:nvSpPr>
        <xdr:cNvPr id="465" name="円/楕円 464"/>
        <xdr:cNvSpPr/>
      </xdr:nvSpPr>
      <xdr:spPr>
        <a:xfrm>
          <a:off x="10426700" y="1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95</xdr:row>
      <xdr:rowOff>158897</xdr:rowOff>
    </xdr:from>
    <xdr:ext cx="534377" cy="259045"/>
    <xdr:sp macro="" textlink="">
      <xdr:nvSpPr>
        <xdr:cNvPr id="466" name="普通建設事業費 （ うち更新整備　）該当値テキスト"/>
        <xdr:cNvSpPr txBox="1"/>
      </xdr:nvSpPr>
      <xdr:spPr>
        <a:xfrm>
          <a:off x="10528300" y="1644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12,833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95203</xdr:rowOff>
    </xdr:from>
    <xdr:to>
      <xdr:col>14</xdr:col>
      <xdr:colOff>79375</xdr:colOff>
      <xdr:row>95</xdr:row>
      <xdr:rowOff>25353</xdr:rowOff>
    </xdr:to>
    <xdr:sp macro="" textlink="">
      <xdr:nvSpPr>
        <xdr:cNvPr id="467" name="円/楕円 466"/>
        <xdr:cNvSpPr/>
      </xdr:nvSpPr>
      <xdr:spPr>
        <a:xfrm>
          <a:off x="9588500" y="162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92</xdr:row>
      <xdr:rowOff>72158</xdr:rowOff>
    </xdr:from>
    <xdr:ext cx="534377" cy="259045"/>
    <xdr:sp macro="" textlink="">
      <xdr:nvSpPr>
        <xdr:cNvPr id="468" name="テキスト ボックス 467"/>
        <xdr:cNvSpPr txBox="1"/>
      </xdr:nvSpPr>
      <xdr:spPr>
        <a:xfrm>
          <a:off x="9372111" y="1584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110807</xdr:rowOff>
    </xdr:from>
    <xdr:ext cx="248786" cy="259045"/>
    <xdr:sp macro="" textlink="">
      <xdr:nvSpPr>
        <xdr:cNvPr id="480" name="テキスト ボックス 479"/>
        <xdr:cNvSpPr txBox="1"/>
      </xdr:nvSpPr>
      <xdr:spPr>
        <a:xfrm>
          <a:off x="12197214" y="6454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72707</xdr:rowOff>
    </xdr:from>
    <xdr:ext cx="531299" cy="259045"/>
    <xdr:sp macro="" textlink="">
      <xdr:nvSpPr>
        <xdr:cNvPr id="482" name="テキスト ボックス 481"/>
        <xdr:cNvSpPr txBox="1"/>
      </xdr:nvSpPr>
      <xdr:spPr>
        <a:xfrm>
          <a:off x="11914701" y="6073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34607</xdr:rowOff>
    </xdr:from>
    <xdr:ext cx="531299" cy="259045"/>
    <xdr:sp macro="" textlink="">
      <xdr:nvSpPr>
        <xdr:cNvPr id="484" name="テキスト ボックス 483"/>
        <xdr:cNvSpPr txBox="1"/>
      </xdr:nvSpPr>
      <xdr:spPr>
        <a:xfrm>
          <a:off x="11914701" y="5692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167957</xdr:rowOff>
    </xdr:from>
    <xdr:ext cx="531299" cy="259045"/>
    <xdr:sp macro="" textlink="">
      <xdr:nvSpPr>
        <xdr:cNvPr id="486" name="テキスト ボックス 485"/>
        <xdr:cNvSpPr txBox="1"/>
      </xdr:nvSpPr>
      <xdr:spPr>
        <a:xfrm>
          <a:off x="11914701" y="531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28</xdr:row>
      <xdr:rowOff>129857</xdr:rowOff>
    </xdr:from>
    <xdr:ext cx="531299" cy="259045"/>
    <xdr:sp macro="" textlink="">
      <xdr:nvSpPr>
        <xdr:cNvPr id="488" name="テキスト ボックス 487"/>
        <xdr:cNvSpPr txBox="1"/>
      </xdr:nvSpPr>
      <xdr:spPr>
        <a:xfrm>
          <a:off x="11914701" y="493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26</xdr:row>
      <xdr:rowOff>91757</xdr:rowOff>
    </xdr:from>
    <xdr:ext cx="531299" cy="259045"/>
    <xdr:sp macro="" textlink="">
      <xdr:nvSpPr>
        <xdr:cNvPr id="490" name="テキスト ボックス 489"/>
        <xdr:cNvSpPr txBox="1"/>
      </xdr:nvSpPr>
      <xdr:spPr>
        <a:xfrm>
          <a:off x="11914701" y="454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97040</xdr:rowOff>
    </xdr:from>
    <xdr:ext cx="249299" cy="259045"/>
    <xdr:sp macro="" textlink="">
      <xdr:nvSpPr>
        <xdr:cNvPr id="493" name="災害復旧事業費最小値テキスト"/>
        <xdr:cNvSpPr txBox="1"/>
      </xdr:nvSpPr>
      <xdr:spPr>
        <a:xfrm>
          <a:off x="16370300" y="66121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9664</xdr:rowOff>
    </xdr:from>
    <xdr:ext cx="534377" cy="259045"/>
    <xdr:sp macro="" textlink="">
      <xdr:nvSpPr>
        <xdr:cNvPr id="495" name="災害復旧事業費最大値テキスト"/>
        <xdr:cNvSpPr txBox="1"/>
      </xdr:nvSpPr>
      <xdr:spPr>
        <a:xfrm>
          <a:off x="16370300" y="49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40563</xdr:rowOff>
    </xdr:from>
    <xdr:to>
      <xdr:col>23</xdr:col>
      <xdr:colOff>517525</xdr:colOff>
      <xdr:row>39</xdr:row>
      <xdr:rowOff>43497</xdr:rowOff>
    </xdr:to>
    <xdr:cxnSp macro="">
      <xdr:nvCxnSpPr>
        <xdr:cNvPr id="497" name="直線コネクタ 496"/>
        <xdr:cNvCxnSpPr/>
      </xdr:nvCxnSpPr>
      <xdr:spPr>
        <a:xfrm flipV="1">
          <a:off x="15481300" y="6727113"/>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14490</xdr:rowOff>
    </xdr:from>
    <xdr:ext cx="469744" cy="259045"/>
    <xdr:sp macro="" textlink="">
      <xdr:nvSpPr>
        <xdr:cNvPr id="498" name="災害復旧事業費平均値テキスト"/>
        <xdr:cNvSpPr txBox="1"/>
      </xdr:nvSpPr>
      <xdr:spPr>
        <a:xfrm>
          <a:off x="16370300" y="635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39</xdr:row>
      <xdr:rowOff>12712</xdr:rowOff>
    </xdr:from>
    <xdr:to>
      <xdr:col>22</xdr:col>
      <xdr:colOff>365125</xdr:colOff>
      <xdr:row>39</xdr:row>
      <xdr:rowOff>43497</xdr:rowOff>
    </xdr:to>
    <xdr:cxnSp macro="">
      <xdr:nvCxnSpPr>
        <xdr:cNvPr id="500" name="直線コネクタ 499"/>
        <xdr:cNvCxnSpPr/>
      </xdr:nvCxnSpPr>
      <xdr:spPr>
        <a:xfrm>
          <a:off x="14592300" y="6699262"/>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175842</xdr:colOff>
      <xdr:row>36</xdr:row>
      <xdr:rowOff>105289</xdr:rowOff>
    </xdr:from>
    <xdr:ext cx="378566" cy="259045"/>
    <xdr:sp macro="" textlink="">
      <xdr:nvSpPr>
        <xdr:cNvPr id="502" name="テキスト ボックス 501"/>
        <xdr:cNvSpPr txBox="1"/>
      </xdr:nvSpPr>
      <xdr:spPr>
        <a:xfrm>
          <a:off x="15292017" y="627748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141757</xdr:rowOff>
    </xdr:from>
    <xdr:to>
      <xdr:col>21</xdr:col>
      <xdr:colOff>161925</xdr:colOff>
      <xdr:row>39</xdr:row>
      <xdr:rowOff>12712</xdr:rowOff>
    </xdr:to>
    <xdr:cxnSp macro="">
      <xdr:nvCxnSpPr>
        <xdr:cNvPr id="503" name="直線コネクタ 502"/>
        <xdr:cNvCxnSpPr/>
      </xdr:nvCxnSpPr>
      <xdr:spPr>
        <a:xfrm>
          <a:off x="13703300" y="6656857"/>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658442</xdr:colOff>
      <xdr:row>36</xdr:row>
      <xdr:rowOff>111074</xdr:rowOff>
    </xdr:from>
    <xdr:ext cx="378566" cy="259045"/>
    <xdr:sp macro="" textlink="">
      <xdr:nvSpPr>
        <xdr:cNvPr id="505" name="テキスト ボックス 504"/>
        <xdr:cNvSpPr txBox="1"/>
      </xdr:nvSpPr>
      <xdr:spPr>
        <a:xfrm>
          <a:off x="14403017" y="6283274"/>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141757</xdr:rowOff>
    </xdr:from>
    <xdr:to>
      <xdr:col>19</xdr:col>
      <xdr:colOff>644525</xdr:colOff>
      <xdr:row>39</xdr:row>
      <xdr:rowOff>42621</xdr:rowOff>
    </xdr:to>
    <xdr:cxnSp macro="">
      <xdr:nvCxnSpPr>
        <xdr:cNvPr id="506" name="直線コネクタ 505"/>
        <xdr:cNvCxnSpPr/>
      </xdr:nvCxnSpPr>
      <xdr:spPr>
        <a:xfrm flipV="1">
          <a:off x="12814300" y="6656857"/>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38</xdr:row>
      <xdr:rowOff>70967</xdr:rowOff>
    </xdr:from>
    <xdr:ext cx="469745" cy="259045"/>
    <xdr:sp macro="" textlink="">
      <xdr:nvSpPr>
        <xdr:cNvPr id="508" name="テキスト ボックス 507"/>
        <xdr:cNvSpPr txBox="1"/>
      </xdr:nvSpPr>
      <xdr:spPr>
        <a:xfrm>
          <a:off x="13468427" y="658606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36</xdr:row>
      <xdr:rowOff>91077</xdr:rowOff>
    </xdr:from>
    <xdr:ext cx="469745" cy="259045"/>
    <xdr:sp macro="" textlink="">
      <xdr:nvSpPr>
        <xdr:cNvPr id="510" name="テキスト ボックス 509"/>
        <xdr:cNvSpPr txBox="1"/>
      </xdr:nvSpPr>
      <xdr:spPr>
        <a:xfrm>
          <a:off x="12579427" y="626327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161213</xdr:rowOff>
    </xdr:from>
    <xdr:to>
      <xdr:col>23</xdr:col>
      <xdr:colOff>568325</xdr:colOff>
      <xdr:row>39</xdr:row>
      <xdr:rowOff>91363</xdr:rowOff>
    </xdr:to>
    <xdr:sp macro="" textlink="">
      <xdr:nvSpPr>
        <xdr:cNvPr id="516" name="円/楕円 515"/>
        <xdr:cNvSpPr/>
      </xdr:nvSpPr>
      <xdr:spPr>
        <a:xfrm>
          <a:off x="162687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37</xdr:row>
      <xdr:rowOff>138063</xdr:rowOff>
    </xdr:from>
    <xdr:ext cx="378565" cy="259045"/>
    <xdr:sp macro="" textlink="">
      <xdr:nvSpPr>
        <xdr:cNvPr id="517" name="災害復旧事業費該当値テキスト"/>
        <xdr:cNvSpPr txBox="1"/>
      </xdr:nvSpPr>
      <xdr:spPr>
        <a:xfrm>
          <a:off x="16370300" y="648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164147</xdr:rowOff>
    </xdr:from>
    <xdr:to>
      <xdr:col>22</xdr:col>
      <xdr:colOff>415925</xdr:colOff>
      <xdr:row>39</xdr:row>
      <xdr:rowOff>94297</xdr:rowOff>
    </xdr:to>
    <xdr:sp macro="" textlink="">
      <xdr:nvSpPr>
        <xdr:cNvPr id="518" name="円/楕円 517"/>
        <xdr:cNvSpPr/>
      </xdr:nvSpPr>
      <xdr:spPr>
        <a:xfrm>
          <a:off x="15430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208158</xdr:colOff>
      <xdr:row>38</xdr:row>
      <xdr:rowOff>119128</xdr:rowOff>
    </xdr:from>
    <xdr:ext cx="313932" cy="259045"/>
    <xdr:sp macro="" textlink="">
      <xdr:nvSpPr>
        <xdr:cNvPr id="519" name="テキスト ボックス 518"/>
        <xdr:cNvSpPr txBox="1"/>
      </xdr:nvSpPr>
      <xdr:spPr>
        <a:xfrm>
          <a:off x="15324333" y="6634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133362</xdr:rowOff>
    </xdr:from>
    <xdr:to>
      <xdr:col>21</xdr:col>
      <xdr:colOff>212725</xdr:colOff>
      <xdr:row>39</xdr:row>
      <xdr:rowOff>63512</xdr:rowOff>
    </xdr:to>
    <xdr:sp macro="" textlink="">
      <xdr:nvSpPr>
        <xdr:cNvPr id="520" name="円/楕円 519"/>
        <xdr:cNvSpPr/>
      </xdr:nvSpPr>
      <xdr:spPr>
        <a:xfrm>
          <a:off x="14541500" y="6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658442</xdr:colOff>
      <xdr:row>38</xdr:row>
      <xdr:rowOff>91769</xdr:rowOff>
    </xdr:from>
    <xdr:ext cx="378566" cy="259045"/>
    <xdr:sp macro="" textlink="">
      <xdr:nvSpPr>
        <xdr:cNvPr id="521" name="テキスト ボックス 520"/>
        <xdr:cNvSpPr txBox="1"/>
      </xdr:nvSpPr>
      <xdr:spPr>
        <a:xfrm>
          <a:off x="14403017" y="660686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90957</xdr:rowOff>
    </xdr:from>
    <xdr:to>
      <xdr:col>20</xdr:col>
      <xdr:colOff>9525</xdr:colOff>
      <xdr:row>39</xdr:row>
      <xdr:rowOff>21107</xdr:rowOff>
    </xdr:to>
    <xdr:sp macro="" textlink="">
      <xdr:nvSpPr>
        <xdr:cNvPr id="522" name="円/楕円 521"/>
        <xdr:cNvSpPr/>
      </xdr:nvSpPr>
      <xdr:spPr>
        <a:xfrm>
          <a:off x="13652500" y="66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36</xdr:row>
      <xdr:rowOff>71338</xdr:rowOff>
    </xdr:from>
    <xdr:ext cx="469745" cy="259045"/>
    <xdr:sp macro="" textlink="">
      <xdr:nvSpPr>
        <xdr:cNvPr id="523" name="テキスト ボックス 522"/>
        <xdr:cNvSpPr txBox="1"/>
      </xdr:nvSpPr>
      <xdr:spPr>
        <a:xfrm>
          <a:off x="13468427" y="624353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163271</xdr:rowOff>
    </xdr:from>
    <xdr:to>
      <xdr:col>18</xdr:col>
      <xdr:colOff>492125</xdr:colOff>
      <xdr:row>39</xdr:row>
      <xdr:rowOff>93421</xdr:rowOff>
    </xdr:to>
    <xdr:sp macro="" textlink="">
      <xdr:nvSpPr>
        <xdr:cNvPr id="524" name="円/楕円 523"/>
        <xdr:cNvSpPr/>
      </xdr:nvSpPr>
      <xdr:spPr>
        <a:xfrm>
          <a:off x="1276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284358</xdr:colOff>
      <xdr:row>38</xdr:row>
      <xdr:rowOff>114826</xdr:rowOff>
    </xdr:from>
    <xdr:ext cx="313932" cy="259045"/>
    <xdr:sp macro="" textlink="">
      <xdr:nvSpPr>
        <xdr:cNvPr id="525" name="テキスト ボックス 524"/>
        <xdr:cNvSpPr txBox="1"/>
      </xdr:nvSpPr>
      <xdr:spPr>
        <a:xfrm>
          <a:off x="12657333" y="6629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34607</xdr:rowOff>
    </xdr:from>
    <xdr:ext cx="248786" cy="259045"/>
    <xdr:sp macro="" textlink="">
      <xdr:nvSpPr>
        <xdr:cNvPr id="537" name="テキスト ボックス 536"/>
        <xdr:cNvSpPr txBox="1"/>
      </xdr:nvSpPr>
      <xdr:spPr>
        <a:xfrm>
          <a:off x="12197214" y="9121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46</xdr:row>
      <xdr:rowOff>91757</xdr:rowOff>
    </xdr:from>
    <xdr:ext cx="248786" cy="259045"/>
    <xdr:sp macro="" textlink="">
      <xdr:nvSpPr>
        <xdr:cNvPr id="539" name="テキスト ボックス 538"/>
        <xdr:cNvSpPr txBox="1"/>
      </xdr:nvSpPr>
      <xdr:spPr>
        <a:xfrm>
          <a:off x="12197214" y="7978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43881</xdr:rowOff>
    </xdr:from>
    <xdr:ext cx="249299" cy="259045"/>
    <xdr:sp macro="" textlink="">
      <xdr:nvSpPr>
        <xdr:cNvPr id="542" name="失業対策事業費最小値テキスト"/>
        <xdr:cNvSpPr txBox="1"/>
      </xdr:nvSpPr>
      <xdr:spPr>
        <a:xfrm>
          <a:off x="16370300"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43881</xdr:rowOff>
    </xdr:from>
    <xdr:ext cx="249299" cy="259045"/>
    <xdr:sp macro="" textlink="">
      <xdr:nvSpPr>
        <xdr:cNvPr id="544" name="失業対策事業費最大値テキスト"/>
        <xdr:cNvSpPr txBox="1"/>
      </xdr:nvSpPr>
      <xdr:spPr>
        <a:xfrm>
          <a:off x="16370300" y="89592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101031</xdr:rowOff>
    </xdr:from>
    <xdr:ext cx="249299" cy="259045"/>
    <xdr:sp macro="" textlink="">
      <xdr:nvSpPr>
        <xdr:cNvPr id="547" name="失業対策事業費平均値テキスト"/>
        <xdr:cNvSpPr txBox="1"/>
      </xdr:nvSpPr>
      <xdr:spPr>
        <a:xfrm>
          <a:off x="16370300" y="918788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54</xdr:row>
      <xdr:rowOff>43881</xdr:rowOff>
    </xdr:from>
    <xdr:ext cx="249299" cy="259045"/>
    <xdr:sp macro="" textlink="">
      <xdr:nvSpPr>
        <xdr:cNvPr id="551" name="テキスト ボックス 550"/>
        <xdr:cNvSpPr txBox="1"/>
      </xdr:nvSpPr>
      <xdr:spPr>
        <a:xfrm>
          <a:off x="15356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54</xdr:row>
      <xdr:rowOff>43881</xdr:rowOff>
    </xdr:from>
    <xdr:ext cx="249299" cy="259045"/>
    <xdr:sp macro="" textlink="">
      <xdr:nvSpPr>
        <xdr:cNvPr id="554" name="テキスト ボックス 553"/>
        <xdr:cNvSpPr txBox="1"/>
      </xdr:nvSpPr>
      <xdr:spPr>
        <a:xfrm>
          <a:off x="14467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54</xdr:row>
      <xdr:rowOff>43881</xdr:rowOff>
    </xdr:from>
    <xdr:ext cx="249299" cy="259045"/>
    <xdr:sp macro="" textlink="">
      <xdr:nvSpPr>
        <xdr:cNvPr id="557" name="テキスト ボックス 556"/>
        <xdr:cNvSpPr txBox="1"/>
      </xdr:nvSpPr>
      <xdr:spPr>
        <a:xfrm>
          <a:off x="13578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54</xdr:row>
      <xdr:rowOff>43881</xdr:rowOff>
    </xdr:from>
    <xdr:ext cx="249299" cy="259045"/>
    <xdr:sp macro="" textlink="">
      <xdr:nvSpPr>
        <xdr:cNvPr id="559" name="テキスト ボックス 558"/>
        <xdr:cNvSpPr txBox="1"/>
      </xdr:nvSpPr>
      <xdr:spPr>
        <a:xfrm>
          <a:off x="12689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52</xdr:row>
      <xdr:rowOff>158181</xdr:rowOff>
    </xdr:from>
    <xdr:ext cx="249299" cy="259045"/>
    <xdr:sp macro="" textlink="">
      <xdr:nvSpPr>
        <xdr:cNvPr id="566" name="失業対策事業費該当値テキスト"/>
        <xdr:cNvSpPr txBox="1"/>
      </xdr:nvSpPr>
      <xdr:spPr>
        <a:xfrm>
          <a:off x="16370300" y="9073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52</xdr:row>
      <xdr:rowOff>72707</xdr:rowOff>
    </xdr:from>
    <xdr:ext cx="249299" cy="259045"/>
    <xdr:sp macro="" textlink="">
      <xdr:nvSpPr>
        <xdr:cNvPr id="568" name="テキスト ボックス 567"/>
        <xdr:cNvSpPr txBox="1"/>
      </xdr:nvSpPr>
      <xdr:spPr>
        <a:xfrm>
          <a:off x="15356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52</xdr:row>
      <xdr:rowOff>72707</xdr:rowOff>
    </xdr:from>
    <xdr:ext cx="249299" cy="259045"/>
    <xdr:sp macro="" textlink="">
      <xdr:nvSpPr>
        <xdr:cNvPr id="570" name="テキスト ボックス 569"/>
        <xdr:cNvSpPr txBox="1"/>
      </xdr:nvSpPr>
      <xdr:spPr>
        <a:xfrm>
          <a:off x="14467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52</xdr:row>
      <xdr:rowOff>72707</xdr:rowOff>
    </xdr:from>
    <xdr:ext cx="249299" cy="259045"/>
    <xdr:sp macro="" textlink="">
      <xdr:nvSpPr>
        <xdr:cNvPr id="572" name="テキスト ボックス 571"/>
        <xdr:cNvSpPr txBox="1"/>
      </xdr:nvSpPr>
      <xdr:spPr>
        <a:xfrm>
          <a:off x="13578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52</xdr:row>
      <xdr:rowOff>72707</xdr:rowOff>
    </xdr:from>
    <xdr:ext cx="249299" cy="259045"/>
    <xdr:sp macro="" textlink="">
      <xdr:nvSpPr>
        <xdr:cNvPr id="574" name="テキスト ボックス 573"/>
        <xdr:cNvSpPr txBox="1"/>
      </xdr:nvSpPr>
      <xdr:spPr>
        <a:xfrm>
          <a:off x="12689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79</xdr:row>
      <xdr:rowOff>148907</xdr:rowOff>
    </xdr:from>
    <xdr:ext cx="248786" cy="259045"/>
    <xdr:sp macro="" textlink="">
      <xdr:nvSpPr>
        <xdr:cNvPr id="585" name="テキスト ボックス 584"/>
        <xdr:cNvSpPr txBox="1"/>
      </xdr:nvSpPr>
      <xdr:spPr>
        <a:xfrm>
          <a:off x="12197214" y="13693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34607</xdr:rowOff>
    </xdr:from>
    <xdr:ext cx="531299" cy="259045"/>
    <xdr:sp macro="" textlink="">
      <xdr:nvSpPr>
        <xdr:cNvPr id="587" name="テキスト ボックス 586"/>
        <xdr:cNvSpPr txBox="1"/>
      </xdr:nvSpPr>
      <xdr:spPr>
        <a:xfrm>
          <a:off x="11914701" y="1323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91757</xdr:rowOff>
    </xdr:from>
    <xdr:ext cx="531299" cy="259045"/>
    <xdr:sp macro="" textlink="">
      <xdr:nvSpPr>
        <xdr:cNvPr id="589" name="テキスト ボックス 588"/>
        <xdr:cNvSpPr txBox="1"/>
      </xdr:nvSpPr>
      <xdr:spPr>
        <a:xfrm>
          <a:off x="11914701" y="1277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148907</xdr:rowOff>
    </xdr:from>
    <xdr:ext cx="531299" cy="259045"/>
    <xdr:sp macro="" textlink="">
      <xdr:nvSpPr>
        <xdr:cNvPr id="591" name="テキスト ボックス 590"/>
        <xdr:cNvSpPr txBox="1"/>
      </xdr:nvSpPr>
      <xdr:spPr>
        <a:xfrm>
          <a:off x="11914701" y="1232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34607</xdr:rowOff>
    </xdr:from>
    <xdr:ext cx="531299" cy="259045"/>
    <xdr:sp macro="" textlink="">
      <xdr:nvSpPr>
        <xdr:cNvPr id="593" name="テキスト ボックス 592"/>
        <xdr:cNvSpPr txBox="1"/>
      </xdr:nvSpPr>
      <xdr:spPr>
        <a:xfrm>
          <a:off x="11914701" y="1186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66</xdr:row>
      <xdr:rowOff>91757</xdr:rowOff>
    </xdr:from>
    <xdr:ext cx="595419" cy="259045"/>
    <xdr:sp macro="" textlink="">
      <xdr:nvSpPr>
        <xdr:cNvPr id="595" name="テキスト ボックス 594"/>
        <xdr:cNvSpPr txBox="1"/>
      </xdr:nvSpPr>
      <xdr:spPr>
        <a:xfrm>
          <a:off x="11850581" y="11407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86816</xdr:rowOff>
    </xdr:from>
    <xdr:ext cx="534377" cy="259045"/>
    <xdr:sp macro="" textlink="">
      <xdr:nvSpPr>
        <xdr:cNvPr id="598" name="公債費最小値テキスト"/>
        <xdr:cNvSpPr txBox="1"/>
      </xdr:nvSpPr>
      <xdr:spPr>
        <a:xfrm>
          <a:off x="16370300" y="1345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48212</xdr:rowOff>
    </xdr:from>
    <xdr:ext cx="534377" cy="259045"/>
    <xdr:sp macro="" textlink="">
      <xdr:nvSpPr>
        <xdr:cNvPr id="600" name="公債費最大値テキスト"/>
        <xdr:cNvSpPr txBox="1"/>
      </xdr:nvSpPr>
      <xdr:spPr>
        <a:xfrm>
          <a:off x="16370300" y="120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144683</xdr:rowOff>
    </xdr:from>
    <xdr:to>
      <xdr:col>23</xdr:col>
      <xdr:colOff>517525</xdr:colOff>
      <xdr:row>76</xdr:row>
      <xdr:rowOff>25264</xdr:rowOff>
    </xdr:to>
    <xdr:cxnSp macro="">
      <xdr:nvCxnSpPr>
        <xdr:cNvPr id="602" name="直線コネクタ 601"/>
        <xdr:cNvCxnSpPr/>
      </xdr:nvCxnSpPr>
      <xdr:spPr>
        <a:xfrm>
          <a:off x="15481300" y="13003433"/>
          <a:ext cx="838200" cy="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18941</xdr:rowOff>
    </xdr:from>
    <xdr:ext cx="534377" cy="259045"/>
    <xdr:sp macro="" textlink="">
      <xdr:nvSpPr>
        <xdr:cNvPr id="603" name="公債費平均値テキスト"/>
        <xdr:cNvSpPr txBox="1"/>
      </xdr:nvSpPr>
      <xdr:spPr>
        <a:xfrm>
          <a:off x="16370300" y="1287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75</xdr:row>
      <xdr:rowOff>144683</xdr:rowOff>
    </xdr:from>
    <xdr:to>
      <xdr:col>22</xdr:col>
      <xdr:colOff>365125</xdr:colOff>
      <xdr:row>75</xdr:row>
      <xdr:rowOff>150788</xdr:rowOff>
    </xdr:to>
    <xdr:cxnSp macro="">
      <xdr:nvCxnSpPr>
        <xdr:cNvPr id="605" name="直線コネクタ 604"/>
        <xdr:cNvCxnSpPr/>
      </xdr:nvCxnSpPr>
      <xdr:spPr>
        <a:xfrm flipV="1">
          <a:off x="14592300" y="13003433"/>
          <a:ext cx="889000" cy="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75</xdr:row>
      <xdr:rowOff>86123</xdr:rowOff>
    </xdr:from>
    <xdr:ext cx="534377" cy="259045"/>
    <xdr:sp macro="" textlink="">
      <xdr:nvSpPr>
        <xdr:cNvPr id="607" name="テキスト ボックス 606"/>
        <xdr:cNvSpPr txBox="1"/>
      </xdr:nvSpPr>
      <xdr:spPr>
        <a:xfrm>
          <a:off x="15214111" y="1294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150788</xdr:rowOff>
    </xdr:from>
    <xdr:to>
      <xdr:col>21</xdr:col>
      <xdr:colOff>161925</xdr:colOff>
      <xdr:row>76</xdr:row>
      <xdr:rowOff>6128</xdr:rowOff>
    </xdr:to>
    <xdr:cxnSp macro="">
      <xdr:nvCxnSpPr>
        <xdr:cNvPr id="608" name="直線コネクタ 607"/>
        <xdr:cNvCxnSpPr/>
      </xdr:nvCxnSpPr>
      <xdr:spPr>
        <a:xfrm flipV="1">
          <a:off x="13703300" y="13009538"/>
          <a:ext cx="889000" cy="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75</xdr:row>
      <xdr:rowOff>76042</xdr:rowOff>
    </xdr:from>
    <xdr:ext cx="534377" cy="259045"/>
    <xdr:sp macro="" textlink="">
      <xdr:nvSpPr>
        <xdr:cNvPr id="610" name="テキスト ボックス 609"/>
        <xdr:cNvSpPr txBox="1"/>
      </xdr:nvSpPr>
      <xdr:spPr>
        <a:xfrm>
          <a:off x="14325111" y="1293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6128</xdr:rowOff>
    </xdr:from>
    <xdr:to>
      <xdr:col>19</xdr:col>
      <xdr:colOff>644525</xdr:colOff>
      <xdr:row>76</xdr:row>
      <xdr:rowOff>8826</xdr:rowOff>
    </xdr:to>
    <xdr:cxnSp macro="">
      <xdr:nvCxnSpPr>
        <xdr:cNvPr id="611" name="直線コネクタ 610"/>
        <xdr:cNvCxnSpPr/>
      </xdr:nvCxnSpPr>
      <xdr:spPr>
        <a:xfrm flipV="1">
          <a:off x="12814300" y="1303632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73</xdr:row>
      <xdr:rowOff>81834</xdr:rowOff>
    </xdr:from>
    <xdr:ext cx="534377" cy="259045"/>
    <xdr:sp macro="" textlink="">
      <xdr:nvSpPr>
        <xdr:cNvPr id="613" name="テキスト ボックス 612"/>
        <xdr:cNvSpPr txBox="1"/>
      </xdr:nvSpPr>
      <xdr:spPr>
        <a:xfrm>
          <a:off x="13436111" y="1259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73</xdr:row>
      <xdr:rowOff>43338</xdr:rowOff>
    </xdr:from>
    <xdr:ext cx="534377" cy="259045"/>
    <xdr:sp macro="" textlink="">
      <xdr:nvSpPr>
        <xdr:cNvPr id="615" name="テキスト ボックス 614"/>
        <xdr:cNvSpPr txBox="1"/>
      </xdr:nvSpPr>
      <xdr:spPr>
        <a:xfrm>
          <a:off x="12547111" y="125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145913</xdr:rowOff>
    </xdr:from>
    <xdr:to>
      <xdr:col>23</xdr:col>
      <xdr:colOff>568325</xdr:colOff>
      <xdr:row>76</xdr:row>
      <xdr:rowOff>76064</xdr:rowOff>
    </xdr:to>
    <xdr:sp macro="" textlink="">
      <xdr:nvSpPr>
        <xdr:cNvPr id="621" name="円/楕円 620"/>
        <xdr:cNvSpPr/>
      </xdr:nvSpPr>
      <xdr:spPr>
        <a:xfrm>
          <a:off x="16268700" y="130046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74</xdr:row>
      <xdr:rowOff>34470</xdr:rowOff>
    </xdr:from>
    <xdr:ext cx="534377" cy="259045"/>
    <xdr:sp macro="" textlink="">
      <xdr:nvSpPr>
        <xdr:cNvPr id="622" name="公債費該当値テキスト"/>
        <xdr:cNvSpPr txBox="1"/>
      </xdr:nvSpPr>
      <xdr:spPr>
        <a:xfrm>
          <a:off x="16370300" y="1272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40,006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93883</xdr:rowOff>
    </xdr:from>
    <xdr:to>
      <xdr:col>22</xdr:col>
      <xdr:colOff>415925</xdr:colOff>
      <xdr:row>76</xdr:row>
      <xdr:rowOff>24033</xdr:rowOff>
    </xdr:to>
    <xdr:sp macro="" textlink="">
      <xdr:nvSpPr>
        <xdr:cNvPr id="623" name="円/楕円 622"/>
        <xdr:cNvSpPr/>
      </xdr:nvSpPr>
      <xdr:spPr>
        <a:xfrm>
          <a:off x="15430500" y="129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73</xdr:row>
      <xdr:rowOff>77690</xdr:rowOff>
    </xdr:from>
    <xdr:ext cx="534377" cy="259045"/>
    <xdr:sp macro="" textlink="">
      <xdr:nvSpPr>
        <xdr:cNvPr id="624" name="テキスト ボックス 623"/>
        <xdr:cNvSpPr txBox="1"/>
      </xdr:nvSpPr>
      <xdr:spPr>
        <a:xfrm>
          <a:off x="15214111" y="125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99987</xdr:rowOff>
    </xdr:from>
    <xdr:to>
      <xdr:col>21</xdr:col>
      <xdr:colOff>212725</xdr:colOff>
      <xdr:row>76</xdr:row>
      <xdr:rowOff>30138</xdr:rowOff>
    </xdr:to>
    <xdr:sp macro="" textlink="">
      <xdr:nvSpPr>
        <xdr:cNvPr id="625" name="円/楕円 624"/>
        <xdr:cNvSpPr/>
      </xdr:nvSpPr>
      <xdr:spPr>
        <a:xfrm>
          <a:off x="14541500" y="129587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73</xdr:row>
      <xdr:rowOff>76942</xdr:rowOff>
    </xdr:from>
    <xdr:ext cx="534377" cy="259045"/>
    <xdr:sp macro="" textlink="">
      <xdr:nvSpPr>
        <xdr:cNvPr id="626" name="テキスト ボックス 625"/>
        <xdr:cNvSpPr txBox="1"/>
      </xdr:nvSpPr>
      <xdr:spPr>
        <a:xfrm>
          <a:off x="14325111" y="125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126779</xdr:rowOff>
    </xdr:from>
    <xdr:to>
      <xdr:col>20</xdr:col>
      <xdr:colOff>9525</xdr:colOff>
      <xdr:row>76</xdr:row>
      <xdr:rowOff>56930</xdr:rowOff>
    </xdr:to>
    <xdr:sp macro="" textlink="">
      <xdr:nvSpPr>
        <xdr:cNvPr id="627" name="円/楕円 626"/>
        <xdr:cNvSpPr/>
      </xdr:nvSpPr>
      <xdr:spPr>
        <a:xfrm>
          <a:off x="13652500" y="129855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75</xdr:row>
      <xdr:rowOff>81759</xdr:rowOff>
    </xdr:from>
    <xdr:ext cx="534377" cy="259045"/>
    <xdr:sp macro="" textlink="">
      <xdr:nvSpPr>
        <xdr:cNvPr id="628" name="テキスト ボックス 627"/>
        <xdr:cNvSpPr txBox="1"/>
      </xdr:nvSpPr>
      <xdr:spPr>
        <a:xfrm>
          <a:off x="13436111" y="129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129477</xdr:rowOff>
    </xdr:from>
    <xdr:to>
      <xdr:col>18</xdr:col>
      <xdr:colOff>492125</xdr:colOff>
      <xdr:row>76</xdr:row>
      <xdr:rowOff>59627</xdr:rowOff>
    </xdr:to>
    <xdr:sp macro="" textlink="">
      <xdr:nvSpPr>
        <xdr:cNvPr id="629" name="円/楕円 628"/>
        <xdr:cNvSpPr/>
      </xdr:nvSpPr>
      <xdr:spPr>
        <a:xfrm>
          <a:off x="12763500" y="129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75</xdr:row>
      <xdr:rowOff>81031</xdr:rowOff>
    </xdr:from>
    <xdr:ext cx="534377" cy="259045"/>
    <xdr:sp macro="" textlink="">
      <xdr:nvSpPr>
        <xdr:cNvPr id="630" name="テキスト ボックス 629"/>
        <xdr:cNvSpPr txBox="1"/>
      </xdr:nvSpPr>
      <xdr:spPr>
        <a:xfrm>
          <a:off x="12547111" y="129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110807</xdr:rowOff>
    </xdr:from>
    <xdr:ext cx="248786" cy="259045"/>
    <xdr:sp macro="" textlink="">
      <xdr:nvSpPr>
        <xdr:cNvPr id="642" name="テキスト ボックス 641"/>
        <xdr:cNvSpPr txBox="1"/>
      </xdr:nvSpPr>
      <xdr:spPr>
        <a:xfrm>
          <a:off x="12197214" y="16741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72707</xdr:rowOff>
    </xdr:from>
    <xdr:ext cx="531299" cy="259045"/>
    <xdr:sp macro="" textlink="">
      <xdr:nvSpPr>
        <xdr:cNvPr id="644" name="テキスト ボックス 643"/>
        <xdr:cNvSpPr txBox="1"/>
      </xdr:nvSpPr>
      <xdr:spPr>
        <a:xfrm>
          <a:off x="11914701" y="1636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34607</xdr:rowOff>
    </xdr:from>
    <xdr:ext cx="531299" cy="259045"/>
    <xdr:sp macro="" textlink="">
      <xdr:nvSpPr>
        <xdr:cNvPr id="646" name="テキスト ボックス 645"/>
        <xdr:cNvSpPr txBox="1"/>
      </xdr:nvSpPr>
      <xdr:spPr>
        <a:xfrm>
          <a:off x="11914701" y="1597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167957</xdr:rowOff>
    </xdr:from>
    <xdr:ext cx="531299" cy="259045"/>
    <xdr:sp macro="" textlink="">
      <xdr:nvSpPr>
        <xdr:cNvPr id="648" name="テキスト ボックス 647"/>
        <xdr:cNvSpPr txBox="1"/>
      </xdr:nvSpPr>
      <xdr:spPr>
        <a:xfrm>
          <a:off x="11914701" y="1559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88</xdr:row>
      <xdr:rowOff>129857</xdr:rowOff>
    </xdr:from>
    <xdr:ext cx="531299" cy="259045"/>
    <xdr:sp macro="" textlink="">
      <xdr:nvSpPr>
        <xdr:cNvPr id="650" name="テキスト ボックス 649"/>
        <xdr:cNvSpPr txBox="1"/>
      </xdr:nvSpPr>
      <xdr:spPr>
        <a:xfrm>
          <a:off x="11914701" y="15217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86</xdr:row>
      <xdr:rowOff>91757</xdr:rowOff>
    </xdr:from>
    <xdr:ext cx="531299" cy="259045"/>
    <xdr:sp macro="" textlink="">
      <xdr:nvSpPr>
        <xdr:cNvPr id="652" name="テキスト ボックス 651"/>
        <xdr:cNvSpPr txBox="1"/>
      </xdr:nvSpPr>
      <xdr:spPr>
        <a:xfrm>
          <a:off x="11914701" y="14836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76726</xdr:rowOff>
    </xdr:from>
    <xdr:ext cx="313932" cy="259045"/>
    <xdr:sp macro="" textlink="">
      <xdr:nvSpPr>
        <xdr:cNvPr id="655" name="積立金最小値テキスト"/>
        <xdr:cNvSpPr txBox="1"/>
      </xdr:nvSpPr>
      <xdr:spPr>
        <a:xfrm>
          <a:off x="16370300" y="16878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87</xdr:row>
      <xdr:rowOff>111086</xdr:rowOff>
    </xdr:from>
    <xdr:ext cx="534377" cy="259045"/>
    <xdr:sp macro="" textlink="">
      <xdr:nvSpPr>
        <xdr:cNvPr id="657" name="積立金最大値テキスト"/>
        <xdr:cNvSpPr txBox="1"/>
      </xdr:nvSpPr>
      <xdr:spPr>
        <a:xfrm>
          <a:off x="16370300" y="1502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153415</xdr:rowOff>
    </xdr:from>
    <xdr:to>
      <xdr:col>23</xdr:col>
      <xdr:colOff>517525</xdr:colOff>
      <xdr:row>98</xdr:row>
      <xdr:rowOff>127888</xdr:rowOff>
    </xdr:to>
    <xdr:cxnSp macro="">
      <xdr:nvCxnSpPr>
        <xdr:cNvPr id="659" name="直線コネクタ 658"/>
        <xdr:cNvCxnSpPr/>
      </xdr:nvCxnSpPr>
      <xdr:spPr>
        <a:xfrm flipV="1">
          <a:off x="15481300" y="16784065"/>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137858</xdr:rowOff>
    </xdr:from>
    <xdr:ext cx="469744" cy="259045"/>
    <xdr:sp macro="" textlink="">
      <xdr:nvSpPr>
        <xdr:cNvPr id="660" name="積立金平均値テキスト"/>
        <xdr:cNvSpPr txBox="1"/>
      </xdr:nvSpPr>
      <xdr:spPr>
        <a:xfrm>
          <a:off x="16370300" y="16425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95</xdr:row>
      <xdr:rowOff>131242</xdr:rowOff>
    </xdr:from>
    <xdr:to>
      <xdr:col>22</xdr:col>
      <xdr:colOff>365125</xdr:colOff>
      <xdr:row>98</xdr:row>
      <xdr:rowOff>127888</xdr:rowOff>
    </xdr:to>
    <xdr:cxnSp macro="">
      <xdr:nvCxnSpPr>
        <xdr:cNvPr id="662" name="直線コネクタ 661"/>
        <xdr:cNvCxnSpPr/>
      </xdr:nvCxnSpPr>
      <xdr:spPr>
        <a:xfrm>
          <a:off x="14592300" y="16418992"/>
          <a:ext cx="889000" cy="5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94</xdr:row>
      <xdr:rowOff>162207</xdr:rowOff>
    </xdr:from>
    <xdr:ext cx="469745" cy="259045"/>
    <xdr:sp macro="" textlink="">
      <xdr:nvSpPr>
        <xdr:cNvPr id="664" name="テキスト ボックス 663"/>
        <xdr:cNvSpPr txBox="1"/>
      </xdr:nvSpPr>
      <xdr:spPr>
        <a:xfrm>
          <a:off x="15246427" y="1627850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131242</xdr:rowOff>
    </xdr:from>
    <xdr:to>
      <xdr:col>21</xdr:col>
      <xdr:colOff>161925</xdr:colOff>
      <xdr:row>98</xdr:row>
      <xdr:rowOff>5169</xdr:rowOff>
    </xdr:to>
    <xdr:cxnSp macro="">
      <xdr:nvCxnSpPr>
        <xdr:cNvPr id="665" name="直線コネクタ 664"/>
        <xdr:cNvCxnSpPr/>
      </xdr:nvCxnSpPr>
      <xdr:spPr>
        <a:xfrm flipV="1">
          <a:off x="13703300" y="16418992"/>
          <a:ext cx="889000" cy="38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96</xdr:row>
      <xdr:rowOff>96380</xdr:rowOff>
    </xdr:from>
    <xdr:ext cx="469744" cy="259045"/>
    <xdr:sp macro="" textlink="">
      <xdr:nvSpPr>
        <xdr:cNvPr id="667" name="テキスト ボックス 666"/>
        <xdr:cNvSpPr txBox="1"/>
      </xdr:nvSpPr>
      <xdr:spPr>
        <a:xfrm>
          <a:off x="14357427" y="165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56375</xdr:rowOff>
    </xdr:from>
    <xdr:to>
      <xdr:col>19</xdr:col>
      <xdr:colOff>644525</xdr:colOff>
      <xdr:row>98</xdr:row>
      <xdr:rowOff>5169</xdr:rowOff>
    </xdr:to>
    <xdr:cxnSp macro="">
      <xdr:nvCxnSpPr>
        <xdr:cNvPr id="668" name="直線コネクタ 667"/>
        <xdr:cNvCxnSpPr/>
      </xdr:nvCxnSpPr>
      <xdr:spPr>
        <a:xfrm>
          <a:off x="12814300" y="16687025"/>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94</xdr:row>
      <xdr:rowOff>128946</xdr:rowOff>
    </xdr:from>
    <xdr:ext cx="469745" cy="259045"/>
    <xdr:sp macro="" textlink="">
      <xdr:nvSpPr>
        <xdr:cNvPr id="670" name="テキスト ボックス 669"/>
        <xdr:cNvSpPr txBox="1"/>
      </xdr:nvSpPr>
      <xdr:spPr>
        <a:xfrm>
          <a:off x="13468427" y="1624524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97</xdr:row>
      <xdr:rowOff>14087</xdr:rowOff>
    </xdr:from>
    <xdr:ext cx="469745" cy="259045"/>
    <xdr:sp macro="" textlink="">
      <xdr:nvSpPr>
        <xdr:cNvPr id="672" name="テキスト ボックス 671"/>
        <xdr:cNvSpPr txBox="1"/>
      </xdr:nvSpPr>
      <xdr:spPr>
        <a:xfrm>
          <a:off x="12579427" y="1664473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102615</xdr:rowOff>
    </xdr:from>
    <xdr:to>
      <xdr:col>23</xdr:col>
      <xdr:colOff>568325</xdr:colOff>
      <xdr:row>98</xdr:row>
      <xdr:rowOff>32765</xdr:rowOff>
    </xdr:to>
    <xdr:sp macro="" textlink="">
      <xdr:nvSpPr>
        <xdr:cNvPr id="678" name="円/楕円 677"/>
        <xdr:cNvSpPr/>
      </xdr:nvSpPr>
      <xdr:spPr>
        <a:xfrm>
          <a:off x="16268700" y="167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96</xdr:row>
      <xdr:rowOff>114746</xdr:rowOff>
    </xdr:from>
    <xdr:ext cx="469744" cy="259045"/>
    <xdr:sp macro="" textlink="">
      <xdr:nvSpPr>
        <xdr:cNvPr id="679" name="積立金該当値テキスト"/>
        <xdr:cNvSpPr txBox="1"/>
      </xdr:nvSpPr>
      <xdr:spPr>
        <a:xfrm>
          <a:off x="16370300" y="165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77088</xdr:rowOff>
    </xdr:from>
    <xdr:to>
      <xdr:col>22</xdr:col>
      <xdr:colOff>415925</xdr:colOff>
      <xdr:row>99</xdr:row>
      <xdr:rowOff>7238</xdr:rowOff>
    </xdr:to>
    <xdr:sp macro="" textlink="">
      <xdr:nvSpPr>
        <xdr:cNvPr id="680" name="円/楕円 679"/>
        <xdr:cNvSpPr/>
      </xdr:nvSpPr>
      <xdr:spPr>
        <a:xfrm>
          <a:off x="15430500" y="168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98</xdr:row>
      <xdr:rowOff>35495</xdr:rowOff>
    </xdr:from>
    <xdr:ext cx="469745" cy="259045"/>
    <xdr:sp macro="" textlink="">
      <xdr:nvSpPr>
        <xdr:cNvPr id="681" name="テキスト ボックス 680"/>
        <xdr:cNvSpPr txBox="1"/>
      </xdr:nvSpPr>
      <xdr:spPr>
        <a:xfrm>
          <a:off x="15246427" y="1683759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80442</xdr:rowOff>
    </xdr:from>
    <xdr:to>
      <xdr:col>21</xdr:col>
      <xdr:colOff>212725</xdr:colOff>
      <xdr:row>96</xdr:row>
      <xdr:rowOff>10592</xdr:rowOff>
    </xdr:to>
    <xdr:sp macro="" textlink="">
      <xdr:nvSpPr>
        <xdr:cNvPr id="682" name="円/楕円 681"/>
        <xdr:cNvSpPr/>
      </xdr:nvSpPr>
      <xdr:spPr>
        <a:xfrm>
          <a:off x="14541500" y="163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93</xdr:row>
      <xdr:rowOff>57397</xdr:rowOff>
    </xdr:from>
    <xdr:ext cx="534377" cy="259045"/>
    <xdr:sp macro="" textlink="">
      <xdr:nvSpPr>
        <xdr:cNvPr id="683" name="テキスト ボックス 682"/>
        <xdr:cNvSpPr txBox="1"/>
      </xdr:nvSpPr>
      <xdr:spPr>
        <a:xfrm>
          <a:off x="14325111" y="1600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125819</xdr:rowOff>
    </xdr:from>
    <xdr:to>
      <xdr:col>20</xdr:col>
      <xdr:colOff>9525</xdr:colOff>
      <xdr:row>98</xdr:row>
      <xdr:rowOff>55969</xdr:rowOff>
    </xdr:to>
    <xdr:sp macro="" textlink="">
      <xdr:nvSpPr>
        <xdr:cNvPr id="684" name="円/楕円 683"/>
        <xdr:cNvSpPr/>
      </xdr:nvSpPr>
      <xdr:spPr>
        <a:xfrm>
          <a:off x="13652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97</xdr:row>
      <xdr:rowOff>80800</xdr:rowOff>
    </xdr:from>
    <xdr:ext cx="469745" cy="259045"/>
    <xdr:sp macro="" textlink="">
      <xdr:nvSpPr>
        <xdr:cNvPr id="685" name="テキスト ボックス 684"/>
        <xdr:cNvSpPr txBox="1"/>
      </xdr:nvSpPr>
      <xdr:spPr>
        <a:xfrm>
          <a:off x="13468427" y="1671145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5575</xdr:rowOff>
    </xdr:from>
    <xdr:to>
      <xdr:col>18</xdr:col>
      <xdr:colOff>492125</xdr:colOff>
      <xdr:row>97</xdr:row>
      <xdr:rowOff>107175</xdr:rowOff>
    </xdr:to>
    <xdr:sp macro="" textlink="">
      <xdr:nvSpPr>
        <xdr:cNvPr id="686" name="円/楕円 685"/>
        <xdr:cNvSpPr/>
      </xdr:nvSpPr>
      <xdr:spPr>
        <a:xfrm>
          <a:off x="12763500" y="166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94</xdr:row>
      <xdr:rowOff>157406</xdr:rowOff>
    </xdr:from>
    <xdr:ext cx="469745" cy="259045"/>
    <xdr:sp macro="" textlink="">
      <xdr:nvSpPr>
        <xdr:cNvPr id="687" name="テキスト ボックス 686"/>
        <xdr:cNvSpPr txBox="1"/>
      </xdr:nvSpPr>
      <xdr:spPr>
        <a:xfrm>
          <a:off x="12579427" y="1627370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161809</xdr:rowOff>
    </xdr:from>
    <xdr:ext cx="248786" cy="259045"/>
    <xdr:sp macro="" textlink="">
      <xdr:nvSpPr>
        <xdr:cNvPr id="699" name="テキスト ボックス 698"/>
        <xdr:cNvSpPr txBox="1"/>
      </xdr:nvSpPr>
      <xdr:spPr>
        <a:xfrm>
          <a:off x="18039214" y="650545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10114</xdr:rowOff>
    </xdr:from>
    <xdr:ext cx="467179" cy="259045"/>
    <xdr:sp macro="" textlink="">
      <xdr:nvSpPr>
        <xdr:cNvPr id="701" name="テキスト ボックス 700"/>
        <xdr:cNvSpPr txBox="1"/>
      </xdr:nvSpPr>
      <xdr:spPr>
        <a:xfrm>
          <a:off x="17820821" y="61823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19591</xdr:rowOff>
    </xdr:from>
    <xdr:ext cx="467179" cy="259045"/>
    <xdr:sp macro="" textlink="">
      <xdr:nvSpPr>
        <xdr:cNvPr id="703" name="テキスト ボックス 702"/>
        <xdr:cNvSpPr txBox="1"/>
      </xdr:nvSpPr>
      <xdr:spPr>
        <a:xfrm>
          <a:off x="17820821" y="5848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42771</xdr:rowOff>
    </xdr:from>
    <xdr:ext cx="467179" cy="259045"/>
    <xdr:sp macro="" textlink="">
      <xdr:nvSpPr>
        <xdr:cNvPr id="705" name="テキスト ボックス 704"/>
        <xdr:cNvSpPr txBox="1"/>
      </xdr:nvSpPr>
      <xdr:spPr>
        <a:xfrm>
          <a:off x="17820821" y="55291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52248</xdr:rowOff>
    </xdr:from>
    <xdr:ext cx="467179" cy="259045"/>
    <xdr:sp macro="" textlink="">
      <xdr:nvSpPr>
        <xdr:cNvPr id="707" name="テキスト ボックス 706"/>
        <xdr:cNvSpPr txBox="1"/>
      </xdr:nvSpPr>
      <xdr:spPr>
        <a:xfrm>
          <a:off x="17820821" y="519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28</xdr:row>
      <xdr:rowOff>72003</xdr:rowOff>
    </xdr:from>
    <xdr:ext cx="531299" cy="259045"/>
    <xdr:sp macro="" textlink="">
      <xdr:nvSpPr>
        <xdr:cNvPr id="709" name="テキスト ボックス 708"/>
        <xdr:cNvSpPr txBox="1"/>
      </xdr:nvSpPr>
      <xdr:spPr>
        <a:xfrm>
          <a:off x="17756701" y="487260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26</xdr:row>
      <xdr:rowOff>91757</xdr:rowOff>
    </xdr:from>
    <xdr:ext cx="531299" cy="259045"/>
    <xdr:sp macro="" textlink="">
      <xdr:nvSpPr>
        <xdr:cNvPr id="711" name="テキスト ボックス 710"/>
        <xdr:cNvSpPr txBox="1"/>
      </xdr:nvSpPr>
      <xdr:spPr>
        <a:xfrm>
          <a:off x="17756701" y="454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139835</xdr:rowOff>
    </xdr:from>
    <xdr:ext cx="249299" cy="259045"/>
    <xdr:sp macro="" textlink="">
      <xdr:nvSpPr>
        <xdr:cNvPr id="714" name="投資及び出資金最小値テキスト"/>
        <xdr:cNvSpPr txBox="1"/>
      </xdr:nvSpPr>
      <xdr:spPr>
        <a:xfrm>
          <a:off x="22212300" y="6654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57213</xdr:rowOff>
    </xdr:from>
    <xdr:ext cx="469744" cy="259045"/>
    <xdr:sp macro="" textlink="">
      <xdr:nvSpPr>
        <xdr:cNvPr id="716" name="投資及び出資金最大値テキスト"/>
        <xdr:cNvSpPr txBox="1"/>
      </xdr:nvSpPr>
      <xdr:spPr>
        <a:xfrm>
          <a:off x="22212300" y="48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10378</xdr:rowOff>
    </xdr:from>
    <xdr:to>
      <xdr:col>32</xdr:col>
      <xdr:colOff>187325</xdr:colOff>
      <xdr:row>39</xdr:row>
      <xdr:rowOff>41239</xdr:rowOff>
    </xdr:to>
    <xdr:cxnSp macro="">
      <xdr:nvCxnSpPr>
        <xdr:cNvPr id="718" name="直線コネクタ 717"/>
        <xdr:cNvCxnSpPr/>
      </xdr:nvCxnSpPr>
      <xdr:spPr>
        <a:xfrm flipV="1">
          <a:off x="21323300" y="6696928"/>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147767</xdr:rowOff>
    </xdr:from>
    <xdr:ext cx="469744" cy="259045"/>
    <xdr:sp macro="" textlink="">
      <xdr:nvSpPr>
        <xdr:cNvPr id="719" name="投資及び出資金平均値テキスト"/>
        <xdr:cNvSpPr txBox="1"/>
      </xdr:nvSpPr>
      <xdr:spPr>
        <a:xfrm>
          <a:off x="22212300" y="6148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41239</xdr:rowOff>
    </xdr:from>
    <xdr:to>
      <xdr:col>31</xdr:col>
      <xdr:colOff>34925</xdr:colOff>
      <xdr:row>39</xdr:row>
      <xdr:rowOff>45648</xdr:rowOff>
    </xdr:to>
    <xdr:cxnSp macro="">
      <xdr:nvCxnSpPr>
        <xdr:cNvPr id="721" name="直線コネクタ 720"/>
        <xdr:cNvCxnSpPr/>
      </xdr:nvCxnSpPr>
      <xdr:spPr>
        <a:xfrm flipV="1">
          <a:off x="20434300" y="672778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35</xdr:row>
      <xdr:rowOff>52299</xdr:rowOff>
    </xdr:from>
    <xdr:ext cx="469745" cy="259045"/>
    <xdr:sp macro="" textlink="">
      <xdr:nvSpPr>
        <xdr:cNvPr id="723" name="テキスト ボックス 722"/>
        <xdr:cNvSpPr txBox="1"/>
      </xdr:nvSpPr>
      <xdr:spPr>
        <a:xfrm>
          <a:off x="21088427" y="605304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45648</xdr:rowOff>
    </xdr:from>
    <xdr:to>
      <xdr:col>29</xdr:col>
      <xdr:colOff>517525</xdr:colOff>
      <xdr:row>39</xdr:row>
      <xdr:rowOff>71283</xdr:rowOff>
    </xdr:to>
    <xdr:cxnSp macro="">
      <xdr:nvCxnSpPr>
        <xdr:cNvPr id="724" name="直線コネクタ 723"/>
        <xdr:cNvCxnSpPr/>
      </xdr:nvCxnSpPr>
      <xdr:spPr>
        <a:xfrm flipV="1">
          <a:off x="19545300" y="6732198"/>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35</xdr:row>
      <xdr:rowOff>152391</xdr:rowOff>
    </xdr:from>
    <xdr:ext cx="469745" cy="259045"/>
    <xdr:sp macro="" textlink="">
      <xdr:nvSpPr>
        <xdr:cNvPr id="726" name="テキスト ボックス 725"/>
        <xdr:cNvSpPr txBox="1"/>
      </xdr:nvSpPr>
      <xdr:spPr>
        <a:xfrm>
          <a:off x="20199427" y="615314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44994</xdr:rowOff>
    </xdr:from>
    <xdr:to>
      <xdr:col>28</xdr:col>
      <xdr:colOff>314325</xdr:colOff>
      <xdr:row>39</xdr:row>
      <xdr:rowOff>71283</xdr:rowOff>
    </xdr:to>
    <xdr:cxnSp macro="">
      <xdr:nvCxnSpPr>
        <xdr:cNvPr id="727" name="直線コネクタ 726"/>
        <xdr:cNvCxnSpPr/>
      </xdr:nvCxnSpPr>
      <xdr:spPr>
        <a:xfrm>
          <a:off x="18656300" y="673154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35</xdr:row>
      <xdr:rowOff>139981</xdr:rowOff>
    </xdr:from>
    <xdr:ext cx="469744" cy="259045"/>
    <xdr:sp macro="" textlink="">
      <xdr:nvSpPr>
        <xdr:cNvPr id="729" name="テキスト ボックス 728"/>
        <xdr:cNvSpPr txBox="1"/>
      </xdr:nvSpPr>
      <xdr:spPr>
        <a:xfrm>
          <a:off x="19310427" y="614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35</xdr:row>
      <xdr:rowOff>139170</xdr:rowOff>
    </xdr:from>
    <xdr:ext cx="469745" cy="259045"/>
    <xdr:sp macro="" textlink="">
      <xdr:nvSpPr>
        <xdr:cNvPr id="731" name="テキスト ボックス 730"/>
        <xdr:cNvSpPr txBox="1"/>
      </xdr:nvSpPr>
      <xdr:spPr>
        <a:xfrm>
          <a:off x="18421427" y="613992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131028</xdr:rowOff>
    </xdr:from>
    <xdr:to>
      <xdr:col>32</xdr:col>
      <xdr:colOff>238125</xdr:colOff>
      <xdr:row>39</xdr:row>
      <xdr:rowOff>61178</xdr:rowOff>
    </xdr:to>
    <xdr:sp macro="" textlink="">
      <xdr:nvSpPr>
        <xdr:cNvPr id="737" name="円/楕円 736"/>
        <xdr:cNvSpPr/>
      </xdr:nvSpPr>
      <xdr:spPr>
        <a:xfrm>
          <a:off x="221107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37</xdr:row>
      <xdr:rowOff>83085</xdr:rowOff>
    </xdr:from>
    <xdr:ext cx="378565" cy="259045"/>
    <xdr:sp macro="" textlink="">
      <xdr:nvSpPr>
        <xdr:cNvPr id="738" name="投資及び出資金該当値テキスト"/>
        <xdr:cNvSpPr txBox="1"/>
      </xdr:nvSpPr>
      <xdr:spPr>
        <a:xfrm>
          <a:off x="22212300" y="6426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161889</xdr:rowOff>
    </xdr:from>
    <xdr:to>
      <xdr:col>31</xdr:col>
      <xdr:colOff>85725</xdr:colOff>
      <xdr:row>39</xdr:row>
      <xdr:rowOff>92039</xdr:rowOff>
    </xdr:to>
    <xdr:sp macro="" textlink="">
      <xdr:nvSpPr>
        <xdr:cNvPr id="739" name="円/楕円 738"/>
        <xdr:cNvSpPr/>
      </xdr:nvSpPr>
      <xdr:spPr>
        <a:xfrm>
          <a:off x="21272500" y="66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38</xdr:row>
      <xdr:rowOff>120296</xdr:rowOff>
    </xdr:from>
    <xdr:ext cx="378566" cy="259045"/>
    <xdr:sp macro="" textlink="">
      <xdr:nvSpPr>
        <xdr:cNvPr id="740" name="テキスト ボックス 739"/>
        <xdr:cNvSpPr txBox="1"/>
      </xdr:nvSpPr>
      <xdr:spPr>
        <a:xfrm>
          <a:off x="21134017" y="6635396"/>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166298</xdr:rowOff>
    </xdr:from>
    <xdr:to>
      <xdr:col>29</xdr:col>
      <xdr:colOff>568325</xdr:colOff>
      <xdr:row>39</xdr:row>
      <xdr:rowOff>96448</xdr:rowOff>
    </xdr:to>
    <xdr:sp macro="" textlink="">
      <xdr:nvSpPr>
        <xdr:cNvPr id="741" name="円/楕円 740"/>
        <xdr:cNvSpPr/>
      </xdr:nvSpPr>
      <xdr:spPr>
        <a:xfrm>
          <a:off x="20383500" y="6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38</xdr:row>
      <xdr:rowOff>124705</xdr:rowOff>
    </xdr:from>
    <xdr:ext cx="378566" cy="259045"/>
    <xdr:sp macro="" textlink="">
      <xdr:nvSpPr>
        <xdr:cNvPr id="742" name="テキスト ボックス 741"/>
        <xdr:cNvSpPr txBox="1"/>
      </xdr:nvSpPr>
      <xdr:spPr>
        <a:xfrm>
          <a:off x="20245017" y="663980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20483</xdr:rowOff>
    </xdr:from>
    <xdr:to>
      <xdr:col>28</xdr:col>
      <xdr:colOff>365125</xdr:colOff>
      <xdr:row>39</xdr:row>
      <xdr:rowOff>122083</xdr:rowOff>
    </xdr:to>
    <xdr:sp macro="" textlink="">
      <xdr:nvSpPr>
        <xdr:cNvPr id="743" name="円/楕円 742"/>
        <xdr:cNvSpPr/>
      </xdr:nvSpPr>
      <xdr:spPr>
        <a:xfrm>
          <a:off x="19494500" y="67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38</xdr:row>
      <xdr:rowOff>143488</xdr:rowOff>
    </xdr:from>
    <xdr:ext cx="378566" cy="259045"/>
    <xdr:sp macro="" textlink="">
      <xdr:nvSpPr>
        <xdr:cNvPr id="744" name="テキスト ボックス 743"/>
        <xdr:cNvSpPr txBox="1"/>
      </xdr:nvSpPr>
      <xdr:spPr>
        <a:xfrm>
          <a:off x="19356017" y="665858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165644</xdr:rowOff>
    </xdr:from>
    <xdr:to>
      <xdr:col>27</xdr:col>
      <xdr:colOff>161925</xdr:colOff>
      <xdr:row>39</xdr:row>
      <xdr:rowOff>95794</xdr:rowOff>
    </xdr:to>
    <xdr:sp macro="" textlink="">
      <xdr:nvSpPr>
        <xdr:cNvPr id="745" name="円/楕円 744"/>
        <xdr:cNvSpPr/>
      </xdr:nvSpPr>
      <xdr:spPr>
        <a:xfrm>
          <a:off x="186055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38</xdr:row>
      <xdr:rowOff>124051</xdr:rowOff>
    </xdr:from>
    <xdr:ext cx="378566" cy="259045"/>
    <xdr:sp macro="" textlink="">
      <xdr:nvSpPr>
        <xdr:cNvPr id="746" name="テキスト ボックス 745"/>
        <xdr:cNvSpPr txBox="1"/>
      </xdr:nvSpPr>
      <xdr:spPr>
        <a:xfrm>
          <a:off x="18467017" y="663915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34607</xdr:rowOff>
    </xdr:from>
    <xdr:ext cx="248786" cy="259045"/>
    <xdr:sp macro="" textlink="">
      <xdr:nvSpPr>
        <xdr:cNvPr id="758" name="テキスト ボックス 757"/>
        <xdr:cNvSpPr txBox="1"/>
      </xdr:nvSpPr>
      <xdr:spPr>
        <a:xfrm>
          <a:off x="18039214" y="98072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91757</xdr:rowOff>
    </xdr:from>
    <xdr:ext cx="531299" cy="259045"/>
    <xdr:sp macro="" textlink="">
      <xdr:nvSpPr>
        <xdr:cNvPr id="760" name="テキスト ボックス 759"/>
        <xdr:cNvSpPr txBox="1"/>
      </xdr:nvSpPr>
      <xdr:spPr>
        <a:xfrm>
          <a:off x="17756701" y="9350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148907</xdr:rowOff>
    </xdr:from>
    <xdr:ext cx="531299" cy="259045"/>
    <xdr:sp macro="" textlink="">
      <xdr:nvSpPr>
        <xdr:cNvPr id="762" name="テキスト ボックス 761"/>
        <xdr:cNvSpPr txBox="1"/>
      </xdr:nvSpPr>
      <xdr:spPr>
        <a:xfrm>
          <a:off x="17756701" y="8892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34607</xdr:rowOff>
    </xdr:from>
    <xdr:ext cx="531299" cy="259045"/>
    <xdr:sp macro="" textlink="">
      <xdr:nvSpPr>
        <xdr:cNvPr id="764" name="テキスト ボックス 763"/>
        <xdr:cNvSpPr txBox="1"/>
      </xdr:nvSpPr>
      <xdr:spPr>
        <a:xfrm>
          <a:off x="17756701" y="8435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46</xdr:row>
      <xdr:rowOff>91757</xdr:rowOff>
    </xdr:from>
    <xdr:ext cx="531299" cy="259045"/>
    <xdr:sp macro="" textlink="">
      <xdr:nvSpPr>
        <xdr:cNvPr id="766" name="テキスト ボックス 765"/>
        <xdr:cNvSpPr txBox="1"/>
      </xdr:nvSpPr>
      <xdr:spPr>
        <a:xfrm>
          <a:off x="17756701" y="797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5255</xdr:rowOff>
    </xdr:from>
    <xdr:ext cx="313932" cy="259045"/>
    <xdr:sp macro="" textlink="">
      <xdr:nvSpPr>
        <xdr:cNvPr id="769" name="貸付金最小値テキスト"/>
        <xdr:cNvSpPr txBox="1"/>
      </xdr:nvSpPr>
      <xdr:spPr>
        <a:xfrm>
          <a:off x="22212300" y="994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157180</xdr:rowOff>
    </xdr:from>
    <xdr:ext cx="534377" cy="259045"/>
    <xdr:sp macro="" textlink="">
      <xdr:nvSpPr>
        <xdr:cNvPr id="771" name="貸付金最大値テキスト"/>
        <xdr:cNvSpPr txBox="1"/>
      </xdr:nvSpPr>
      <xdr:spPr>
        <a:xfrm>
          <a:off x="22212300" y="855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120634</xdr:rowOff>
    </xdr:from>
    <xdr:to>
      <xdr:col>32</xdr:col>
      <xdr:colOff>187325</xdr:colOff>
      <xdr:row>57</xdr:row>
      <xdr:rowOff>38110</xdr:rowOff>
    </xdr:to>
    <xdr:cxnSp macro="">
      <xdr:nvCxnSpPr>
        <xdr:cNvPr id="773" name="直線コネクタ 772"/>
        <xdr:cNvCxnSpPr/>
      </xdr:nvCxnSpPr>
      <xdr:spPr>
        <a:xfrm>
          <a:off x="21323300" y="9721834"/>
          <a:ext cx="8382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90995</xdr:rowOff>
    </xdr:from>
    <xdr:ext cx="469744" cy="259045"/>
    <xdr:sp macro="" textlink="">
      <xdr:nvSpPr>
        <xdr:cNvPr id="774" name="貸付金平均値テキスト"/>
        <xdr:cNvSpPr txBox="1"/>
      </xdr:nvSpPr>
      <xdr:spPr>
        <a:xfrm>
          <a:off x="22212300" y="969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56</xdr:row>
      <xdr:rowOff>120634</xdr:rowOff>
    </xdr:from>
    <xdr:to>
      <xdr:col>31</xdr:col>
      <xdr:colOff>34925</xdr:colOff>
      <xdr:row>56</xdr:row>
      <xdr:rowOff>169464</xdr:rowOff>
    </xdr:to>
    <xdr:cxnSp macro="">
      <xdr:nvCxnSpPr>
        <xdr:cNvPr id="776" name="直線コネクタ 775"/>
        <xdr:cNvCxnSpPr/>
      </xdr:nvCxnSpPr>
      <xdr:spPr>
        <a:xfrm flipV="1">
          <a:off x="20434300" y="9721834"/>
          <a:ext cx="889000" cy="4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57</xdr:row>
      <xdr:rowOff>5522</xdr:rowOff>
    </xdr:from>
    <xdr:ext cx="469745" cy="259045"/>
    <xdr:sp macro="" textlink="">
      <xdr:nvSpPr>
        <xdr:cNvPr id="778" name="テキスト ボックス 777"/>
        <xdr:cNvSpPr txBox="1"/>
      </xdr:nvSpPr>
      <xdr:spPr>
        <a:xfrm>
          <a:off x="21088427" y="977817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64833</xdr:rowOff>
    </xdr:from>
    <xdr:to>
      <xdr:col>29</xdr:col>
      <xdr:colOff>517525</xdr:colOff>
      <xdr:row>56</xdr:row>
      <xdr:rowOff>169464</xdr:rowOff>
    </xdr:to>
    <xdr:cxnSp macro="">
      <xdr:nvCxnSpPr>
        <xdr:cNvPr id="779" name="直線コネクタ 778"/>
        <xdr:cNvCxnSpPr/>
      </xdr:nvCxnSpPr>
      <xdr:spPr>
        <a:xfrm>
          <a:off x="19545300" y="9666033"/>
          <a:ext cx="889000" cy="10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56</xdr:row>
      <xdr:rowOff>162227</xdr:rowOff>
    </xdr:from>
    <xdr:ext cx="469745" cy="259045"/>
    <xdr:sp macro="" textlink="">
      <xdr:nvSpPr>
        <xdr:cNvPr id="781" name="テキスト ボックス 780"/>
        <xdr:cNvSpPr txBox="1"/>
      </xdr:nvSpPr>
      <xdr:spPr>
        <a:xfrm>
          <a:off x="20199427" y="976342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148821</xdr:rowOff>
    </xdr:from>
    <xdr:to>
      <xdr:col>28</xdr:col>
      <xdr:colOff>314325</xdr:colOff>
      <xdr:row>56</xdr:row>
      <xdr:rowOff>64833</xdr:rowOff>
    </xdr:to>
    <xdr:cxnSp macro="">
      <xdr:nvCxnSpPr>
        <xdr:cNvPr id="782" name="直線コネクタ 781"/>
        <xdr:cNvCxnSpPr/>
      </xdr:nvCxnSpPr>
      <xdr:spPr>
        <a:xfrm>
          <a:off x="18656300" y="9578571"/>
          <a:ext cx="889000" cy="8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56</xdr:row>
      <xdr:rowOff>142682</xdr:rowOff>
    </xdr:from>
    <xdr:ext cx="534377" cy="259045"/>
    <xdr:sp macro="" textlink="">
      <xdr:nvSpPr>
        <xdr:cNvPr id="784" name="テキスト ボックス 783"/>
        <xdr:cNvSpPr txBox="1"/>
      </xdr:nvSpPr>
      <xdr:spPr>
        <a:xfrm>
          <a:off x="19278111" y="974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56</xdr:row>
      <xdr:rowOff>120002</xdr:rowOff>
    </xdr:from>
    <xdr:ext cx="534377" cy="259045"/>
    <xdr:sp macro="" textlink="">
      <xdr:nvSpPr>
        <xdr:cNvPr id="786" name="テキスト ボックス 785"/>
        <xdr:cNvSpPr txBox="1"/>
      </xdr:nvSpPr>
      <xdr:spPr>
        <a:xfrm>
          <a:off x="18389111" y="972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158760</xdr:rowOff>
    </xdr:from>
    <xdr:to>
      <xdr:col>32</xdr:col>
      <xdr:colOff>238125</xdr:colOff>
      <xdr:row>57</xdr:row>
      <xdr:rowOff>88910</xdr:rowOff>
    </xdr:to>
    <xdr:sp macro="" textlink="">
      <xdr:nvSpPr>
        <xdr:cNvPr id="792" name="円/楕円 791"/>
        <xdr:cNvSpPr/>
      </xdr:nvSpPr>
      <xdr:spPr>
        <a:xfrm>
          <a:off x="22110700" y="97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55</xdr:row>
      <xdr:rowOff>43891</xdr:rowOff>
    </xdr:from>
    <xdr:ext cx="534377" cy="259045"/>
    <xdr:sp macro="" textlink="">
      <xdr:nvSpPr>
        <xdr:cNvPr id="793" name="貸付金該当値テキスト"/>
        <xdr:cNvSpPr txBox="1"/>
      </xdr:nvSpPr>
      <xdr:spPr>
        <a:xfrm>
          <a:off x="22212300" y="947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69834</xdr:rowOff>
    </xdr:from>
    <xdr:to>
      <xdr:col>31</xdr:col>
      <xdr:colOff>85725</xdr:colOff>
      <xdr:row>56</xdr:row>
      <xdr:rowOff>171434</xdr:rowOff>
    </xdr:to>
    <xdr:sp macro="" textlink="">
      <xdr:nvSpPr>
        <xdr:cNvPr id="794" name="円/楕円 793"/>
        <xdr:cNvSpPr/>
      </xdr:nvSpPr>
      <xdr:spPr>
        <a:xfrm>
          <a:off x="21272500" y="96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54</xdr:row>
      <xdr:rowOff>53641</xdr:rowOff>
    </xdr:from>
    <xdr:ext cx="534377" cy="259045"/>
    <xdr:sp macro="" textlink="">
      <xdr:nvSpPr>
        <xdr:cNvPr id="795" name="テキスト ボックス 794"/>
        <xdr:cNvSpPr txBox="1"/>
      </xdr:nvSpPr>
      <xdr:spPr>
        <a:xfrm>
          <a:off x="21056111" y="931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118664</xdr:rowOff>
    </xdr:from>
    <xdr:to>
      <xdr:col>29</xdr:col>
      <xdr:colOff>568325</xdr:colOff>
      <xdr:row>57</xdr:row>
      <xdr:rowOff>48814</xdr:rowOff>
    </xdr:to>
    <xdr:sp macro="" textlink="">
      <xdr:nvSpPr>
        <xdr:cNvPr id="796" name="円/楕円 795"/>
        <xdr:cNvSpPr/>
      </xdr:nvSpPr>
      <xdr:spPr>
        <a:xfrm>
          <a:off x="20383500" y="97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54</xdr:row>
      <xdr:rowOff>95619</xdr:rowOff>
    </xdr:from>
    <xdr:ext cx="534377" cy="259045"/>
    <xdr:sp macro="" textlink="">
      <xdr:nvSpPr>
        <xdr:cNvPr id="797" name="テキスト ボックス 796"/>
        <xdr:cNvSpPr txBox="1"/>
      </xdr:nvSpPr>
      <xdr:spPr>
        <a:xfrm>
          <a:off x="20167111" y="93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13,698</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14033</xdr:rowOff>
    </xdr:from>
    <xdr:to>
      <xdr:col>28</xdr:col>
      <xdr:colOff>365125</xdr:colOff>
      <xdr:row>56</xdr:row>
      <xdr:rowOff>115633</xdr:rowOff>
    </xdr:to>
    <xdr:sp macro="" textlink="">
      <xdr:nvSpPr>
        <xdr:cNvPr id="798" name="円/楕円 797"/>
        <xdr:cNvSpPr/>
      </xdr:nvSpPr>
      <xdr:spPr>
        <a:xfrm>
          <a:off x="19494500" y="96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53</xdr:row>
      <xdr:rowOff>162438</xdr:rowOff>
    </xdr:from>
    <xdr:ext cx="534377" cy="259045"/>
    <xdr:sp macro="" textlink="">
      <xdr:nvSpPr>
        <xdr:cNvPr id="799" name="テキスト ボックス 798"/>
        <xdr:cNvSpPr txBox="1"/>
      </xdr:nvSpPr>
      <xdr:spPr>
        <a:xfrm>
          <a:off x="19278111" y="924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98021</xdr:rowOff>
    </xdr:from>
    <xdr:to>
      <xdr:col>27</xdr:col>
      <xdr:colOff>161925</xdr:colOff>
      <xdr:row>56</xdr:row>
      <xdr:rowOff>28171</xdr:rowOff>
    </xdr:to>
    <xdr:sp macro="" textlink="">
      <xdr:nvSpPr>
        <xdr:cNvPr id="800" name="円/楕円 799"/>
        <xdr:cNvSpPr/>
      </xdr:nvSpPr>
      <xdr:spPr>
        <a:xfrm>
          <a:off x="18605500" y="95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53</xdr:row>
      <xdr:rowOff>81828</xdr:rowOff>
    </xdr:from>
    <xdr:ext cx="534377" cy="259045"/>
    <xdr:sp macro="" textlink="">
      <xdr:nvSpPr>
        <xdr:cNvPr id="801" name="テキスト ボックス 800"/>
        <xdr:cNvSpPr txBox="1"/>
      </xdr:nvSpPr>
      <xdr:spPr>
        <a:xfrm>
          <a:off x="18389111" y="91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79</xdr:row>
      <xdr:rowOff>148907</xdr:rowOff>
    </xdr:from>
    <xdr:ext cx="531299" cy="259045"/>
    <xdr:sp macro="" textlink="">
      <xdr:nvSpPr>
        <xdr:cNvPr id="812" name="テキスト ボックス 811"/>
        <xdr:cNvSpPr txBox="1"/>
      </xdr:nvSpPr>
      <xdr:spPr>
        <a:xfrm>
          <a:off x="17756701" y="13693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110807</xdr:rowOff>
    </xdr:from>
    <xdr:ext cx="531299" cy="259045"/>
    <xdr:sp macro="" textlink="">
      <xdr:nvSpPr>
        <xdr:cNvPr id="814" name="テキスト ボックス 813"/>
        <xdr:cNvSpPr txBox="1"/>
      </xdr:nvSpPr>
      <xdr:spPr>
        <a:xfrm>
          <a:off x="17756701" y="13312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72707</xdr:rowOff>
    </xdr:from>
    <xdr:ext cx="531299" cy="259045"/>
    <xdr:sp macro="" textlink="">
      <xdr:nvSpPr>
        <xdr:cNvPr id="816" name="テキスト ボックス 815"/>
        <xdr:cNvSpPr txBox="1"/>
      </xdr:nvSpPr>
      <xdr:spPr>
        <a:xfrm>
          <a:off x="17756701" y="1293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34607</xdr:rowOff>
    </xdr:from>
    <xdr:ext cx="531299" cy="259045"/>
    <xdr:sp macro="" textlink="">
      <xdr:nvSpPr>
        <xdr:cNvPr id="818" name="テキスト ボックス 817"/>
        <xdr:cNvSpPr txBox="1"/>
      </xdr:nvSpPr>
      <xdr:spPr>
        <a:xfrm>
          <a:off x="17756701" y="1255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70</xdr:row>
      <xdr:rowOff>167957</xdr:rowOff>
    </xdr:from>
    <xdr:ext cx="531299" cy="259045"/>
    <xdr:sp macro="" textlink="">
      <xdr:nvSpPr>
        <xdr:cNvPr id="820" name="テキスト ボックス 819"/>
        <xdr:cNvSpPr txBox="1"/>
      </xdr:nvSpPr>
      <xdr:spPr>
        <a:xfrm>
          <a:off x="17756701" y="1216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68</xdr:row>
      <xdr:rowOff>129857</xdr:rowOff>
    </xdr:from>
    <xdr:ext cx="531299" cy="259045"/>
    <xdr:sp macro="" textlink="">
      <xdr:nvSpPr>
        <xdr:cNvPr id="822" name="テキスト ボックス 821"/>
        <xdr:cNvSpPr txBox="1"/>
      </xdr:nvSpPr>
      <xdr:spPr>
        <a:xfrm>
          <a:off x="17756701" y="1178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66</xdr:row>
      <xdr:rowOff>91757</xdr:rowOff>
    </xdr:from>
    <xdr:ext cx="531299" cy="259045"/>
    <xdr:sp macro="" textlink="">
      <xdr:nvSpPr>
        <xdr:cNvPr id="824" name="テキスト ボックス 823"/>
        <xdr:cNvSpPr txBox="1"/>
      </xdr:nvSpPr>
      <xdr:spPr>
        <a:xfrm>
          <a:off x="17756701" y="11407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77902</xdr:rowOff>
    </xdr:from>
    <xdr:ext cx="534377" cy="259045"/>
    <xdr:sp macro="" textlink="">
      <xdr:nvSpPr>
        <xdr:cNvPr id="827" name="繰出金最小値テキスト"/>
        <xdr:cNvSpPr txBox="1"/>
      </xdr:nvSpPr>
      <xdr:spPr>
        <a:xfrm>
          <a:off x="22212300" y="1327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67</xdr:row>
      <xdr:rowOff>161798</xdr:rowOff>
    </xdr:from>
    <xdr:ext cx="534377" cy="259045"/>
    <xdr:sp macro="" textlink="">
      <xdr:nvSpPr>
        <xdr:cNvPr id="829" name="繰出金最大値テキスト"/>
        <xdr:cNvSpPr txBox="1"/>
      </xdr:nvSpPr>
      <xdr:spPr>
        <a:xfrm>
          <a:off x="22212300" y="116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16523</xdr:rowOff>
    </xdr:from>
    <xdr:to>
      <xdr:col>32</xdr:col>
      <xdr:colOff>187325</xdr:colOff>
      <xdr:row>75</xdr:row>
      <xdr:rowOff>109944</xdr:rowOff>
    </xdr:to>
    <xdr:cxnSp macro="">
      <xdr:nvCxnSpPr>
        <xdr:cNvPr id="831" name="直線コネクタ 830"/>
        <xdr:cNvCxnSpPr/>
      </xdr:nvCxnSpPr>
      <xdr:spPr>
        <a:xfrm flipV="1">
          <a:off x="21323300" y="12875273"/>
          <a:ext cx="8382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80720</xdr:rowOff>
    </xdr:from>
    <xdr:ext cx="534377" cy="259045"/>
    <xdr:sp macro="" textlink="">
      <xdr:nvSpPr>
        <xdr:cNvPr id="832" name="繰出金平均値テキスト"/>
        <xdr:cNvSpPr txBox="1"/>
      </xdr:nvSpPr>
      <xdr:spPr>
        <a:xfrm>
          <a:off x="22212300" y="12768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75</xdr:row>
      <xdr:rowOff>64833</xdr:rowOff>
    </xdr:from>
    <xdr:to>
      <xdr:col>31</xdr:col>
      <xdr:colOff>34925</xdr:colOff>
      <xdr:row>75</xdr:row>
      <xdr:rowOff>109944</xdr:rowOff>
    </xdr:to>
    <xdr:cxnSp macro="">
      <xdr:nvCxnSpPr>
        <xdr:cNvPr id="834" name="直線コネクタ 833"/>
        <xdr:cNvCxnSpPr/>
      </xdr:nvCxnSpPr>
      <xdr:spPr>
        <a:xfrm>
          <a:off x="20434300" y="12923583"/>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75</xdr:row>
      <xdr:rowOff>119087</xdr:rowOff>
    </xdr:from>
    <xdr:ext cx="534377" cy="259045"/>
    <xdr:sp macro="" textlink="">
      <xdr:nvSpPr>
        <xdr:cNvPr id="836" name="テキスト ボックス 835"/>
        <xdr:cNvSpPr txBox="1"/>
      </xdr:nvSpPr>
      <xdr:spPr>
        <a:xfrm>
          <a:off x="21056111" y="129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64833</xdr:rowOff>
    </xdr:from>
    <xdr:to>
      <xdr:col>29</xdr:col>
      <xdr:colOff>517525</xdr:colOff>
      <xdr:row>75</xdr:row>
      <xdr:rowOff>71806</xdr:rowOff>
    </xdr:to>
    <xdr:cxnSp macro="">
      <xdr:nvCxnSpPr>
        <xdr:cNvPr id="837" name="直線コネクタ 836"/>
        <xdr:cNvCxnSpPr/>
      </xdr:nvCxnSpPr>
      <xdr:spPr>
        <a:xfrm flipV="1">
          <a:off x="19545300" y="129235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75</xdr:row>
      <xdr:rowOff>148620</xdr:rowOff>
    </xdr:from>
    <xdr:ext cx="534377" cy="259045"/>
    <xdr:sp macro="" textlink="">
      <xdr:nvSpPr>
        <xdr:cNvPr id="839" name="テキスト ボックス 838"/>
        <xdr:cNvSpPr txBox="1"/>
      </xdr:nvSpPr>
      <xdr:spPr>
        <a:xfrm>
          <a:off x="20167111" y="130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71806</xdr:rowOff>
    </xdr:from>
    <xdr:to>
      <xdr:col>28</xdr:col>
      <xdr:colOff>314325</xdr:colOff>
      <xdr:row>75</xdr:row>
      <xdr:rowOff>101257</xdr:rowOff>
    </xdr:to>
    <xdr:cxnSp macro="">
      <xdr:nvCxnSpPr>
        <xdr:cNvPr id="840" name="直線コネクタ 839"/>
        <xdr:cNvCxnSpPr/>
      </xdr:nvCxnSpPr>
      <xdr:spPr>
        <a:xfrm flipV="1">
          <a:off x="18656300" y="12930556"/>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75</xdr:row>
      <xdr:rowOff>167249</xdr:rowOff>
    </xdr:from>
    <xdr:ext cx="534377" cy="259045"/>
    <xdr:sp macro="" textlink="">
      <xdr:nvSpPr>
        <xdr:cNvPr id="842" name="テキスト ボックス 841"/>
        <xdr:cNvSpPr txBox="1"/>
      </xdr:nvSpPr>
      <xdr:spPr>
        <a:xfrm>
          <a:off x="19278111" y="1302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75</xdr:row>
      <xdr:rowOff>167363</xdr:rowOff>
    </xdr:from>
    <xdr:ext cx="534377" cy="259045"/>
    <xdr:sp macro="" textlink="">
      <xdr:nvSpPr>
        <xdr:cNvPr id="844" name="テキスト ボックス 843"/>
        <xdr:cNvSpPr txBox="1"/>
      </xdr:nvSpPr>
      <xdr:spPr>
        <a:xfrm>
          <a:off x="18389111" y="130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137173</xdr:rowOff>
    </xdr:from>
    <xdr:to>
      <xdr:col>32</xdr:col>
      <xdr:colOff>238125</xdr:colOff>
      <xdr:row>75</xdr:row>
      <xdr:rowOff>67323</xdr:rowOff>
    </xdr:to>
    <xdr:sp macro="" textlink="">
      <xdr:nvSpPr>
        <xdr:cNvPr id="850" name="円/楕円 849"/>
        <xdr:cNvSpPr/>
      </xdr:nvSpPr>
      <xdr:spPr>
        <a:xfrm>
          <a:off x="22110700" y="128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73</xdr:row>
      <xdr:rowOff>25730</xdr:rowOff>
    </xdr:from>
    <xdr:ext cx="534377" cy="259045"/>
    <xdr:sp macro="" textlink="">
      <xdr:nvSpPr>
        <xdr:cNvPr id="851" name="繰出金該当値テキスト"/>
        <xdr:cNvSpPr txBox="1"/>
      </xdr:nvSpPr>
      <xdr:spPr>
        <a:xfrm>
          <a:off x="22212300" y="125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38,733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59144</xdr:rowOff>
    </xdr:from>
    <xdr:to>
      <xdr:col>31</xdr:col>
      <xdr:colOff>85725</xdr:colOff>
      <xdr:row>75</xdr:row>
      <xdr:rowOff>160744</xdr:rowOff>
    </xdr:to>
    <xdr:sp macro="" textlink="">
      <xdr:nvSpPr>
        <xdr:cNvPr id="852" name="円/楕円 851"/>
        <xdr:cNvSpPr/>
      </xdr:nvSpPr>
      <xdr:spPr>
        <a:xfrm>
          <a:off x="21272500" y="129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73</xdr:row>
      <xdr:rowOff>42951</xdr:rowOff>
    </xdr:from>
    <xdr:ext cx="534377" cy="259045"/>
    <xdr:sp macro="" textlink="">
      <xdr:nvSpPr>
        <xdr:cNvPr id="853" name="テキスト ボックス 852"/>
        <xdr:cNvSpPr txBox="1"/>
      </xdr:nvSpPr>
      <xdr:spPr>
        <a:xfrm>
          <a:off x="21056111" y="125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14033</xdr:rowOff>
    </xdr:from>
    <xdr:to>
      <xdr:col>29</xdr:col>
      <xdr:colOff>568325</xdr:colOff>
      <xdr:row>75</xdr:row>
      <xdr:rowOff>115633</xdr:rowOff>
    </xdr:to>
    <xdr:sp macro="" textlink="">
      <xdr:nvSpPr>
        <xdr:cNvPr id="854" name="円/楕円 853"/>
        <xdr:cNvSpPr/>
      </xdr:nvSpPr>
      <xdr:spPr>
        <a:xfrm>
          <a:off x="20383500" y="128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72</xdr:row>
      <xdr:rowOff>162438</xdr:rowOff>
    </xdr:from>
    <xdr:ext cx="534377" cy="259045"/>
    <xdr:sp macro="" textlink="">
      <xdr:nvSpPr>
        <xdr:cNvPr id="855" name="テキスト ボックス 854"/>
        <xdr:cNvSpPr txBox="1"/>
      </xdr:nvSpPr>
      <xdr:spPr>
        <a:xfrm>
          <a:off x="20167111" y="125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21006</xdr:rowOff>
    </xdr:from>
    <xdr:to>
      <xdr:col>28</xdr:col>
      <xdr:colOff>365125</xdr:colOff>
      <xdr:row>75</xdr:row>
      <xdr:rowOff>122606</xdr:rowOff>
    </xdr:to>
    <xdr:sp macro="" textlink="">
      <xdr:nvSpPr>
        <xdr:cNvPr id="856" name="円/楕円 855"/>
        <xdr:cNvSpPr/>
      </xdr:nvSpPr>
      <xdr:spPr>
        <a:xfrm>
          <a:off x="19494500" y="128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73</xdr:row>
      <xdr:rowOff>4813</xdr:rowOff>
    </xdr:from>
    <xdr:ext cx="534377" cy="259045"/>
    <xdr:sp macro="" textlink="">
      <xdr:nvSpPr>
        <xdr:cNvPr id="857" name="テキスト ボックス 856"/>
        <xdr:cNvSpPr txBox="1"/>
      </xdr:nvSpPr>
      <xdr:spPr>
        <a:xfrm>
          <a:off x="19278111" y="12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50457</xdr:rowOff>
    </xdr:from>
    <xdr:to>
      <xdr:col>27</xdr:col>
      <xdr:colOff>161925</xdr:colOff>
      <xdr:row>75</xdr:row>
      <xdr:rowOff>152057</xdr:rowOff>
    </xdr:to>
    <xdr:sp macro="" textlink="">
      <xdr:nvSpPr>
        <xdr:cNvPr id="858" name="円/楕円 857"/>
        <xdr:cNvSpPr/>
      </xdr:nvSpPr>
      <xdr:spPr>
        <a:xfrm>
          <a:off x="18605500" y="129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73</xdr:row>
      <xdr:rowOff>34264</xdr:rowOff>
    </xdr:from>
    <xdr:ext cx="534377" cy="259045"/>
    <xdr:sp macro="" textlink="">
      <xdr:nvSpPr>
        <xdr:cNvPr id="859" name="テキスト ボックス 858"/>
        <xdr:cNvSpPr txBox="1"/>
      </xdr:nvSpPr>
      <xdr:spPr>
        <a:xfrm>
          <a:off x="18389111" y="125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34607</xdr:rowOff>
    </xdr:from>
    <xdr:ext cx="248786" cy="259045"/>
    <xdr:sp macro="" textlink="">
      <xdr:nvSpPr>
        <xdr:cNvPr id="871" name="テキスト ボックス 870"/>
        <xdr:cNvSpPr txBox="1"/>
      </xdr:nvSpPr>
      <xdr:spPr>
        <a:xfrm>
          <a:off x="18039214" y="15979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86</xdr:row>
      <xdr:rowOff>91757</xdr:rowOff>
    </xdr:from>
    <xdr:ext cx="248786" cy="259045"/>
    <xdr:sp macro="" textlink="">
      <xdr:nvSpPr>
        <xdr:cNvPr id="873" name="テキスト ボックス 872"/>
        <xdr:cNvSpPr txBox="1"/>
      </xdr:nvSpPr>
      <xdr:spPr>
        <a:xfrm>
          <a:off x="18039214" y="14836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43881</xdr:rowOff>
    </xdr:from>
    <xdr:ext cx="249299" cy="259045"/>
    <xdr:sp macro="" textlink="">
      <xdr:nvSpPr>
        <xdr:cNvPr id="876" name="前年度繰上充用金最小値テキスト"/>
        <xdr:cNvSpPr txBox="1"/>
      </xdr:nvSpPr>
      <xdr:spPr>
        <a:xfrm>
          <a:off x="22212300" y="16160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92</xdr:row>
      <xdr:rowOff>43881</xdr:rowOff>
    </xdr:from>
    <xdr:ext cx="249299" cy="259045"/>
    <xdr:sp macro="" textlink="">
      <xdr:nvSpPr>
        <xdr:cNvPr id="878" name="前年度繰上充用金最大値テキスト"/>
        <xdr:cNvSpPr txBox="1"/>
      </xdr:nvSpPr>
      <xdr:spPr>
        <a:xfrm>
          <a:off x="22212300" y="158172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101031</xdr:rowOff>
    </xdr:from>
    <xdr:ext cx="249299" cy="259045"/>
    <xdr:sp macro="" textlink="">
      <xdr:nvSpPr>
        <xdr:cNvPr id="881" name="前年度繰上充用金平均値テキスト"/>
        <xdr:cNvSpPr txBox="1"/>
      </xdr:nvSpPr>
      <xdr:spPr>
        <a:xfrm>
          <a:off x="22212300" y="1604588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94</xdr:row>
      <xdr:rowOff>43881</xdr:rowOff>
    </xdr:from>
    <xdr:ext cx="249299" cy="259045"/>
    <xdr:sp macro="" textlink="">
      <xdr:nvSpPr>
        <xdr:cNvPr id="885" name="テキスト ボックス 884"/>
        <xdr:cNvSpPr txBox="1"/>
      </xdr:nvSpPr>
      <xdr:spPr>
        <a:xfrm>
          <a:off x="21198649" y="16160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94</xdr:row>
      <xdr:rowOff>43881</xdr:rowOff>
    </xdr:from>
    <xdr:ext cx="249299" cy="259045"/>
    <xdr:sp macro="" textlink="">
      <xdr:nvSpPr>
        <xdr:cNvPr id="888" name="テキスト ボックス 887"/>
        <xdr:cNvSpPr txBox="1"/>
      </xdr:nvSpPr>
      <xdr:spPr>
        <a:xfrm>
          <a:off x="20309649" y="16160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94</xdr:row>
      <xdr:rowOff>43881</xdr:rowOff>
    </xdr:from>
    <xdr:ext cx="249299" cy="259045"/>
    <xdr:sp macro="" textlink="">
      <xdr:nvSpPr>
        <xdr:cNvPr id="891" name="テキスト ボックス 890"/>
        <xdr:cNvSpPr txBox="1"/>
      </xdr:nvSpPr>
      <xdr:spPr>
        <a:xfrm>
          <a:off x="19420649" y="16160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94</xdr:row>
      <xdr:rowOff>43881</xdr:rowOff>
    </xdr:from>
    <xdr:ext cx="249299" cy="259045"/>
    <xdr:sp macro="" textlink="">
      <xdr:nvSpPr>
        <xdr:cNvPr id="893" name="テキスト ボックス 892"/>
        <xdr:cNvSpPr txBox="1"/>
      </xdr:nvSpPr>
      <xdr:spPr>
        <a:xfrm>
          <a:off x="18531649" y="16160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92</xdr:row>
      <xdr:rowOff>158181</xdr:rowOff>
    </xdr:from>
    <xdr:ext cx="249299" cy="259045"/>
    <xdr:sp macro="" textlink="">
      <xdr:nvSpPr>
        <xdr:cNvPr id="900" name="前年度繰上充用金該当値テキスト"/>
        <xdr:cNvSpPr txBox="1"/>
      </xdr:nvSpPr>
      <xdr:spPr>
        <a:xfrm>
          <a:off x="22212300" y="15931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92</xdr:row>
      <xdr:rowOff>72707</xdr:rowOff>
    </xdr:from>
    <xdr:ext cx="249299" cy="259045"/>
    <xdr:sp macro="" textlink="">
      <xdr:nvSpPr>
        <xdr:cNvPr id="902" name="テキスト ボックス 901"/>
        <xdr:cNvSpPr txBox="1"/>
      </xdr:nvSpPr>
      <xdr:spPr>
        <a:xfrm>
          <a:off x="21198649" y="15846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92</xdr:row>
      <xdr:rowOff>72707</xdr:rowOff>
    </xdr:from>
    <xdr:ext cx="249299" cy="259045"/>
    <xdr:sp macro="" textlink="">
      <xdr:nvSpPr>
        <xdr:cNvPr id="904" name="テキスト ボックス 903"/>
        <xdr:cNvSpPr txBox="1"/>
      </xdr:nvSpPr>
      <xdr:spPr>
        <a:xfrm>
          <a:off x="20309649" y="15846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92</xdr:row>
      <xdr:rowOff>72707</xdr:rowOff>
    </xdr:from>
    <xdr:ext cx="249299" cy="259045"/>
    <xdr:sp macro="" textlink="">
      <xdr:nvSpPr>
        <xdr:cNvPr id="906" name="テキスト ボックス 905"/>
        <xdr:cNvSpPr txBox="1"/>
      </xdr:nvSpPr>
      <xdr:spPr>
        <a:xfrm>
          <a:off x="19420649" y="15846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92</xdr:row>
      <xdr:rowOff>72707</xdr:rowOff>
    </xdr:from>
    <xdr:ext cx="249299" cy="259045"/>
    <xdr:sp macro="" textlink="">
      <xdr:nvSpPr>
        <xdr:cNvPr id="908" name="テキスト ボックス 907"/>
        <xdr:cNvSpPr txBox="1"/>
      </xdr:nvSpPr>
      <xdr:spPr>
        <a:xfrm>
          <a:off x="18531649" y="15846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普通建設事業費は、住民一人当たり103,010円となっており、類似団体と比較して一人当たりのコストが高い状況となっている。</a:t>
          </a:r>
        </a:p>
        <a:p>
          <a:pPr algn="l" rtl="0">
            <a:lnSpc>
              <a:spcPts val="1500"/>
            </a:lnSpc>
            <a:defRPr sz="1000"/>
          </a:pPr>
          <a:r>
            <a:rPr lang="ja-JP" altLang="en-US" sz="1300" b="0" i="0" u="none" strike="noStrike" baseline="0">
              <a:solidFill>
                <a:srgbClr val="000000"/>
              </a:solidFill>
              <a:latin typeface="ＭＳ Ｐゴシック"/>
              <a:ea typeface="ＭＳ Ｐゴシック"/>
            </a:rPr>
            <a:t>これは、大規模プロジェクトである久留米シティプラザや宮ノ陣クリーンセンターの整備が進んだこと、及び学校改築事業に着手したことによるものである。</a:t>
          </a:r>
        </a:p>
        <a:p>
          <a:pPr algn="l" rtl="0">
            <a:lnSpc>
              <a:spcPts val="1500"/>
            </a:lnSpc>
            <a:defRPr sz="1000"/>
          </a:pPr>
          <a:r>
            <a:rPr lang="ja-JP" altLang="en-US" sz="1300" b="0" i="0" u="none" strike="noStrike" baseline="0">
              <a:solidFill>
                <a:srgbClr val="000000"/>
              </a:solidFill>
              <a:latin typeface="ＭＳ Ｐゴシック"/>
              <a:ea typeface="ＭＳ Ｐゴシック"/>
            </a:rPr>
            <a:t>普通建設事業費は、これまでの推移を見ると、毎年上昇しているが、平成27年度がピークであり、今後は減少していくことが考えられる。</a:t>
          </a:r>
        </a:p>
        <a:p>
          <a:pPr algn="l" rtl="0">
            <a:lnSpc>
              <a:spcPts val="1500"/>
            </a:lnSpc>
            <a:defRPr sz="1000"/>
          </a:pPr>
          <a:r>
            <a:rPr lang="ja-JP" altLang="en-US" sz="1300" b="0" i="0" u="none" strike="noStrike" baseline="0">
              <a:solidFill>
                <a:srgbClr val="000000"/>
              </a:solidFill>
              <a:latin typeface="ＭＳ Ｐゴシック"/>
              <a:ea typeface="ＭＳ Ｐゴシック"/>
            </a:rPr>
            <a:t>今後も、事業の取捨選択を徹底していくことで、事業実施の適正化を図っていきたい。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306,700
303,622
229.96
144,632,027
142,879,195
1,147,382
67,792,454
144,592,266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3.7
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39</xdr:row>
      <xdr:rowOff>148907</xdr:rowOff>
    </xdr:from>
    <xdr:ext cx="377026" cy="259045"/>
    <xdr:sp macro="" textlink="">
      <xdr:nvSpPr>
        <xdr:cNvPr id="42" name="テキスト ボックス 41"/>
        <xdr:cNvSpPr txBox="1"/>
      </xdr:nvSpPr>
      <xdr:spPr>
        <a:xfrm>
          <a:off x="384974" y="68354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161809</xdr:rowOff>
    </xdr:from>
    <xdr:ext cx="467179" cy="259045"/>
    <xdr:sp macro="" textlink="">
      <xdr:nvSpPr>
        <xdr:cNvPr id="44" name="テキスト ボックス 43"/>
        <xdr:cNvSpPr txBox="1"/>
      </xdr:nvSpPr>
      <xdr:spPr>
        <a:xfrm>
          <a:off x="294821" y="65054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10114</xdr:rowOff>
    </xdr:from>
    <xdr:ext cx="467179" cy="259045"/>
    <xdr:sp macro="" textlink="">
      <xdr:nvSpPr>
        <xdr:cNvPr id="46" name="テキスト ボックス 45"/>
        <xdr:cNvSpPr txBox="1"/>
      </xdr:nvSpPr>
      <xdr:spPr>
        <a:xfrm>
          <a:off x="294821" y="61823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19591</xdr:rowOff>
    </xdr:from>
    <xdr:ext cx="467179" cy="259045"/>
    <xdr:sp macro="" textlink="">
      <xdr:nvSpPr>
        <xdr:cNvPr id="48" name="テキスト ボックス 47"/>
        <xdr:cNvSpPr txBox="1"/>
      </xdr:nvSpPr>
      <xdr:spPr>
        <a:xfrm>
          <a:off x="294821" y="5848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42771</xdr:rowOff>
    </xdr:from>
    <xdr:ext cx="467179" cy="259045"/>
    <xdr:sp macro="" textlink="">
      <xdr:nvSpPr>
        <xdr:cNvPr id="50" name="テキスト ボックス 49"/>
        <xdr:cNvSpPr txBox="1"/>
      </xdr:nvSpPr>
      <xdr:spPr>
        <a:xfrm>
          <a:off x="294821" y="55291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52248</xdr:rowOff>
    </xdr:from>
    <xdr:ext cx="467179" cy="259045"/>
    <xdr:sp macro="" textlink="">
      <xdr:nvSpPr>
        <xdr:cNvPr id="52" name="テキスト ボックス 51"/>
        <xdr:cNvSpPr txBox="1"/>
      </xdr:nvSpPr>
      <xdr:spPr>
        <a:xfrm>
          <a:off x="294821" y="519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28</xdr:row>
      <xdr:rowOff>72003</xdr:rowOff>
    </xdr:from>
    <xdr:ext cx="467179" cy="259045"/>
    <xdr:sp macro="" textlink="">
      <xdr:nvSpPr>
        <xdr:cNvPr id="54" name="テキスト ボックス 53"/>
        <xdr:cNvSpPr txBox="1"/>
      </xdr:nvSpPr>
      <xdr:spPr>
        <a:xfrm>
          <a:off x="294821" y="487260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26</xdr:row>
      <xdr:rowOff>91757</xdr:rowOff>
    </xdr:from>
    <xdr:ext cx="467179" cy="259045"/>
    <xdr:sp macro="" textlink="">
      <xdr:nvSpPr>
        <xdr:cNvPr id="56" name="テキスト ボックス 55"/>
        <xdr:cNvSpPr txBox="1"/>
      </xdr:nvSpPr>
      <xdr:spPr>
        <a:xfrm>
          <a:off x="294821" y="4549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95588</xdr:rowOff>
    </xdr:from>
    <xdr:ext cx="469744" cy="259045"/>
    <xdr:sp macro="" textlink="">
      <xdr:nvSpPr>
        <xdr:cNvPr id="59" name="議会費最小値テキスト"/>
        <xdr:cNvSpPr txBox="1"/>
      </xdr:nvSpPr>
      <xdr:spPr>
        <a:xfrm>
          <a:off x="4686300" y="643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171244</xdr:rowOff>
    </xdr:from>
    <xdr:ext cx="469744" cy="259045"/>
    <xdr:sp macro="" textlink="">
      <xdr:nvSpPr>
        <xdr:cNvPr id="61" name="議会費最大値テキスト"/>
        <xdr:cNvSpPr txBox="1"/>
      </xdr:nvSpPr>
      <xdr:spPr>
        <a:xfrm>
          <a:off x="4686300" y="497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109220</xdr:rowOff>
    </xdr:from>
    <xdr:to>
      <xdr:col>6</xdr:col>
      <xdr:colOff>511175</xdr:colOff>
      <xdr:row>33</xdr:row>
      <xdr:rowOff>36830</xdr:rowOff>
    </xdr:to>
    <xdr:cxnSp macro="">
      <xdr:nvCxnSpPr>
        <xdr:cNvPr id="63" name="直線コネクタ 62"/>
        <xdr:cNvCxnSpPr/>
      </xdr:nvCxnSpPr>
      <xdr:spPr>
        <a:xfrm flipV="1">
          <a:off x="3797300" y="5595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67446</xdr:rowOff>
    </xdr:from>
    <xdr:ext cx="469744" cy="259045"/>
    <xdr:sp macro="" textlink="">
      <xdr:nvSpPr>
        <xdr:cNvPr id="64" name="議会費平均値テキスト"/>
        <xdr:cNvSpPr txBox="1"/>
      </xdr:nvSpPr>
      <xdr:spPr>
        <a:xfrm>
          <a:off x="4686300" y="572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33</xdr:row>
      <xdr:rowOff>36830</xdr:rowOff>
    </xdr:from>
    <xdr:to>
      <xdr:col>5</xdr:col>
      <xdr:colOff>358775</xdr:colOff>
      <xdr:row>33</xdr:row>
      <xdr:rowOff>47716</xdr:rowOff>
    </xdr:to>
    <xdr:cxnSp macro="">
      <xdr:nvCxnSpPr>
        <xdr:cNvPr id="66" name="直線コネクタ 65"/>
        <xdr:cNvCxnSpPr/>
      </xdr:nvCxnSpPr>
      <xdr:spPr>
        <a:xfrm flipV="1">
          <a:off x="2908300" y="569468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34</xdr:row>
      <xdr:rowOff>48235</xdr:rowOff>
    </xdr:from>
    <xdr:ext cx="469745" cy="259045"/>
    <xdr:sp macro="" textlink="">
      <xdr:nvSpPr>
        <xdr:cNvPr id="68" name="テキスト ボックス 67"/>
        <xdr:cNvSpPr txBox="1"/>
      </xdr:nvSpPr>
      <xdr:spPr>
        <a:xfrm>
          <a:off x="3562427" y="587753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99423</xdr:rowOff>
    </xdr:from>
    <xdr:to>
      <xdr:col>4</xdr:col>
      <xdr:colOff>155575</xdr:colOff>
      <xdr:row>33</xdr:row>
      <xdr:rowOff>47716</xdr:rowOff>
    </xdr:to>
    <xdr:cxnSp macro="">
      <xdr:nvCxnSpPr>
        <xdr:cNvPr id="69" name="直線コネクタ 68"/>
        <xdr:cNvCxnSpPr/>
      </xdr:nvCxnSpPr>
      <xdr:spPr>
        <a:xfrm>
          <a:off x="2019300" y="558582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34</xdr:row>
      <xdr:rowOff>71256</xdr:rowOff>
    </xdr:from>
    <xdr:ext cx="469745" cy="259045"/>
    <xdr:sp macro="" textlink="">
      <xdr:nvSpPr>
        <xdr:cNvPr id="71" name="テキスト ボックス 70"/>
        <xdr:cNvSpPr txBox="1"/>
      </xdr:nvSpPr>
      <xdr:spPr>
        <a:xfrm>
          <a:off x="2673427" y="590055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70031</xdr:rowOff>
    </xdr:from>
    <xdr:to>
      <xdr:col>2</xdr:col>
      <xdr:colOff>638175</xdr:colOff>
      <xdr:row>32</xdr:row>
      <xdr:rowOff>99423</xdr:rowOff>
    </xdr:to>
    <xdr:cxnSp macro="">
      <xdr:nvCxnSpPr>
        <xdr:cNvPr id="72" name="直線コネクタ 71"/>
        <xdr:cNvCxnSpPr/>
      </xdr:nvCxnSpPr>
      <xdr:spPr>
        <a:xfrm>
          <a:off x="1130300" y="5213531"/>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34</xdr:row>
      <xdr:rowOff>9975</xdr:rowOff>
    </xdr:from>
    <xdr:ext cx="469744" cy="259045"/>
    <xdr:sp macro="" textlink="">
      <xdr:nvSpPr>
        <xdr:cNvPr id="74" name="テキスト ボックス 73"/>
        <xdr:cNvSpPr txBox="1"/>
      </xdr:nvSpPr>
      <xdr:spPr>
        <a:xfrm>
          <a:off x="1784427" y="583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32</xdr:row>
      <xdr:rowOff>81053</xdr:rowOff>
    </xdr:from>
    <xdr:ext cx="469745" cy="259045"/>
    <xdr:sp macro="" textlink="">
      <xdr:nvSpPr>
        <xdr:cNvPr id="76" name="テキスト ボックス 75"/>
        <xdr:cNvSpPr txBox="1"/>
      </xdr:nvSpPr>
      <xdr:spPr>
        <a:xfrm>
          <a:off x="895427" y="556745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58420</xdr:rowOff>
    </xdr:from>
    <xdr:to>
      <xdr:col>6</xdr:col>
      <xdr:colOff>561975</xdr:colOff>
      <xdr:row>32</xdr:row>
      <xdr:rowOff>160020</xdr:rowOff>
    </xdr:to>
    <xdr:sp macro="" textlink="">
      <xdr:nvSpPr>
        <xdr:cNvPr id="82" name="円/楕円 81"/>
        <xdr:cNvSpPr/>
      </xdr:nvSpPr>
      <xdr:spPr>
        <a:xfrm>
          <a:off x="45847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30</xdr:row>
      <xdr:rowOff>115001</xdr:rowOff>
    </xdr:from>
    <xdr:ext cx="469744" cy="259045"/>
    <xdr:sp macro="" textlink="">
      <xdr:nvSpPr>
        <xdr:cNvPr id="83" name="議会費該当値テキスト"/>
        <xdr:cNvSpPr txBox="1"/>
      </xdr:nvSpPr>
      <xdr:spPr>
        <a:xfrm>
          <a:off x="4686300" y="525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157480</xdr:rowOff>
    </xdr:from>
    <xdr:to>
      <xdr:col>5</xdr:col>
      <xdr:colOff>409575</xdr:colOff>
      <xdr:row>33</xdr:row>
      <xdr:rowOff>87630</xdr:rowOff>
    </xdr:to>
    <xdr:sp macro="" textlink="">
      <xdr:nvSpPr>
        <xdr:cNvPr id="84" name="円/楕円 83"/>
        <xdr:cNvSpPr/>
      </xdr:nvSpPr>
      <xdr:spPr>
        <a:xfrm>
          <a:off x="3746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30</xdr:row>
      <xdr:rowOff>137861</xdr:rowOff>
    </xdr:from>
    <xdr:ext cx="469745" cy="259045"/>
    <xdr:sp macro="" textlink="">
      <xdr:nvSpPr>
        <xdr:cNvPr id="85" name="テキスト ボックス 84"/>
        <xdr:cNvSpPr txBox="1"/>
      </xdr:nvSpPr>
      <xdr:spPr>
        <a:xfrm>
          <a:off x="3562427" y="528136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168366</xdr:rowOff>
    </xdr:from>
    <xdr:to>
      <xdr:col>4</xdr:col>
      <xdr:colOff>206375</xdr:colOff>
      <xdr:row>33</xdr:row>
      <xdr:rowOff>98516</xdr:rowOff>
    </xdr:to>
    <xdr:sp macro="" textlink="">
      <xdr:nvSpPr>
        <xdr:cNvPr id="86" name="円/楕円 85"/>
        <xdr:cNvSpPr/>
      </xdr:nvSpPr>
      <xdr:spPr>
        <a:xfrm>
          <a:off x="2857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30</xdr:row>
      <xdr:rowOff>152173</xdr:rowOff>
    </xdr:from>
    <xdr:ext cx="469745" cy="259045"/>
    <xdr:sp macro="" textlink="">
      <xdr:nvSpPr>
        <xdr:cNvPr id="87" name="テキスト ボックス 86"/>
        <xdr:cNvSpPr txBox="1"/>
      </xdr:nvSpPr>
      <xdr:spPr>
        <a:xfrm>
          <a:off x="2673427" y="529567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48623</xdr:rowOff>
    </xdr:from>
    <xdr:to>
      <xdr:col>3</xdr:col>
      <xdr:colOff>3175</xdr:colOff>
      <xdr:row>32</xdr:row>
      <xdr:rowOff>150223</xdr:rowOff>
    </xdr:to>
    <xdr:sp macro="" textlink="">
      <xdr:nvSpPr>
        <xdr:cNvPr id="88" name="円/楕円 87"/>
        <xdr:cNvSpPr/>
      </xdr:nvSpPr>
      <xdr:spPr>
        <a:xfrm>
          <a:off x="1968500" y="55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30</xdr:row>
      <xdr:rowOff>29004</xdr:rowOff>
    </xdr:from>
    <xdr:ext cx="469744" cy="259045"/>
    <xdr:sp macro="" textlink="">
      <xdr:nvSpPr>
        <xdr:cNvPr id="89" name="テキスト ボックス 88"/>
        <xdr:cNvSpPr txBox="1"/>
      </xdr:nvSpPr>
      <xdr:spPr>
        <a:xfrm>
          <a:off x="1784427" y="517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19231</xdr:rowOff>
    </xdr:from>
    <xdr:to>
      <xdr:col>1</xdr:col>
      <xdr:colOff>485775</xdr:colOff>
      <xdr:row>30</xdr:row>
      <xdr:rowOff>120831</xdr:rowOff>
    </xdr:to>
    <xdr:sp macro="" textlink="">
      <xdr:nvSpPr>
        <xdr:cNvPr id="90" name="円/楕円 89"/>
        <xdr:cNvSpPr/>
      </xdr:nvSpPr>
      <xdr:spPr>
        <a:xfrm>
          <a:off x="1079500" y="51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27</xdr:row>
      <xdr:rowOff>167636</xdr:rowOff>
    </xdr:from>
    <xdr:ext cx="469745" cy="259045"/>
    <xdr:sp macro="" textlink="">
      <xdr:nvSpPr>
        <xdr:cNvPr id="91" name="テキスト ボックス 90"/>
        <xdr:cNvSpPr txBox="1"/>
      </xdr:nvSpPr>
      <xdr:spPr>
        <a:xfrm>
          <a:off x="895427" y="479678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59</xdr:row>
      <xdr:rowOff>148907</xdr:rowOff>
    </xdr:from>
    <xdr:ext cx="248786" cy="259045"/>
    <xdr:sp macro="" textlink="">
      <xdr:nvSpPr>
        <xdr:cNvPr id="102" name="テキスト ボックス 101"/>
        <xdr:cNvSpPr txBox="1"/>
      </xdr:nvSpPr>
      <xdr:spPr>
        <a:xfrm>
          <a:off x="513214" y="10264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34607</xdr:rowOff>
    </xdr:from>
    <xdr:ext cx="531299" cy="259045"/>
    <xdr:sp macro="" textlink="">
      <xdr:nvSpPr>
        <xdr:cNvPr id="104" name="テキスト ボックス 103"/>
        <xdr:cNvSpPr txBox="1"/>
      </xdr:nvSpPr>
      <xdr:spPr>
        <a:xfrm>
          <a:off x="230701" y="9807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91757</xdr:rowOff>
    </xdr:from>
    <xdr:ext cx="531299" cy="259045"/>
    <xdr:sp macro="" textlink="">
      <xdr:nvSpPr>
        <xdr:cNvPr id="106" name="テキスト ボックス 105"/>
        <xdr:cNvSpPr txBox="1"/>
      </xdr:nvSpPr>
      <xdr:spPr>
        <a:xfrm>
          <a:off x="230701" y="9350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148907</xdr:rowOff>
    </xdr:from>
    <xdr:ext cx="531299" cy="259045"/>
    <xdr:sp macro="" textlink="">
      <xdr:nvSpPr>
        <xdr:cNvPr id="108" name="テキスト ボックス 107"/>
        <xdr:cNvSpPr txBox="1"/>
      </xdr:nvSpPr>
      <xdr:spPr>
        <a:xfrm>
          <a:off x="230701" y="8892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34607</xdr:rowOff>
    </xdr:from>
    <xdr:ext cx="531299" cy="259045"/>
    <xdr:sp macro="" textlink="">
      <xdr:nvSpPr>
        <xdr:cNvPr id="110" name="テキスト ボックス 109"/>
        <xdr:cNvSpPr txBox="1"/>
      </xdr:nvSpPr>
      <xdr:spPr>
        <a:xfrm>
          <a:off x="230701" y="8435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46</xdr:row>
      <xdr:rowOff>91757</xdr:rowOff>
    </xdr:from>
    <xdr:ext cx="595419" cy="259045"/>
    <xdr:sp macro="" textlink="">
      <xdr:nvSpPr>
        <xdr:cNvPr id="112" name="テキスト ボックス 111"/>
        <xdr:cNvSpPr txBox="1"/>
      </xdr:nvSpPr>
      <xdr:spPr>
        <a:xfrm>
          <a:off x="166581" y="7978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61808</xdr:rowOff>
    </xdr:from>
    <xdr:ext cx="534377" cy="259045"/>
    <xdr:sp macro="" textlink="">
      <xdr:nvSpPr>
        <xdr:cNvPr id="115" name="総務費最小値テキスト"/>
        <xdr:cNvSpPr txBox="1"/>
      </xdr:nvSpPr>
      <xdr:spPr>
        <a:xfrm>
          <a:off x="4686300" y="98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111505</xdr:rowOff>
    </xdr:from>
    <xdr:ext cx="534377" cy="259045"/>
    <xdr:sp macro="" textlink="">
      <xdr:nvSpPr>
        <xdr:cNvPr id="117" name="総務費最大値テキスト"/>
        <xdr:cNvSpPr txBox="1"/>
      </xdr:nvSpPr>
      <xdr:spPr>
        <a:xfrm>
          <a:off x="4686300" y="834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73703</xdr:rowOff>
    </xdr:from>
    <xdr:to>
      <xdr:col>6</xdr:col>
      <xdr:colOff>511175</xdr:colOff>
      <xdr:row>56</xdr:row>
      <xdr:rowOff>169258</xdr:rowOff>
    </xdr:to>
    <xdr:cxnSp macro="">
      <xdr:nvCxnSpPr>
        <xdr:cNvPr id="119" name="直線コネクタ 118"/>
        <xdr:cNvCxnSpPr/>
      </xdr:nvCxnSpPr>
      <xdr:spPr>
        <a:xfrm flipV="1">
          <a:off x="3797300" y="9674903"/>
          <a:ext cx="8382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47813</xdr:rowOff>
    </xdr:from>
    <xdr:ext cx="534377" cy="259045"/>
    <xdr:sp macro="" textlink="">
      <xdr:nvSpPr>
        <xdr:cNvPr id="120" name="総務費平均値テキスト"/>
        <xdr:cNvSpPr txBox="1"/>
      </xdr:nvSpPr>
      <xdr:spPr>
        <a:xfrm>
          <a:off x="4686300" y="947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55</xdr:row>
      <xdr:rowOff>37127</xdr:rowOff>
    </xdr:from>
    <xdr:to>
      <xdr:col>5</xdr:col>
      <xdr:colOff>358775</xdr:colOff>
      <xdr:row>56</xdr:row>
      <xdr:rowOff>169258</xdr:rowOff>
    </xdr:to>
    <xdr:cxnSp macro="">
      <xdr:nvCxnSpPr>
        <xdr:cNvPr id="122" name="直線コネクタ 121"/>
        <xdr:cNvCxnSpPr/>
      </xdr:nvCxnSpPr>
      <xdr:spPr>
        <a:xfrm>
          <a:off x="2908300" y="9466877"/>
          <a:ext cx="889000" cy="3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54</xdr:row>
      <xdr:rowOff>15535</xdr:rowOff>
    </xdr:from>
    <xdr:ext cx="534377" cy="259045"/>
    <xdr:sp macro="" textlink="">
      <xdr:nvSpPr>
        <xdr:cNvPr id="124" name="テキスト ボックス 123"/>
        <xdr:cNvSpPr txBox="1"/>
      </xdr:nvSpPr>
      <xdr:spPr>
        <a:xfrm>
          <a:off x="3530111" y="92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37127</xdr:rowOff>
    </xdr:from>
    <xdr:to>
      <xdr:col>4</xdr:col>
      <xdr:colOff>155575</xdr:colOff>
      <xdr:row>55</xdr:row>
      <xdr:rowOff>128270</xdr:rowOff>
    </xdr:to>
    <xdr:cxnSp macro="">
      <xdr:nvCxnSpPr>
        <xdr:cNvPr id="125" name="直線コネクタ 124"/>
        <xdr:cNvCxnSpPr/>
      </xdr:nvCxnSpPr>
      <xdr:spPr>
        <a:xfrm flipV="1">
          <a:off x="2019300" y="9466877"/>
          <a:ext cx="889000" cy="9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55</xdr:row>
      <xdr:rowOff>119597</xdr:rowOff>
    </xdr:from>
    <xdr:ext cx="534377" cy="259045"/>
    <xdr:sp macro="" textlink="">
      <xdr:nvSpPr>
        <xdr:cNvPr id="127" name="テキスト ボックス 126"/>
        <xdr:cNvSpPr txBox="1"/>
      </xdr:nvSpPr>
      <xdr:spPr>
        <a:xfrm>
          <a:off x="2641111" y="954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128270</xdr:rowOff>
    </xdr:from>
    <xdr:to>
      <xdr:col>2</xdr:col>
      <xdr:colOff>638175</xdr:colOff>
      <xdr:row>55</xdr:row>
      <xdr:rowOff>158285</xdr:rowOff>
    </xdr:to>
    <xdr:cxnSp macro="">
      <xdr:nvCxnSpPr>
        <xdr:cNvPr id="128" name="直線コネクタ 127"/>
        <xdr:cNvCxnSpPr/>
      </xdr:nvCxnSpPr>
      <xdr:spPr>
        <a:xfrm flipV="1">
          <a:off x="1130300" y="9558020"/>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55</xdr:row>
      <xdr:rowOff>81669</xdr:rowOff>
    </xdr:from>
    <xdr:ext cx="534377" cy="259045"/>
    <xdr:sp macro="" textlink="">
      <xdr:nvSpPr>
        <xdr:cNvPr id="130" name="テキスト ボックス 129"/>
        <xdr:cNvSpPr txBox="1"/>
      </xdr:nvSpPr>
      <xdr:spPr>
        <a:xfrm>
          <a:off x="1752111" y="951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55</xdr:row>
      <xdr:rowOff>158772</xdr:rowOff>
    </xdr:from>
    <xdr:ext cx="534377" cy="259045"/>
    <xdr:sp macro="" textlink="">
      <xdr:nvSpPr>
        <xdr:cNvPr id="132" name="テキスト ボックス 131"/>
        <xdr:cNvSpPr txBox="1"/>
      </xdr:nvSpPr>
      <xdr:spPr>
        <a:xfrm>
          <a:off x="863111" y="95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22903</xdr:rowOff>
    </xdr:from>
    <xdr:to>
      <xdr:col>6</xdr:col>
      <xdr:colOff>561975</xdr:colOff>
      <xdr:row>56</xdr:row>
      <xdr:rowOff>124503</xdr:rowOff>
    </xdr:to>
    <xdr:sp macro="" textlink="">
      <xdr:nvSpPr>
        <xdr:cNvPr id="138" name="円/楕円 137"/>
        <xdr:cNvSpPr/>
      </xdr:nvSpPr>
      <xdr:spPr>
        <a:xfrm>
          <a:off x="4584700" y="96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54</xdr:row>
      <xdr:rowOff>82910</xdr:rowOff>
    </xdr:from>
    <xdr:ext cx="534377" cy="259045"/>
    <xdr:sp macro="" textlink="">
      <xdr:nvSpPr>
        <xdr:cNvPr id="139" name="総務費該当値テキスト"/>
        <xdr:cNvSpPr txBox="1"/>
      </xdr:nvSpPr>
      <xdr:spPr>
        <a:xfrm>
          <a:off x="4686300" y="93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37,887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118458</xdr:rowOff>
    </xdr:from>
    <xdr:to>
      <xdr:col>5</xdr:col>
      <xdr:colOff>409575</xdr:colOff>
      <xdr:row>57</xdr:row>
      <xdr:rowOff>48608</xdr:rowOff>
    </xdr:to>
    <xdr:sp macro="" textlink="">
      <xdr:nvSpPr>
        <xdr:cNvPr id="140" name="円/楕円 139"/>
        <xdr:cNvSpPr/>
      </xdr:nvSpPr>
      <xdr:spPr>
        <a:xfrm>
          <a:off x="3746500" y="97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56</xdr:row>
      <xdr:rowOff>76865</xdr:rowOff>
    </xdr:from>
    <xdr:ext cx="534377" cy="259045"/>
    <xdr:sp macro="" textlink="">
      <xdr:nvSpPr>
        <xdr:cNvPr id="141" name="テキスト ボックス 140"/>
        <xdr:cNvSpPr txBox="1"/>
      </xdr:nvSpPr>
      <xdr:spPr>
        <a:xfrm>
          <a:off x="3530111" y="96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157777</xdr:rowOff>
    </xdr:from>
    <xdr:to>
      <xdr:col>4</xdr:col>
      <xdr:colOff>206375</xdr:colOff>
      <xdr:row>55</xdr:row>
      <xdr:rowOff>87927</xdr:rowOff>
    </xdr:to>
    <xdr:sp macro="" textlink="">
      <xdr:nvSpPr>
        <xdr:cNvPr id="142" name="円/楕円 141"/>
        <xdr:cNvSpPr/>
      </xdr:nvSpPr>
      <xdr:spPr>
        <a:xfrm>
          <a:off x="2857500" y="941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52</xdr:row>
      <xdr:rowOff>138158</xdr:rowOff>
    </xdr:from>
    <xdr:ext cx="534377" cy="259045"/>
    <xdr:sp macro="" textlink="">
      <xdr:nvSpPr>
        <xdr:cNvPr id="143" name="テキスト ボックス 142"/>
        <xdr:cNvSpPr txBox="1"/>
      </xdr:nvSpPr>
      <xdr:spPr>
        <a:xfrm>
          <a:off x="2641111" y="90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77470</xdr:rowOff>
    </xdr:from>
    <xdr:to>
      <xdr:col>3</xdr:col>
      <xdr:colOff>3175</xdr:colOff>
      <xdr:row>56</xdr:row>
      <xdr:rowOff>7620</xdr:rowOff>
    </xdr:to>
    <xdr:sp macro="" textlink="">
      <xdr:nvSpPr>
        <xdr:cNvPr id="144" name="円/楕円 143"/>
        <xdr:cNvSpPr/>
      </xdr:nvSpPr>
      <xdr:spPr>
        <a:xfrm>
          <a:off x="1968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53</xdr:row>
      <xdr:rowOff>57851</xdr:rowOff>
    </xdr:from>
    <xdr:ext cx="534377" cy="259045"/>
    <xdr:sp macro="" textlink="">
      <xdr:nvSpPr>
        <xdr:cNvPr id="145" name="テキスト ボックス 144"/>
        <xdr:cNvSpPr txBox="1"/>
      </xdr:nvSpPr>
      <xdr:spPr>
        <a:xfrm>
          <a:off x="1752111" y="91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107485</xdr:rowOff>
    </xdr:from>
    <xdr:to>
      <xdr:col>1</xdr:col>
      <xdr:colOff>485775</xdr:colOff>
      <xdr:row>56</xdr:row>
      <xdr:rowOff>37635</xdr:rowOff>
    </xdr:to>
    <xdr:sp macro="" textlink="">
      <xdr:nvSpPr>
        <xdr:cNvPr id="146" name="円/楕円 145"/>
        <xdr:cNvSpPr/>
      </xdr:nvSpPr>
      <xdr:spPr>
        <a:xfrm>
          <a:off x="1079500" y="95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53</xdr:row>
      <xdr:rowOff>91292</xdr:rowOff>
    </xdr:from>
    <xdr:ext cx="534377" cy="259045"/>
    <xdr:sp macro="" textlink="">
      <xdr:nvSpPr>
        <xdr:cNvPr id="147" name="テキスト ボックス 146"/>
        <xdr:cNvSpPr txBox="1"/>
      </xdr:nvSpPr>
      <xdr:spPr>
        <a:xfrm>
          <a:off x="863111" y="91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79</xdr:row>
      <xdr:rowOff>148907</xdr:rowOff>
    </xdr:from>
    <xdr:ext cx="531299" cy="259045"/>
    <xdr:sp macro="" textlink="">
      <xdr:nvSpPr>
        <xdr:cNvPr id="158" name="テキスト ボックス 157"/>
        <xdr:cNvSpPr txBox="1"/>
      </xdr:nvSpPr>
      <xdr:spPr>
        <a:xfrm>
          <a:off x="230701" y="13693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161810</xdr:rowOff>
    </xdr:from>
    <xdr:ext cx="531299" cy="259045"/>
    <xdr:sp macro="" textlink="">
      <xdr:nvSpPr>
        <xdr:cNvPr id="160" name="テキスト ボックス 159"/>
        <xdr:cNvSpPr txBox="1"/>
      </xdr:nvSpPr>
      <xdr:spPr>
        <a:xfrm>
          <a:off x="230701" y="133634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10114</xdr:rowOff>
    </xdr:from>
    <xdr:ext cx="595419" cy="259045"/>
    <xdr:sp macro="" textlink="">
      <xdr:nvSpPr>
        <xdr:cNvPr id="162" name="テキスト ボックス 161"/>
        <xdr:cNvSpPr txBox="1"/>
      </xdr:nvSpPr>
      <xdr:spPr>
        <a:xfrm>
          <a:off x="166581" y="130403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19590</xdr:rowOff>
    </xdr:from>
    <xdr:ext cx="595419" cy="259045"/>
    <xdr:sp macro="" textlink="">
      <xdr:nvSpPr>
        <xdr:cNvPr id="164" name="テキスト ボックス 163"/>
        <xdr:cNvSpPr txBox="1"/>
      </xdr:nvSpPr>
      <xdr:spPr>
        <a:xfrm>
          <a:off x="166581" y="1270689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42772</xdr:rowOff>
    </xdr:from>
    <xdr:ext cx="595419" cy="259045"/>
    <xdr:sp macro="" textlink="">
      <xdr:nvSpPr>
        <xdr:cNvPr id="166" name="テキスト ボックス 165"/>
        <xdr:cNvSpPr txBox="1"/>
      </xdr:nvSpPr>
      <xdr:spPr>
        <a:xfrm>
          <a:off x="166581" y="123871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52248</xdr:rowOff>
    </xdr:from>
    <xdr:ext cx="595419" cy="259045"/>
    <xdr:sp macro="" textlink="">
      <xdr:nvSpPr>
        <xdr:cNvPr id="168" name="テキスト ボックス 167"/>
        <xdr:cNvSpPr txBox="1"/>
      </xdr:nvSpPr>
      <xdr:spPr>
        <a:xfrm>
          <a:off x="166581" y="120537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72003</xdr:rowOff>
    </xdr:from>
    <xdr:ext cx="595419" cy="259045"/>
    <xdr:sp macro="" textlink="">
      <xdr:nvSpPr>
        <xdr:cNvPr id="170" name="テキスト ボックス 169"/>
        <xdr:cNvSpPr txBox="1"/>
      </xdr:nvSpPr>
      <xdr:spPr>
        <a:xfrm>
          <a:off x="166581" y="1173060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66</xdr:row>
      <xdr:rowOff>91757</xdr:rowOff>
    </xdr:from>
    <xdr:ext cx="595419" cy="259045"/>
    <xdr:sp macro="" textlink="">
      <xdr:nvSpPr>
        <xdr:cNvPr id="172" name="テキスト ボックス 171"/>
        <xdr:cNvSpPr txBox="1"/>
      </xdr:nvSpPr>
      <xdr:spPr>
        <a:xfrm>
          <a:off x="166581" y="11407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76335</xdr:rowOff>
    </xdr:from>
    <xdr:ext cx="599010" cy="259045"/>
    <xdr:sp macro="" textlink="">
      <xdr:nvSpPr>
        <xdr:cNvPr id="175" name="民生費最小値テキスト"/>
        <xdr:cNvSpPr txBox="1"/>
      </xdr:nvSpPr>
      <xdr:spPr>
        <a:xfrm>
          <a:off x="4686300" y="1327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34399</xdr:rowOff>
    </xdr:from>
    <xdr:ext cx="599010" cy="259045"/>
    <xdr:sp macro="" textlink="">
      <xdr:nvSpPr>
        <xdr:cNvPr id="177" name="民生費最大値テキスト"/>
        <xdr:cNvSpPr txBox="1"/>
      </xdr:nvSpPr>
      <xdr:spPr>
        <a:xfrm>
          <a:off x="4686300" y="1186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155778</xdr:rowOff>
    </xdr:from>
    <xdr:to>
      <xdr:col>6</xdr:col>
      <xdr:colOff>511175</xdr:colOff>
      <xdr:row>74</xdr:row>
      <xdr:rowOff>67321</xdr:rowOff>
    </xdr:to>
    <xdr:cxnSp macro="">
      <xdr:nvCxnSpPr>
        <xdr:cNvPr id="179" name="直線コネクタ 178"/>
        <xdr:cNvCxnSpPr/>
      </xdr:nvCxnSpPr>
      <xdr:spPr>
        <a:xfrm flipV="1">
          <a:off x="3797300" y="12671628"/>
          <a:ext cx="838200" cy="8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38166</xdr:rowOff>
    </xdr:from>
    <xdr:ext cx="599010" cy="259045"/>
    <xdr:sp macro="" textlink="">
      <xdr:nvSpPr>
        <xdr:cNvPr id="180" name="民生費平均値テキスト"/>
        <xdr:cNvSpPr txBox="1"/>
      </xdr:nvSpPr>
      <xdr:spPr>
        <a:xfrm>
          <a:off x="4686300" y="12725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74</xdr:row>
      <xdr:rowOff>67321</xdr:rowOff>
    </xdr:from>
    <xdr:to>
      <xdr:col>5</xdr:col>
      <xdr:colOff>358775</xdr:colOff>
      <xdr:row>75</xdr:row>
      <xdr:rowOff>29177</xdr:rowOff>
    </xdr:to>
    <xdr:cxnSp macro="">
      <xdr:nvCxnSpPr>
        <xdr:cNvPr id="182" name="直線コネクタ 181"/>
        <xdr:cNvCxnSpPr/>
      </xdr:nvCxnSpPr>
      <xdr:spPr>
        <a:xfrm flipV="1">
          <a:off x="2908300" y="12754621"/>
          <a:ext cx="889000" cy="1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75</xdr:row>
      <xdr:rowOff>14250</xdr:rowOff>
    </xdr:from>
    <xdr:ext cx="599011" cy="259045"/>
    <xdr:sp macro="" textlink="">
      <xdr:nvSpPr>
        <xdr:cNvPr id="184" name="テキスト ボックス 183"/>
        <xdr:cNvSpPr txBox="1"/>
      </xdr:nvSpPr>
      <xdr:spPr>
        <a:xfrm>
          <a:off x="3497794" y="1287300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165227</xdr:rowOff>
    </xdr:from>
    <xdr:to>
      <xdr:col>4</xdr:col>
      <xdr:colOff>155575</xdr:colOff>
      <xdr:row>75</xdr:row>
      <xdr:rowOff>29177</xdr:rowOff>
    </xdr:to>
    <xdr:cxnSp macro="">
      <xdr:nvCxnSpPr>
        <xdr:cNvPr id="185" name="直線コネクタ 184"/>
        <xdr:cNvCxnSpPr/>
      </xdr:nvCxnSpPr>
      <xdr:spPr>
        <a:xfrm>
          <a:off x="2019300" y="12852527"/>
          <a:ext cx="889000" cy="3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75</xdr:row>
      <xdr:rowOff>118751</xdr:rowOff>
    </xdr:from>
    <xdr:ext cx="599011" cy="259045"/>
    <xdr:sp macro="" textlink="">
      <xdr:nvSpPr>
        <xdr:cNvPr id="187" name="テキスト ボックス 186"/>
        <xdr:cNvSpPr txBox="1"/>
      </xdr:nvSpPr>
      <xdr:spPr>
        <a:xfrm>
          <a:off x="2608794" y="1297750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165227</xdr:rowOff>
    </xdr:from>
    <xdr:to>
      <xdr:col>2</xdr:col>
      <xdr:colOff>638175</xdr:colOff>
      <xdr:row>75</xdr:row>
      <xdr:rowOff>87743</xdr:rowOff>
    </xdr:to>
    <xdr:cxnSp macro="">
      <xdr:nvCxnSpPr>
        <xdr:cNvPr id="188" name="直線コネクタ 187"/>
        <xdr:cNvCxnSpPr/>
      </xdr:nvCxnSpPr>
      <xdr:spPr>
        <a:xfrm flipV="1">
          <a:off x="1130300" y="12852527"/>
          <a:ext cx="889000" cy="9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75</xdr:row>
      <xdr:rowOff>158548</xdr:rowOff>
    </xdr:from>
    <xdr:ext cx="599010" cy="259045"/>
    <xdr:sp macro="" textlink="">
      <xdr:nvSpPr>
        <xdr:cNvPr id="190" name="テキスト ボックス 189"/>
        <xdr:cNvSpPr txBox="1"/>
      </xdr:nvSpPr>
      <xdr:spPr>
        <a:xfrm>
          <a:off x="1719794" y="1301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75</xdr:row>
      <xdr:rowOff>163491</xdr:rowOff>
    </xdr:from>
    <xdr:ext cx="599011" cy="259045"/>
    <xdr:sp macro="" textlink="">
      <xdr:nvSpPr>
        <xdr:cNvPr id="192" name="テキスト ボックス 191"/>
        <xdr:cNvSpPr txBox="1"/>
      </xdr:nvSpPr>
      <xdr:spPr>
        <a:xfrm>
          <a:off x="830794" y="1302224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104978</xdr:rowOff>
    </xdr:from>
    <xdr:to>
      <xdr:col>6</xdr:col>
      <xdr:colOff>561975</xdr:colOff>
      <xdr:row>74</xdr:row>
      <xdr:rowOff>35128</xdr:rowOff>
    </xdr:to>
    <xdr:sp macro="" textlink="">
      <xdr:nvSpPr>
        <xdr:cNvPr id="198" name="円/楕円 197"/>
        <xdr:cNvSpPr/>
      </xdr:nvSpPr>
      <xdr:spPr>
        <a:xfrm>
          <a:off x="4584700" y="1262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71</xdr:row>
      <xdr:rowOff>158133</xdr:rowOff>
    </xdr:from>
    <xdr:ext cx="599010" cy="259045"/>
    <xdr:sp macro="" textlink="">
      <xdr:nvSpPr>
        <xdr:cNvPr id="199" name="民生費該当値テキスト"/>
        <xdr:cNvSpPr txBox="1"/>
      </xdr:nvSpPr>
      <xdr:spPr>
        <a:xfrm>
          <a:off x="4686300" y="1233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179,273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16521</xdr:rowOff>
    </xdr:from>
    <xdr:to>
      <xdr:col>5</xdr:col>
      <xdr:colOff>409575</xdr:colOff>
      <xdr:row>74</xdr:row>
      <xdr:rowOff>118121</xdr:rowOff>
    </xdr:to>
    <xdr:sp macro="" textlink="">
      <xdr:nvSpPr>
        <xdr:cNvPr id="200" name="円/楕円 199"/>
        <xdr:cNvSpPr/>
      </xdr:nvSpPr>
      <xdr:spPr>
        <a:xfrm>
          <a:off x="3746500" y="127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72</xdr:row>
      <xdr:rowOff>328</xdr:rowOff>
    </xdr:from>
    <xdr:ext cx="599011" cy="259045"/>
    <xdr:sp macro="" textlink="">
      <xdr:nvSpPr>
        <xdr:cNvPr id="201" name="テキスト ボックス 200"/>
        <xdr:cNvSpPr txBox="1"/>
      </xdr:nvSpPr>
      <xdr:spPr>
        <a:xfrm>
          <a:off x="3497794" y="12344728"/>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171,649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149827</xdr:rowOff>
    </xdr:from>
    <xdr:to>
      <xdr:col>4</xdr:col>
      <xdr:colOff>206375</xdr:colOff>
      <xdr:row>75</xdr:row>
      <xdr:rowOff>79977</xdr:rowOff>
    </xdr:to>
    <xdr:sp macro="" textlink="">
      <xdr:nvSpPr>
        <xdr:cNvPr id="202" name="円/楕円 201"/>
        <xdr:cNvSpPr/>
      </xdr:nvSpPr>
      <xdr:spPr>
        <a:xfrm>
          <a:off x="2857500" y="128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72</xdr:row>
      <xdr:rowOff>133634</xdr:rowOff>
    </xdr:from>
    <xdr:ext cx="599011" cy="259045"/>
    <xdr:sp macro="" textlink="">
      <xdr:nvSpPr>
        <xdr:cNvPr id="203" name="テキスト ボックス 202"/>
        <xdr:cNvSpPr txBox="1"/>
      </xdr:nvSpPr>
      <xdr:spPr>
        <a:xfrm>
          <a:off x="2608794" y="12478034"/>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159,403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114427</xdr:rowOff>
    </xdr:from>
    <xdr:to>
      <xdr:col>3</xdr:col>
      <xdr:colOff>3175</xdr:colOff>
      <xdr:row>75</xdr:row>
      <xdr:rowOff>44577</xdr:rowOff>
    </xdr:to>
    <xdr:sp macro="" textlink="">
      <xdr:nvSpPr>
        <xdr:cNvPr id="204" name="円/楕円 203"/>
        <xdr:cNvSpPr/>
      </xdr:nvSpPr>
      <xdr:spPr>
        <a:xfrm>
          <a:off x="1968500" y="128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72</xdr:row>
      <xdr:rowOff>91382</xdr:rowOff>
    </xdr:from>
    <xdr:ext cx="599010" cy="259045"/>
    <xdr:sp macro="" textlink="">
      <xdr:nvSpPr>
        <xdr:cNvPr id="205" name="テキスト ボックス 204"/>
        <xdr:cNvSpPr txBox="1"/>
      </xdr:nvSpPr>
      <xdr:spPr>
        <a:xfrm>
          <a:off x="1719794" y="1243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162,655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36943</xdr:rowOff>
    </xdr:from>
    <xdr:to>
      <xdr:col>1</xdr:col>
      <xdr:colOff>485775</xdr:colOff>
      <xdr:row>75</xdr:row>
      <xdr:rowOff>138543</xdr:rowOff>
    </xdr:to>
    <xdr:sp macro="" textlink="">
      <xdr:nvSpPr>
        <xdr:cNvPr id="206" name="円/楕円 205"/>
        <xdr:cNvSpPr/>
      </xdr:nvSpPr>
      <xdr:spPr>
        <a:xfrm>
          <a:off x="1079500" y="128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73</xdr:row>
      <xdr:rowOff>20750</xdr:rowOff>
    </xdr:from>
    <xdr:ext cx="599011" cy="259045"/>
    <xdr:sp macro="" textlink="">
      <xdr:nvSpPr>
        <xdr:cNvPr id="207" name="テキスト ボックス 206"/>
        <xdr:cNvSpPr txBox="1"/>
      </xdr:nvSpPr>
      <xdr:spPr>
        <a:xfrm>
          <a:off x="830794" y="1253660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99</xdr:row>
      <xdr:rowOff>148907</xdr:rowOff>
    </xdr:from>
    <xdr:ext cx="248786" cy="259045"/>
    <xdr:sp macro="" textlink="">
      <xdr:nvSpPr>
        <xdr:cNvPr id="218" name="テキスト ボックス 217"/>
        <xdr:cNvSpPr txBox="1"/>
      </xdr:nvSpPr>
      <xdr:spPr>
        <a:xfrm>
          <a:off x="513214" y="17122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110807</xdr:rowOff>
    </xdr:from>
    <xdr:ext cx="531299" cy="259045"/>
    <xdr:sp macro="" textlink="">
      <xdr:nvSpPr>
        <xdr:cNvPr id="220" name="テキスト ボックス 219"/>
        <xdr:cNvSpPr txBox="1"/>
      </xdr:nvSpPr>
      <xdr:spPr>
        <a:xfrm>
          <a:off x="230701" y="1674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72707</xdr:rowOff>
    </xdr:from>
    <xdr:ext cx="531299" cy="259045"/>
    <xdr:sp macro="" textlink="">
      <xdr:nvSpPr>
        <xdr:cNvPr id="222" name="テキスト ボックス 221"/>
        <xdr:cNvSpPr txBox="1"/>
      </xdr:nvSpPr>
      <xdr:spPr>
        <a:xfrm>
          <a:off x="230701" y="1636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34607</xdr:rowOff>
    </xdr:from>
    <xdr:ext cx="531299" cy="259045"/>
    <xdr:sp macro="" textlink="">
      <xdr:nvSpPr>
        <xdr:cNvPr id="224" name="テキスト ボックス 223"/>
        <xdr:cNvSpPr txBox="1"/>
      </xdr:nvSpPr>
      <xdr:spPr>
        <a:xfrm>
          <a:off x="230701" y="1597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90</xdr:row>
      <xdr:rowOff>167957</xdr:rowOff>
    </xdr:from>
    <xdr:ext cx="531299" cy="259045"/>
    <xdr:sp macro="" textlink="">
      <xdr:nvSpPr>
        <xdr:cNvPr id="226" name="テキスト ボックス 225"/>
        <xdr:cNvSpPr txBox="1"/>
      </xdr:nvSpPr>
      <xdr:spPr>
        <a:xfrm>
          <a:off x="230701" y="1559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129857</xdr:rowOff>
    </xdr:from>
    <xdr:ext cx="595419" cy="259045"/>
    <xdr:sp macro="" textlink="">
      <xdr:nvSpPr>
        <xdr:cNvPr id="228" name="テキスト ボックス 227"/>
        <xdr:cNvSpPr txBox="1"/>
      </xdr:nvSpPr>
      <xdr:spPr>
        <a:xfrm>
          <a:off x="166581" y="15217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86</xdr:row>
      <xdr:rowOff>91757</xdr:rowOff>
    </xdr:from>
    <xdr:ext cx="595419" cy="259045"/>
    <xdr:sp macro="" textlink="">
      <xdr:nvSpPr>
        <xdr:cNvPr id="230" name="テキスト ボックス 229"/>
        <xdr:cNvSpPr txBox="1"/>
      </xdr:nvSpPr>
      <xdr:spPr>
        <a:xfrm>
          <a:off x="166581" y="14836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38680</xdr:rowOff>
    </xdr:from>
    <xdr:ext cx="534377" cy="259045"/>
    <xdr:sp macro="" textlink="">
      <xdr:nvSpPr>
        <xdr:cNvPr id="233" name="衛生費最小値テキスト"/>
        <xdr:cNvSpPr txBox="1"/>
      </xdr:nvSpPr>
      <xdr:spPr>
        <a:xfrm>
          <a:off x="4686300" y="1684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90343</xdr:rowOff>
    </xdr:from>
    <xdr:ext cx="534377" cy="259045"/>
    <xdr:sp macro="" textlink="">
      <xdr:nvSpPr>
        <xdr:cNvPr id="235" name="衛生費最大値テキスト"/>
        <xdr:cNvSpPr txBox="1"/>
      </xdr:nvSpPr>
      <xdr:spPr>
        <a:xfrm>
          <a:off x="4686300" y="1534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33706</xdr:rowOff>
    </xdr:from>
    <xdr:to>
      <xdr:col>6</xdr:col>
      <xdr:colOff>511175</xdr:colOff>
      <xdr:row>97</xdr:row>
      <xdr:rowOff>42735</xdr:rowOff>
    </xdr:to>
    <xdr:cxnSp macro="">
      <xdr:nvCxnSpPr>
        <xdr:cNvPr id="237" name="直線コネクタ 236"/>
        <xdr:cNvCxnSpPr/>
      </xdr:nvCxnSpPr>
      <xdr:spPr>
        <a:xfrm flipV="1">
          <a:off x="3797300" y="16321456"/>
          <a:ext cx="838200" cy="35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86210</xdr:rowOff>
    </xdr:from>
    <xdr:ext cx="534377" cy="259045"/>
    <xdr:sp macro="" textlink="">
      <xdr:nvSpPr>
        <xdr:cNvPr id="238" name="衛生費平均値テキスト"/>
        <xdr:cNvSpPr txBox="1"/>
      </xdr:nvSpPr>
      <xdr:spPr>
        <a:xfrm>
          <a:off x="4686300" y="1654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97</xdr:row>
      <xdr:rowOff>42735</xdr:rowOff>
    </xdr:from>
    <xdr:to>
      <xdr:col>5</xdr:col>
      <xdr:colOff>358775</xdr:colOff>
      <xdr:row>98</xdr:row>
      <xdr:rowOff>69159</xdr:rowOff>
    </xdr:to>
    <xdr:cxnSp macro="">
      <xdr:nvCxnSpPr>
        <xdr:cNvPr id="240" name="直線コネクタ 239"/>
        <xdr:cNvCxnSpPr/>
      </xdr:nvCxnSpPr>
      <xdr:spPr>
        <a:xfrm flipV="1">
          <a:off x="2908300" y="16673385"/>
          <a:ext cx="889000" cy="19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97</xdr:row>
      <xdr:rowOff>66929</xdr:rowOff>
    </xdr:from>
    <xdr:ext cx="534377" cy="259045"/>
    <xdr:sp macro="" textlink="">
      <xdr:nvSpPr>
        <xdr:cNvPr id="242" name="テキスト ボックス 241"/>
        <xdr:cNvSpPr txBox="1"/>
      </xdr:nvSpPr>
      <xdr:spPr>
        <a:xfrm>
          <a:off x="3530111" y="166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169190</xdr:rowOff>
    </xdr:from>
    <xdr:to>
      <xdr:col>4</xdr:col>
      <xdr:colOff>155575</xdr:colOff>
      <xdr:row>98</xdr:row>
      <xdr:rowOff>69159</xdr:rowOff>
    </xdr:to>
    <xdr:cxnSp macro="">
      <xdr:nvCxnSpPr>
        <xdr:cNvPr id="243" name="直線コネクタ 242"/>
        <xdr:cNvCxnSpPr/>
      </xdr:nvCxnSpPr>
      <xdr:spPr>
        <a:xfrm>
          <a:off x="2019300" y="16799840"/>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95</xdr:row>
      <xdr:rowOff>120904</xdr:rowOff>
    </xdr:from>
    <xdr:ext cx="534377" cy="259045"/>
    <xdr:sp macro="" textlink="">
      <xdr:nvSpPr>
        <xdr:cNvPr id="245" name="テキスト ボックス 244"/>
        <xdr:cNvSpPr txBox="1"/>
      </xdr:nvSpPr>
      <xdr:spPr>
        <a:xfrm>
          <a:off x="2641111" y="164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169190</xdr:rowOff>
    </xdr:from>
    <xdr:to>
      <xdr:col>2</xdr:col>
      <xdr:colOff>638175</xdr:colOff>
      <xdr:row>98</xdr:row>
      <xdr:rowOff>33268</xdr:rowOff>
    </xdr:to>
    <xdr:cxnSp macro="">
      <xdr:nvCxnSpPr>
        <xdr:cNvPr id="246" name="直線コネクタ 245"/>
        <xdr:cNvCxnSpPr/>
      </xdr:nvCxnSpPr>
      <xdr:spPr>
        <a:xfrm flipV="1">
          <a:off x="1130300" y="16799840"/>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97</xdr:row>
      <xdr:rowOff>85692</xdr:rowOff>
    </xdr:from>
    <xdr:ext cx="534377" cy="259045"/>
    <xdr:sp macro="" textlink="">
      <xdr:nvSpPr>
        <xdr:cNvPr id="248" name="テキスト ボックス 247"/>
        <xdr:cNvSpPr txBox="1"/>
      </xdr:nvSpPr>
      <xdr:spPr>
        <a:xfrm>
          <a:off x="1752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95</xdr:row>
      <xdr:rowOff>68078</xdr:rowOff>
    </xdr:from>
    <xdr:ext cx="534377" cy="259045"/>
    <xdr:sp macro="" textlink="">
      <xdr:nvSpPr>
        <xdr:cNvPr id="250" name="テキスト ボックス 249"/>
        <xdr:cNvSpPr txBox="1"/>
      </xdr:nvSpPr>
      <xdr:spPr>
        <a:xfrm>
          <a:off x="863111" y="1635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154356</xdr:rowOff>
    </xdr:from>
    <xdr:to>
      <xdr:col>6</xdr:col>
      <xdr:colOff>561975</xdr:colOff>
      <xdr:row>95</xdr:row>
      <xdr:rowOff>84506</xdr:rowOff>
    </xdr:to>
    <xdr:sp macro="" textlink="">
      <xdr:nvSpPr>
        <xdr:cNvPr id="256" name="円/楕円 255"/>
        <xdr:cNvSpPr/>
      </xdr:nvSpPr>
      <xdr:spPr>
        <a:xfrm>
          <a:off x="4584700" y="162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93</xdr:row>
      <xdr:rowOff>42913</xdr:rowOff>
    </xdr:from>
    <xdr:ext cx="534377" cy="259045"/>
    <xdr:sp macro="" textlink="">
      <xdr:nvSpPr>
        <xdr:cNvPr id="257" name="衛生費該当値テキスト"/>
        <xdr:cNvSpPr txBox="1"/>
      </xdr:nvSpPr>
      <xdr:spPr>
        <a:xfrm>
          <a:off x="4686300" y="159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56,564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163385</xdr:rowOff>
    </xdr:from>
    <xdr:to>
      <xdr:col>5</xdr:col>
      <xdr:colOff>409575</xdr:colOff>
      <xdr:row>97</xdr:row>
      <xdr:rowOff>93535</xdr:rowOff>
    </xdr:to>
    <xdr:sp macro="" textlink="">
      <xdr:nvSpPr>
        <xdr:cNvPr id="258" name="円/楕円 257"/>
        <xdr:cNvSpPr/>
      </xdr:nvSpPr>
      <xdr:spPr>
        <a:xfrm>
          <a:off x="3746500" y="166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94</xdr:row>
      <xdr:rowOff>147192</xdr:rowOff>
    </xdr:from>
    <xdr:ext cx="534377" cy="259045"/>
    <xdr:sp macro="" textlink="">
      <xdr:nvSpPr>
        <xdr:cNvPr id="259" name="テキスト ボックス 258"/>
        <xdr:cNvSpPr txBox="1"/>
      </xdr:nvSpPr>
      <xdr:spPr>
        <a:xfrm>
          <a:off x="3530111" y="162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18359</xdr:rowOff>
    </xdr:from>
    <xdr:to>
      <xdr:col>4</xdr:col>
      <xdr:colOff>206375</xdr:colOff>
      <xdr:row>98</xdr:row>
      <xdr:rowOff>119959</xdr:rowOff>
    </xdr:to>
    <xdr:sp macro="" textlink="">
      <xdr:nvSpPr>
        <xdr:cNvPr id="260" name="円/楕円 259"/>
        <xdr:cNvSpPr/>
      </xdr:nvSpPr>
      <xdr:spPr>
        <a:xfrm>
          <a:off x="2857500" y="168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97</xdr:row>
      <xdr:rowOff>148216</xdr:rowOff>
    </xdr:from>
    <xdr:ext cx="534377" cy="259045"/>
    <xdr:sp macro="" textlink="">
      <xdr:nvSpPr>
        <xdr:cNvPr id="261" name="テキスト ボックス 260"/>
        <xdr:cNvSpPr txBox="1"/>
      </xdr:nvSpPr>
      <xdr:spPr>
        <a:xfrm>
          <a:off x="2641111" y="167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118390</xdr:rowOff>
    </xdr:from>
    <xdr:to>
      <xdr:col>3</xdr:col>
      <xdr:colOff>3175</xdr:colOff>
      <xdr:row>98</xdr:row>
      <xdr:rowOff>48540</xdr:rowOff>
    </xdr:to>
    <xdr:sp macro="" textlink="">
      <xdr:nvSpPr>
        <xdr:cNvPr id="262" name="円/楕円 261"/>
        <xdr:cNvSpPr/>
      </xdr:nvSpPr>
      <xdr:spPr>
        <a:xfrm>
          <a:off x="1968500" y="167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95</xdr:row>
      <xdr:rowOff>95345</xdr:rowOff>
    </xdr:from>
    <xdr:ext cx="534377" cy="259045"/>
    <xdr:sp macro="" textlink="">
      <xdr:nvSpPr>
        <xdr:cNvPr id="263" name="テキスト ボックス 262"/>
        <xdr:cNvSpPr txBox="1"/>
      </xdr:nvSpPr>
      <xdr:spPr>
        <a:xfrm>
          <a:off x="1752111" y="1638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31,452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153918</xdr:rowOff>
    </xdr:from>
    <xdr:to>
      <xdr:col>1</xdr:col>
      <xdr:colOff>485775</xdr:colOff>
      <xdr:row>98</xdr:row>
      <xdr:rowOff>84068</xdr:rowOff>
    </xdr:to>
    <xdr:sp macro="" textlink="">
      <xdr:nvSpPr>
        <xdr:cNvPr id="264" name="円/楕円 263"/>
        <xdr:cNvSpPr/>
      </xdr:nvSpPr>
      <xdr:spPr>
        <a:xfrm>
          <a:off x="1079500" y="167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97</xdr:row>
      <xdr:rowOff>105473</xdr:rowOff>
    </xdr:from>
    <xdr:ext cx="534377" cy="259045"/>
    <xdr:sp macro="" textlink="">
      <xdr:nvSpPr>
        <xdr:cNvPr id="265" name="テキスト ボックス 264"/>
        <xdr:cNvSpPr txBox="1"/>
      </xdr:nvSpPr>
      <xdr:spPr>
        <a:xfrm>
          <a:off x="863111" y="167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110807</xdr:rowOff>
    </xdr:from>
    <xdr:ext cx="248786" cy="259045"/>
    <xdr:sp macro="" textlink="">
      <xdr:nvSpPr>
        <xdr:cNvPr id="277" name="テキスト ボックス 276"/>
        <xdr:cNvSpPr txBox="1"/>
      </xdr:nvSpPr>
      <xdr:spPr>
        <a:xfrm>
          <a:off x="6355214" y="6454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72707</xdr:rowOff>
    </xdr:from>
    <xdr:ext cx="467179" cy="259045"/>
    <xdr:sp macro="" textlink="">
      <xdr:nvSpPr>
        <xdr:cNvPr id="279" name="テキスト ボックス 278"/>
        <xdr:cNvSpPr txBox="1"/>
      </xdr:nvSpPr>
      <xdr:spPr>
        <a:xfrm>
          <a:off x="6136821" y="6073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34607</xdr:rowOff>
    </xdr:from>
    <xdr:ext cx="467179" cy="259045"/>
    <xdr:sp macro="" textlink="">
      <xdr:nvSpPr>
        <xdr:cNvPr id="281" name="テキスト ボックス 280"/>
        <xdr:cNvSpPr txBox="1"/>
      </xdr:nvSpPr>
      <xdr:spPr>
        <a:xfrm>
          <a:off x="6136821" y="5692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167957</xdr:rowOff>
    </xdr:from>
    <xdr:ext cx="467179" cy="259045"/>
    <xdr:sp macro="" textlink="">
      <xdr:nvSpPr>
        <xdr:cNvPr id="283" name="テキスト ボックス 282"/>
        <xdr:cNvSpPr txBox="1"/>
      </xdr:nvSpPr>
      <xdr:spPr>
        <a:xfrm>
          <a:off x="6136821" y="5311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28</xdr:row>
      <xdr:rowOff>129857</xdr:rowOff>
    </xdr:from>
    <xdr:ext cx="467179" cy="259045"/>
    <xdr:sp macro="" textlink="">
      <xdr:nvSpPr>
        <xdr:cNvPr id="285" name="テキスト ボックス 284"/>
        <xdr:cNvSpPr txBox="1"/>
      </xdr:nvSpPr>
      <xdr:spPr>
        <a:xfrm>
          <a:off x="6136821" y="4930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26</xdr:row>
      <xdr:rowOff>91757</xdr:rowOff>
    </xdr:from>
    <xdr:ext cx="467179" cy="259045"/>
    <xdr:sp macro="" textlink="">
      <xdr:nvSpPr>
        <xdr:cNvPr id="287" name="テキスト ボックス 286"/>
        <xdr:cNvSpPr txBox="1"/>
      </xdr:nvSpPr>
      <xdr:spPr>
        <a:xfrm>
          <a:off x="6136821" y="4549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71313</xdr:rowOff>
    </xdr:from>
    <xdr:ext cx="313932" cy="259045"/>
    <xdr:sp macro="" textlink="">
      <xdr:nvSpPr>
        <xdr:cNvPr id="290" name="労働費最小値テキスト"/>
        <xdr:cNvSpPr txBox="1"/>
      </xdr:nvSpPr>
      <xdr:spPr>
        <a:xfrm>
          <a:off x="10528300" y="6586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62928</xdr:rowOff>
    </xdr:from>
    <xdr:ext cx="469744" cy="259045"/>
    <xdr:sp macro="" textlink="">
      <xdr:nvSpPr>
        <xdr:cNvPr id="292" name="労働費最大値テキスト"/>
        <xdr:cNvSpPr txBox="1"/>
      </xdr:nvSpPr>
      <xdr:spPr>
        <a:xfrm>
          <a:off x="10528300" y="503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151892</xdr:rowOff>
    </xdr:from>
    <xdr:to>
      <xdr:col>15</xdr:col>
      <xdr:colOff>180975</xdr:colOff>
      <xdr:row>36</xdr:row>
      <xdr:rowOff>107315</xdr:rowOff>
    </xdr:to>
    <xdr:cxnSp macro="">
      <xdr:nvCxnSpPr>
        <xdr:cNvPr id="294" name="直線コネクタ 293"/>
        <xdr:cNvCxnSpPr/>
      </xdr:nvCxnSpPr>
      <xdr:spPr>
        <a:xfrm>
          <a:off x="9639300" y="5981192"/>
          <a:ext cx="838200" cy="29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52263</xdr:rowOff>
    </xdr:from>
    <xdr:ext cx="378565" cy="259045"/>
    <xdr:sp macro="" textlink="">
      <xdr:nvSpPr>
        <xdr:cNvPr id="295" name="労働費平均値テキスト"/>
        <xdr:cNvSpPr txBox="1"/>
      </xdr:nvSpPr>
      <xdr:spPr>
        <a:xfrm>
          <a:off x="10528300" y="62244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34</xdr:row>
      <xdr:rowOff>151892</xdr:rowOff>
    </xdr:from>
    <xdr:to>
      <xdr:col>14</xdr:col>
      <xdr:colOff>28575</xdr:colOff>
      <xdr:row>35</xdr:row>
      <xdr:rowOff>77216</xdr:rowOff>
    </xdr:to>
    <xdr:cxnSp macro="">
      <xdr:nvCxnSpPr>
        <xdr:cNvPr id="297" name="直線コネクタ 296"/>
        <xdr:cNvCxnSpPr/>
      </xdr:nvCxnSpPr>
      <xdr:spPr>
        <a:xfrm flipV="1">
          <a:off x="8750300" y="5981192"/>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525092</xdr:colOff>
      <xdr:row>36</xdr:row>
      <xdr:rowOff>101790</xdr:rowOff>
    </xdr:from>
    <xdr:ext cx="378566" cy="259045"/>
    <xdr:sp macro="" textlink="">
      <xdr:nvSpPr>
        <xdr:cNvPr id="299" name="テキスト ボックス 298"/>
        <xdr:cNvSpPr txBox="1"/>
      </xdr:nvSpPr>
      <xdr:spPr>
        <a:xfrm>
          <a:off x="9450017" y="6273990"/>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69977</xdr:rowOff>
    </xdr:from>
    <xdr:to>
      <xdr:col>12</xdr:col>
      <xdr:colOff>511175</xdr:colOff>
      <xdr:row>35</xdr:row>
      <xdr:rowOff>77216</xdr:rowOff>
    </xdr:to>
    <xdr:cxnSp macro="">
      <xdr:nvCxnSpPr>
        <xdr:cNvPr id="300" name="直線コネクタ 299"/>
        <xdr:cNvCxnSpPr/>
      </xdr:nvCxnSpPr>
      <xdr:spPr>
        <a:xfrm>
          <a:off x="7861300" y="607072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36</xdr:row>
      <xdr:rowOff>14925</xdr:rowOff>
    </xdr:from>
    <xdr:ext cx="469745" cy="259045"/>
    <xdr:sp macro="" textlink="">
      <xdr:nvSpPr>
        <xdr:cNvPr id="302" name="テキスト ボックス 301"/>
        <xdr:cNvSpPr txBox="1"/>
      </xdr:nvSpPr>
      <xdr:spPr>
        <a:xfrm>
          <a:off x="8515427" y="618712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47498</xdr:rowOff>
    </xdr:from>
    <xdr:to>
      <xdr:col>11</xdr:col>
      <xdr:colOff>307975</xdr:colOff>
      <xdr:row>35</xdr:row>
      <xdr:rowOff>69977</xdr:rowOff>
    </xdr:to>
    <xdr:cxnSp macro="">
      <xdr:nvCxnSpPr>
        <xdr:cNvPr id="303" name="直線コネクタ 302"/>
        <xdr:cNvCxnSpPr/>
      </xdr:nvCxnSpPr>
      <xdr:spPr>
        <a:xfrm>
          <a:off x="6972300" y="6048248"/>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35</xdr:row>
      <xdr:rowOff>129222</xdr:rowOff>
    </xdr:from>
    <xdr:ext cx="469745" cy="259045"/>
    <xdr:sp macro="" textlink="">
      <xdr:nvSpPr>
        <xdr:cNvPr id="305" name="テキスト ボックス 304"/>
        <xdr:cNvSpPr txBox="1"/>
      </xdr:nvSpPr>
      <xdr:spPr>
        <a:xfrm>
          <a:off x="7626427" y="612997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32</xdr:row>
      <xdr:rowOff>95573</xdr:rowOff>
    </xdr:from>
    <xdr:ext cx="469744" cy="259045"/>
    <xdr:sp macro="" textlink="">
      <xdr:nvSpPr>
        <xdr:cNvPr id="307" name="テキスト ボックス 306"/>
        <xdr:cNvSpPr txBox="1"/>
      </xdr:nvSpPr>
      <xdr:spPr>
        <a:xfrm>
          <a:off x="6737427" y="558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56515</xdr:rowOff>
    </xdr:from>
    <xdr:to>
      <xdr:col>15</xdr:col>
      <xdr:colOff>231775</xdr:colOff>
      <xdr:row>36</xdr:row>
      <xdr:rowOff>158115</xdr:rowOff>
    </xdr:to>
    <xdr:sp macro="" textlink="">
      <xdr:nvSpPr>
        <xdr:cNvPr id="313" name="円/楕円 312"/>
        <xdr:cNvSpPr/>
      </xdr:nvSpPr>
      <xdr:spPr>
        <a:xfrm>
          <a:off x="104267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34</xdr:row>
      <xdr:rowOff>109670</xdr:rowOff>
    </xdr:from>
    <xdr:ext cx="469744" cy="259045"/>
    <xdr:sp macro="" textlink="">
      <xdr:nvSpPr>
        <xdr:cNvPr id="314" name="労働費該当値テキスト"/>
        <xdr:cNvSpPr txBox="1"/>
      </xdr:nvSpPr>
      <xdr:spPr>
        <a:xfrm>
          <a:off x="10528300" y="593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101092</xdr:rowOff>
    </xdr:from>
    <xdr:to>
      <xdr:col>14</xdr:col>
      <xdr:colOff>79375</xdr:colOff>
      <xdr:row>35</xdr:row>
      <xdr:rowOff>31242</xdr:rowOff>
    </xdr:to>
    <xdr:sp macro="" textlink="">
      <xdr:nvSpPr>
        <xdr:cNvPr id="315" name="円/楕円 314"/>
        <xdr:cNvSpPr/>
      </xdr:nvSpPr>
      <xdr:spPr>
        <a:xfrm>
          <a:off x="95885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32</xdr:row>
      <xdr:rowOff>81473</xdr:rowOff>
    </xdr:from>
    <xdr:ext cx="469744" cy="259045"/>
    <xdr:sp macro="" textlink="">
      <xdr:nvSpPr>
        <xdr:cNvPr id="316" name="テキスト ボックス 315"/>
        <xdr:cNvSpPr txBox="1"/>
      </xdr:nvSpPr>
      <xdr:spPr>
        <a:xfrm>
          <a:off x="9404427" y="556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26416</xdr:rowOff>
    </xdr:from>
    <xdr:to>
      <xdr:col>12</xdr:col>
      <xdr:colOff>561975</xdr:colOff>
      <xdr:row>35</xdr:row>
      <xdr:rowOff>128016</xdr:rowOff>
    </xdr:to>
    <xdr:sp macro="" textlink="">
      <xdr:nvSpPr>
        <xdr:cNvPr id="317" name="円/楕円 316"/>
        <xdr:cNvSpPr/>
      </xdr:nvSpPr>
      <xdr:spPr>
        <a:xfrm>
          <a:off x="8699500" y="60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33</xdr:row>
      <xdr:rowOff>10223</xdr:rowOff>
    </xdr:from>
    <xdr:ext cx="469745" cy="259045"/>
    <xdr:sp macro="" textlink="">
      <xdr:nvSpPr>
        <xdr:cNvPr id="318" name="テキスト ボックス 317"/>
        <xdr:cNvSpPr txBox="1"/>
      </xdr:nvSpPr>
      <xdr:spPr>
        <a:xfrm>
          <a:off x="8515427" y="566807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19177</xdr:rowOff>
    </xdr:from>
    <xdr:to>
      <xdr:col>11</xdr:col>
      <xdr:colOff>358775</xdr:colOff>
      <xdr:row>35</xdr:row>
      <xdr:rowOff>120777</xdr:rowOff>
    </xdr:to>
    <xdr:sp macro="" textlink="">
      <xdr:nvSpPr>
        <xdr:cNvPr id="319" name="円/楕円 318"/>
        <xdr:cNvSpPr/>
      </xdr:nvSpPr>
      <xdr:spPr>
        <a:xfrm>
          <a:off x="7810500" y="60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32</xdr:row>
      <xdr:rowOff>167582</xdr:rowOff>
    </xdr:from>
    <xdr:ext cx="469745" cy="259045"/>
    <xdr:sp macro="" textlink="">
      <xdr:nvSpPr>
        <xdr:cNvPr id="320" name="テキスト ボックス 319"/>
        <xdr:cNvSpPr txBox="1"/>
      </xdr:nvSpPr>
      <xdr:spPr>
        <a:xfrm>
          <a:off x="7626427" y="565398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168148</xdr:rowOff>
    </xdr:from>
    <xdr:to>
      <xdr:col>10</xdr:col>
      <xdr:colOff>155575</xdr:colOff>
      <xdr:row>35</xdr:row>
      <xdr:rowOff>98298</xdr:rowOff>
    </xdr:to>
    <xdr:sp macro="" textlink="">
      <xdr:nvSpPr>
        <xdr:cNvPr id="321" name="円/楕円 320"/>
        <xdr:cNvSpPr/>
      </xdr:nvSpPr>
      <xdr:spPr>
        <a:xfrm>
          <a:off x="6921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34</xdr:row>
      <xdr:rowOff>119703</xdr:rowOff>
    </xdr:from>
    <xdr:ext cx="469744" cy="259045"/>
    <xdr:sp macro="" textlink="">
      <xdr:nvSpPr>
        <xdr:cNvPr id="322" name="テキスト ボックス 321"/>
        <xdr:cNvSpPr txBox="1"/>
      </xdr:nvSpPr>
      <xdr:spPr>
        <a:xfrm>
          <a:off x="6737427" y="594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110807</xdr:rowOff>
    </xdr:from>
    <xdr:ext cx="248786" cy="259045"/>
    <xdr:sp macro="" textlink="">
      <xdr:nvSpPr>
        <xdr:cNvPr id="334" name="テキスト ボックス 333"/>
        <xdr:cNvSpPr txBox="1"/>
      </xdr:nvSpPr>
      <xdr:spPr>
        <a:xfrm>
          <a:off x="6355214" y="9883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72707</xdr:rowOff>
    </xdr:from>
    <xdr:ext cx="467179" cy="259045"/>
    <xdr:sp macro="" textlink="">
      <xdr:nvSpPr>
        <xdr:cNvPr id="336" name="テキスト ボックス 335"/>
        <xdr:cNvSpPr txBox="1"/>
      </xdr:nvSpPr>
      <xdr:spPr>
        <a:xfrm>
          <a:off x="6136821" y="9502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34607</xdr:rowOff>
    </xdr:from>
    <xdr:ext cx="531299" cy="259045"/>
    <xdr:sp macro="" textlink="">
      <xdr:nvSpPr>
        <xdr:cNvPr id="338" name="テキスト ボックス 337"/>
        <xdr:cNvSpPr txBox="1"/>
      </xdr:nvSpPr>
      <xdr:spPr>
        <a:xfrm>
          <a:off x="6072701" y="912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167957</xdr:rowOff>
    </xdr:from>
    <xdr:ext cx="531299" cy="259045"/>
    <xdr:sp macro="" textlink="">
      <xdr:nvSpPr>
        <xdr:cNvPr id="340" name="テキスト ボックス 339"/>
        <xdr:cNvSpPr txBox="1"/>
      </xdr:nvSpPr>
      <xdr:spPr>
        <a:xfrm>
          <a:off x="6072701" y="874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48</xdr:row>
      <xdr:rowOff>129857</xdr:rowOff>
    </xdr:from>
    <xdr:ext cx="531299" cy="259045"/>
    <xdr:sp macro="" textlink="">
      <xdr:nvSpPr>
        <xdr:cNvPr id="342" name="テキスト ボックス 341"/>
        <xdr:cNvSpPr txBox="1"/>
      </xdr:nvSpPr>
      <xdr:spPr>
        <a:xfrm>
          <a:off x="6072701" y="835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46</xdr:row>
      <xdr:rowOff>91757</xdr:rowOff>
    </xdr:from>
    <xdr:ext cx="531299" cy="259045"/>
    <xdr:sp macro="" textlink="">
      <xdr:nvSpPr>
        <xdr:cNvPr id="344" name="テキスト ボックス 343"/>
        <xdr:cNvSpPr txBox="1"/>
      </xdr:nvSpPr>
      <xdr:spPr>
        <a:xfrm>
          <a:off x="6072701" y="797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77177</xdr:rowOff>
    </xdr:from>
    <xdr:ext cx="378565" cy="259045"/>
    <xdr:sp macro="" textlink="">
      <xdr:nvSpPr>
        <xdr:cNvPr id="347" name="農林水産業費最小値テキスト"/>
        <xdr:cNvSpPr txBox="1"/>
      </xdr:nvSpPr>
      <xdr:spPr>
        <a:xfrm>
          <a:off x="10528300" y="1002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43351</xdr:rowOff>
    </xdr:from>
    <xdr:ext cx="534377" cy="259045"/>
    <xdr:sp macro="" textlink="">
      <xdr:nvSpPr>
        <xdr:cNvPr id="349" name="農林水産業費最大値テキスト"/>
        <xdr:cNvSpPr txBox="1"/>
      </xdr:nvSpPr>
      <xdr:spPr>
        <a:xfrm>
          <a:off x="10528300" y="84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152806</xdr:rowOff>
    </xdr:from>
    <xdr:to>
      <xdr:col>15</xdr:col>
      <xdr:colOff>180975</xdr:colOff>
      <xdr:row>54</xdr:row>
      <xdr:rowOff>169494</xdr:rowOff>
    </xdr:to>
    <xdr:cxnSp macro="">
      <xdr:nvCxnSpPr>
        <xdr:cNvPr id="351" name="直線コネクタ 350"/>
        <xdr:cNvCxnSpPr/>
      </xdr:nvCxnSpPr>
      <xdr:spPr>
        <a:xfrm flipV="1">
          <a:off x="9639300" y="9411106"/>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147745</xdr:rowOff>
    </xdr:from>
    <xdr:ext cx="469744" cy="259045"/>
    <xdr:sp macro="" textlink="">
      <xdr:nvSpPr>
        <xdr:cNvPr id="352" name="農林水産業費平均値テキスト"/>
        <xdr:cNvSpPr txBox="1"/>
      </xdr:nvSpPr>
      <xdr:spPr>
        <a:xfrm>
          <a:off x="10528300" y="957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54</xdr:row>
      <xdr:rowOff>91237</xdr:rowOff>
    </xdr:from>
    <xdr:to>
      <xdr:col>14</xdr:col>
      <xdr:colOff>28575</xdr:colOff>
      <xdr:row>54</xdr:row>
      <xdr:rowOff>169494</xdr:rowOff>
    </xdr:to>
    <xdr:cxnSp macro="">
      <xdr:nvCxnSpPr>
        <xdr:cNvPr id="354" name="直線コネクタ 353"/>
        <xdr:cNvCxnSpPr/>
      </xdr:nvCxnSpPr>
      <xdr:spPr>
        <a:xfrm>
          <a:off x="8750300" y="9349537"/>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56</xdr:row>
      <xdr:rowOff>86553</xdr:rowOff>
    </xdr:from>
    <xdr:ext cx="469744" cy="259045"/>
    <xdr:sp macro="" textlink="">
      <xdr:nvSpPr>
        <xdr:cNvPr id="356" name="テキスト ボックス 355"/>
        <xdr:cNvSpPr txBox="1"/>
      </xdr:nvSpPr>
      <xdr:spPr>
        <a:xfrm>
          <a:off x="9404427" y="968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91237</xdr:rowOff>
    </xdr:from>
    <xdr:to>
      <xdr:col>12</xdr:col>
      <xdr:colOff>511175</xdr:colOff>
      <xdr:row>54</xdr:row>
      <xdr:rowOff>122936</xdr:rowOff>
    </xdr:to>
    <xdr:cxnSp macro="">
      <xdr:nvCxnSpPr>
        <xdr:cNvPr id="357" name="直線コネクタ 356"/>
        <xdr:cNvCxnSpPr/>
      </xdr:nvCxnSpPr>
      <xdr:spPr>
        <a:xfrm flipV="1">
          <a:off x="7861300" y="9349537"/>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56</xdr:row>
      <xdr:rowOff>120383</xdr:rowOff>
    </xdr:from>
    <xdr:ext cx="469745" cy="259045"/>
    <xdr:sp macro="" textlink="">
      <xdr:nvSpPr>
        <xdr:cNvPr id="359" name="テキスト ボックス 358"/>
        <xdr:cNvSpPr txBox="1"/>
      </xdr:nvSpPr>
      <xdr:spPr>
        <a:xfrm>
          <a:off x="8515427" y="972158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122936</xdr:rowOff>
    </xdr:from>
    <xdr:to>
      <xdr:col>11</xdr:col>
      <xdr:colOff>307975</xdr:colOff>
      <xdr:row>55</xdr:row>
      <xdr:rowOff>59919</xdr:rowOff>
    </xdr:to>
    <xdr:cxnSp macro="">
      <xdr:nvCxnSpPr>
        <xdr:cNvPr id="360" name="直線コネクタ 359"/>
        <xdr:cNvCxnSpPr/>
      </xdr:nvCxnSpPr>
      <xdr:spPr>
        <a:xfrm flipV="1">
          <a:off x="6972300" y="9381236"/>
          <a:ext cx="8890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56</xdr:row>
      <xdr:rowOff>110095</xdr:rowOff>
    </xdr:from>
    <xdr:ext cx="469745" cy="259045"/>
    <xdr:sp macro="" textlink="">
      <xdr:nvSpPr>
        <xdr:cNvPr id="362" name="テキスト ボックス 361"/>
        <xdr:cNvSpPr txBox="1"/>
      </xdr:nvSpPr>
      <xdr:spPr>
        <a:xfrm>
          <a:off x="7626427" y="971129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56</xdr:row>
      <xdr:rowOff>85946</xdr:rowOff>
    </xdr:from>
    <xdr:ext cx="469744" cy="259045"/>
    <xdr:sp macro="" textlink="">
      <xdr:nvSpPr>
        <xdr:cNvPr id="364" name="テキスト ボックス 363"/>
        <xdr:cNvSpPr txBox="1"/>
      </xdr:nvSpPr>
      <xdr:spPr>
        <a:xfrm>
          <a:off x="6737427" y="968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102006</xdr:rowOff>
    </xdr:from>
    <xdr:to>
      <xdr:col>15</xdr:col>
      <xdr:colOff>231775</xdr:colOff>
      <xdr:row>55</xdr:row>
      <xdr:rowOff>32156</xdr:rowOff>
    </xdr:to>
    <xdr:sp macro="" textlink="">
      <xdr:nvSpPr>
        <xdr:cNvPr id="370" name="円/楕円 369"/>
        <xdr:cNvSpPr/>
      </xdr:nvSpPr>
      <xdr:spPr>
        <a:xfrm>
          <a:off x="10426700" y="93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52</xdr:row>
      <xdr:rowOff>162013</xdr:rowOff>
    </xdr:from>
    <xdr:ext cx="469744" cy="259045"/>
    <xdr:sp macro="" textlink="">
      <xdr:nvSpPr>
        <xdr:cNvPr id="371" name="農林水産業費該当値テキスト"/>
        <xdr:cNvSpPr txBox="1"/>
      </xdr:nvSpPr>
      <xdr:spPr>
        <a:xfrm>
          <a:off x="10528300" y="907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118694</xdr:rowOff>
    </xdr:from>
    <xdr:to>
      <xdr:col>14</xdr:col>
      <xdr:colOff>79375</xdr:colOff>
      <xdr:row>55</xdr:row>
      <xdr:rowOff>48844</xdr:rowOff>
    </xdr:to>
    <xdr:sp macro="" textlink="">
      <xdr:nvSpPr>
        <xdr:cNvPr id="372" name="円/楕円 371"/>
        <xdr:cNvSpPr/>
      </xdr:nvSpPr>
      <xdr:spPr>
        <a:xfrm>
          <a:off x="9588500" y="937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52</xdr:row>
      <xdr:rowOff>95649</xdr:rowOff>
    </xdr:from>
    <xdr:ext cx="469744" cy="259045"/>
    <xdr:sp macro="" textlink="">
      <xdr:nvSpPr>
        <xdr:cNvPr id="373" name="テキスト ボックス 372"/>
        <xdr:cNvSpPr txBox="1"/>
      </xdr:nvSpPr>
      <xdr:spPr>
        <a:xfrm>
          <a:off x="9404427" y="901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40437</xdr:rowOff>
    </xdr:from>
    <xdr:to>
      <xdr:col>12</xdr:col>
      <xdr:colOff>561975</xdr:colOff>
      <xdr:row>54</xdr:row>
      <xdr:rowOff>142037</xdr:rowOff>
    </xdr:to>
    <xdr:sp macro="" textlink="">
      <xdr:nvSpPr>
        <xdr:cNvPr id="374" name="円/楕円 373"/>
        <xdr:cNvSpPr/>
      </xdr:nvSpPr>
      <xdr:spPr>
        <a:xfrm>
          <a:off x="8699500" y="92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52</xdr:row>
      <xdr:rowOff>24244</xdr:rowOff>
    </xdr:from>
    <xdr:ext cx="534377" cy="259045"/>
    <xdr:sp macro="" textlink="">
      <xdr:nvSpPr>
        <xdr:cNvPr id="375" name="テキスト ボックス 374"/>
        <xdr:cNvSpPr txBox="1"/>
      </xdr:nvSpPr>
      <xdr:spPr>
        <a:xfrm>
          <a:off x="8483111" y="89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72136</xdr:rowOff>
    </xdr:from>
    <xdr:to>
      <xdr:col>11</xdr:col>
      <xdr:colOff>358775</xdr:colOff>
      <xdr:row>55</xdr:row>
      <xdr:rowOff>2286</xdr:rowOff>
    </xdr:to>
    <xdr:sp macro="" textlink="">
      <xdr:nvSpPr>
        <xdr:cNvPr id="376" name="円/楕円 375"/>
        <xdr:cNvSpPr/>
      </xdr:nvSpPr>
      <xdr:spPr>
        <a:xfrm>
          <a:off x="7810500" y="93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52</xdr:row>
      <xdr:rowOff>52517</xdr:rowOff>
    </xdr:from>
    <xdr:ext cx="534377" cy="259045"/>
    <xdr:sp macro="" textlink="">
      <xdr:nvSpPr>
        <xdr:cNvPr id="377" name="テキスト ボックス 376"/>
        <xdr:cNvSpPr txBox="1"/>
      </xdr:nvSpPr>
      <xdr:spPr>
        <a:xfrm>
          <a:off x="7594111" y="896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9119</xdr:rowOff>
    </xdr:from>
    <xdr:to>
      <xdr:col>10</xdr:col>
      <xdr:colOff>155575</xdr:colOff>
      <xdr:row>55</xdr:row>
      <xdr:rowOff>110719</xdr:rowOff>
    </xdr:to>
    <xdr:sp macro="" textlink="">
      <xdr:nvSpPr>
        <xdr:cNvPr id="378" name="円/楕円 377"/>
        <xdr:cNvSpPr/>
      </xdr:nvSpPr>
      <xdr:spPr>
        <a:xfrm>
          <a:off x="6921500" y="943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52</xdr:row>
      <xdr:rowOff>157524</xdr:rowOff>
    </xdr:from>
    <xdr:ext cx="469744" cy="259045"/>
    <xdr:sp macro="" textlink="">
      <xdr:nvSpPr>
        <xdr:cNvPr id="379" name="テキスト ボックス 378"/>
        <xdr:cNvSpPr txBox="1"/>
      </xdr:nvSpPr>
      <xdr:spPr>
        <a:xfrm>
          <a:off x="6737427" y="907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34607</xdr:rowOff>
    </xdr:from>
    <xdr:ext cx="248786" cy="259045"/>
    <xdr:sp macro="" textlink="">
      <xdr:nvSpPr>
        <xdr:cNvPr id="391" name="テキスト ボックス 390"/>
        <xdr:cNvSpPr txBox="1"/>
      </xdr:nvSpPr>
      <xdr:spPr>
        <a:xfrm>
          <a:off x="6355214" y="132362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91757</xdr:rowOff>
    </xdr:from>
    <xdr:ext cx="531299" cy="259045"/>
    <xdr:sp macro="" textlink="">
      <xdr:nvSpPr>
        <xdr:cNvPr id="393" name="テキスト ボックス 392"/>
        <xdr:cNvSpPr txBox="1"/>
      </xdr:nvSpPr>
      <xdr:spPr>
        <a:xfrm>
          <a:off x="6072701" y="1277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148907</xdr:rowOff>
    </xdr:from>
    <xdr:ext cx="531299" cy="259045"/>
    <xdr:sp macro="" textlink="">
      <xdr:nvSpPr>
        <xdr:cNvPr id="395" name="テキスト ボックス 394"/>
        <xdr:cNvSpPr txBox="1"/>
      </xdr:nvSpPr>
      <xdr:spPr>
        <a:xfrm>
          <a:off x="6072701" y="1232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34607</xdr:rowOff>
    </xdr:from>
    <xdr:ext cx="531299" cy="259045"/>
    <xdr:sp macro="" textlink="">
      <xdr:nvSpPr>
        <xdr:cNvPr id="397" name="テキスト ボックス 396"/>
        <xdr:cNvSpPr txBox="1"/>
      </xdr:nvSpPr>
      <xdr:spPr>
        <a:xfrm>
          <a:off x="6072701" y="1186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66</xdr:row>
      <xdr:rowOff>91757</xdr:rowOff>
    </xdr:from>
    <xdr:ext cx="531299" cy="259045"/>
    <xdr:sp macro="" textlink="">
      <xdr:nvSpPr>
        <xdr:cNvPr id="399" name="テキスト ボックス 398"/>
        <xdr:cNvSpPr txBox="1"/>
      </xdr:nvSpPr>
      <xdr:spPr>
        <a:xfrm>
          <a:off x="6072701" y="11407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144562</xdr:rowOff>
    </xdr:from>
    <xdr:ext cx="469744" cy="259045"/>
    <xdr:sp macro="" textlink="">
      <xdr:nvSpPr>
        <xdr:cNvPr id="402" name="商工費最小値テキスト"/>
        <xdr:cNvSpPr txBox="1"/>
      </xdr:nvSpPr>
      <xdr:spPr>
        <a:xfrm>
          <a:off x="10528300" y="133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100561</xdr:rowOff>
    </xdr:from>
    <xdr:ext cx="534377" cy="259045"/>
    <xdr:sp macro="" textlink="">
      <xdr:nvSpPr>
        <xdr:cNvPr id="404" name="商工費最大値テキスト"/>
        <xdr:cNvSpPr txBox="1"/>
      </xdr:nvSpPr>
      <xdr:spPr>
        <a:xfrm>
          <a:off x="10528300" y="117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13308</xdr:rowOff>
    </xdr:from>
    <xdr:to>
      <xdr:col>15</xdr:col>
      <xdr:colOff>180975</xdr:colOff>
      <xdr:row>76</xdr:row>
      <xdr:rowOff>61976</xdr:rowOff>
    </xdr:to>
    <xdr:cxnSp macro="">
      <xdr:nvCxnSpPr>
        <xdr:cNvPr id="406" name="直線コネクタ 405"/>
        <xdr:cNvCxnSpPr/>
      </xdr:nvCxnSpPr>
      <xdr:spPr>
        <a:xfrm>
          <a:off x="9639300" y="13043508"/>
          <a:ext cx="838200" cy="4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157978</xdr:rowOff>
    </xdr:from>
    <xdr:ext cx="534377" cy="259045"/>
    <xdr:sp macro="" textlink="">
      <xdr:nvSpPr>
        <xdr:cNvPr id="407" name="商工費平均値テキスト"/>
        <xdr:cNvSpPr txBox="1"/>
      </xdr:nvSpPr>
      <xdr:spPr>
        <a:xfrm>
          <a:off x="10528300" y="1301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76</xdr:row>
      <xdr:rowOff>13308</xdr:rowOff>
    </xdr:from>
    <xdr:to>
      <xdr:col>14</xdr:col>
      <xdr:colOff>28575</xdr:colOff>
      <xdr:row>76</xdr:row>
      <xdr:rowOff>52603</xdr:rowOff>
    </xdr:to>
    <xdr:cxnSp macro="">
      <xdr:nvCxnSpPr>
        <xdr:cNvPr id="409" name="直線コネクタ 408"/>
        <xdr:cNvCxnSpPr/>
      </xdr:nvCxnSpPr>
      <xdr:spPr>
        <a:xfrm flipV="1">
          <a:off x="8750300" y="13043508"/>
          <a:ext cx="8890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76</xdr:row>
      <xdr:rowOff>111475</xdr:rowOff>
    </xdr:from>
    <xdr:ext cx="534377" cy="259045"/>
    <xdr:sp macro="" textlink="">
      <xdr:nvSpPr>
        <xdr:cNvPr id="411" name="テキスト ボックス 410"/>
        <xdr:cNvSpPr txBox="1"/>
      </xdr:nvSpPr>
      <xdr:spPr>
        <a:xfrm>
          <a:off x="9372111" y="131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136362</xdr:rowOff>
    </xdr:from>
    <xdr:to>
      <xdr:col>12</xdr:col>
      <xdr:colOff>511175</xdr:colOff>
      <xdr:row>76</xdr:row>
      <xdr:rowOff>52603</xdr:rowOff>
    </xdr:to>
    <xdr:cxnSp macro="">
      <xdr:nvCxnSpPr>
        <xdr:cNvPr id="412" name="直線コネクタ 411"/>
        <xdr:cNvCxnSpPr/>
      </xdr:nvCxnSpPr>
      <xdr:spPr>
        <a:xfrm>
          <a:off x="7861300" y="12995112"/>
          <a:ext cx="889000" cy="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76</xdr:row>
      <xdr:rowOff>100071</xdr:rowOff>
    </xdr:from>
    <xdr:ext cx="534377" cy="259045"/>
    <xdr:sp macro="" textlink="">
      <xdr:nvSpPr>
        <xdr:cNvPr id="414" name="テキスト ボックス 413"/>
        <xdr:cNvSpPr txBox="1"/>
      </xdr:nvSpPr>
      <xdr:spPr>
        <a:xfrm>
          <a:off x="8483111" y="1313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62250</xdr:rowOff>
    </xdr:from>
    <xdr:to>
      <xdr:col>11</xdr:col>
      <xdr:colOff>307975</xdr:colOff>
      <xdr:row>75</xdr:row>
      <xdr:rowOff>136362</xdr:rowOff>
    </xdr:to>
    <xdr:cxnSp macro="">
      <xdr:nvCxnSpPr>
        <xdr:cNvPr id="415" name="直線コネクタ 414"/>
        <xdr:cNvCxnSpPr/>
      </xdr:nvCxnSpPr>
      <xdr:spPr>
        <a:xfrm>
          <a:off x="6972300" y="12921000"/>
          <a:ext cx="889000" cy="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76</xdr:row>
      <xdr:rowOff>92135</xdr:rowOff>
    </xdr:from>
    <xdr:ext cx="534377" cy="259045"/>
    <xdr:sp macro="" textlink="">
      <xdr:nvSpPr>
        <xdr:cNvPr id="417" name="テキスト ボックス 416"/>
        <xdr:cNvSpPr txBox="1"/>
      </xdr:nvSpPr>
      <xdr:spPr>
        <a:xfrm>
          <a:off x="7594111" y="131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76</xdr:row>
      <xdr:rowOff>71127</xdr:rowOff>
    </xdr:from>
    <xdr:ext cx="534377" cy="259045"/>
    <xdr:sp macro="" textlink="">
      <xdr:nvSpPr>
        <xdr:cNvPr id="419" name="テキスト ボックス 418"/>
        <xdr:cNvSpPr txBox="1"/>
      </xdr:nvSpPr>
      <xdr:spPr>
        <a:xfrm>
          <a:off x="6705111" y="131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11176</xdr:rowOff>
    </xdr:from>
    <xdr:to>
      <xdr:col>15</xdr:col>
      <xdr:colOff>231775</xdr:colOff>
      <xdr:row>76</xdr:row>
      <xdr:rowOff>112776</xdr:rowOff>
    </xdr:to>
    <xdr:sp macro="" textlink="">
      <xdr:nvSpPr>
        <xdr:cNvPr id="425" name="円/楕円 424"/>
        <xdr:cNvSpPr/>
      </xdr:nvSpPr>
      <xdr:spPr>
        <a:xfrm>
          <a:off x="10426700" y="130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74</xdr:row>
      <xdr:rowOff>71183</xdr:rowOff>
    </xdr:from>
    <xdr:ext cx="534377" cy="259045"/>
    <xdr:sp macro="" textlink="">
      <xdr:nvSpPr>
        <xdr:cNvPr id="426" name="商工費該当値テキスト"/>
        <xdr:cNvSpPr txBox="1"/>
      </xdr:nvSpPr>
      <xdr:spPr>
        <a:xfrm>
          <a:off x="10528300"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133957</xdr:rowOff>
    </xdr:from>
    <xdr:to>
      <xdr:col>14</xdr:col>
      <xdr:colOff>79375</xdr:colOff>
      <xdr:row>76</xdr:row>
      <xdr:rowOff>64108</xdr:rowOff>
    </xdr:to>
    <xdr:sp macro="" textlink="">
      <xdr:nvSpPr>
        <xdr:cNvPr id="427" name="円/楕円 426"/>
        <xdr:cNvSpPr/>
      </xdr:nvSpPr>
      <xdr:spPr>
        <a:xfrm>
          <a:off x="9588500" y="129927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73</xdr:row>
      <xdr:rowOff>114338</xdr:rowOff>
    </xdr:from>
    <xdr:ext cx="534377" cy="259045"/>
    <xdr:sp macro="" textlink="">
      <xdr:nvSpPr>
        <xdr:cNvPr id="428" name="テキスト ボックス 427"/>
        <xdr:cNvSpPr txBox="1"/>
      </xdr:nvSpPr>
      <xdr:spPr>
        <a:xfrm>
          <a:off x="9372111" y="1263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1803</xdr:rowOff>
    </xdr:from>
    <xdr:to>
      <xdr:col>12</xdr:col>
      <xdr:colOff>561975</xdr:colOff>
      <xdr:row>76</xdr:row>
      <xdr:rowOff>103403</xdr:rowOff>
    </xdr:to>
    <xdr:sp macro="" textlink="">
      <xdr:nvSpPr>
        <xdr:cNvPr id="429" name="円/楕円 428"/>
        <xdr:cNvSpPr/>
      </xdr:nvSpPr>
      <xdr:spPr>
        <a:xfrm>
          <a:off x="8699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73</xdr:row>
      <xdr:rowOff>157061</xdr:rowOff>
    </xdr:from>
    <xdr:ext cx="534377" cy="259045"/>
    <xdr:sp macro="" textlink="">
      <xdr:nvSpPr>
        <xdr:cNvPr id="430" name="テキスト ボックス 429"/>
        <xdr:cNvSpPr txBox="1"/>
      </xdr:nvSpPr>
      <xdr:spPr>
        <a:xfrm>
          <a:off x="8483111" y="126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18,810</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85562</xdr:rowOff>
    </xdr:from>
    <xdr:to>
      <xdr:col>11</xdr:col>
      <xdr:colOff>358775</xdr:colOff>
      <xdr:row>76</xdr:row>
      <xdr:rowOff>15712</xdr:rowOff>
    </xdr:to>
    <xdr:sp macro="" textlink="">
      <xdr:nvSpPr>
        <xdr:cNvPr id="431" name="円/楕円 430"/>
        <xdr:cNvSpPr/>
      </xdr:nvSpPr>
      <xdr:spPr>
        <a:xfrm>
          <a:off x="7810500" y="129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73</xdr:row>
      <xdr:rowOff>62517</xdr:rowOff>
    </xdr:from>
    <xdr:ext cx="534377" cy="259045"/>
    <xdr:sp macro="" textlink="">
      <xdr:nvSpPr>
        <xdr:cNvPr id="432" name="テキスト ボックス 431"/>
        <xdr:cNvSpPr txBox="1"/>
      </xdr:nvSpPr>
      <xdr:spPr>
        <a:xfrm>
          <a:off x="7594111" y="1257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11450</xdr:rowOff>
    </xdr:from>
    <xdr:to>
      <xdr:col>10</xdr:col>
      <xdr:colOff>155575</xdr:colOff>
      <xdr:row>75</xdr:row>
      <xdr:rowOff>113050</xdr:rowOff>
    </xdr:to>
    <xdr:sp macro="" textlink="">
      <xdr:nvSpPr>
        <xdr:cNvPr id="433" name="円/楕円 432"/>
        <xdr:cNvSpPr/>
      </xdr:nvSpPr>
      <xdr:spPr>
        <a:xfrm>
          <a:off x="6921500" y="1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72</xdr:row>
      <xdr:rowOff>166707</xdr:rowOff>
    </xdr:from>
    <xdr:ext cx="534377" cy="259045"/>
    <xdr:sp macro="" textlink="">
      <xdr:nvSpPr>
        <xdr:cNvPr id="434" name="テキスト ボックス 433"/>
        <xdr:cNvSpPr txBox="1"/>
      </xdr:nvSpPr>
      <xdr:spPr>
        <a:xfrm>
          <a:off x="6705111" y="1251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99</xdr:row>
      <xdr:rowOff>148907</xdr:rowOff>
    </xdr:from>
    <xdr:ext cx="248786" cy="259045"/>
    <xdr:sp macro="" textlink="">
      <xdr:nvSpPr>
        <xdr:cNvPr id="445" name="テキスト ボックス 444"/>
        <xdr:cNvSpPr txBox="1"/>
      </xdr:nvSpPr>
      <xdr:spPr>
        <a:xfrm>
          <a:off x="6355214" y="17122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161810</xdr:rowOff>
    </xdr:from>
    <xdr:ext cx="531299" cy="259045"/>
    <xdr:sp macro="" textlink="">
      <xdr:nvSpPr>
        <xdr:cNvPr id="447" name="テキスト ボックス 446"/>
        <xdr:cNvSpPr txBox="1"/>
      </xdr:nvSpPr>
      <xdr:spPr>
        <a:xfrm>
          <a:off x="6072701" y="167924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10114</xdr:rowOff>
    </xdr:from>
    <xdr:ext cx="531299" cy="259045"/>
    <xdr:sp macro="" textlink="">
      <xdr:nvSpPr>
        <xdr:cNvPr id="449" name="テキスト ボックス 448"/>
        <xdr:cNvSpPr txBox="1"/>
      </xdr:nvSpPr>
      <xdr:spPr>
        <a:xfrm>
          <a:off x="6072701" y="164693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19591</xdr:rowOff>
    </xdr:from>
    <xdr:ext cx="531299" cy="259045"/>
    <xdr:sp macro="" textlink="">
      <xdr:nvSpPr>
        <xdr:cNvPr id="451" name="テキスト ボックス 450"/>
        <xdr:cNvSpPr txBox="1"/>
      </xdr:nvSpPr>
      <xdr:spPr>
        <a:xfrm>
          <a:off x="6072701" y="16135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42771</xdr:rowOff>
    </xdr:from>
    <xdr:ext cx="531299" cy="259045"/>
    <xdr:sp macro="" textlink="">
      <xdr:nvSpPr>
        <xdr:cNvPr id="453" name="テキスト ボックス 452"/>
        <xdr:cNvSpPr txBox="1"/>
      </xdr:nvSpPr>
      <xdr:spPr>
        <a:xfrm>
          <a:off x="6072701" y="158161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52248</xdr:rowOff>
    </xdr:from>
    <xdr:ext cx="595419" cy="259045"/>
    <xdr:sp macro="" textlink="">
      <xdr:nvSpPr>
        <xdr:cNvPr id="455" name="テキスト ボックス 454"/>
        <xdr:cNvSpPr txBox="1"/>
      </xdr:nvSpPr>
      <xdr:spPr>
        <a:xfrm>
          <a:off x="6008581" y="154827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72002</xdr:rowOff>
    </xdr:from>
    <xdr:ext cx="595419" cy="259045"/>
    <xdr:sp macro="" textlink="">
      <xdr:nvSpPr>
        <xdr:cNvPr id="457" name="テキスト ボックス 456"/>
        <xdr:cNvSpPr txBox="1"/>
      </xdr:nvSpPr>
      <xdr:spPr>
        <a:xfrm>
          <a:off x="6008581" y="1515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86</xdr:row>
      <xdr:rowOff>91757</xdr:rowOff>
    </xdr:from>
    <xdr:ext cx="595419" cy="259045"/>
    <xdr:sp macro="" textlink="">
      <xdr:nvSpPr>
        <xdr:cNvPr id="459" name="テキスト ボックス 458"/>
        <xdr:cNvSpPr txBox="1"/>
      </xdr:nvSpPr>
      <xdr:spPr>
        <a:xfrm>
          <a:off x="6008581" y="14836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95588</xdr:rowOff>
    </xdr:from>
    <xdr:ext cx="534377" cy="259045"/>
    <xdr:sp macro="" textlink="">
      <xdr:nvSpPr>
        <xdr:cNvPr id="462" name="土木費最小値テキスト"/>
        <xdr:cNvSpPr txBox="1"/>
      </xdr:nvSpPr>
      <xdr:spPr>
        <a:xfrm>
          <a:off x="10528300" y="1689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28970</xdr:rowOff>
    </xdr:from>
    <xdr:ext cx="599010" cy="259045"/>
    <xdr:sp macro="" textlink="">
      <xdr:nvSpPr>
        <xdr:cNvPr id="464" name="土木費最大値テキスト"/>
        <xdr:cNvSpPr txBox="1"/>
      </xdr:nvSpPr>
      <xdr:spPr>
        <a:xfrm>
          <a:off x="10528300" y="1528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92086</xdr:rowOff>
    </xdr:from>
    <xdr:to>
      <xdr:col>15</xdr:col>
      <xdr:colOff>180975</xdr:colOff>
      <xdr:row>97</xdr:row>
      <xdr:rowOff>106178</xdr:rowOff>
    </xdr:to>
    <xdr:cxnSp macro="">
      <xdr:nvCxnSpPr>
        <xdr:cNvPr id="466" name="直線コネクタ 465"/>
        <xdr:cNvCxnSpPr/>
      </xdr:nvCxnSpPr>
      <xdr:spPr>
        <a:xfrm>
          <a:off x="9639300" y="16722736"/>
          <a:ext cx="8382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71287</xdr:rowOff>
    </xdr:from>
    <xdr:ext cx="534377" cy="259045"/>
    <xdr:sp macro="" textlink="">
      <xdr:nvSpPr>
        <xdr:cNvPr id="467" name="土木費平均値テキスト"/>
        <xdr:cNvSpPr txBox="1"/>
      </xdr:nvSpPr>
      <xdr:spPr>
        <a:xfrm>
          <a:off x="10528300" y="16359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97</xdr:row>
      <xdr:rowOff>56962</xdr:rowOff>
    </xdr:from>
    <xdr:to>
      <xdr:col>14</xdr:col>
      <xdr:colOff>28575</xdr:colOff>
      <xdr:row>97</xdr:row>
      <xdr:rowOff>92086</xdr:rowOff>
    </xdr:to>
    <xdr:cxnSp macro="">
      <xdr:nvCxnSpPr>
        <xdr:cNvPr id="469" name="直線コネクタ 468"/>
        <xdr:cNvCxnSpPr/>
      </xdr:nvCxnSpPr>
      <xdr:spPr>
        <a:xfrm>
          <a:off x="8750300" y="16687612"/>
          <a:ext cx="889000" cy="3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94</xdr:row>
      <xdr:rowOff>119129</xdr:rowOff>
    </xdr:from>
    <xdr:ext cx="534377" cy="259045"/>
    <xdr:sp macro="" textlink="">
      <xdr:nvSpPr>
        <xdr:cNvPr id="471" name="テキスト ボックス 470"/>
        <xdr:cNvSpPr txBox="1"/>
      </xdr:nvSpPr>
      <xdr:spPr>
        <a:xfrm>
          <a:off x="9372111" y="162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56962</xdr:rowOff>
    </xdr:from>
    <xdr:to>
      <xdr:col>12</xdr:col>
      <xdr:colOff>511175</xdr:colOff>
      <xdr:row>97</xdr:row>
      <xdr:rowOff>146689</xdr:rowOff>
    </xdr:to>
    <xdr:cxnSp macro="">
      <xdr:nvCxnSpPr>
        <xdr:cNvPr id="472" name="直線コネクタ 471"/>
        <xdr:cNvCxnSpPr/>
      </xdr:nvCxnSpPr>
      <xdr:spPr>
        <a:xfrm flipV="1">
          <a:off x="7861300" y="16687612"/>
          <a:ext cx="889000" cy="8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94</xdr:row>
      <xdr:rowOff>110465</xdr:rowOff>
    </xdr:from>
    <xdr:ext cx="534377" cy="259045"/>
    <xdr:sp macro="" textlink="">
      <xdr:nvSpPr>
        <xdr:cNvPr id="474" name="テキスト ボックス 473"/>
        <xdr:cNvSpPr txBox="1"/>
      </xdr:nvSpPr>
      <xdr:spPr>
        <a:xfrm>
          <a:off x="8483111" y="1622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142035</xdr:rowOff>
    </xdr:from>
    <xdr:to>
      <xdr:col>11</xdr:col>
      <xdr:colOff>307975</xdr:colOff>
      <xdr:row>97</xdr:row>
      <xdr:rowOff>146689</xdr:rowOff>
    </xdr:to>
    <xdr:cxnSp macro="">
      <xdr:nvCxnSpPr>
        <xdr:cNvPr id="475" name="直線コネクタ 474"/>
        <xdr:cNvCxnSpPr/>
      </xdr:nvCxnSpPr>
      <xdr:spPr>
        <a:xfrm>
          <a:off x="6972300" y="16772685"/>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94</xdr:row>
      <xdr:rowOff>157377</xdr:rowOff>
    </xdr:from>
    <xdr:ext cx="534377" cy="259045"/>
    <xdr:sp macro="" textlink="">
      <xdr:nvSpPr>
        <xdr:cNvPr id="477" name="テキスト ボックス 476"/>
        <xdr:cNvSpPr txBox="1"/>
      </xdr:nvSpPr>
      <xdr:spPr>
        <a:xfrm>
          <a:off x="7594111" y="162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94</xdr:row>
      <xdr:rowOff>124389</xdr:rowOff>
    </xdr:from>
    <xdr:ext cx="534377" cy="259045"/>
    <xdr:sp macro="" textlink="">
      <xdr:nvSpPr>
        <xdr:cNvPr id="479" name="テキスト ボックス 478"/>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55378</xdr:rowOff>
    </xdr:from>
    <xdr:to>
      <xdr:col>15</xdr:col>
      <xdr:colOff>231775</xdr:colOff>
      <xdr:row>97</xdr:row>
      <xdr:rowOff>156978</xdr:rowOff>
    </xdr:to>
    <xdr:sp macro="" textlink="">
      <xdr:nvSpPr>
        <xdr:cNvPr id="485" name="円/楕円 484"/>
        <xdr:cNvSpPr/>
      </xdr:nvSpPr>
      <xdr:spPr>
        <a:xfrm>
          <a:off x="10426700" y="166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96</xdr:row>
      <xdr:rowOff>67509</xdr:rowOff>
    </xdr:from>
    <xdr:ext cx="534377" cy="259045"/>
    <xdr:sp macro="" textlink="">
      <xdr:nvSpPr>
        <xdr:cNvPr id="486" name="土木費該当値テキスト"/>
        <xdr:cNvSpPr txBox="1"/>
      </xdr:nvSpPr>
      <xdr:spPr>
        <a:xfrm>
          <a:off x="10528300" y="1652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40,553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41286</xdr:rowOff>
    </xdr:from>
    <xdr:to>
      <xdr:col>14</xdr:col>
      <xdr:colOff>79375</xdr:colOff>
      <xdr:row>97</xdr:row>
      <xdr:rowOff>142886</xdr:rowOff>
    </xdr:to>
    <xdr:sp macro="" textlink="">
      <xdr:nvSpPr>
        <xdr:cNvPr id="487" name="円/楕円 486"/>
        <xdr:cNvSpPr/>
      </xdr:nvSpPr>
      <xdr:spPr>
        <a:xfrm>
          <a:off x="9588500" y="1667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96</xdr:row>
      <xdr:rowOff>167717</xdr:rowOff>
    </xdr:from>
    <xdr:ext cx="534377" cy="259045"/>
    <xdr:sp macro="" textlink="">
      <xdr:nvSpPr>
        <xdr:cNvPr id="488" name="テキスト ボックス 487"/>
        <xdr:cNvSpPr txBox="1"/>
      </xdr:nvSpPr>
      <xdr:spPr>
        <a:xfrm>
          <a:off x="9372111" y="1662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6162</xdr:rowOff>
    </xdr:from>
    <xdr:to>
      <xdr:col>12</xdr:col>
      <xdr:colOff>561975</xdr:colOff>
      <xdr:row>97</xdr:row>
      <xdr:rowOff>107762</xdr:rowOff>
    </xdr:to>
    <xdr:sp macro="" textlink="">
      <xdr:nvSpPr>
        <xdr:cNvPr id="489" name="円/楕円 488"/>
        <xdr:cNvSpPr/>
      </xdr:nvSpPr>
      <xdr:spPr>
        <a:xfrm>
          <a:off x="8699500" y="166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96</xdr:row>
      <xdr:rowOff>129167</xdr:rowOff>
    </xdr:from>
    <xdr:ext cx="534377" cy="259045"/>
    <xdr:sp macro="" textlink="">
      <xdr:nvSpPr>
        <xdr:cNvPr id="490" name="テキスト ボックス 489"/>
        <xdr:cNvSpPr txBox="1"/>
      </xdr:nvSpPr>
      <xdr:spPr>
        <a:xfrm>
          <a:off x="8483111" y="165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95889</xdr:rowOff>
    </xdr:from>
    <xdr:to>
      <xdr:col>11</xdr:col>
      <xdr:colOff>358775</xdr:colOff>
      <xdr:row>98</xdr:row>
      <xdr:rowOff>26039</xdr:rowOff>
    </xdr:to>
    <xdr:sp macro="" textlink="">
      <xdr:nvSpPr>
        <xdr:cNvPr id="491" name="円/楕円 490"/>
        <xdr:cNvSpPr/>
      </xdr:nvSpPr>
      <xdr:spPr>
        <a:xfrm>
          <a:off x="7810500" y="167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97</xdr:row>
      <xdr:rowOff>54296</xdr:rowOff>
    </xdr:from>
    <xdr:ext cx="534377" cy="259045"/>
    <xdr:sp macro="" textlink="">
      <xdr:nvSpPr>
        <xdr:cNvPr id="492" name="テキスト ボックス 491"/>
        <xdr:cNvSpPr txBox="1"/>
      </xdr:nvSpPr>
      <xdr:spPr>
        <a:xfrm>
          <a:off x="7594111" y="166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91235</xdr:rowOff>
    </xdr:from>
    <xdr:to>
      <xdr:col>10</xdr:col>
      <xdr:colOff>155575</xdr:colOff>
      <xdr:row>98</xdr:row>
      <xdr:rowOff>21385</xdr:rowOff>
    </xdr:to>
    <xdr:sp macro="" textlink="">
      <xdr:nvSpPr>
        <xdr:cNvPr id="493" name="円/楕円 492"/>
        <xdr:cNvSpPr/>
      </xdr:nvSpPr>
      <xdr:spPr>
        <a:xfrm>
          <a:off x="6921500" y="167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97</xdr:row>
      <xdr:rowOff>42790</xdr:rowOff>
    </xdr:from>
    <xdr:ext cx="534377" cy="259045"/>
    <xdr:sp macro="" textlink="">
      <xdr:nvSpPr>
        <xdr:cNvPr id="494" name="テキスト ボックス 493"/>
        <xdr:cNvSpPr txBox="1"/>
      </xdr:nvSpPr>
      <xdr:spPr>
        <a:xfrm>
          <a:off x="6705111" y="1667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39</xdr:row>
      <xdr:rowOff>148907</xdr:rowOff>
    </xdr:from>
    <xdr:ext cx="248786" cy="259045"/>
    <xdr:sp macro="" textlink="">
      <xdr:nvSpPr>
        <xdr:cNvPr id="505" name="テキスト ボックス 504"/>
        <xdr:cNvSpPr txBox="1"/>
      </xdr:nvSpPr>
      <xdr:spPr>
        <a:xfrm>
          <a:off x="12197214" y="6835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37</xdr:row>
      <xdr:rowOff>110807</xdr:rowOff>
    </xdr:from>
    <xdr:ext cx="467179" cy="259045"/>
    <xdr:sp macro="" textlink="">
      <xdr:nvSpPr>
        <xdr:cNvPr id="507" name="テキスト ボックス 506"/>
        <xdr:cNvSpPr txBox="1"/>
      </xdr:nvSpPr>
      <xdr:spPr>
        <a:xfrm>
          <a:off x="11978821" y="6454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72707</xdr:rowOff>
    </xdr:from>
    <xdr:ext cx="531299" cy="259045"/>
    <xdr:sp macro="" textlink="">
      <xdr:nvSpPr>
        <xdr:cNvPr id="509" name="テキスト ボックス 508"/>
        <xdr:cNvSpPr txBox="1"/>
      </xdr:nvSpPr>
      <xdr:spPr>
        <a:xfrm>
          <a:off x="11914701" y="6073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34607</xdr:rowOff>
    </xdr:from>
    <xdr:ext cx="531299" cy="259045"/>
    <xdr:sp macro="" textlink="">
      <xdr:nvSpPr>
        <xdr:cNvPr id="511" name="テキスト ボックス 510"/>
        <xdr:cNvSpPr txBox="1"/>
      </xdr:nvSpPr>
      <xdr:spPr>
        <a:xfrm>
          <a:off x="11914701" y="5692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167957</xdr:rowOff>
    </xdr:from>
    <xdr:ext cx="531299" cy="259045"/>
    <xdr:sp macro="" textlink="">
      <xdr:nvSpPr>
        <xdr:cNvPr id="513" name="テキスト ボックス 512"/>
        <xdr:cNvSpPr txBox="1"/>
      </xdr:nvSpPr>
      <xdr:spPr>
        <a:xfrm>
          <a:off x="11914701" y="531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28</xdr:row>
      <xdr:rowOff>129857</xdr:rowOff>
    </xdr:from>
    <xdr:ext cx="531299" cy="259045"/>
    <xdr:sp macro="" textlink="">
      <xdr:nvSpPr>
        <xdr:cNvPr id="515" name="テキスト ボックス 514"/>
        <xdr:cNvSpPr txBox="1"/>
      </xdr:nvSpPr>
      <xdr:spPr>
        <a:xfrm>
          <a:off x="11914701" y="493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26</xdr:row>
      <xdr:rowOff>91757</xdr:rowOff>
    </xdr:from>
    <xdr:ext cx="531299" cy="259045"/>
    <xdr:sp macro="" textlink="">
      <xdr:nvSpPr>
        <xdr:cNvPr id="517" name="テキスト ボックス 516"/>
        <xdr:cNvSpPr txBox="1"/>
      </xdr:nvSpPr>
      <xdr:spPr>
        <a:xfrm>
          <a:off x="11914701" y="454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166256</xdr:rowOff>
    </xdr:from>
    <xdr:ext cx="469744" cy="259045"/>
    <xdr:sp macro="" textlink="">
      <xdr:nvSpPr>
        <xdr:cNvPr id="520" name="消防費最小値テキスト"/>
        <xdr:cNvSpPr txBox="1"/>
      </xdr:nvSpPr>
      <xdr:spPr>
        <a:xfrm>
          <a:off x="16370300" y="633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111696</xdr:rowOff>
    </xdr:from>
    <xdr:ext cx="534377" cy="259045"/>
    <xdr:sp macro="" textlink="">
      <xdr:nvSpPr>
        <xdr:cNvPr id="522" name="消防費最大値テキスト"/>
        <xdr:cNvSpPr txBox="1"/>
      </xdr:nvSpPr>
      <xdr:spPr>
        <a:xfrm>
          <a:off x="16370300" y="491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27229</xdr:rowOff>
    </xdr:from>
    <xdr:to>
      <xdr:col>23</xdr:col>
      <xdr:colOff>517525</xdr:colOff>
      <xdr:row>37</xdr:row>
      <xdr:rowOff>30125</xdr:rowOff>
    </xdr:to>
    <xdr:cxnSp macro="">
      <xdr:nvCxnSpPr>
        <xdr:cNvPr id="524" name="直線コネクタ 523"/>
        <xdr:cNvCxnSpPr/>
      </xdr:nvCxnSpPr>
      <xdr:spPr>
        <a:xfrm flipV="1">
          <a:off x="15481300" y="6370879"/>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34153</xdr:rowOff>
    </xdr:from>
    <xdr:ext cx="534377" cy="259045"/>
    <xdr:sp macro="" textlink="">
      <xdr:nvSpPr>
        <xdr:cNvPr id="525" name="消防費平均値テキスト"/>
        <xdr:cNvSpPr txBox="1"/>
      </xdr:nvSpPr>
      <xdr:spPr>
        <a:xfrm>
          <a:off x="16370300" y="5863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37</xdr:row>
      <xdr:rowOff>30125</xdr:rowOff>
    </xdr:from>
    <xdr:to>
      <xdr:col>22</xdr:col>
      <xdr:colOff>365125</xdr:colOff>
      <xdr:row>37</xdr:row>
      <xdr:rowOff>66624</xdr:rowOff>
    </xdr:to>
    <xdr:cxnSp macro="">
      <xdr:nvCxnSpPr>
        <xdr:cNvPr id="527" name="直線コネクタ 526"/>
        <xdr:cNvCxnSpPr/>
      </xdr:nvCxnSpPr>
      <xdr:spPr>
        <a:xfrm flipV="1">
          <a:off x="14592300" y="6373775"/>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33</xdr:row>
      <xdr:rowOff>120256</xdr:rowOff>
    </xdr:from>
    <xdr:ext cx="534377" cy="259045"/>
    <xdr:sp macro="" textlink="">
      <xdr:nvSpPr>
        <xdr:cNvPr id="529" name="テキスト ボックス 528"/>
        <xdr:cNvSpPr txBox="1"/>
      </xdr:nvSpPr>
      <xdr:spPr>
        <a:xfrm>
          <a:off x="15214111" y="57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56490</xdr:rowOff>
    </xdr:from>
    <xdr:to>
      <xdr:col>21</xdr:col>
      <xdr:colOff>161925</xdr:colOff>
      <xdr:row>37</xdr:row>
      <xdr:rowOff>66624</xdr:rowOff>
    </xdr:to>
    <xdr:cxnSp macro="">
      <xdr:nvCxnSpPr>
        <xdr:cNvPr id="530" name="直線コネクタ 529"/>
        <xdr:cNvCxnSpPr/>
      </xdr:nvCxnSpPr>
      <xdr:spPr>
        <a:xfrm>
          <a:off x="13703300" y="6400140"/>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33</xdr:row>
      <xdr:rowOff>166585</xdr:rowOff>
    </xdr:from>
    <xdr:ext cx="534377" cy="259045"/>
    <xdr:sp macro="" textlink="">
      <xdr:nvSpPr>
        <xdr:cNvPr id="532" name="テキスト ボックス 531"/>
        <xdr:cNvSpPr txBox="1"/>
      </xdr:nvSpPr>
      <xdr:spPr>
        <a:xfrm>
          <a:off x="14325111" y="582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41402</xdr:rowOff>
    </xdr:from>
    <xdr:to>
      <xdr:col>19</xdr:col>
      <xdr:colOff>644525</xdr:colOff>
      <xdr:row>37</xdr:row>
      <xdr:rowOff>56490</xdr:rowOff>
    </xdr:to>
    <xdr:cxnSp macro="">
      <xdr:nvCxnSpPr>
        <xdr:cNvPr id="533" name="直線コネクタ 532"/>
        <xdr:cNvCxnSpPr/>
      </xdr:nvCxnSpPr>
      <xdr:spPr>
        <a:xfrm>
          <a:off x="12814300" y="638505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33</xdr:row>
      <xdr:rowOff>148297</xdr:rowOff>
    </xdr:from>
    <xdr:ext cx="534377" cy="259045"/>
    <xdr:sp macro="" textlink="">
      <xdr:nvSpPr>
        <xdr:cNvPr id="535" name="テキスト ボックス 534"/>
        <xdr:cNvSpPr txBox="1"/>
      </xdr:nvSpPr>
      <xdr:spPr>
        <a:xfrm>
          <a:off x="13436111" y="58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34</xdr:row>
      <xdr:rowOff>14112</xdr:rowOff>
    </xdr:from>
    <xdr:ext cx="534377" cy="259045"/>
    <xdr:sp macro="" textlink="">
      <xdr:nvSpPr>
        <xdr:cNvPr id="537" name="テキスト ボックス 536"/>
        <xdr:cNvSpPr txBox="1"/>
      </xdr:nvSpPr>
      <xdr:spPr>
        <a:xfrm>
          <a:off x="12547111" y="58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147879</xdr:rowOff>
    </xdr:from>
    <xdr:to>
      <xdr:col>23</xdr:col>
      <xdr:colOff>568325</xdr:colOff>
      <xdr:row>37</xdr:row>
      <xdr:rowOff>78029</xdr:rowOff>
    </xdr:to>
    <xdr:sp macro="" textlink="">
      <xdr:nvSpPr>
        <xdr:cNvPr id="543" name="円/楕円 542"/>
        <xdr:cNvSpPr/>
      </xdr:nvSpPr>
      <xdr:spPr>
        <a:xfrm>
          <a:off x="162687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35</xdr:row>
      <xdr:rowOff>99936</xdr:rowOff>
    </xdr:from>
    <xdr:ext cx="469744" cy="259045"/>
    <xdr:sp macro="" textlink="">
      <xdr:nvSpPr>
        <xdr:cNvPr id="544" name="消防費該当値テキスト"/>
        <xdr:cNvSpPr txBox="1"/>
      </xdr:nvSpPr>
      <xdr:spPr>
        <a:xfrm>
          <a:off x="16370300" y="61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150775</xdr:rowOff>
    </xdr:from>
    <xdr:to>
      <xdr:col>22</xdr:col>
      <xdr:colOff>415925</xdr:colOff>
      <xdr:row>37</xdr:row>
      <xdr:rowOff>80925</xdr:rowOff>
    </xdr:to>
    <xdr:sp macro="" textlink="">
      <xdr:nvSpPr>
        <xdr:cNvPr id="545" name="円/楕円 544"/>
        <xdr:cNvSpPr/>
      </xdr:nvSpPr>
      <xdr:spPr>
        <a:xfrm>
          <a:off x="15430500" y="63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36</xdr:row>
      <xdr:rowOff>109182</xdr:rowOff>
    </xdr:from>
    <xdr:ext cx="469745" cy="259045"/>
    <xdr:sp macro="" textlink="">
      <xdr:nvSpPr>
        <xdr:cNvPr id="546" name="テキスト ボックス 545"/>
        <xdr:cNvSpPr txBox="1"/>
      </xdr:nvSpPr>
      <xdr:spPr>
        <a:xfrm>
          <a:off x="15246427" y="628138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15824</xdr:rowOff>
    </xdr:from>
    <xdr:to>
      <xdr:col>21</xdr:col>
      <xdr:colOff>212725</xdr:colOff>
      <xdr:row>37</xdr:row>
      <xdr:rowOff>117424</xdr:rowOff>
    </xdr:to>
    <xdr:sp macro="" textlink="">
      <xdr:nvSpPr>
        <xdr:cNvPr id="547" name="円/楕円 546"/>
        <xdr:cNvSpPr/>
      </xdr:nvSpPr>
      <xdr:spPr>
        <a:xfrm>
          <a:off x="14541500" y="63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36</xdr:row>
      <xdr:rowOff>138829</xdr:rowOff>
    </xdr:from>
    <xdr:ext cx="469744" cy="259045"/>
    <xdr:sp macro="" textlink="">
      <xdr:nvSpPr>
        <xdr:cNvPr id="548" name="テキスト ボックス 547"/>
        <xdr:cNvSpPr txBox="1"/>
      </xdr:nvSpPr>
      <xdr:spPr>
        <a:xfrm>
          <a:off x="14357427" y="6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5690</xdr:rowOff>
    </xdr:from>
    <xdr:to>
      <xdr:col>20</xdr:col>
      <xdr:colOff>9525</xdr:colOff>
      <xdr:row>37</xdr:row>
      <xdr:rowOff>107290</xdr:rowOff>
    </xdr:to>
    <xdr:sp macro="" textlink="">
      <xdr:nvSpPr>
        <xdr:cNvPr id="549" name="円/楕円 548"/>
        <xdr:cNvSpPr/>
      </xdr:nvSpPr>
      <xdr:spPr>
        <a:xfrm>
          <a:off x="13652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36</xdr:row>
      <xdr:rowOff>128695</xdr:rowOff>
    </xdr:from>
    <xdr:ext cx="469745" cy="259045"/>
    <xdr:sp macro="" textlink="">
      <xdr:nvSpPr>
        <xdr:cNvPr id="550" name="テキスト ボックス 549"/>
        <xdr:cNvSpPr txBox="1"/>
      </xdr:nvSpPr>
      <xdr:spPr>
        <a:xfrm>
          <a:off x="13468427" y="630089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162052</xdr:rowOff>
    </xdr:from>
    <xdr:to>
      <xdr:col>18</xdr:col>
      <xdr:colOff>492125</xdr:colOff>
      <xdr:row>37</xdr:row>
      <xdr:rowOff>92202</xdr:rowOff>
    </xdr:to>
    <xdr:sp macro="" textlink="">
      <xdr:nvSpPr>
        <xdr:cNvPr id="551" name="円/楕円 550"/>
        <xdr:cNvSpPr/>
      </xdr:nvSpPr>
      <xdr:spPr>
        <a:xfrm>
          <a:off x="12763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36</xdr:row>
      <xdr:rowOff>120459</xdr:rowOff>
    </xdr:from>
    <xdr:ext cx="469745" cy="259045"/>
    <xdr:sp macro="" textlink="">
      <xdr:nvSpPr>
        <xdr:cNvPr id="552" name="テキスト ボックス 551"/>
        <xdr:cNvSpPr txBox="1"/>
      </xdr:nvSpPr>
      <xdr:spPr>
        <a:xfrm>
          <a:off x="12579427" y="629265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59</xdr:row>
      <xdr:rowOff>148907</xdr:rowOff>
    </xdr:from>
    <xdr:ext cx="531299" cy="259045"/>
    <xdr:sp macro="" textlink="">
      <xdr:nvSpPr>
        <xdr:cNvPr id="563" name="テキスト ボックス 562"/>
        <xdr:cNvSpPr txBox="1"/>
      </xdr:nvSpPr>
      <xdr:spPr>
        <a:xfrm>
          <a:off x="11914701" y="10264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161809</xdr:rowOff>
    </xdr:from>
    <xdr:ext cx="531299" cy="259045"/>
    <xdr:sp macro="" textlink="">
      <xdr:nvSpPr>
        <xdr:cNvPr id="565" name="テキスト ボックス 564"/>
        <xdr:cNvSpPr txBox="1"/>
      </xdr:nvSpPr>
      <xdr:spPr>
        <a:xfrm>
          <a:off x="11914701" y="9934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10114</xdr:rowOff>
    </xdr:from>
    <xdr:ext cx="531299" cy="259045"/>
    <xdr:sp macro="" textlink="">
      <xdr:nvSpPr>
        <xdr:cNvPr id="567" name="テキスト ボックス 566"/>
        <xdr:cNvSpPr txBox="1"/>
      </xdr:nvSpPr>
      <xdr:spPr>
        <a:xfrm>
          <a:off x="11914701" y="96113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19590</xdr:rowOff>
    </xdr:from>
    <xdr:ext cx="531299" cy="259045"/>
    <xdr:sp macro="" textlink="">
      <xdr:nvSpPr>
        <xdr:cNvPr id="569" name="テキスト ボックス 568"/>
        <xdr:cNvSpPr txBox="1"/>
      </xdr:nvSpPr>
      <xdr:spPr>
        <a:xfrm>
          <a:off x="11914701" y="927789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42772</xdr:rowOff>
    </xdr:from>
    <xdr:ext cx="531299" cy="259045"/>
    <xdr:sp macro="" textlink="">
      <xdr:nvSpPr>
        <xdr:cNvPr id="571" name="テキスト ボックス 570"/>
        <xdr:cNvSpPr txBox="1"/>
      </xdr:nvSpPr>
      <xdr:spPr>
        <a:xfrm>
          <a:off x="11914701" y="89581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50</xdr:row>
      <xdr:rowOff>52248</xdr:rowOff>
    </xdr:from>
    <xdr:ext cx="531299" cy="259045"/>
    <xdr:sp macro="" textlink="">
      <xdr:nvSpPr>
        <xdr:cNvPr id="573" name="テキスト ボックス 572"/>
        <xdr:cNvSpPr txBox="1"/>
      </xdr:nvSpPr>
      <xdr:spPr>
        <a:xfrm>
          <a:off x="11914701" y="86247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48</xdr:row>
      <xdr:rowOff>72003</xdr:rowOff>
    </xdr:from>
    <xdr:ext cx="531299" cy="259045"/>
    <xdr:sp macro="" textlink="">
      <xdr:nvSpPr>
        <xdr:cNvPr id="575" name="テキスト ボックス 574"/>
        <xdr:cNvSpPr txBox="1"/>
      </xdr:nvSpPr>
      <xdr:spPr>
        <a:xfrm>
          <a:off x="11914701" y="830160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46</xdr:row>
      <xdr:rowOff>91757</xdr:rowOff>
    </xdr:from>
    <xdr:ext cx="531299" cy="259045"/>
    <xdr:sp macro="" textlink="">
      <xdr:nvSpPr>
        <xdr:cNvPr id="577" name="テキスト ボックス 576"/>
        <xdr:cNvSpPr txBox="1"/>
      </xdr:nvSpPr>
      <xdr:spPr>
        <a:xfrm>
          <a:off x="11914701" y="797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143755</xdr:rowOff>
    </xdr:from>
    <xdr:ext cx="534377" cy="259045"/>
    <xdr:sp macro="" textlink="">
      <xdr:nvSpPr>
        <xdr:cNvPr id="580" name="教育費最小値テキスト"/>
        <xdr:cNvSpPr txBox="1"/>
      </xdr:nvSpPr>
      <xdr:spPr>
        <a:xfrm>
          <a:off x="16370300" y="99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47</xdr:row>
      <xdr:rowOff>119921</xdr:rowOff>
    </xdr:from>
    <xdr:ext cx="534377" cy="259045"/>
    <xdr:sp macro="" textlink="">
      <xdr:nvSpPr>
        <xdr:cNvPr id="582" name="教育費最大値テキスト"/>
        <xdr:cNvSpPr txBox="1"/>
      </xdr:nvSpPr>
      <xdr:spPr>
        <a:xfrm>
          <a:off x="16370300" y="81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7700</xdr:rowOff>
    </xdr:from>
    <xdr:to>
      <xdr:col>23</xdr:col>
      <xdr:colOff>517525</xdr:colOff>
      <xdr:row>50</xdr:row>
      <xdr:rowOff>82746</xdr:rowOff>
    </xdr:to>
    <xdr:cxnSp macro="">
      <xdr:nvCxnSpPr>
        <xdr:cNvPr id="584" name="直線コネクタ 583"/>
        <xdr:cNvCxnSpPr/>
      </xdr:nvCxnSpPr>
      <xdr:spPr>
        <a:xfrm flipV="1">
          <a:off x="15481300" y="8580200"/>
          <a:ext cx="838200" cy="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52</xdr:rowOff>
    </xdr:from>
    <xdr:ext cx="534377" cy="259045"/>
    <xdr:sp macro="" textlink="">
      <xdr:nvSpPr>
        <xdr:cNvPr id="585" name="教育費平均値テキスト"/>
        <xdr:cNvSpPr txBox="1"/>
      </xdr:nvSpPr>
      <xdr:spPr>
        <a:xfrm>
          <a:off x="16370300" y="92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50</xdr:row>
      <xdr:rowOff>82746</xdr:rowOff>
    </xdr:from>
    <xdr:to>
      <xdr:col>22</xdr:col>
      <xdr:colOff>365125</xdr:colOff>
      <xdr:row>53</xdr:row>
      <xdr:rowOff>91432</xdr:rowOff>
    </xdr:to>
    <xdr:cxnSp macro="">
      <xdr:nvCxnSpPr>
        <xdr:cNvPr id="587" name="直線コネクタ 586"/>
        <xdr:cNvCxnSpPr/>
      </xdr:nvCxnSpPr>
      <xdr:spPr>
        <a:xfrm flipV="1">
          <a:off x="14592300" y="8655246"/>
          <a:ext cx="889000" cy="52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54</xdr:row>
      <xdr:rowOff>157956</xdr:rowOff>
    </xdr:from>
    <xdr:ext cx="534377" cy="259045"/>
    <xdr:sp macro="" textlink="">
      <xdr:nvSpPr>
        <xdr:cNvPr id="589" name="テキスト ボックス 588"/>
        <xdr:cNvSpPr txBox="1"/>
      </xdr:nvSpPr>
      <xdr:spPr>
        <a:xfrm>
          <a:off x="15214111" y="941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91432</xdr:rowOff>
    </xdr:from>
    <xdr:to>
      <xdr:col>21</xdr:col>
      <xdr:colOff>161925</xdr:colOff>
      <xdr:row>55</xdr:row>
      <xdr:rowOff>135128</xdr:rowOff>
    </xdr:to>
    <xdr:cxnSp macro="">
      <xdr:nvCxnSpPr>
        <xdr:cNvPr id="590" name="直線コネクタ 589"/>
        <xdr:cNvCxnSpPr/>
      </xdr:nvCxnSpPr>
      <xdr:spPr>
        <a:xfrm flipV="1">
          <a:off x="13703300" y="9178282"/>
          <a:ext cx="889000" cy="38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55</xdr:row>
      <xdr:rowOff>71800</xdr:rowOff>
    </xdr:from>
    <xdr:ext cx="534377" cy="259045"/>
    <xdr:sp macro="" textlink="">
      <xdr:nvSpPr>
        <xdr:cNvPr id="592" name="テキスト ボックス 591"/>
        <xdr:cNvSpPr txBox="1"/>
      </xdr:nvSpPr>
      <xdr:spPr>
        <a:xfrm>
          <a:off x="14325111" y="950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135128</xdr:rowOff>
    </xdr:from>
    <xdr:to>
      <xdr:col>19</xdr:col>
      <xdr:colOff>644525</xdr:colOff>
      <xdr:row>56</xdr:row>
      <xdr:rowOff>20567</xdr:rowOff>
    </xdr:to>
    <xdr:cxnSp macro="">
      <xdr:nvCxnSpPr>
        <xdr:cNvPr id="593" name="直線コネクタ 592"/>
        <xdr:cNvCxnSpPr/>
      </xdr:nvCxnSpPr>
      <xdr:spPr>
        <a:xfrm flipV="1">
          <a:off x="12814300" y="9564878"/>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56</xdr:row>
      <xdr:rowOff>1489</xdr:rowOff>
    </xdr:from>
    <xdr:ext cx="534377" cy="259045"/>
    <xdr:sp macro="" textlink="">
      <xdr:nvSpPr>
        <xdr:cNvPr id="595" name="テキスト ボックス 594"/>
        <xdr:cNvSpPr txBox="1"/>
      </xdr:nvSpPr>
      <xdr:spPr>
        <a:xfrm>
          <a:off x="13436111" y="96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56</xdr:row>
      <xdr:rowOff>1195</xdr:rowOff>
    </xdr:from>
    <xdr:ext cx="534377" cy="259045"/>
    <xdr:sp macro="" textlink="">
      <xdr:nvSpPr>
        <xdr:cNvPr id="597" name="テキスト ボックス 596"/>
        <xdr:cNvSpPr txBox="1"/>
      </xdr:nvSpPr>
      <xdr:spPr>
        <a:xfrm>
          <a:off x="12547111" y="960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49</xdr:row>
      <xdr:rowOff>128350</xdr:rowOff>
    </xdr:from>
    <xdr:to>
      <xdr:col>23</xdr:col>
      <xdr:colOff>568325</xdr:colOff>
      <xdr:row>50</xdr:row>
      <xdr:rowOff>58500</xdr:rowOff>
    </xdr:to>
    <xdr:sp macro="" textlink="">
      <xdr:nvSpPr>
        <xdr:cNvPr id="603" name="円/楕円 602"/>
        <xdr:cNvSpPr/>
      </xdr:nvSpPr>
      <xdr:spPr>
        <a:xfrm>
          <a:off x="16268700" y="85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48</xdr:row>
      <xdr:rowOff>82323</xdr:rowOff>
    </xdr:from>
    <xdr:ext cx="534377" cy="259045"/>
    <xdr:sp macro="" textlink="">
      <xdr:nvSpPr>
        <xdr:cNvPr id="604" name="教育費該当値テキスト"/>
        <xdr:cNvSpPr txBox="1"/>
      </xdr:nvSpPr>
      <xdr:spPr>
        <a:xfrm>
          <a:off x="16370300" y="83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70,042</a:t>
          </a:r>
          <a:endParaRPr kumimoji="1" lang="ja-JP" altLang="en-US" sz="1000" b="1">
            <a:solidFill>
              <a:srgbClr val="FF0000"/>
            </a:solidFill>
            <a:latin typeface="ＭＳ Ｐゴシック"/>
          </a:endParaRPr>
        </a:p>
      </xdr:txBody>
    </xdr:sp>
    <xdr:clientData/>
  </xdr:oneCellAnchor>
  <xdr:twoCellAnchor>
    <xdr:from>
      <xdr:col>22</xdr:col>
      <xdr:colOff>314325</xdr:colOff>
      <xdr:row>50</xdr:row>
      <xdr:rowOff>31946</xdr:rowOff>
    </xdr:from>
    <xdr:to>
      <xdr:col>22</xdr:col>
      <xdr:colOff>415925</xdr:colOff>
      <xdr:row>50</xdr:row>
      <xdr:rowOff>133546</xdr:rowOff>
    </xdr:to>
    <xdr:sp macro="" textlink="">
      <xdr:nvSpPr>
        <xdr:cNvPr id="605" name="円/楕円 604"/>
        <xdr:cNvSpPr/>
      </xdr:nvSpPr>
      <xdr:spPr>
        <a:xfrm>
          <a:off x="15430500" y="86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48</xdr:row>
      <xdr:rowOff>15753</xdr:rowOff>
    </xdr:from>
    <xdr:ext cx="534377" cy="259045"/>
    <xdr:sp macro="" textlink="">
      <xdr:nvSpPr>
        <xdr:cNvPr id="606" name="テキスト ボックス 605"/>
        <xdr:cNvSpPr txBox="1"/>
      </xdr:nvSpPr>
      <xdr:spPr>
        <a:xfrm>
          <a:off x="15214111" y="824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67,744</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40632</xdr:rowOff>
    </xdr:from>
    <xdr:to>
      <xdr:col>21</xdr:col>
      <xdr:colOff>212725</xdr:colOff>
      <xdr:row>53</xdr:row>
      <xdr:rowOff>142232</xdr:rowOff>
    </xdr:to>
    <xdr:sp macro="" textlink="">
      <xdr:nvSpPr>
        <xdr:cNvPr id="607" name="円/楕円 606"/>
        <xdr:cNvSpPr/>
      </xdr:nvSpPr>
      <xdr:spPr>
        <a:xfrm>
          <a:off x="14541500" y="91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51</xdr:row>
      <xdr:rowOff>24439</xdr:rowOff>
    </xdr:from>
    <xdr:ext cx="534377" cy="259045"/>
    <xdr:sp macro="" textlink="">
      <xdr:nvSpPr>
        <xdr:cNvPr id="608" name="テキスト ボックス 607"/>
        <xdr:cNvSpPr txBox="1"/>
      </xdr:nvSpPr>
      <xdr:spPr>
        <a:xfrm>
          <a:off x="14325111" y="87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84328</xdr:rowOff>
    </xdr:from>
    <xdr:to>
      <xdr:col>20</xdr:col>
      <xdr:colOff>9525</xdr:colOff>
      <xdr:row>56</xdr:row>
      <xdr:rowOff>14478</xdr:rowOff>
    </xdr:to>
    <xdr:sp macro="" textlink="">
      <xdr:nvSpPr>
        <xdr:cNvPr id="609" name="円/楕円 608"/>
        <xdr:cNvSpPr/>
      </xdr:nvSpPr>
      <xdr:spPr>
        <a:xfrm>
          <a:off x="13652500" y="95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53</xdr:row>
      <xdr:rowOff>68135</xdr:rowOff>
    </xdr:from>
    <xdr:ext cx="534377" cy="259045"/>
    <xdr:sp macro="" textlink="">
      <xdr:nvSpPr>
        <xdr:cNvPr id="610" name="テキスト ボックス 609"/>
        <xdr:cNvSpPr txBox="1"/>
      </xdr:nvSpPr>
      <xdr:spPr>
        <a:xfrm>
          <a:off x="13436111" y="915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141217</xdr:rowOff>
    </xdr:from>
    <xdr:to>
      <xdr:col>18</xdr:col>
      <xdr:colOff>492125</xdr:colOff>
      <xdr:row>56</xdr:row>
      <xdr:rowOff>71367</xdr:rowOff>
    </xdr:to>
    <xdr:sp macro="" textlink="">
      <xdr:nvSpPr>
        <xdr:cNvPr id="611" name="円/楕円 610"/>
        <xdr:cNvSpPr/>
      </xdr:nvSpPr>
      <xdr:spPr>
        <a:xfrm>
          <a:off x="12763500" y="95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53</xdr:row>
      <xdr:rowOff>125024</xdr:rowOff>
    </xdr:from>
    <xdr:ext cx="534377" cy="259045"/>
    <xdr:sp macro="" textlink="">
      <xdr:nvSpPr>
        <xdr:cNvPr id="612" name="テキスト ボックス 611"/>
        <xdr:cNvSpPr txBox="1"/>
      </xdr:nvSpPr>
      <xdr:spPr>
        <a:xfrm>
          <a:off x="12547111" y="921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110807</xdr:rowOff>
    </xdr:from>
    <xdr:ext cx="248786" cy="259045"/>
    <xdr:sp macro="" textlink="">
      <xdr:nvSpPr>
        <xdr:cNvPr id="624" name="テキスト ボックス 623"/>
        <xdr:cNvSpPr txBox="1"/>
      </xdr:nvSpPr>
      <xdr:spPr>
        <a:xfrm>
          <a:off x="12197214" y="13312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72707</xdr:rowOff>
    </xdr:from>
    <xdr:ext cx="531299" cy="259045"/>
    <xdr:sp macro="" textlink="">
      <xdr:nvSpPr>
        <xdr:cNvPr id="626" name="テキスト ボックス 625"/>
        <xdr:cNvSpPr txBox="1"/>
      </xdr:nvSpPr>
      <xdr:spPr>
        <a:xfrm>
          <a:off x="11914701" y="12931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34607</xdr:rowOff>
    </xdr:from>
    <xdr:ext cx="531299" cy="259045"/>
    <xdr:sp macro="" textlink="">
      <xdr:nvSpPr>
        <xdr:cNvPr id="628" name="テキスト ボックス 627"/>
        <xdr:cNvSpPr txBox="1"/>
      </xdr:nvSpPr>
      <xdr:spPr>
        <a:xfrm>
          <a:off x="11914701" y="12550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167957</xdr:rowOff>
    </xdr:from>
    <xdr:ext cx="531299" cy="259045"/>
    <xdr:sp macro="" textlink="">
      <xdr:nvSpPr>
        <xdr:cNvPr id="630" name="テキスト ボックス 629"/>
        <xdr:cNvSpPr txBox="1"/>
      </xdr:nvSpPr>
      <xdr:spPr>
        <a:xfrm>
          <a:off x="11914701" y="12169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68</xdr:row>
      <xdr:rowOff>129857</xdr:rowOff>
    </xdr:from>
    <xdr:ext cx="531299" cy="259045"/>
    <xdr:sp macro="" textlink="">
      <xdr:nvSpPr>
        <xdr:cNvPr id="632" name="テキスト ボックス 631"/>
        <xdr:cNvSpPr txBox="1"/>
      </xdr:nvSpPr>
      <xdr:spPr>
        <a:xfrm>
          <a:off x="11914701" y="11788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66</xdr:row>
      <xdr:rowOff>91757</xdr:rowOff>
    </xdr:from>
    <xdr:ext cx="531299" cy="259045"/>
    <xdr:sp macro="" textlink="">
      <xdr:nvSpPr>
        <xdr:cNvPr id="634" name="テキスト ボックス 633"/>
        <xdr:cNvSpPr txBox="1"/>
      </xdr:nvSpPr>
      <xdr:spPr>
        <a:xfrm>
          <a:off x="11914701" y="114074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97040</xdr:rowOff>
    </xdr:from>
    <xdr:ext cx="249299" cy="259045"/>
    <xdr:sp macro="" textlink="">
      <xdr:nvSpPr>
        <xdr:cNvPr id="637" name="災害復旧費最小値テキスト"/>
        <xdr:cNvSpPr txBox="1"/>
      </xdr:nvSpPr>
      <xdr:spPr>
        <a:xfrm>
          <a:off x="16370300" y="134701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9664</xdr:rowOff>
    </xdr:from>
    <xdr:ext cx="534377" cy="259045"/>
    <xdr:sp macro="" textlink="">
      <xdr:nvSpPr>
        <xdr:cNvPr id="639" name="災害復旧費最大値テキスト"/>
        <xdr:cNvSpPr txBox="1"/>
      </xdr:nvSpPr>
      <xdr:spPr>
        <a:xfrm>
          <a:off x="16370300" y="1183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40563</xdr:rowOff>
    </xdr:from>
    <xdr:to>
      <xdr:col>23</xdr:col>
      <xdr:colOff>517525</xdr:colOff>
      <xdr:row>79</xdr:row>
      <xdr:rowOff>43498</xdr:rowOff>
    </xdr:to>
    <xdr:cxnSp macro="">
      <xdr:nvCxnSpPr>
        <xdr:cNvPr id="641" name="直線コネクタ 640"/>
        <xdr:cNvCxnSpPr/>
      </xdr:nvCxnSpPr>
      <xdr:spPr>
        <a:xfrm flipV="1">
          <a:off x="15481300" y="13585113"/>
          <a:ext cx="8382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14490</xdr:rowOff>
    </xdr:from>
    <xdr:ext cx="469744" cy="259045"/>
    <xdr:sp macro="" textlink="">
      <xdr:nvSpPr>
        <xdr:cNvPr id="642" name="災害復旧費平均値テキスト"/>
        <xdr:cNvSpPr txBox="1"/>
      </xdr:nvSpPr>
      <xdr:spPr>
        <a:xfrm>
          <a:off x="16370300" y="1321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79</xdr:row>
      <xdr:rowOff>12712</xdr:rowOff>
    </xdr:from>
    <xdr:to>
      <xdr:col>22</xdr:col>
      <xdr:colOff>365125</xdr:colOff>
      <xdr:row>79</xdr:row>
      <xdr:rowOff>43498</xdr:rowOff>
    </xdr:to>
    <xdr:cxnSp macro="">
      <xdr:nvCxnSpPr>
        <xdr:cNvPr id="644" name="直線コネクタ 643"/>
        <xdr:cNvCxnSpPr/>
      </xdr:nvCxnSpPr>
      <xdr:spPr>
        <a:xfrm>
          <a:off x="14592300" y="13557262"/>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175842</xdr:colOff>
      <xdr:row>76</xdr:row>
      <xdr:rowOff>105288</xdr:rowOff>
    </xdr:from>
    <xdr:ext cx="378566" cy="259045"/>
    <xdr:sp macro="" textlink="">
      <xdr:nvSpPr>
        <xdr:cNvPr id="646" name="テキスト ボックス 645"/>
        <xdr:cNvSpPr txBox="1"/>
      </xdr:nvSpPr>
      <xdr:spPr>
        <a:xfrm>
          <a:off x="15292017" y="1313548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141757</xdr:rowOff>
    </xdr:from>
    <xdr:to>
      <xdr:col>21</xdr:col>
      <xdr:colOff>161925</xdr:colOff>
      <xdr:row>79</xdr:row>
      <xdr:rowOff>12712</xdr:rowOff>
    </xdr:to>
    <xdr:cxnSp macro="">
      <xdr:nvCxnSpPr>
        <xdr:cNvPr id="647" name="直線コネクタ 646"/>
        <xdr:cNvCxnSpPr/>
      </xdr:nvCxnSpPr>
      <xdr:spPr>
        <a:xfrm>
          <a:off x="13703300" y="13514857"/>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658442</xdr:colOff>
      <xdr:row>76</xdr:row>
      <xdr:rowOff>111074</xdr:rowOff>
    </xdr:from>
    <xdr:ext cx="378566" cy="259045"/>
    <xdr:sp macro="" textlink="">
      <xdr:nvSpPr>
        <xdr:cNvPr id="649" name="テキスト ボックス 648"/>
        <xdr:cNvSpPr txBox="1"/>
      </xdr:nvSpPr>
      <xdr:spPr>
        <a:xfrm>
          <a:off x="14403017" y="13141274"/>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141757</xdr:rowOff>
    </xdr:from>
    <xdr:to>
      <xdr:col>19</xdr:col>
      <xdr:colOff>644525</xdr:colOff>
      <xdr:row>79</xdr:row>
      <xdr:rowOff>42621</xdr:rowOff>
    </xdr:to>
    <xdr:cxnSp macro="">
      <xdr:nvCxnSpPr>
        <xdr:cNvPr id="650" name="直線コネクタ 649"/>
        <xdr:cNvCxnSpPr/>
      </xdr:nvCxnSpPr>
      <xdr:spPr>
        <a:xfrm flipV="1">
          <a:off x="12814300" y="13514857"/>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78</xdr:row>
      <xdr:rowOff>70968</xdr:rowOff>
    </xdr:from>
    <xdr:ext cx="469745" cy="259045"/>
    <xdr:sp macro="" textlink="">
      <xdr:nvSpPr>
        <xdr:cNvPr id="652" name="テキスト ボックス 651"/>
        <xdr:cNvSpPr txBox="1"/>
      </xdr:nvSpPr>
      <xdr:spPr>
        <a:xfrm>
          <a:off x="13468427" y="1344406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76</xdr:row>
      <xdr:rowOff>91077</xdr:rowOff>
    </xdr:from>
    <xdr:ext cx="469745" cy="259045"/>
    <xdr:sp macro="" textlink="">
      <xdr:nvSpPr>
        <xdr:cNvPr id="654" name="テキスト ボックス 653"/>
        <xdr:cNvSpPr txBox="1"/>
      </xdr:nvSpPr>
      <xdr:spPr>
        <a:xfrm>
          <a:off x="12579427" y="1312127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161213</xdr:rowOff>
    </xdr:from>
    <xdr:to>
      <xdr:col>23</xdr:col>
      <xdr:colOff>568325</xdr:colOff>
      <xdr:row>79</xdr:row>
      <xdr:rowOff>91363</xdr:rowOff>
    </xdr:to>
    <xdr:sp macro="" textlink="">
      <xdr:nvSpPr>
        <xdr:cNvPr id="660" name="円/楕円 659"/>
        <xdr:cNvSpPr/>
      </xdr:nvSpPr>
      <xdr:spPr>
        <a:xfrm>
          <a:off x="162687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77</xdr:row>
      <xdr:rowOff>138063</xdr:rowOff>
    </xdr:from>
    <xdr:ext cx="378565" cy="259045"/>
    <xdr:sp macro="" textlink="">
      <xdr:nvSpPr>
        <xdr:cNvPr id="661" name="災害復旧費該当値テキスト"/>
        <xdr:cNvSpPr txBox="1"/>
      </xdr:nvSpPr>
      <xdr:spPr>
        <a:xfrm>
          <a:off x="16370300" y="13339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164148</xdr:rowOff>
    </xdr:from>
    <xdr:to>
      <xdr:col>22</xdr:col>
      <xdr:colOff>415925</xdr:colOff>
      <xdr:row>79</xdr:row>
      <xdr:rowOff>94298</xdr:rowOff>
    </xdr:to>
    <xdr:sp macro="" textlink="">
      <xdr:nvSpPr>
        <xdr:cNvPr id="662" name="円/楕円 661"/>
        <xdr:cNvSpPr/>
      </xdr:nvSpPr>
      <xdr:spPr>
        <a:xfrm>
          <a:off x="15430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208158</xdr:colOff>
      <xdr:row>78</xdr:row>
      <xdr:rowOff>119129</xdr:rowOff>
    </xdr:from>
    <xdr:ext cx="313932" cy="259045"/>
    <xdr:sp macro="" textlink="">
      <xdr:nvSpPr>
        <xdr:cNvPr id="663" name="テキスト ボックス 662"/>
        <xdr:cNvSpPr txBox="1"/>
      </xdr:nvSpPr>
      <xdr:spPr>
        <a:xfrm>
          <a:off x="15324333" y="134922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133362</xdr:rowOff>
    </xdr:from>
    <xdr:to>
      <xdr:col>21</xdr:col>
      <xdr:colOff>212725</xdr:colOff>
      <xdr:row>79</xdr:row>
      <xdr:rowOff>63512</xdr:rowOff>
    </xdr:to>
    <xdr:sp macro="" textlink="">
      <xdr:nvSpPr>
        <xdr:cNvPr id="664" name="円/楕円 663"/>
        <xdr:cNvSpPr/>
      </xdr:nvSpPr>
      <xdr:spPr>
        <a:xfrm>
          <a:off x="14541500" y="135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658442</xdr:colOff>
      <xdr:row>78</xdr:row>
      <xdr:rowOff>91769</xdr:rowOff>
    </xdr:from>
    <xdr:ext cx="378566" cy="259045"/>
    <xdr:sp macro="" textlink="">
      <xdr:nvSpPr>
        <xdr:cNvPr id="665" name="テキスト ボックス 664"/>
        <xdr:cNvSpPr txBox="1"/>
      </xdr:nvSpPr>
      <xdr:spPr>
        <a:xfrm>
          <a:off x="14403017" y="1346486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90957</xdr:rowOff>
    </xdr:from>
    <xdr:to>
      <xdr:col>20</xdr:col>
      <xdr:colOff>9525</xdr:colOff>
      <xdr:row>79</xdr:row>
      <xdr:rowOff>21107</xdr:rowOff>
    </xdr:to>
    <xdr:sp macro="" textlink="">
      <xdr:nvSpPr>
        <xdr:cNvPr id="666" name="円/楕円 665"/>
        <xdr:cNvSpPr/>
      </xdr:nvSpPr>
      <xdr:spPr>
        <a:xfrm>
          <a:off x="13652500" y="134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76</xdr:row>
      <xdr:rowOff>71338</xdr:rowOff>
    </xdr:from>
    <xdr:ext cx="469745" cy="259045"/>
    <xdr:sp macro="" textlink="">
      <xdr:nvSpPr>
        <xdr:cNvPr id="667" name="テキスト ボックス 666"/>
        <xdr:cNvSpPr txBox="1"/>
      </xdr:nvSpPr>
      <xdr:spPr>
        <a:xfrm>
          <a:off x="13468427" y="1310153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163271</xdr:rowOff>
    </xdr:from>
    <xdr:to>
      <xdr:col>18</xdr:col>
      <xdr:colOff>492125</xdr:colOff>
      <xdr:row>79</xdr:row>
      <xdr:rowOff>93421</xdr:rowOff>
    </xdr:to>
    <xdr:sp macro="" textlink="">
      <xdr:nvSpPr>
        <xdr:cNvPr id="668" name="円/楕円 667"/>
        <xdr:cNvSpPr/>
      </xdr:nvSpPr>
      <xdr:spPr>
        <a:xfrm>
          <a:off x="12763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284358</xdr:colOff>
      <xdr:row>78</xdr:row>
      <xdr:rowOff>114826</xdr:rowOff>
    </xdr:from>
    <xdr:ext cx="313932" cy="259045"/>
    <xdr:sp macro="" textlink="">
      <xdr:nvSpPr>
        <xdr:cNvPr id="669" name="テキスト ボックス 668"/>
        <xdr:cNvSpPr txBox="1"/>
      </xdr:nvSpPr>
      <xdr:spPr>
        <a:xfrm>
          <a:off x="12657333" y="13487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99</xdr:row>
      <xdr:rowOff>148907</xdr:rowOff>
    </xdr:from>
    <xdr:ext cx="248786" cy="259045"/>
    <xdr:sp macro="" textlink="">
      <xdr:nvSpPr>
        <xdr:cNvPr id="680" name="テキスト ボックス 679"/>
        <xdr:cNvSpPr txBox="1"/>
      </xdr:nvSpPr>
      <xdr:spPr>
        <a:xfrm>
          <a:off x="12197214" y="17122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34607</xdr:rowOff>
    </xdr:from>
    <xdr:ext cx="531299" cy="259045"/>
    <xdr:sp macro="" textlink="">
      <xdr:nvSpPr>
        <xdr:cNvPr id="682" name="テキスト ボックス 681"/>
        <xdr:cNvSpPr txBox="1"/>
      </xdr:nvSpPr>
      <xdr:spPr>
        <a:xfrm>
          <a:off x="11914701" y="16665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91757</xdr:rowOff>
    </xdr:from>
    <xdr:ext cx="531299" cy="259045"/>
    <xdr:sp macro="" textlink="">
      <xdr:nvSpPr>
        <xdr:cNvPr id="684" name="テキスト ボックス 683"/>
        <xdr:cNvSpPr txBox="1"/>
      </xdr:nvSpPr>
      <xdr:spPr>
        <a:xfrm>
          <a:off x="11914701" y="16208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148907</xdr:rowOff>
    </xdr:from>
    <xdr:ext cx="531299" cy="259045"/>
    <xdr:sp macro="" textlink="">
      <xdr:nvSpPr>
        <xdr:cNvPr id="686" name="テキスト ボックス 685"/>
        <xdr:cNvSpPr txBox="1"/>
      </xdr:nvSpPr>
      <xdr:spPr>
        <a:xfrm>
          <a:off x="11914701" y="157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34607</xdr:rowOff>
    </xdr:from>
    <xdr:ext cx="531299" cy="259045"/>
    <xdr:sp macro="" textlink="">
      <xdr:nvSpPr>
        <xdr:cNvPr id="688" name="テキスト ボックス 687"/>
        <xdr:cNvSpPr txBox="1"/>
      </xdr:nvSpPr>
      <xdr:spPr>
        <a:xfrm>
          <a:off x="11914701" y="1529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86</xdr:row>
      <xdr:rowOff>91757</xdr:rowOff>
    </xdr:from>
    <xdr:ext cx="595419" cy="259045"/>
    <xdr:sp macro="" textlink="">
      <xdr:nvSpPr>
        <xdr:cNvPr id="690" name="テキスト ボックス 689"/>
        <xdr:cNvSpPr txBox="1"/>
      </xdr:nvSpPr>
      <xdr:spPr>
        <a:xfrm>
          <a:off x="11850581" y="148364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86816</xdr:rowOff>
    </xdr:from>
    <xdr:ext cx="534377" cy="259045"/>
    <xdr:sp macro="" textlink="">
      <xdr:nvSpPr>
        <xdr:cNvPr id="693" name="公債費最小値テキスト"/>
        <xdr:cNvSpPr txBox="1"/>
      </xdr:nvSpPr>
      <xdr:spPr>
        <a:xfrm>
          <a:off x="16370300" y="168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47779</xdr:rowOff>
    </xdr:from>
    <xdr:ext cx="534377" cy="259045"/>
    <xdr:sp macro="" textlink="">
      <xdr:nvSpPr>
        <xdr:cNvPr id="695" name="公債費最大値テキスト"/>
        <xdr:cNvSpPr txBox="1"/>
      </xdr:nvSpPr>
      <xdr:spPr>
        <a:xfrm>
          <a:off x="16370300" y="154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144684</xdr:rowOff>
    </xdr:from>
    <xdr:to>
      <xdr:col>23</xdr:col>
      <xdr:colOff>517525</xdr:colOff>
      <xdr:row>96</xdr:row>
      <xdr:rowOff>25264</xdr:rowOff>
    </xdr:to>
    <xdr:cxnSp macro="">
      <xdr:nvCxnSpPr>
        <xdr:cNvPr id="697" name="直線コネクタ 696"/>
        <xdr:cNvCxnSpPr/>
      </xdr:nvCxnSpPr>
      <xdr:spPr>
        <a:xfrm>
          <a:off x="15481300" y="16432434"/>
          <a:ext cx="838200" cy="5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18850</xdr:rowOff>
    </xdr:from>
    <xdr:ext cx="534377" cy="259045"/>
    <xdr:sp macro="" textlink="">
      <xdr:nvSpPr>
        <xdr:cNvPr id="698" name="公債費平均値テキスト"/>
        <xdr:cNvSpPr txBox="1"/>
      </xdr:nvSpPr>
      <xdr:spPr>
        <a:xfrm>
          <a:off x="16370300" y="16306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95</xdr:row>
      <xdr:rowOff>144684</xdr:rowOff>
    </xdr:from>
    <xdr:to>
      <xdr:col>22</xdr:col>
      <xdr:colOff>365125</xdr:colOff>
      <xdr:row>95</xdr:row>
      <xdr:rowOff>150788</xdr:rowOff>
    </xdr:to>
    <xdr:cxnSp macro="">
      <xdr:nvCxnSpPr>
        <xdr:cNvPr id="700" name="直線コネクタ 699"/>
        <xdr:cNvCxnSpPr/>
      </xdr:nvCxnSpPr>
      <xdr:spPr>
        <a:xfrm flipV="1">
          <a:off x="14592300" y="16432434"/>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95</xdr:row>
      <xdr:rowOff>86078</xdr:rowOff>
    </xdr:from>
    <xdr:ext cx="534377" cy="259045"/>
    <xdr:sp macro="" textlink="">
      <xdr:nvSpPr>
        <xdr:cNvPr id="702" name="テキスト ボックス 701"/>
        <xdr:cNvSpPr txBox="1"/>
      </xdr:nvSpPr>
      <xdr:spPr>
        <a:xfrm>
          <a:off x="15214111" y="163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150788</xdr:rowOff>
    </xdr:from>
    <xdr:to>
      <xdr:col>21</xdr:col>
      <xdr:colOff>161925</xdr:colOff>
      <xdr:row>96</xdr:row>
      <xdr:rowOff>6128</xdr:rowOff>
    </xdr:to>
    <xdr:cxnSp macro="">
      <xdr:nvCxnSpPr>
        <xdr:cNvPr id="703" name="直線コネクタ 702"/>
        <xdr:cNvCxnSpPr/>
      </xdr:nvCxnSpPr>
      <xdr:spPr>
        <a:xfrm flipV="1">
          <a:off x="13703300" y="16438538"/>
          <a:ext cx="889000" cy="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95</xdr:row>
      <xdr:rowOff>72524</xdr:rowOff>
    </xdr:from>
    <xdr:ext cx="534377" cy="259045"/>
    <xdr:sp macro="" textlink="">
      <xdr:nvSpPr>
        <xdr:cNvPr id="705" name="テキスト ボックス 704"/>
        <xdr:cNvSpPr txBox="1"/>
      </xdr:nvSpPr>
      <xdr:spPr>
        <a:xfrm>
          <a:off x="14325111" y="1636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6128</xdr:rowOff>
    </xdr:from>
    <xdr:to>
      <xdr:col>19</xdr:col>
      <xdr:colOff>644525</xdr:colOff>
      <xdr:row>96</xdr:row>
      <xdr:rowOff>8826</xdr:rowOff>
    </xdr:to>
    <xdr:cxnSp macro="">
      <xdr:nvCxnSpPr>
        <xdr:cNvPr id="706" name="直線コネクタ 705"/>
        <xdr:cNvCxnSpPr/>
      </xdr:nvCxnSpPr>
      <xdr:spPr>
        <a:xfrm flipV="1">
          <a:off x="12814300" y="1646532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93</xdr:row>
      <xdr:rowOff>81766</xdr:rowOff>
    </xdr:from>
    <xdr:ext cx="534377" cy="259045"/>
    <xdr:sp macro="" textlink="">
      <xdr:nvSpPr>
        <xdr:cNvPr id="708" name="テキスト ボックス 707"/>
        <xdr:cNvSpPr txBox="1"/>
      </xdr:nvSpPr>
      <xdr:spPr>
        <a:xfrm>
          <a:off x="13436111" y="160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93</xdr:row>
      <xdr:rowOff>43292</xdr:rowOff>
    </xdr:from>
    <xdr:ext cx="534377" cy="259045"/>
    <xdr:sp macro="" textlink="">
      <xdr:nvSpPr>
        <xdr:cNvPr id="710" name="テキスト ボックス 709"/>
        <xdr:cNvSpPr txBox="1"/>
      </xdr:nvSpPr>
      <xdr:spPr>
        <a:xfrm>
          <a:off x="12547111" y="159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145914</xdr:rowOff>
    </xdr:from>
    <xdr:to>
      <xdr:col>23</xdr:col>
      <xdr:colOff>568325</xdr:colOff>
      <xdr:row>96</xdr:row>
      <xdr:rowOff>76064</xdr:rowOff>
    </xdr:to>
    <xdr:sp macro="" textlink="">
      <xdr:nvSpPr>
        <xdr:cNvPr id="716" name="円/楕円 715"/>
        <xdr:cNvSpPr/>
      </xdr:nvSpPr>
      <xdr:spPr>
        <a:xfrm>
          <a:off x="16268700" y="164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94</xdr:row>
      <xdr:rowOff>34471</xdr:rowOff>
    </xdr:from>
    <xdr:ext cx="534377" cy="259045"/>
    <xdr:sp macro="" textlink="">
      <xdr:nvSpPr>
        <xdr:cNvPr id="717" name="公債費該当値テキスト"/>
        <xdr:cNvSpPr txBox="1"/>
      </xdr:nvSpPr>
      <xdr:spPr>
        <a:xfrm>
          <a:off x="16370300" y="161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40,006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93884</xdr:rowOff>
    </xdr:from>
    <xdr:to>
      <xdr:col>22</xdr:col>
      <xdr:colOff>415925</xdr:colOff>
      <xdr:row>96</xdr:row>
      <xdr:rowOff>24034</xdr:rowOff>
    </xdr:to>
    <xdr:sp macro="" textlink="">
      <xdr:nvSpPr>
        <xdr:cNvPr id="718" name="円/楕円 717"/>
        <xdr:cNvSpPr/>
      </xdr:nvSpPr>
      <xdr:spPr>
        <a:xfrm>
          <a:off x="15430500" y="163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93</xdr:row>
      <xdr:rowOff>77691</xdr:rowOff>
    </xdr:from>
    <xdr:ext cx="534377" cy="259045"/>
    <xdr:sp macro="" textlink="">
      <xdr:nvSpPr>
        <xdr:cNvPr id="719" name="テキスト ボックス 718"/>
        <xdr:cNvSpPr txBox="1"/>
      </xdr:nvSpPr>
      <xdr:spPr>
        <a:xfrm>
          <a:off x="15214111" y="160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99988</xdr:rowOff>
    </xdr:from>
    <xdr:to>
      <xdr:col>21</xdr:col>
      <xdr:colOff>212725</xdr:colOff>
      <xdr:row>96</xdr:row>
      <xdr:rowOff>30138</xdr:rowOff>
    </xdr:to>
    <xdr:sp macro="" textlink="">
      <xdr:nvSpPr>
        <xdr:cNvPr id="720" name="円/楕円 719"/>
        <xdr:cNvSpPr/>
      </xdr:nvSpPr>
      <xdr:spPr>
        <a:xfrm>
          <a:off x="14541500" y="163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93</xdr:row>
      <xdr:rowOff>76943</xdr:rowOff>
    </xdr:from>
    <xdr:ext cx="534377" cy="259045"/>
    <xdr:sp macro="" textlink="">
      <xdr:nvSpPr>
        <xdr:cNvPr id="721" name="テキスト ボックス 720"/>
        <xdr:cNvSpPr txBox="1"/>
      </xdr:nvSpPr>
      <xdr:spPr>
        <a:xfrm>
          <a:off x="14325111" y="1602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126778</xdr:rowOff>
    </xdr:from>
    <xdr:to>
      <xdr:col>20</xdr:col>
      <xdr:colOff>9525</xdr:colOff>
      <xdr:row>96</xdr:row>
      <xdr:rowOff>56928</xdr:rowOff>
    </xdr:to>
    <xdr:sp macro="" textlink="">
      <xdr:nvSpPr>
        <xdr:cNvPr id="722" name="円/楕円 721"/>
        <xdr:cNvSpPr/>
      </xdr:nvSpPr>
      <xdr:spPr>
        <a:xfrm>
          <a:off x="13652500" y="164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95</xdr:row>
      <xdr:rowOff>81759</xdr:rowOff>
    </xdr:from>
    <xdr:ext cx="534377" cy="259045"/>
    <xdr:sp macro="" textlink="">
      <xdr:nvSpPr>
        <xdr:cNvPr id="723" name="テキスト ボックス 722"/>
        <xdr:cNvSpPr txBox="1"/>
      </xdr:nvSpPr>
      <xdr:spPr>
        <a:xfrm>
          <a:off x="13436111" y="163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129476</xdr:rowOff>
    </xdr:from>
    <xdr:to>
      <xdr:col>18</xdr:col>
      <xdr:colOff>492125</xdr:colOff>
      <xdr:row>96</xdr:row>
      <xdr:rowOff>59626</xdr:rowOff>
    </xdr:to>
    <xdr:sp macro="" textlink="">
      <xdr:nvSpPr>
        <xdr:cNvPr id="724" name="円/楕円 723"/>
        <xdr:cNvSpPr/>
      </xdr:nvSpPr>
      <xdr:spPr>
        <a:xfrm>
          <a:off x="12763500" y="1641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95</xdr:row>
      <xdr:rowOff>81031</xdr:rowOff>
    </xdr:from>
    <xdr:ext cx="534377" cy="259045"/>
    <xdr:sp macro="" textlink="">
      <xdr:nvSpPr>
        <xdr:cNvPr id="725" name="テキスト ボックス 724"/>
        <xdr:cNvSpPr txBox="1"/>
      </xdr:nvSpPr>
      <xdr:spPr>
        <a:xfrm>
          <a:off x="12547111" y="1636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161809</xdr:rowOff>
    </xdr:from>
    <xdr:ext cx="248786" cy="259045"/>
    <xdr:sp macro="" textlink="">
      <xdr:nvSpPr>
        <xdr:cNvPr id="737" name="テキスト ボックス 736"/>
        <xdr:cNvSpPr txBox="1"/>
      </xdr:nvSpPr>
      <xdr:spPr>
        <a:xfrm>
          <a:off x="18039214" y="650545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10114</xdr:rowOff>
    </xdr:from>
    <xdr:ext cx="467179" cy="259045"/>
    <xdr:sp macro="" textlink="">
      <xdr:nvSpPr>
        <xdr:cNvPr id="739" name="テキスト ボックス 738"/>
        <xdr:cNvSpPr txBox="1"/>
      </xdr:nvSpPr>
      <xdr:spPr>
        <a:xfrm>
          <a:off x="17820821" y="61823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19591</xdr:rowOff>
    </xdr:from>
    <xdr:ext cx="467179" cy="259045"/>
    <xdr:sp macro="" textlink="">
      <xdr:nvSpPr>
        <xdr:cNvPr id="741" name="テキスト ボックス 740"/>
        <xdr:cNvSpPr txBox="1"/>
      </xdr:nvSpPr>
      <xdr:spPr>
        <a:xfrm>
          <a:off x="17820821" y="5848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42771</xdr:rowOff>
    </xdr:from>
    <xdr:ext cx="467179" cy="259045"/>
    <xdr:sp macro="" textlink="">
      <xdr:nvSpPr>
        <xdr:cNvPr id="743" name="テキスト ボックス 742"/>
        <xdr:cNvSpPr txBox="1"/>
      </xdr:nvSpPr>
      <xdr:spPr>
        <a:xfrm>
          <a:off x="17820821" y="55291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52248</xdr:rowOff>
    </xdr:from>
    <xdr:ext cx="467179" cy="259045"/>
    <xdr:sp macro="" textlink="">
      <xdr:nvSpPr>
        <xdr:cNvPr id="745" name="テキスト ボックス 744"/>
        <xdr:cNvSpPr txBox="1"/>
      </xdr:nvSpPr>
      <xdr:spPr>
        <a:xfrm>
          <a:off x="17820821" y="519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28</xdr:row>
      <xdr:rowOff>72003</xdr:rowOff>
    </xdr:from>
    <xdr:ext cx="467179" cy="259045"/>
    <xdr:sp macro="" textlink="">
      <xdr:nvSpPr>
        <xdr:cNvPr id="747" name="テキスト ボックス 746"/>
        <xdr:cNvSpPr txBox="1"/>
      </xdr:nvSpPr>
      <xdr:spPr>
        <a:xfrm>
          <a:off x="17820821" y="487260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26</xdr:row>
      <xdr:rowOff>91757</xdr:rowOff>
    </xdr:from>
    <xdr:ext cx="467179" cy="259045"/>
    <xdr:sp macro="" textlink="">
      <xdr:nvSpPr>
        <xdr:cNvPr id="749" name="テキスト ボックス 748"/>
        <xdr:cNvSpPr txBox="1"/>
      </xdr:nvSpPr>
      <xdr:spPr>
        <a:xfrm>
          <a:off x="17820821" y="4549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139835</xdr:rowOff>
    </xdr:from>
    <xdr:ext cx="249299" cy="259045"/>
    <xdr:sp macro="" textlink="">
      <xdr:nvSpPr>
        <xdr:cNvPr id="752" name="諸支出金最小値テキスト"/>
        <xdr:cNvSpPr txBox="1"/>
      </xdr:nvSpPr>
      <xdr:spPr>
        <a:xfrm>
          <a:off x="22212300" y="6654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110771</xdr:rowOff>
    </xdr:from>
    <xdr:ext cx="469744" cy="259045"/>
    <xdr:sp macro="" textlink="">
      <xdr:nvSpPr>
        <xdr:cNvPr id="754" name="諸支出金最大値テキスト"/>
        <xdr:cNvSpPr txBox="1"/>
      </xdr:nvSpPr>
      <xdr:spPr>
        <a:xfrm>
          <a:off x="22212300" y="491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148580</xdr:rowOff>
    </xdr:from>
    <xdr:ext cx="378565" cy="259045"/>
    <xdr:sp macro="" textlink="">
      <xdr:nvSpPr>
        <xdr:cNvPr id="757" name="諸支出金平均値テキスト"/>
        <xdr:cNvSpPr txBox="1"/>
      </xdr:nvSpPr>
      <xdr:spPr>
        <a:xfrm>
          <a:off x="22212300" y="6320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35</xdr:row>
      <xdr:rowOff>129857</xdr:rowOff>
    </xdr:from>
    <xdr:ext cx="378566" cy="259045"/>
    <xdr:sp macro="" textlink="">
      <xdr:nvSpPr>
        <xdr:cNvPr id="761" name="テキスト ボックス 760"/>
        <xdr:cNvSpPr txBox="1"/>
      </xdr:nvSpPr>
      <xdr:spPr>
        <a:xfrm>
          <a:off x="21134017" y="6130607"/>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36</xdr:row>
      <xdr:rowOff>91975</xdr:rowOff>
    </xdr:from>
    <xdr:ext cx="378566" cy="259045"/>
    <xdr:sp macro="" textlink="">
      <xdr:nvSpPr>
        <xdr:cNvPr id="764" name="テキスト ボックス 763"/>
        <xdr:cNvSpPr txBox="1"/>
      </xdr:nvSpPr>
      <xdr:spPr>
        <a:xfrm>
          <a:off x="20245017" y="626417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11031</xdr:rowOff>
    </xdr:from>
    <xdr:to>
      <xdr:col>28</xdr:col>
      <xdr:colOff>314325</xdr:colOff>
      <xdr:row>39</xdr:row>
      <xdr:rowOff>98878</xdr:rowOff>
    </xdr:to>
    <xdr:cxnSp macro="">
      <xdr:nvCxnSpPr>
        <xdr:cNvPr id="765" name="直線コネクタ 764"/>
        <xdr:cNvCxnSpPr/>
      </xdr:nvCxnSpPr>
      <xdr:spPr>
        <a:xfrm>
          <a:off x="18656300" y="6354681"/>
          <a:ext cx="889000" cy="4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35</xdr:row>
      <xdr:rowOff>34338</xdr:rowOff>
    </xdr:from>
    <xdr:ext cx="469744" cy="259045"/>
    <xdr:sp macro="" textlink="">
      <xdr:nvSpPr>
        <xdr:cNvPr id="767" name="テキスト ボックス 766"/>
        <xdr:cNvSpPr txBox="1"/>
      </xdr:nvSpPr>
      <xdr:spPr>
        <a:xfrm>
          <a:off x="19310427" y="603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37</xdr:row>
      <xdr:rowOff>166832</xdr:rowOff>
    </xdr:from>
    <xdr:ext cx="378566" cy="259045"/>
    <xdr:sp macro="" textlink="">
      <xdr:nvSpPr>
        <xdr:cNvPr id="769" name="テキスト ボックス 768"/>
        <xdr:cNvSpPr txBox="1"/>
      </xdr:nvSpPr>
      <xdr:spPr>
        <a:xfrm>
          <a:off x="18467017" y="6510482"/>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5" name="円/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135</xdr:rowOff>
    </xdr:from>
    <xdr:ext cx="249299" cy="259045"/>
    <xdr:sp macro="" textlink="">
      <xdr:nvSpPr>
        <xdr:cNvPr id="776" name="諸支出金該当値テキスト"/>
        <xdr:cNvSpPr txBox="1"/>
      </xdr:nvSpPr>
      <xdr:spPr>
        <a:xfrm>
          <a:off x="22212300" y="65152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7" name="円/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39</xdr:row>
      <xdr:rowOff>6485</xdr:rowOff>
    </xdr:from>
    <xdr:ext cx="249299" cy="259045"/>
    <xdr:sp macro="" textlink="">
      <xdr:nvSpPr>
        <xdr:cNvPr id="778" name="テキスト ボックス 777"/>
        <xdr:cNvSpPr txBox="1"/>
      </xdr:nvSpPr>
      <xdr:spPr>
        <a:xfrm>
          <a:off x="21198649" y="66930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9" name="円/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6485</xdr:rowOff>
    </xdr:from>
    <xdr:ext cx="249299" cy="259045"/>
    <xdr:sp macro="" textlink="">
      <xdr:nvSpPr>
        <xdr:cNvPr id="780" name="テキスト ボックス 779"/>
        <xdr:cNvSpPr txBox="1"/>
      </xdr:nvSpPr>
      <xdr:spPr>
        <a:xfrm>
          <a:off x="20309649" y="66930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1" name="円/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6485</xdr:rowOff>
    </xdr:from>
    <xdr:ext cx="249299" cy="259045"/>
    <xdr:sp macro="" textlink="">
      <xdr:nvSpPr>
        <xdr:cNvPr id="782" name="テキスト ボックス 781"/>
        <xdr:cNvSpPr txBox="1"/>
      </xdr:nvSpPr>
      <xdr:spPr>
        <a:xfrm>
          <a:off x="19420649" y="66930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131681</xdr:rowOff>
    </xdr:from>
    <xdr:to>
      <xdr:col>27</xdr:col>
      <xdr:colOff>161925</xdr:colOff>
      <xdr:row>37</xdr:row>
      <xdr:rowOff>61831</xdr:rowOff>
    </xdr:to>
    <xdr:sp macro="" textlink="">
      <xdr:nvSpPr>
        <xdr:cNvPr id="783" name="円/楕円 782"/>
        <xdr:cNvSpPr/>
      </xdr:nvSpPr>
      <xdr:spPr>
        <a:xfrm>
          <a:off x="18605500" y="63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34</xdr:row>
      <xdr:rowOff>115488</xdr:rowOff>
    </xdr:from>
    <xdr:ext cx="469745" cy="259045"/>
    <xdr:sp macro="" textlink="">
      <xdr:nvSpPr>
        <xdr:cNvPr id="784" name="テキスト ボックス 783"/>
        <xdr:cNvSpPr txBox="1"/>
      </xdr:nvSpPr>
      <xdr:spPr>
        <a:xfrm>
          <a:off x="18421427" y="594478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34607</xdr:rowOff>
    </xdr:from>
    <xdr:ext cx="248786" cy="259045"/>
    <xdr:sp macro="" textlink="">
      <xdr:nvSpPr>
        <xdr:cNvPr id="796" name="テキスト ボックス 795"/>
        <xdr:cNvSpPr txBox="1"/>
      </xdr:nvSpPr>
      <xdr:spPr>
        <a:xfrm>
          <a:off x="18039214" y="9121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46</xdr:row>
      <xdr:rowOff>91757</xdr:rowOff>
    </xdr:from>
    <xdr:ext cx="248786" cy="259045"/>
    <xdr:sp macro="" textlink="">
      <xdr:nvSpPr>
        <xdr:cNvPr id="798" name="テキスト ボックス 797"/>
        <xdr:cNvSpPr txBox="1"/>
      </xdr:nvSpPr>
      <xdr:spPr>
        <a:xfrm>
          <a:off x="18039214" y="79784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43881</xdr:rowOff>
    </xdr:from>
    <xdr:ext cx="249299" cy="259045"/>
    <xdr:sp macro="" textlink="">
      <xdr:nvSpPr>
        <xdr:cNvPr id="801" name="前年度繰上充用金最小値テキスト"/>
        <xdr:cNvSpPr txBox="1"/>
      </xdr:nvSpPr>
      <xdr:spPr>
        <a:xfrm>
          <a:off x="22212300"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43881</xdr:rowOff>
    </xdr:from>
    <xdr:ext cx="249299" cy="259045"/>
    <xdr:sp macro="" textlink="">
      <xdr:nvSpPr>
        <xdr:cNvPr id="803" name="前年度繰上充用金最大値テキスト"/>
        <xdr:cNvSpPr txBox="1"/>
      </xdr:nvSpPr>
      <xdr:spPr>
        <a:xfrm>
          <a:off x="22212300" y="89592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101031</xdr:rowOff>
    </xdr:from>
    <xdr:ext cx="249299" cy="259045"/>
    <xdr:sp macro="" textlink="">
      <xdr:nvSpPr>
        <xdr:cNvPr id="806" name="前年度繰上充用金平均値テキスト"/>
        <xdr:cNvSpPr txBox="1"/>
      </xdr:nvSpPr>
      <xdr:spPr>
        <a:xfrm>
          <a:off x="22212300" y="918788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54</xdr:row>
      <xdr:rowOff>43881</xdr:rowOff>
    </xdr:from>
    <xdr:ext cx="249299" cy="259045"/>
    <xdr:sp macro="" textlink="">
      <xdr:nvSpPr>
        <xdr:cNvPr id="810" name="テキスト ボックス 809"/>
        <xdr:cNvSpPr txBox="1"/>
      </xdr:nvSpPr>
      <xdr:spPr>
        <a:xfrm>
          <a:off x="21198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54</xdr:row>
      <xdr:rowOff>43881</xdr:rowOff>
    </xdr:from>
    <xdr:ext cx="249299" cy="259045"/>
    <xdr:sp macro="" textlink="">
      <xdr:nvSpPr>
        <xdr:cNvPr id="813" name="テキスト ボックス 812"/>
        <xdr:cNvSpPr txBox="1"/>
      </xdr:nvSpPr>
      <xdr:spPr>
        <a:xfrm>
          <a:off x="20309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54</xdr:row>
      <xdr:rowOff>43881</xdr:rowOff>
    </xdr:from>
    <xdr:ext cx="249299" cy="259045"/>
    <xdr:sp macro="" textlink="">
      <xdr:nvSpPr>
        <xdr:cNvPr id="816" name="テキスト ボックス 815"/>
        <xdr:cNvSpPr txBox="1"/>
      </xdr:nvSpPr>
      <xdr:spPr>
        <a:xfrm>
          <a:off x="19420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54</xdr:row>
      <xdr:rowOff>43881</xdr:rowOff>
    </xdr:from>
    <xdr:ext cx="249299" cy="259045"/>
    <xdr:sp macro="" textlink="">
      <xdr:nvSpPr>
        <xdr:cNvPr id="818" name="テキスト ボックス 817"/>
        <xdr:cNvSpPr txBox="1"/>
      </xdr:nvSpPr>
      <xdr:spPr>
        <a:xfrm>
          <a:off x="18531649" y="9302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52</xdr:row>
      <xdr:rowOff>158181</xdr:rowOff>
    </xdr:from>
    <xdr:ext cx="249299" cy="259045"/>
    <xdr:sp macro="" textlink="">
      <xdr:nvSpPr>
        <xdr:cNvPr id="825" name="前年度繰上充用金該当値テキスト"/>
        <xdr:cNvSpPr txBox="1"/>
      </xdr:nvSpPr>
      <xdr:spPr>
        <a:xfrm>
          <a:off x="22212300" y="9073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52</xdr:row>
      <xdr:rowOff>72707</xdr:rowOff>
    </xdr:from>
    <xdr:ext cx="249299" cy="259045"/>
    <xdr:sp macro="" textlink="">
      <xdr:nvSpPr>
        <xdr:cNvPr id="827" name="テキスト ボックス 826"/>
        <xdr:cNvSpPr txBox="1"/>
      </xdr:nvSpPr>
      <xdr:spPr>
        <a:xfrm>
          <a:off x="21198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52</xdr:row>
      <xdr:rowOff>72707</xdr:rowOff>
    </xdr:from>
    <xdr:ext cx="249299" cy="259045"/>
    <xdr:sp macro="" textlink="">
      <xdr:nvSpPr>
        <xdr:cNvPr id="829" name="テキスト ボックス 828"/>
        <xdr:cNvSpPr txBox="1"/>
      </xdr:nvSpPr>
      <xdr:spPr>
        <a:xfrm>
          <a:off x="20309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52</xdr:row>
      <xdr:rowOff>72707</xdr:rowOff>
    </xdr:from>
    <xdr:ext cx="249299" cy="259045"/>
    <xdr:sp macro="" textlink="">
      <xdr:nvSpPr>
        <xdr:cNvPr id="831" name="テキスト ボックス 830"/>
        <xdr:cNvSpPr txBox="1"/>
      </xdr:nvSpPr>
      <xdr:spPr>
        <a:xfrm>
          <a:off x="19420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52</xdr:row>
      <xdr:rowOff>72707</xdr:rowOff>
    </xdr:from>
    <xdr:ext cx="249299" cy="259045"/>
    <xdr:sp macro="" textlink="">
      <xdr:nvSpPr>
        <xdr:cNvPr id="833" name="テキスト ボックス 832"/>
        <xdr:cNvSpPr txBox="1"/>
      </xdr:nvSpPr>
      <xdr:spPr>
        <a:xfrm>
          <a:off x="18531649" y="8988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lnSpc>
              <a:spcPts val="1500"/>
            </a:lnSpc>
            <a:defRPr sz="1000"/>
          </a:pPr>
          <a:r>
            <a:rPr lang="ja-JP" altLang="en-US" sz="1300" b="0" i="0" u="none" strike="noStrike" baseline="0">
              <a:solidFill>
                <a:srgbClr val="000000"/>
              </a:solidFill>
              <a:latin typeface="ＭＳ Ｐゴシック"/>
              <a:ea typeface="ＭＳ Ｐゴシック"/>
            </a:rPr>
            <a:t>教育費が住民一人当たり70,042円となっており、類似団体平均に比べて高い状況となっている。</a:t>
          </a:r>
        </a:p>
        <a:p>
          <a:pPr algn="l" rtl="0">
            <a:lnSpc>
              <a:spcPts val="1500"/>
            </a:lnSpc>
            <a:defRPr sz="1000"/>
          </a:pPr>
          <a:r>
            <a:rPr lang="ja-JP" altLang="en-US" sz="1300" b="0" i="0" u="none" strike="noStrike" baseline="0">
              <a:solidFill>
                <a:srgbClr val="000000"/>
              </a:solidFill>
              <a:latin typeface="ＭＳ Ｐゴシック"/>
              <a:ea typeface="ＭＳ Ｐゴシック"/>
            </a:rPr>
            <a:t>近年増加している要因は、国の経済対策への積極的な対応などにより、各種公共施設の耐震化や長寿命化のための改修、</a:t>
          </a:r>
        </a:p>
        <a:p>
          <a:pPr algn="l" rtl="0">
            <a:lnSpc>
              <a:spcPts val="1500"/>
            </a:lnSpc>
            <a:defRPr sz="1000"/>
          </a:pPr>
          <a:r>
            <a:rPr lang="ja-JP" altLang="en-US" sz="1300" b="0" i="0" u="none" strike="noStrike" baseline="0">
              <a:solidFill>
                <a:srgbClr val="000000"/>
              </a:solidFill>
              <a:latin typeface="ＭＳ Ｐゴシック"/>
              <a:ea typeface="ＭＳ Ｐゴシック"/>
            </a:rPr>
            <a:t>学校改築事業、小中学校の普通教室への空調整備、久留米シティプラザ整備費の増加によるものである。</a:t>
          </a:r>
        </a:p>
        <a:p>
          <a:pPr algn="l" rtl="0">
            <a:lnSpc>
              <a:spcPts val="1500"/>
            </a:lnSpc>
            <a:defRPr sz="1000"/>
          </a:pPr>
          <a:endParaRPr lang="ja-JP" altLang="en-US" sz="1300" b="0" i="0" u="none" strike="noStrike" baseline="0">
            <a:solidFill>
              <a:srgbClr val="000000"/>
            </a:solidFill>
            <a:latin typeface="ＭＳ Ｐゴシック"/>
            <a:ea typeface="ＭＳ Ｐゴシック"/>
          </a:endParaRPr>
        </a:p>
        <a:p>
          <a:pPr algn="l" rtl="0">
            <a:lnSpc>
              <a:spcPts val="1500"/>
            </a:lnSpc>
            <a:defRPr sz="1000"/>
          </a:pPr>
          <a:r>
            <a:rPr lang="ja-JP" altLang="en-US" sz="1300" b="0" i="0" u="none" strike="noStrike" baseline="0">
              <a:solidFill>
                <a:srgbClr val="000000"/>
              </a:solidFill>
              <a:latin typeface="ＭＳ Ｐゴシック"/>
              <a:ea typeface="ＭＳ Ｐゴシック"/>
            </a:rPr>
            <a:t>衛生費は、住民一人当たり56,564円となっている。平成25年度以降、上昇傾向にある要因として、宮ノ陣クリーンセンター整備費が増加したためである。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921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9218"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9219"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9220"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9221" name="Oval 5"/>
        <xdr:cNvSpPr>
          <a:spLocks noChangeArrowheads="1"/>
        </xdr:cNvSpPr>
      </xdr:nvSpPr>
      <xdr:spPr bwMode="auto">
        <a:xfrm>
          <a:off x="1076325" y="11706225"/>
          <a:ext cx="190500" cy="190500"/>
        </a:xfrm>
        <a:prstGeom prst="ellipse">
          <a:avLst/>
        </a:prstGeom>
        <a:solidFill>
          <a:srgbClr val="FF0000"/>
        </a:solidFill>
        <a:ln w="9525">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9222"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9225"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400" b="0" i="0" u="none" strike="noStrike" baseline="0">
              <a:solidFill>
                <a:srgbClr val="000000"/>
              </a:solidFill>
              <a:latin typeface="ＭＳ ゴシック"/>
              <a:ea typeface="ＭＳ ゴシック"/>
            </a:rPr>
            <a:t>実質収支比率は前年度比より好転している。要因としては、一般会計及び住宅新築資金等貸付事業特別会計、母子父子寡婦福祉資金貸付事業特別会計において黒字額が増加していることが挙げられる。</a:t>
          </a:r>
        </a:p>
        <a:p>
          <a:pPr algn="l" rtl="0">
            <a:defRPr sz="1000"/>
          </a:pPr>
          <a:endParaRPr lang="ja-JP" altLang="en-US" sz="1400" b="0" i="0" u="none" strike="noStrike" baseline="0">
            <a:solidFill>
              <a:srgbClr val="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1126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11266"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lnSpc>
              <a:spcPts val="1700"/>
            </a:lnSpc>
            <a:defRPr sz="1000"/>
          </a:pPr>
          <a:r>
            <a:rPr lang="ja-JP" altLang="en-US" sz="1400" b="0" i="0" u="none" strike="noStrike" baseline="0">
              <a:solidFill>
                <a:srgbClr val="000000"/>
              </a:solidFill>
              <a:latin typeface="ＭＳ ゴシック"/>
              <a:ea typeface="ＭＳ ゴシック"/>
            </a:rPr>
            <a:t>平成２７年度は、国民健康保険事業特別会計が実質収支で赤字となったものの、連結実質収支では黒字となっているため、連結実質赤字比率はない。</a:t>
          </a:r>
        </a:p>
        <a:p>
          <a:pPr algn="l" rtl="0">
            <a:defRPr sz="1000"/>
          </a:pPr>
          <a:endParaRPr lang="ja-JP" altLang="en-US" sz="1400" b="0" i="0" u="none" strike="noStrike" baseline="0">
            <a:solidFill>
              <a:srgbClr val="000000"/>
            </a:solidFill>
            <a:latin typeface="ＭＳ ゴシック"/>
            <a:ea typeface="ＭＳ ゴシック"/>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11275"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11276"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11277"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11278"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11279"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11280"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11281"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11282" name="凡例8"/>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11283"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11284"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3" t="s">
        <v>64</v>
      </c>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c r="AY1" s="583"/>
      <c r="AZ1" s="583"/>
      <c r="BA1" s="583"/>
      <c r="BB1" s="583"/>
      <c r="BC1" s="583"/>
      <c r="BD1" s="583"/>
      <c r="BE1" s="583"/>
      <c r="BF1" s="583"/>
      <c r="BG1" s="583"/>
      <c r="BH1" s="583"/>
      <c r="BI1" s="583"/>
      <c r="BJ1" s="583"/>
      <c r="BK1" s="583"/>
      <c r="BL1" s="583"/>
      <c r="BM1" s="583"/>
      <c r="BN1" s="583"/>
      <c r="BO1" s="583"/>
      <c r="BP1" s="583"/>
      <c r="BQ1" s="583"/>
      <c r="BR1" s="583"/>
      <c r="BS1" s="583"/>
      <c r="BT1" s="583"/>
      <c r="BU1" s="583"/>
      <c r="BV1" s="583"/>
      <c r="BW1" s="583"/>
      <c r="BX1" s="583"/>
      <c r="BY1" s="583"/>
      <c r="BZ1" s="583"/>
      <c r="CA1" s="583"/>
      <c r="CB1" s="583"/>
      <c r="CC1" s="583"/>
      <c r="CD1" s="583"/>
      <c r="CE1" s="583"/>
      <c r="CF1" s="583"/>
      <c r="CG1" s="583"/>
      <c r="CH1" s="583"/>
      <c r="CI1" s="583"/>
      <c r="CJ1" s="583"/>
      <c r="CK1" s="583"/>
      <c r="CL1" s="583"/>
      <c r="CM1" s="583"/>
      <c r="CN1" s="583"/>
      <c r="CO1" s="583"/>
      <c r="CP1" s="583"/>
      <c r="CQ1" s="583"/>
      <c r="CR1" s="583"/>
      <c r="CS1" s="583"/>
      <c r="CT1" s="583"/>
      <c r="CU1" s="583"/>
      <c r="CV1" s="583"/>
      <c r="CW1" s="583"/>
      <c r="CX1" s="583"/>
      <c r="CY1" s="583"/>
      <c r="CZ1" s="583"/>
      <c r="DA1" s="583"/>
      <c r="DB1" s="583"/>
      <c r="DC1" s="583"/>
      <c r="DD1" s="583"/>
      <c r="DE1" s="583"/>
      <c r="DF1" s="583"/>
      <c r="DG1" s="583"/>
      <c r="DH1" s="583"/>
      <c r="DI1" s="583"/>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4" t="s">
        <v>66</v>
      </c>
      <c r="C3" s="585"/>
      <c r="D3" s="585"/>
      <c r="E3" s="586"/>
      <c r="F3" s="586"/>
      <c r="G3" s="586"/>
      <c r="H3" s="586"/>
      <c r="I3" s="586"/>
      <c r="J3" s="586"/>
      <c r="K3" s="586"/>
      <c r="L3" s="586" t="s">
        <v>67</v>
      </c>
      <c r="M3" s="586"/>
      <c r="N3" s="586"/>
      <c r="O3" s="586"/>
      <c r="P3" s="586"/>
      <c r="Q3" s="586"/>
      <c r="R3" s="589"/>
      <c r="S3" s="589"/>
      <c r="T3" s="589"/>
      <c r="U3" s="589"/>
      <c r="V3" s="590"/>
      <c r="W3" s="481" t="s">
        <v>68</v>
      </c>
      <c r="X3" s="482"/>
      <c r="Y3" s="482"/>
      <c r="Z3" s="482"/>
      <c r="AA3" s="482"/>
      <c r="AB3" s="585"/>
      <c r="AC3" s="589" t="s">
        <v>69</v>
      </c>
      <c r="AD3" s="482"/>
      <c r="AE3" s="482"/>
      <c r="AF3" s="482"/>
      <c r="AG3" s="482"/>
      <c r="AH3" s="482"/>
      <c r="AI3" s="482"/>
      <c r="AJ3" s="482"/>
      <c r="AK3" s="482"/>
      <c r="AL3" s="550"/>
      <c r="AM3" s="481" t="s">
        <v>70</v>
      </c>
      <c r="AN3" s="482"/>
      <c r="AO3" s="482"/>
      <c r="AP3" s="482"/>
      <c r="AQ3" s="482"/>
      <c r="AR3" s="482"/>
      <c r="AS3" s="482"/>
      <c r="AT3" s="482"/>
      <c r="AU3" s="482"/>
      <c r="AV3" s="482"/>
      <c r="AW3" s="482"/>
      <c r="AX3" s="550"/>
      <c r="AY3" s="542" t="s">
        <v>1</v>
      </c>
      <c r="AZ3" s="543"/>
      <c r="BA3" s="543"/>
      <c r="BB3" s="543"/>
      <c r="BC3" s="543"/>
      <c r="BD3" s="543"/>
      <c r="BE3" s="543"/>
      <c r="BF3" s="543"/>
      <c r="BG3" s="543"/>
      <c r="BH3" s="543"/>
      <c r="BI3" s="543"/>
      <c r="BJ3" s="543"/>
      <c r="BK3" s="543"/>
      <c r="BL3" s="543"/>
      <c r="BM3" s="579"/>
      <c r="BN3" s="481" t="s">
        <v>71</v>
      </c>
      <c r="BO3" s="482"/>
      <c r="BP3" s="482"/>
      <c r="BQ3" s="482"/>
      <c r="BR3" s="482"/>
      <c r="BS3" s="482"/>
      <c r="BT3" s="482"/>
      <c r="BU3" s="550"/>
      <c r="BV3" s="481" t="s">
        <v>72</v>
      </c>
      <c r="BW3" s="482"/>
      <c r="BX3" s="482"/>
      <c r="BY3" s="482"/>
      <c r="BZ3" s="482"/>
      <c r="CA3" s="482"/>
      <c r="CB3" s="482"/>
      <c r="CC3" s="550"/>
      <c r="CD3" s="542" t="s">
        <v>1</v>
      </c>
      <c r="CE3" s="543"/>
      <c r="CF3" s="543"/>
      <c r="CG3" s="543"/>
      <c r="CH3" s="543"/>
      <c r="CI3" s="543"/>
      <c r="CJ3" s="543"/>
      <c r="CK3" s="543"/>
      <c r="CL3" s="543"/>
      <c r="CM3" s="543"/>
      <c r="CN3" s="543"/>
      <c r="CO3" s="543"/>
      <c r="CP3" s="543"/>
      <c r="CQ3" s="543"/>
      <c r="CR3" s="543"/>
      <c r="CS3" s="579"/>
      <c r="CT3" s="481" t="s">
        <v>73</v>
      </c>
      <c r="CU3" s="482"/>
      <c r="CV3" s="482"/>
      <c r="CW3" s="482"/>
      <c r="CX3" s="482"/>
      <c r="CY3" s="482"/>
      <c r="CZ3" s="482"/>
      <c r="DA3" s="550"/>
      <c r="DB3" s="481" t="s">
        <v>74</v>
      </c>
      <c r="DC3" s="482"/>
      <c r="DD3" s="482"/>
      <c r="DE3" s="482"/>
      <c r="DF3" s="482"/>
      <c r="DG3" s="482"/>
      <c r="DH3" s="482"/>
      <c r="DI3" s="550"/>
      <c r="DJ3" s="137"/>
      <c r="DK3" s="137"/>
      <c r="DL3" s="137"/>
      <c r="DM3" s="137"/>
      <c r="DN3" s="137"/>
      <c r="DO3" s="137"/>
    </row>
    <row r="4" spans="1:119" ht="18.75" customHeight="1">
      <c r="A4" s="138"/>
      <c r="B4" s="558"/>
      <c r="C4" s="559"/>
      <c r="D4" s="559"/>
      <c r="E4" s="560"/>
      <c r="F4" s="560"/>
      <c r="G4" s="560"/>
      <c r="H4" s="560"/>
      <c r="I4" s="560"/>
      <c r="J4" s="560"/>
      <c r="K4" s="560"/>
      <c r="L4" s="560"/>
      <c r="M4" s="560"/>
      <c r="N4" s="560"/>
      <c r="O4" s="560"/>
      <c r="P4" s="560"/>
      <c r="Q4" s="560"/>
      <c r="R4" s="564"/>
      <c r="S4" s="564"/>
      <c r="T4" s="564"/>
      <c r="U4" s="564"/>
      <c r="V4" s="565"/>
      <c r="W4" s="551"/>
      <c r="X4" s="376"/>
      <c r="Y4" s="376"/>
      <c r="Z4" s="376"/>
      <c r="AA4" s="376"/>
      <c r="AB4" s="559"/>
      <c r="AC4" s="564"/>
      <c r="AD4" s="376"/>
      <c r="AE4" s="376"/>
      <c r="AF4" s="376"/>
      <c r="AG4" s="376"/>
      <c r="AH4" s="376"/>
      <c r="AI4" s="376"/>
      <c r="AJ4" s="376"/>
      <c r="AK4" s="376"/>
      <c r="AL4" s="552"/>
      <c r="AM4" s="532"/>
      <c r="AN4" s="435"/>
      <c r="AO4" s="435"/>
      <c r="AP4" s="435"/>
      <c r="AQ4" s="435"/>
      <c r="AR4" s="435"/>
      <c r="AS4" s="435"/>
      <c r="AT4" s="435"/>
      <c r="AU4" s="435"/>
      <c r="AV4" s="435"/>
      <c r="AW4" s="435"/>
      <c r="AX4" s="592"/>
      <c r="AY4" s="459" t="s">
        <v>75</v>
      </c>
      <c r="AZ4" s="460"/>
      <c r="BA4" s="460"/>
      <c r="BB4" s="460"/>
      <c r="BC4" s="460"/>
      <c r="BD4" s="460"/>
      <c r="BE4" s="460"/>
      <c r="BF4" s="460"/>
      <c r="BG4" s="460"/>
      <c r="BH4" s="460"/>
      <c r="BI4" s="460"/>
      <c r="BJ4" s="460"/>
      <c r="BK4" s="460"/>
      <c r="BL4" s="460"/>
      <c r="BM4" s="461"/>
      <c r="BN4" s="410">
        <v>144632027</v>
      </c>
      <c r="BO4" s="411"/>
      <c r="BP4" s="411"/>
      <c r="BQ4" s="411"/>
      <c r="BR4" s="411"/>
      <c r="BS4" s="411"/>
      <c r="BT4" s="411"/>
      <c r="BU4" s="412"/>
      <c r="BV4" s="410">
        <v>136161417</v>
      </c>
      <c r="BW4" s="411"/>
      <c r="BX4" s="411"/>
      <c r="BY4" s="411"/>
      <c r="BZ4" s="411"/>
      <c r="CA4" s="411"/>
      <c r="CB4" s="411"/>
      <c r="CC4" s="412"/>
      <c r="CD4" s="593" t="s">
        <v>76</v>
      </c>
      <c r="CE4" s="594"/>
      <c r="CF4" s="594"/>
      <c r="CG4" s="594"/>
      <c r="CH4" s="594"/>
      <c r="CI4" s="594"/>
      <c r="CJ4" s="594"/>
      <c r="CK4" s="594"/>
      <c r="CL4" s="594"/>
      <c r="CM4" s="594"/>
      <c r="CN4" s="594"/>
      <c r="CO4" s="594"/>
      <c r="CP4" s="594"/>
      <c r="CQ4" s="594"/>
      <c r="CR4" s="594"/>
      <c r="CS4" s="595"/>
      <c r="CT4" s="580">
        <v>1.7</v>
      </c>
      <c r="CU4" s="581"/>
      <c r="CV4" s="581"/>
      <c r="CW4" s="581"/>
      <c r="CX4" s="581"/>
      <c r="CY4" s="581"/>
      <c r="CZ4" s="581"/>
      <c r="DA4" s="582"/>
      <c r="DB4" s="580">
        <v>1.6</v>
      </c>
      <c r="DC4" s="581"/>
      <c r="DD4" s="581"/>
      <c r="DE4" s="581"/>
      <c r="DF4" s="581"/>
      <c r="DG4" s="581"/>
      <c r="DH4" s="581"/>
      <c r="DI4" s="582"/>
      <c r="DJ4" s="137"/>
      <c r="DK4" s="137"/>
      <c r="DL4" s="137"/>
      <c r="DM4" s="137"/>
      <c r="DN4" s="137"/>
      <c r="DO4" s="137"/>
    </row>
    <row r="5" spans="1:119" ht="18.75" customHeight="1">
      <c r="A5" s="138"/>
      <c r="B5" s="587"/>
      <c r="C5" s="436"/>
      <c r="D5" s="436"/>
      <c r="E5" s="588"/>
      <c r="F5" s="588"/>
      <c r="G5" s="588"/>
      <c r="H5" s="588"/>
      <c r="I5" s="588"/>
      <c r="J5" s="588"/>
      <c r="K5" s="588"/>
      <c r="L5" s="588"/>
      <c r="M5" s="588"/>
      <c r="N5" s="588"/>
      <c r="O5" s="588"/>
      <c r="P5" s="588"/>
      <c r="Q5" s="588"/>
      <c r="R5" s="434"/>
      <c r="S5" s="434"/>
      <c r="T5" s="434"/>
      <c r="U5" s="434"/>
      <c r="V5" s="591"/>
      <c r="W5" s="532"/>
      <c r="X5" s="435"/>
      <c r="Y5" s="435"/>
      <c r="Z5" s="435"/>
      <c r="AA5" s="435"/>
      <c r="AB5" s="436"/>
      <c r="AC5" s="434"/>
      <c r="AD5" s="435"/>
      <c r="AE5" s="435"/>
      <c r="AF5" s="435"/>
      <c r="AG5" s="435"/>
      <c r="AH5" s="435"/>
      <c r="AI5" s="435"/>
      <c r="AJ5" s="435"/>
      <c r="AK5" s="435"/>
      <c r="AL5" s="592"/>
      <c r="AM5" s="470" t="s">
        <v>77</v>
      </c>
      <c r="AN5" s="390"/>
      <c r="AO5" s="390"/>
      <c r="AP5" s="390"/>
      <c r="AQ5" s="390"/>
      <c r="AR5" s="390"/>
      <c r="AS5" s="390"/>
      <c r="AT5" s="391"/>
      <c r="AU5" s="471" t="s">
        <v>78</v>
      </c>
      <c r="AV5" s="472"/>
      <c r="AW5" s="472"/>
      <c r="AX5" s="472"/>
      <c r="AY5" s="419" t="s">
        <v>79</v>
      </c>
      <c r="AZ5" s="420"/>
      <c r="BA5" s="420"/>
      <c r="BB5" s="420"/>
      <c r="BC5" s="420"/>
      <c r="BD5" s="420"/>
      <c r="BE5" s="420"/>
      <c r="BF5" s="420"/>
      <c r="BG5" s="420"/>
      <c r="BH5" s="420"/>
      <c r="BI5" s="420"/>
      <c r="BJ5" s="420"/>
      <c r="BK5" s="420"/>
      <c r="BL5" s="420"/>
      <c r="BM5" s="421"/>
      <c r="BN5" s="404">
        <v>142879195</v>
      </c>
      <c r="BO5" s="405"/>
      <c r="BP5" s="405"/>
      <c r="BQ5" s="405"/>
      <c r="BR5" s="405"/>
      <c r="BS5" s="405"/>
      <c r="BT5" s="405"/>
      <c r="BU5" s="406"/>
      <c r="BV5" s="404">
        <v>134382411</v>
      </c>
      <c r="BW5" s="405"/>
      <c r="BX5" s="405"/>
      <c r="BY5" s="405"/>
      <c r="BZ5" s="405"/>
      <c r="CA5" s="405"/>
      <c r="CB5" s="405"/>
      <c r="CC5" s="406"/>
      <c r="CD5" s="454" t="s">
        <v>80</v>
      </c>
      <c r="CE5" s="455"/>
      <c r="CF5" s="455"/>
      <c r="CG5" s="455"/>
      <c r="CH5" s="455"/>
      <c r="CI5" s="455"/>
      <c r="CJ5" s="455"/>
      <c r="CK5" s="455"/>
      <c r="CL5" s="455"/>
      <c r="CM5" s="455"/>
      <c r="CN5" s="455"/>
      <c r="CO5" s="455"/>
      <c r="CP5" s="455"/>
      <c r="CQ5" s="455"/>
      <c r="CR5" s="455"/>
      <c r="CS5" s="456"/>
      <c r="CT5" s="401">
        <v>93.2</v>
      </c>
      <c r="CU5" s="402"/>
      <c r="CV5" s="402"/>
      <c r="CW5" s="402"/>
      <c r="CX5" s="402"/>
      <c r="CY5" s="402"/>
      <c r="CZ5" s="402"/>
      <c r="DA5" s="403"/>
      <c r="DB5" s="401">
        <v>94.6</v>
      </c>
      <c r="DC5" s="402"/>
      <c r="DD5" s="402"/>
      <c r="DE5" s="402"/>
      <c r="DF5" s="402"/>
      <c r="DG5" s="402"/>
      <c r="DH5" s="402"/>
      <c r="DI5" s="403"/>
      <c r="DJ5" s="137"/>
      <c r="DK5" s="137"/>
      <c r="DL5" s="137"/>
      <c r="DM5" s="137"/>
      <c r="DN5" s="137"/>
      <c r="DO5" s="137"/>
    </row>
    <row r="6" spans="1:119" ht="18.75" customHeight="1">
      <c r="A6" s="138"/>
      <c r="B6" s="556" t="s">
        <v>81</v>
      </c>
      <c r="C6" s="433"/>
      <c r="D6" s="433"/>
      <c r="E6" s="557"/>
      <c r="F6" s="557"/>
      <c r="G6" s="557"/>
      <c r="H6" s="557"/>
      <c r="I6" s="557"/>
      <c r="J6" s="557"/>
      <c r="K6" s="557"/>
      <c r="L6" s="557" t="s">
        <v>82</v>
      </c>
      <c r="M6" s="557"/>
      <c r="N6" s="557"/>
      <c r="O6" s="557"/>
      <c r="P6" s="557"/>
      <c r="Q6" s="557"/>
      <c r="R6" s="442"/>
      <c r="S6" s="442"/>
      <c r="T6" s="442"/>
      <c r="U6" s="442"/>
      <c r="V6" s="563"/>
      <c r="W6" s="496" t="s">
        <v>83</v>
      </c>
      <c r="X6" s="432"/>
      <c r="Y6" s="432"/>
      <c r="Z6" s="432"/>
      <c r="AA6" s="432"/>
      <c r="AB6" s="433"/>
      <c r="AC6" s="568" t="s">
        <v>84</v>
      </c>
      <c r="AD6" s="569"/>
      <c r="AE6" s="569"/>
      <c r="AF6" s="569"/>
      <c r="AG6" s="569"/>
      <c r="AH6" s="569"/>
      <c r="AI6" s="569"/>
      <c r="AJ6" s="569"/>
      <c r="AK6" s="569"/>
      <c r="AL6" s="570"/>
      <c r="AM6" s="470" t="s">
        <v>85</v>
      </c>
      <c r="AN6" s="390"/>
      <c r="AO6" s="390"/>
      <c r="AP6" s="390"/>
      <c r="AQ6" s="390"/>
      <c r="AR6" s="390"/>
      <c r="AS6" s="390"/>
      <c r="AT6" s="391"/>
      <c r="AU6" s="471" t="s">
        <v>78</v>
      </c>
      <c r="AV6" s="472"/>
      <c r="AW6" s="472"/>
      <c r="AX6" s="472"/>
      <c r="AY6" s="419" t="s">
        <v>86</v>
      </c>
      <c r="AZ6" s="420"/>
      <c r="BA6" s="420"/>
      <c r="BB6" s="420"/>
      <c r="BC6" s="420"/>
      <c r="BD6" s="420"/>
      <c r="BE6" s="420"/>
      <c r="BF6" s="420"/>
      <c r="BG6" s="420"/>
      <c r="BH6" s="420"/>
      <c r="BI6" s="420"/>
      <c r="BJ6" s="420"/>
      <c r="BK6" s="420"/>
      <c r="BL6" s="420"/>
      <c r="BM6" s="421"/>
      <c r="BN6" s="404">
        <v>1752832</v>
      </c>
      <c r="BO6" s="405"/>
      <c r="BP6" s="405"/>
      <c r="BQ6" s="405"/>
      <c r="BR6" s="405"/>
      <c r="BS6" s="405"/>
      <c r="BT6" s="405"/>
      <c r="BU6" s="406"/>
      <c r="BV6" s="404">
        <v>1779006</v>
      </c>
      <c r="BW6" s="405"/>
      <c r="BX6" s="405"/>
      <c r="BY6" s="405"/>
      <c r="BZ6" s="405"/>
      <c r="CA6" s="405"/>
      <c r="CB6" s="405"/>
      <c r="CC6" s="406"/>
      <c r="CD6" s="454" t="s">
        <v>87</v>
      </c>
      <c r="CE6" s="455"/>
      <c r="CF6" s="455"/>
      <c r="CG6" s="455"/>
      <c r="CH6" s="455"/>
      <c r="CI6" s="455"/>
      <c r="CJ6" s="455"/>
      <c r="CK6" s="455"/>
      <c r="CL6" s="455"/>
      <c r="CM6" s="455"/>
      <c r="CN6" s="455"/>
      <c r="CO6" s="455"/>
      <c r="CP6" s="455"/>
      <c r="CQ6" s="455"/>
      <c r="CR6" s="455"/>
      <c r="CS6" s="456"/>
      <c r="CT6" s="576">
        <v>100.1</v>
      </c>
      <c r="CU6" s="577"/>
      <c r="CV6" s="577"/>
      <c r="CW6" s="577"/>
      <c r="CX6" s="577"/>
      <c r="CY6" s="577"/>
      <c r="CZ6" s="577"/>
      <c r="DA6" s="578"/>
      <c r="DB6" s="576">
        <v>102.2</v>
      </c>
      <c r="DC6" s="577"/>
      <c r="DD6" s="577"/>
      <c r="DE6" s="577"/>
      <c r="DF6" s="577"/>
      <c r="DG6" s="577"/>
      <c r="DH6" s="577"/>
      <c r="DI6" s="578"/>
      <c r="DJ6" s="137"/>
      <c r="DK6" s="137"/>
      <c r="DL6" s="137"/>
      <c r="DM6" s="137"/>
      <c r="DN6" s="137"/>
      <c r="DO6" s="137"/>
    </row>
    <row r="7" spans="1:119" ht="18.75" customHeight="1">
      <c r="A7" s="138"/>
      <c r="B7" s="558"/>
      <c r="C7" s="559"/>
      <c r="D7" s="559"/>
      <c r="E7" s="560"/>
      <c r="F7" s="560"/>
      <c r="G7" s="560"/>
      <c r="H7" s="560"/>
      <c r="I7" s="560"/>
      <c r="J7" s="560"/>
      <c r="K7" s="560"/>
      <c r="L7" s="560"/>
      <c r="M7" s="560"/>
      <c r="N7" s="560"/>
      <c r="O7" s="560"/>
      <c r="P7" s="560"/>
      <c r="Q7" s="560"/>
      <c r="R7" s="564"/>
      <c r="S7" s="564"/>
      <c r="T7" s="564"/>
      <c r="U7" s="564"/>
      <c r="V7" s="565"/>
      <c r="W7" s="551"/>
      <c r="X7" s="376"/>
      <c r="Y7" s="376"/>
      <c r="Z7" s="376"/>
      <c r="AA7" s="376"/>
      <c r="AB7" s="559"/>
      <c r="AC7" s="571"/>
      <c r="AD7" s="375"/>
      <c r="AE7" s="375"/>
      <c r="AF7" s="375"/>
      <c r="AG7" s="375"/>
      <c r="AH7" s="375"/>
      <c r="AI7" s="375"/>
      <c r="AJ7" s="375"/>
      <c r="AK7" s="375"/>
      <c r="AL7" s="572"/>
      <c r="AM7" s="470" t="s">
        <v>88</v>
      </c>
      <c r="AN7" s="390"/>
      <c r="AO7" s="390"/>
      <c r="AP7" s="390"/>
      <c r="AQ7" s="390"/>
      <c r="AR7" s="390"/>
      <c r="AS7" s="390"/>
      <c r="AT7" s="391"/>
      <c r="AU7" s="471" t="s">
        <v>78</v>
      </c>
      <c r="AV7" s="472"/>
      <c r="AW7" s="472"/>
      <c r="AX7" s="472"/>
      <c r="AY7" s="419" t="s">
        <v>89</v>
      </c>
      <c r="AZ7" s="420"/>
      <c r="BA7" s="420"/>
      <c r="BB7" s="420"/>
      <c r="BC7" s="420"/>
      <c r="BD7" s="420"/>
      <c r="BE7" s="420"/>
      <c r="BF7" s="420"/>
      <c r="BG7" s="420"/>
      <c r="BH7" s="420"/>
      <c r="BI7" s="420"/>
      <c r="BJ7" s="420"/>
      <c r="BK7" s="420"/>
      <c r="BL7" s="420"/>
      <c r="BM7" s="421"/>
      <c r="BN7" s="404">
        <v>605450</v>
      </c>
      <c r="BO7" s="405"/>
      <c r="BP7" s="405"/>
      <c r="BQ7" s="405"/>
      <c r="BR7" s="405"/>
      <c r="BS7" s="405"/>
      <c r="BT7" s="405"/>
      <c r="BU7" s="406"/>
      <c r="BV7" s="404">
        <v>696771</v>
      </c>
      <c r="BW7" s="405"/>
      <c r="BX7" s="405"/>
      <c r="BY7" s="405"/>
      <c r="BZ7" s="405"/>
      <c r="CA7" s="405"/>
      <c r="CB7" s="405"/>
      <c r="CC7" s="406"/>
      <c r="CD7" s="454" t="s">
        <v>90</v>
      </c>
      <c r="CE7" s="455"/>
      <c r="CF7" s="455"/>
      <c r="CG7" s="455"/>
      <c r="CH7" s="455"/>
      <c r="CI7" s="455"/>
      <c r="CJ7" s="455"/>
      <c r="CK7" s="455"/>
      <c r="CL7" s="455"/>
      <c r="CM7" s="455"/>
      <c r="CN7" s="455"/>
      <c r="CO7" s="455"/>
      <c r="CP7" s="455"/>
      <c r="CQ7" s="455"/>
      <c r="CR7" s="455"/>
      <c r="CS7" s="456"/>
      <c r="CT7" s="404">
        <v>67792454</v>
      </c>
      <c r="CU7" s="405"/>
      <c r="CV7" s="405"/>
      <c r="CW7" s="405"/>
      <c r="CX7" s="405"/>
      <c r="CY7" s="405"/>
      <c r="CZ7" s="405"/>
      <c r="DA7" s="406"/>
      <c r="DB7" s="404">
        <v>68808951</v>
      </c>
      <c r="DC7" s="405"/>
      <c r="DD7" s="405"/>
      <c r="DE7" s="405"/>
      <c r="DF7" s="405"/>
      <c r="DG7" s="405"/>
      <c r="DH7" s="405"/>
      <c r="DI7" s="406"/>
      <c r="DJ7" s="137"/>
      <c r="DK7" s="137"/>
      <c r="DL7" s="137"/>
      <c r="DM7" s="137"/>
      <c r="DN7" s="137"/>
      <c r="DO7" s="137"/>
    </row>
    <row r="8" spans="1:119" ht="18.75" customHeight="1" thickBot="1">
      <c r="A8" s="138"/>
      <c r="B8" s="561"/>
      <c r="C8" s="497"/>
      <c r="D8" s="497"/>
      <c r="E8" s="562"/>
      <c r="F8" s="562"/>
      <c r="G8" s="562"/>
      <c r="H8" s="562"/>
      <c r="I8" s="562"/>
      <c r="J8" s="562"/>
      <c r="K8" s="562"/>
      <c r="L8" s="562"/>
      <c r="M8" s="562"/>
      <c r="N8" s="562"/>
      <c r="O8" s="562"/>
      <c r="P8" s="562"/>
      <c r="Q8" s="562"/>
      <c r="R8" s="566"/>
      <c r="S8" s="566"/>
      <c r="T8" s="566"/>
      <c r="U8" s="566"/>
      <c r="V8" s="567"/>
      <c r="W8" s="483"/>
      <c r="X8" s="484"/>
      <c r="Y8" s="484"/>
      <c r="Z8" s="484"/>
      <c r="AA8" s="484"/>
      <c r="AB8" s="497"/>
      <c r="AC8" s="573"/>
      <c r="AD8" s="574"/>
      <c r="AE8" s="574"/>
      <c r="AF8" s="574"/>
      <c r="AG8" s="574"/>
      <c r="AH8" s="574"/>
      <c r="AI8" s="574"/>
      <c r="AJ8" s="574"/>
      <c r="AK8" s="574"/>
      <c r="AL8" s="575"/>
      <c r="AM8" s="470" t="s">
        <v>91</v>
      </c>
      <c r="AN8" s="390"/>
      <c r="AO8" s="390"/>
      <c r="AP8" s="390"/>
      <c r="AQ8" s="390"/>
      <c r="AR8" s="390"/>
      <c r="AS8" s="390"/>
      <c r="AT8" s="391"/>
      <c r="AU8" s="471" t="s">
        <v>78</v>
      </c>
      <c r="AV8" s="472"/>
      <c r="AW8" s="472"/>
      <c r="AX8" s="472"/>
      <c r="AY8" s="419" t="s">
        <v>92</v>
      </c>
      <c r="AZ8" s="420"/>
      <c r="BA8" s="420"/>
      <c r="BB8" s="420"/>
      <c r="BC8" s="420"/>
      <c r="BD8" s="420"/>
      <c r="BE8" s="420"/>
      <c r="BF8" s="420"/>
      <c r="BG8" s="420"/>
      <c r="BH8" s="420"/>
      <c r="BI8" s="420"/>
      <c r="BJ8" s="420"/>
      <c r="BK8" s="420"/>
      <c r="BL8" s="420"/>
      <c r="BM8" s="421"/>
      <c r="BN8" s="404">
        <v>1147382</v>
      </c>
      <c r="BO8" s="405"/>
      <c r="BP8" s="405"/>
      <c r="BQ8" s="405"/>
      <c r="BR8" s="405"/>
      <c r="BS8" s="405"/>
      <c r="BT8" s="405"/>
      <c r="BU8" s="406"/>
      <c r="BV8" s="404">
        <v>1082235</v>
      </c>
      <c r="BW8" s="405"/>
      <c r="BX8" s="405"/>
      <c r="BY8" s="405"/>
      <c r="BZ8" s="405"/>
      <c r="CA8" s="405"/>
      <c r="CB8" s="405"/>
      <c r="CC8" s="406"/>
      <c r="CD8" s="454" t="s">
        <v>93</v>
      </c>
      <c r="CE8" s="455"/>
      <c r="CF8" s="455"/>
      <c r="CG8" s="455"/>
      <c r="CH8" s="455"/>
      <c r="CI8" s="455"/>
      <c r="CJ8" s="455"/>
      <c r="CK8" s="455"/>
      <c r="CL8" s="455"/>
      <c r="CM8" s="455"/>
      <c r="CN8" s="455"/>
      <c r="CO8" s="455"/>
      <c r="CP8" s="455"/>
      <c r="CQ8" s="455"/>
      <c r="CR8" s="455"/>
      <c r="CS8" s="456"/>
      <c r="CT8" s="537">
        <v>0.65</v>
      </c>
      <c r="CU8" s="538"/>
      <c r="CV8" s="538"/>
      <c r="CW8" s="538"/>
      <c r="CX8" s="538"/>
      <c r="CY8" s="538"/>
      <c r="CZ8" s="538"/>
      <c r="DA8" s="539"/>
      <c r="DB8" s="537">
        <v>0.63</v>
      </c>
      <c r="DC8" s="538"/>
      <c r="DD8" s="538"/>
      <c r="DE8" s="538"/>
      <c r="DF8" s="538"/>
      <c r="DG8" s="538"/>
      <c r="DH8" s="538"/>
      <c r="DI8" s="539"/>
      <c r="DJ8" s="137"/>
      <c r="DK8" s="137"/>
      <c r="DL8" s="137"/>
      <c r="DM8" s="137"/>
      <c r="DN8" s="137"/>
      <c r="DO8" s="137"/>
    </row>
    <row r="9" spans="1:119" ht="18.75" customHeight="1" thickBot="1">
      <c r="A9" s="138"/>
      <c r="B9" s="542" t="s">
        <v>94</v>
      </c>
      <c r="C9" s="543"/>
      <c r="D9" s="543"/>
      <c r="E9" s="543"/>
      <c r="F9" s="543"/>
      <c r="G9" s="543"/>
      <c r="H9" s="543"/>
      <c r="I9" s="543"/>
      <c r="J9" s="543"/>
      <c r="K9" s="488"/>
      <c r="L9" s="544" t="s">
        <v>95</v>
      </c>
      <c r="M9" s="545"/>
      <c r="N9" s="545"/>
      <c r="O9" s="545"/>
      <c r="P9" s="545"/>
      <c r="Q9" s="546"/>
      <c r="R9" s="547">
        <v>304552</v>
      </c>
      <c r="S9" s="548"/>
      <c r="T9" s="548"/>
      <c r="U9" s="548"/>
      <c r="V9" s="549"/>
      <c r="W9" s="481" t="s">
        <v>96</v>
      </c>
      <c r="X9" s="482"/>
      <c r="Y9" s="482"/>
      <c r="Z9" s="482"/>
      <c r="AA9" s="482"/>
      <c r="AB9" s="482"/>
      <c r="AC9" s="482"/>
      <c r="AD9" s="482"/>
      <c r="AE9" s="482"/>
      <c r="AF9" s="482"/>
      <c r="AG9" s="482"/>
      <c r="AH9" s="482"/>
      <c r="AI9" s="482"/>
      <c r="AJ9" s="482"/>
      <c r="AK9" s="482"/>
      <c r="AL9" s="550"/>
      <c r="AM9" s="470" t="s">
        <v>97</v>
      </c>
      <c r="AN9" s="390"/>
      <c r="AO9" s="390"/>
      <c r="AP9" s="390"/>
      <c r="AQ9" s="390"/>
      <c r="AR9" s="390"/>
      <c r="AS9" s="390"/>
      <c r="AT9" s="391"/>
      <c r="AU9" s="471" t="s">
        <v>78</v>
      </c>
      <c r="AV9" s="472"/>
      <c r="AW9" s="472"/>
      <c r="AX9" s="472"/>
      <c r="AY9" s="419" t="s">
        <v>98</v>
      </c>
      <c r="AZ9" s="420"/>
      <c r="BA9" s="420"/>
      <c r="BB9" s="420"/>
      <c r="BC9" s="420"/>
      <c r="BD9" s="420"/>
      <c r="BE9" s="420"/>
      <c r="BF9" s="420"/>
      <c r="BG9" s="420"/>
      <c r="BH9" s="420"/>
      <c r="BI9" s="420"/>
      <c r="BJ9" s="420"/>
      <c r="BK9" s="420"/>
      <c r="BL9" s="420"/>
      <c r="BM9" s="421"/>
      <c r="BN9" s="404">
        <v>65147</v>
      </c>
      <c r="BO9" s="405"/>
      <c r="BP9" s="405"/>
      <c r="BQ9" s="405"/>
      <c r="BR9" s="405"/>
      <c r="BS9" s="405"/>
      <c r="BT9" s="405"/>
      <c r="BU9" s="406"/>
      <c r="BV9" s="404">
        <v>-296217</v>
      </c>
      <c r="BW9" s="405"/>
      <c r="BX9" s="405"/>
      <c r="BY9" s="405"/>
      <c r="BZ9" s="405"/>
      <c r="CA9" s="405"/>
      <c r="CB9" s="405"/>
      <c r="CC9" s="406"/>
      <c r="CD9" s="454" t="s">
        <v>99</v>
      </c>
      <c r="CE9" s="455"/>
      <c r="CF9" s="455"/>
      <c r="CG9" s="455"/>
      <c r="CH9" s="455"/>
      <c r="CI9" s="455"/>
      <c r="CJ9" s="455"/>
      <c r="CK9" s="455"/>
      <c r="CL9" s="455"/>
      <c r="CM9" s="455"/>
      <c r="CN9" s="455"/>
      <c r="CO9" s="455"/>
      <c r="CP9" s="455"/>
      <c r="CQ9" s="455"/>
      <c r="CR9" s="455"/>
      <c r="CS9" s="456"/>
      <c r="CT9" s="401">
        <v>15.5</v>
      </c>
      <c r="CU9" s="402"/>
      <c r="CV9" s="402"/>
      <c r="CW9" s="402"/>
      <c r="CX9" s="402"/>
      <c r="CY9" s="402"/>
      <c r="CZ9" s="402"/>
      <c r="DA9" s="403"/>
      <c r="DB9" s="401">
        <v>15.9</v>
      </c>
      <c r="DC9" s="402"/>
      <c r="DD9" s="402"/>
      <c r="DE9" s="402"/>
      <c r="DF9" s="402"/>
      <c r="DG9" s="402"/>
      <c r="DH9" s="402"/>
      <c r="DI9" s="403"/>
      <c r="DJ9" s="137"/>
      <c r="DK9" s="137"/>
      <c r="DL9" s="137"/>
      <c r="DM9" s="137"/>
      <c r="DN9" s="137"/>
      <c r="DO9" s="137"/>
    </row>
    <row r="10" spans="1:119" ht="18.75" customHeight="1" thickBot="1">
      <c r="A10" s="138"/>
      <c r="B10" s="542"/>
      <c r="C10" s="543"/>
      <c r="D10" s="543"/>
      <c r="E10" s="543"/>
      <c r="F10" s="543"/>
      <c r="G10" s="543"/>
      <c r="H10" s="543"/>
      <c r="I10" s="543"/>
      <c r="J10" s="543"/>
      <c r="K10" s="488"/>
      <c r="L10" s="389" t="s">
        <v>100</v>
      </c>
      <c r="M10" s="390"/>
      <c r="N10" s="390"/>
      <c r="O10" s="390"/>
      <c r="P10" s="390"/>
      <c r="Q10" s="391"/>
      <c r="R10" s="386">
        <v>302402</v>
      </c>
      <c r="S10" s="387"/>
      <c r="T10" s="387"/>
      <c r="U10" s="387"/>
      <c r="V10" s="407"/>
      <c r="W10" s="551"/>
      <c r="X10" s="376"/>
      <c r="Y10" s="376"/>
      <c r="Z10" s="376"/>
      <c r="AA10" s="376"/>
      <c r="AB10" s="376"/>
      <c r="AC10" s="376"/>
      <c r="AD10" s="376"/>
      <c r="AE10" s="376"/>
      <c r="AF10" s="376"/>
      <c r="AG10" s="376"/>
      <c r="AH10" s="376"/>
      <c r="AI10" s="376"/>
      <c r="AJ10" s="376"/>
      <c r="AK10" s="376"/>
      <c r="AL10" s="552"/>
      <c r="AM10" s="470" t="s">
        <v>101</v>
      </c>
      <c r="AN10" s="390"/>
      <c r="AO10" s="390"/>
      <c r="AP10" s="390"/>
      <c r="AQ10" s="390"/>
      <c r="AR10" s="390"/>
      <c r="AS10" s="390"/>
      <c r="AT10" s="391"/>
      <c r="AU10" s="471" t="s">
        <v>78</v>
      </c>
      <c r="AV10" s="472"/>
      <c r="AW10" s="472"/>
      <c r="AX10" s="472"/>
      <c r="AY10" s="419" t="s">
        <v>102</v>
      </c>
      <c r="AZ10" s="420"/>
      <c r="BA10" s="420"/>
      <c r="BB10" s="420"/>
      <c r="BC10" s="420"/>
      <c r="BD10" s="420"/>
      <c r="BE10" s="420"/>
      <c r="BF10" s="420"/>
      <c r="BG10" s="420"/>
      <c r="BH10" s="420"/>
      <c r="BI10" s="420"/>
      <c r="BJ10" s="420"/>
      <c r="BK10" s="420"/>
      <c r="BL10" s="420"/>
      <c r="BM10" s="421"/>
      <c r="BN10" s="404">
        <v>56220</v>
      </c>
      <c r="BO10" s="405"/>
      <c r="BP10" s="405"/>
      <c r="BQ10" s="405"/>
      <c r="BR10" s="405"/>
      <c r="BS10" s="405"/>
      <c r="BT10" s="405"/>
      <c r="BU10" s="406"/>
      <c r="BV10" s="404">
        <v>24988</v>
      </c>
      <c r="BW10" s="405"/>
      <c r="BX10" s="405"/>
      <c r="BY10" s="405"/>
      <c r="BZ10" s="405"/>
      <c r="CA10" s="405"/>
      <c r="CB10" s="405"/>
      <c r="CC10" s="406"/>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2"/>
      <c r="C11" s="543"/>
      <c r="D11" s="543"/>
      <c r="E11" s="543"/>
      <c r="F11" s="543"/>
      <c r="G11" s="543"/>
      <c r="H11" s="543"/>
      <c r="I11" s="543"/>
      <c r="J11" s="543"/>
      <c r="K11" s="488"/>
      <c r="L11" s="413" t="s">
        <v>104</v>
      </c>
      <c r="M11" s="414"/>
      <c r="N11" s="414"/>
      <c r="O11" s="414"/>
      <c r="P11" s="414"/>
      <c r="Q11" s="415"/>
      <c r="R11" s="553" t="s">
        <v>105</v>
      </c>
      <c r="S11" s="554"/>
      <c r="T11" s="554"/>
      <c r="U11" s="554"/>
      <c r="V11" s="555"/>
      <c r="W11" s="551"/>
      <c r="X11" s="376"/>
      <c r="Y11" s="376"/>
      <c r="Z11" s="376"/>
      <c r="AA11" s="376"/>
      <c r="AB11" s="376"/>
      <c r="AC11" s="376"/>
      <c r="AD11" s="376"/>
      <c r="AE11" s="376"/>
      <c r="AF11" s="376"/>
      <c r="AG11" s="376"/>
      <c r="AH11" s="376"/>
      <c r="AI11" s="376"/>
      <c r="AJ11" s="376"/>
      <c r="AK11" s="376"/>
      <c r="AL11" s="552"/>
      <c r="AM11" s="470" t="s">
        <v>106</v>
      </c>
      <c r="AN11" s="390"/>
      <c r="AO11" s="390"/>
      <c r="AP11" s="390"/>
      <c r="AQ11" s="390"/>
      <c r="AR11" s="390"/>
      <c r="AS11" s="390"/>
      <c r="AT11" s="391"/>
      <c r="AU11" s="471" t="s">
        <v>78</v>
      </c>
      <c r="AV11" s="472"/>
      <c r="AW11" s="472"/>
      <c r="AX11" s="472"/>
      <c r="AY11" s="419" t="s">
        <v>107</v>
      </c>
      <c r="AZ11" s="420"/>
      <c r="BA11" s="420"/>
      <c r="BB11" s="420"/>
      <c r="BC11" s="420"/>
      <c r="BD11" s="420"/>
      <c r="BE11" s="420"/>
      <c r="BF11" s="420"/>
      <c r="BG11" s="420"/>
      <c r="BH11" s="420"/>
      <c r="BI11" s="420"/>
      <c r="BJ11" s="420"/>
      <c r="BK11" s="420"/>
      <c r="BL11" s="420"/>
      <c r="BM11" s="421"/>
      <c r="BN11" s="404" t="s">
        <v>108</v>
      </c>
      <c r="BO11" s="405"/>
      <c r="BP11" s="405"/>
      <c r="BQ11" s="405"/>
      <c r="BR11" s="405"/>
      <c r="BS11" s="405"/>
      <c r="BT11" s="405"/>
      <c r="BU11" s="406"/>
      <c r="BV11" s="404" t="s">
        <v>108</v>
      </c>
      <c r="BW11" s="405"/>
      <c r="BX11" s="405"/>
      <c r="BY11" s="405"/>
      <c r="BZ11" s="405"/>
      <c r="CA11" s="405"/>
      <c r="CB11" s="405"/>
      <c r="CC11" s="406"/>
      <c r="CD11" s="454" t="s">
        <v>109</v>
      </c>
      <c r="CE11" s="455"/>
      <c r="CF11" s="455"/>
      <c r="CG11" s="455"/>
      <c r="CH11" s="455"/>
      <c r="CI11" s="455"/>
      <c r="CJ11" s="455"/>
      <c r="CK11" s="455"/>
      <c r="CL11" s="455"/>
      <c r="CM11" s="455"/>
      <c r="CN11" s="455"/>
      <c r="CO11" s="455"/>
      <c r="CP11" s="455"/>
      <c r="CQ11" s="455"/>
      <c r="CR11" s="455"/>
      <c r="CS11" s="456"/>
      <c r="CT11" s="537" t="s">
        <v>108</v>
      </c>
      <c r="CU11" s="538"/>
      <c r="CV11" s="538"/>
      <c r="CW11" s="538"/>
      <c r="CX11" s="538"/>
      <c r="CY11" s="538"/>
      <c r="CZ11" s="538"/>
      <c r="DA11" s="539"/>
      <c r="DB11" s="537" t="s">
        <v>108</v>
      </c>
      <c r="DC11" s="538"/>
      <c r="DD11" s="538"/>
      <c r="DE11" s="538"/>
      <c r="DF11" s="538"/>
      <c r="DG11" s="538"/>
      <c r="DH11" s="538"/>
      <c r="DI11" s="539"/>
      <c r="DJ11" s="137"/>
      <c r="DK11" s="137"/>
      <c r="DL11" s="137"/>
      <c r="DM11" s="137"/>
      <c r="DN11" s="137"/>
      <c r="DO11" s="137"/>
    </row>
    <row r="12" spans="1:119" ht="18.75" customHeight="1">
      <c r="A12" s="138"/>
      <c r="B12" s="501" t="s">
        <v>110</v>
      </c>
      <c r="C12" s="502"/>
      <c r="D12" s="502"/>
      <c r="E12" s="502"/>
      <c r="F12" s="502"/>
      <c r="G12" s="502"/>
      <c r="H12" s="502"/>
      <c r="I12" s="502"/>
      <c r="J12" s="502"/>
      <c r="K12" s="503"/>
      <c r="L12" s="510" t="s">
        <v>111</v>
      </c>
      <c r="M12" s="511"/>
      <c r="N12" s="511"/>
      <c r="O12" s="511"/>
      <c r="P12" s="511"/>
      <c r="Q12" s="512"/>
      <c r="R12" s="513">
        <v>306700</v>
      </c>
      <c r="S12" s="514"/>
      <c r="T12" s="514"/>
      <c r="U12" s="514"/>
      <c r="V12" s="515"/>
      <c r="W12" s="516" t="s">
        <v>1</v>
      </c>
      <c r="X12" s="472"/>
      <c r="Y12" s="472"/>
      <c r="Z12" s="472"/>
      <c r="AA12" s="472"/>
      <c r="AB12" s="517"/>
      <c r="AC12" s="471" t="s">
        <v>112</v>
      </c>
      <c r="AD12" s="472"/>
      <c r="AE12" s="472"/>
      <c r="AF12" s="472"/>
      <c r="AG12" s="517"/>
      <c r="AH12" s="471" t="s">
        <v>113</v>
      </c>
      <c r="AI12" s="472"/>
      <c r="AJ12" s="472"/>
      <c r="AK12" s="472"/>
      <c r="AL12" s="518"/>
      <c r="AM12" s="470" t="s">
        <v>114</v>
      </c>
      <c r="AN12" s="390"/>
      <c r="AO12" s="390"/>
      <c r="AP12" s="390"/>
      <c r="AQ12" s="390"/>
      <c r="AR12" s="390"/>
      <c r="AS12" s="390"/>
      <c r="AT12" s="391"/>
      <c r="AU12" s="471" t="s">
        <v>115</v>
      </c>
      <c r="AV12" s="472"/>
      <c r="AW12" s="472"/>
      <c r="AX12" s="472"/>
      <c r="AY12" s="419" t="s">
        <v>116</v>
      </c>
      <c r="AZ12" s="420"/>
      <c r="BA12" s="420"/>
      <c r="BB12" s="420"/>
      <c r="BC12" s="420"/>
      <c r="BD12" s="420"/>
      <c r="BE12" s="420"/>
      <c r="BF12" s="420"/>
      <c r="BG12" s="420"/>
      <c r="BH12" s="420"/>
      <c r="BI12" s="420"/>
      <c r="BJ12" s="420"/>
      <c r="BK12" s="420"/>
      <c r="BL12" s="420"/>
      <c r="BM12" s="421"/>
      <c r="BN12" s="404" t="s">
        <v>117</v>
      </c>
      <c r="BO12" s="405"/>
      <c r="BP12" s="405"/>
      <c r="BQ12" s="405"/>
      <c r="BR12" s="405"/>
      <c r="BS12" s="405"/>
      <c r="BT12" s="405"/>
      <c r="BU12" s="406"/>
      <c r="BV12" s="404" t="s">
        <v>117</v>
      </c>
      <c r="BW12" s="405"/>
      <c r="BX12" s="405"/>
      <c r="BY12" s="405"/>
      <c r="BZ12" s="405"/>
      <c r="CA12" s="405"/>
      <c r="CB12" s="405"/>
      <c r="CC12" s="406"/>
      <c r="CD12" s="454" t="s">
        <v>118</v>
      </c>
      <c r="CE12" s="455"/>
      <c r="CF12" s="455"/>
      <c r="CG12" s="455"/>
      <c r="CH12" s="455"/>
      <c r="CI12" s="455"/>
      <c r="CJ12" s="455"/>
      <c r="CK12" s="455"/>
      <c r="CL12" s="455"/>
      <c r="CM12" s="455"/>
      <c r="CN12" s="455"/>
      <c r="CO12" s="455"/>
      <c r="CP12" s="455"/>
      <c r="CQ12" s="455"/>
      <c r="CR12" s="455"/>
      <c r="CS12" s="456"/>
      <c r="CT12" s="537" t="s">
        <v>117</v>
      </c>
      <c r="CU12" s="538"/>
      <c r="CV12" s="538"/>
      <c r="CW12" s="538"/>
      <c r="CX12" s="538"/>
      <c r="CY12" s="538"/>
      <c r="CZ12" s="538"/>
      <c r="DA12" s="539"/>
      <c r="DB12" s="537" t="s">
        <v>117</v>
      </c>
      <c r="DC12" s="538"/>
      <c r="DD12" s="538"/>
      <c r="DE12" s="538"/>
      <c r="DF12" s="538"/>
      <c r="DG12" s="538"/>
      <c r="DH12" s="538"/>
      <c r="DI12" s="539"/>
      <c r="DJ12" s="137"/>
      <c r="DK12" s="137"/>
      <c r="DL12" s="137"/>
      <c r="DM12" s="137"/>
      <c r="DN12" s="137"/>
      <c r="DO12" s="137"/>
    </row>
    <row r="13" spans="1:119" ht="18.75" customHeight="1">
      <c r="A13" s="138"/>
      <c r="B13" s="504"/>
      <c r="C13" s="505"/>
      <c r="D13" s="505"/>
      <c r="E13" s="505"/>
      <c r="F13" s="505"/>
      <c r="G13" s="505"/>
      <c r="H13" s="505"/>
      <c r="I13" s="505"/>
      <c r="J13" s="505"/>
      <c r="K13" s="506"/>
      <c r="L13" s="148"/>
      <c r="M13" s="519" t="s">
        <v>119</v>
      </c>
      <c r="N13" s="520"/>
      <c r="O13" s="520"/>
      <c r="P13" s="520"/>
      <c r="Q13" s="521"/>
      <c r="R13" s="529">
        <v>303622</v>
      </c>
      <c r="S13" s="530"/>
      <c r="T13" s="530"/>
      <c r="U13" s="530"/>
      <c r="V13" s="531"/>
      <c r="W13" s="496" t="s">
        <v>120</v>
      </c>
      <c r="X13" s="432"/>
      <c r="Y13" s="432"/>
      <c r="Z13" s="432"/>
      <c r="AA13" s="432"/>
      <c r="AB13" s="433"/>
      <c r="AC13" s="386">
        <v>7999</v>
      </c>
      <c r="AD13" s="387"/>
      <c r="AE13" s="387"/>
      <c r="AF13" s="387"/>
      <c r="AG13" s="388"/>
      <c r="AH13" s="386">
        <v>9964</v>
      </c>
      <c r="AI13" s="387"/>
      <c r="AJ13" s="387"/>
      <c r="AK13" s="387"/>
      <c r="AL13" s="407"/>
      <c r="AM13" s="470" t="s">
        <v>121</v>
      </c>
      <c r="AN13" s="390"/>
      <c r="AO13" s="390"/>
      <c r="AP13" s="390"/>
      <c r="AQ13" s="390"/>
      <c r="AR13" s="390"/>
      <c r="AS13" s="390"/>
      <c r="AT13" s="391"/>
      <c r="AU13" s="471" t="s">
        <v>115</v>
      </c>
      <c r="AV13" s="472"/>
      <c r="AW13" s="472"/>
      <c r="AX13" s="472"/>
      <c r="AY13" s="419" t="s">
        <v>122</v>
      </c>
      <c r="AZ13" s="420"/>
      <c r="BA13" s="420"/>
      <c r="BB13" s="420"/>
      <c r="BC13" s="420"/>
      <c r="BD13" s="420"/>
      <c r="BE13" s="420"/>
      <c r="BF13" s="420"/>
      <c r="BG13" s="420"/>
      <c r="BH13" s="420"/>
      <c r="BI13" s="420"/>
      <c r="BJ13" s="420"/>
      <c r="BK13" s="420"/>
      <c r="BL13" s="420"/>
      <c r="BM13" s="421"/>
      <c r="BN13" s="404">
        <v>121367</v>
      </c>
      <c r="BO13" s="405"/>
      <c r="BP13" s="405"/>
      <c r="BQ13" s="405"/>
      <c r="BR13" s="405"/>
      <c r="BS13" s="405"/>
      <c r="BT13" s="405"/>
      <c r="BU13" s="406"/>
      <c r="BV13" s="404">
        <v>-271229</v>
      </c>
      <c r="BW13" s="405"/>
      <c r="BX13" s="405"/>
      <c r="BY13" s="405"/>
      <c r="BZ13" s="405"/>
      <c r="CA13" s="405"/>
      <c r="CB13" s="405"/>
      <c r="CC13" s="406"/>
      <c r="CD13" s="454" t="s">
        <v>123</v>
      </c>
      <c r="CE13" s="455"/>
      <c r="CF13" s="455"/>
      <c r="CG13" s="455"/>
      <c r="CH13" s="455"/>
      <c r="CI13" s="455"/>
      <c r="CJ13" s="455"/>
      <c r="CK13" s="455"/>
      <c r="CL13" s="455"/>
      <c r="CM13" s="455"/>
      <c r="CN13" s="455"/>
      <c r="CO13" s="455"/>
      <c r="CP13" s="455"/>
      <c r="CQ13" s="455"/>
      <c r="CR13" s="455"/>
      <c r="CS13" s="456"/>
      <c r="CT13" s="401">
        <v>3.7</v>
      </c>
      <c r="CU13" s="402"/>
      <c r="CV13" s="402"/>
      <c r="CW13" s="402"/>
      <c r="CX13" s="402"/>
      <c r="CY13" s="402"/>
      <c r="CZ13" s="402"/>
      <c r="DA13" s="403"/>
      <c r="DB13" s="401">
        <v>3.5</v>
      </c>
      <c r="DC13" s="402"/>
      <c r="DD13" s="402"/>
      <c r="DE13" s="402"/>
      <c r="DF13" s="402"/>
      <c r="DG13" s="402"/>
      <c r="DH13" s="402"/>
      <c r="DI13" s="403"/>
      <c r="DJ13" s="137"/>
      <c r="DK13" s="137"/>
      <c r="DL13" s="137"/>
      <c r="DM13" s="137"/>
      <c r="DN13" s="137"/>
      <c r="DO13" s="137"/>
    </row>
    <row r="14" spans="1:119" ht="18.75" customHeight="1" thickBot="1">
      <c r="A14" s="138"/>
      <c r="B14" s="504"/>
      <c r="C14" s="505"/>
      <c r="D14" s="505"/>
      <c r="E14" s="505"/>
      <c r="F14" s="505"/>
      <c r="G14" s="505"/>
      <c r="H14" s="505"/>
      <c r="I14" s="505"/>
      <c r="J14" s="505"/>
      <c r="K14" s="506"/>
      <c r="L14" s="522" t="s">
        <v>124</v>
      </c>
      <c r="M14" s="540"/>
      <c r="N14" s="540"/>
      <c r="O14" s="540"/>
      <c r="P14" s="540"/>
      <c r="Q14" s="541"/>
      <c r="R14" s="529">
        <v>306173</v>
      </c>
      <c r="S14" s="530"/>
      <c r="T14" s="530"/>
      <c r="U14" s="530"/>
      <c r="V14" s="531"/>
      <c r="W14" s="532"/>
      <c r="X14" s="435"/>
      <c r="Y14" s="435"/>
      <c r="Z14" s="435"/>
      <c r="AA14" s="435"/>
      <c r="AB14" s="436"/>
      <c r="AC14" s="533">
        <v>6</v>
      </c>
      <c r="AD14" s="534"/>
      <c r="AE14" s="534"/>
      <c r="AF14" s="534"/>
      <c r="AG14" s="535"/>
      <c r="AH14" s="533">
        <v>6.9</v>
      </c>
      <c r="AI14" s="534"/>
      <c r="AJ14" s="534"/>
      <c r="AK14" s="534"/>
      <c r="AL14" s="536"/>
      <c r="AM14" s="470"/>
      <c r="AN14" s="390"/>
      <c r="AO14" s="390"/>
      <c r="AP14" s="390"/>
      <c r="AQ14" s="390"/>
      <c r="AR14" s="390"/>
      <c r="AS14" s="390"/>
      <c r="AT14" s="391"/>
      <c r="AU14" s="471"/>
      <c r="AV14" s="472"/>
      <c r="AW14" s="472"/>
      <c r="AX14" s="472"/>
      <c r="AY14" s="419"/>
      <c r="AZ14" s="420"/>
      <c r="BA14" s="420"/>
      <c r="BB14" s="420"/>
      <c r="BC14" s="420"/>
      <c r="BD14" s="420"/>
      <c r="BE14" s="420"/>
      <c r="BF14" s="420"/>
      <c r="BG14" s="420"/>
      <c r="BH14" s="420"/>
      <c r="BI14" s="420"/>
      <c r="BJ14" s="420"/>
      <c r="BK14" s="420"/>
      <c r="BL14" s="420"/>
      <c r="BM14" s="421"/>
      <c r="BN14" s="404"/>
      <c r="BO14" s="405"/>
      <c r="BP14" s="405"/>
      <c r="BQ14" s="405"/>
      <c r="BR14" s="405"/>
      <c r="BS14" s="405"/>
      <c r="BT14" s="405"/>
      <c r="BU14" s="406"/>
      <c r="BV14" s="404"/>
      <c r="BW14" s="405"/>
      <c r="BX14" s="405"/>
      <c r="BY14" s="405"/>
      <c r="BZ14" s="405"/>
      <c r="CA14" s="405"/>
      <c r="CB14" s="405"/>
      <c r="CC14" s="406"/>
      <c r="CD14" s="462" t="s">
        <v>125</v>
      </c>
      <c r="CE14" s="463"/>
      <c r="CF14" s="463"/>
      <c r="CG14" s="463"/>
      <c r="CH14" s="463"/>
      <c r="CI14" s="463"/>
      <c r="CJ14" s="463"/>
      <c r="CK14" s="463"/>
      <c r="CL14" s="463"/>
      <c r="CM14" s="463"/>
      <c r="CN14" s="463"/>
      <c r="CO14" s="463"/>
      <c r="CP14" s="463"/>
      <c r="CQ14" s="463"/>
      <c r="CR14" s="463"/>
      <c r="CS14" s="464"/>
      <c r="CT14" s="525">
        <v>21.6</v>
      </c>
      <c r="CU14" s="485"/>
      <c r="CV14" s="485"/>
      <c r="CW14" s="485"/>
      <c r="CX14" s="485"/>
      <c r="CY14" s="485"/>
      <c r="CZ14" s="485"/>
      <c r="DA14" s="486"/>
      <c r="DB14" s="525">
        <v>6.7</v>
      </c>
      <c r="DC14" s="485"/>
      <c r="DD14" s="485"/>
      <c r="DE14" s="485"/>
      <c r="DF14" s="485"/>
      <c r="DG14" s="485"/>
      <c r="DH14" s="485"/>
      <c r="DI14" s="486"/>
      <c r="DJ14" s="137"/>
      <c r="DK14" s="137"/>
      <c r="DL14" s="137"/>
      <c r="DM14" s="137"/>
      <c r="DN14" s="137"/>
      <c r="DO14" s="137"/>
    </row>
    <row r="15" spans="1:119" ht="18.75" customHeight="1">
      <c r="A15" s="138"/>
      <c r="B15" s="504"/>
      <c r="C15" s="505"/>
      <c r="D15" s="505"/>
      <c r="E15" s="505"/>
      <c r="F15" s="505"/>
      <c r="G15" s="505"/>
      <c r="H15" s="505"/>
      <c r="I15" s="505"/>
      <c r="J15" s="505"/>
      <c r="K15" s="506"/>
      <c r="L15" s="148"/>
      <c r="M15" s="519" t="s">
        <v>119</v>
      </c>
      <c r="N15" s="520"/>
      <c r="O15" s="520"/>
      <c r="P15" s="520"/>
      <c r="Q15" s="521"/>
      <c r="R15" s="529">
        <v>303197</v>
      </c>
      <c r="S15" s="530"/>
      <c r="T15" s="530"/>
      <c r="U15" s="530"/>
      <c r="V15" s="531"/>
      <c r="W15" s="496" t="s">
        <v>126</v>
      </c>
      <c r="X15" s="432"/>
      <c r="Y15" s="432"/>
      <c r="Z15" s="432"/>
      <c r="AA15" s="432"/>
      <c r="AB15" s="433"/>
      <c r="AC15" s="386">
        <v>26392</v>
      </c>
      <c r="AD15" s="387"/>
      <c r="AE15" s="387"/>
      <c r="AF15" s="387"/>
      <c r="AG15" s="388"/>
      <c r="AH15" s="386">
        <v>29737</v>
      </c>
      <c r="AI15" s="387"/>
      <c r="AJ15" s="387"/>
      <c r="AK15" s="387"/>
      <c r="AL15" s="407"/>
      <c r="AM15" s="470"/>
      <c r="AN15" s="390"/>
      <c r="AO15" s="390"/>
      <c r="AP15" s="390"/>
      <c r="AQ15" s="390"/>
      <c r="AR15" s="390"/>
      <c r="AS15" s="390"/>
      <c r="AT15" s="391"/>
      <c r="AU15" s="471"/>
      <c r="AV15" s="472"/>
      <c r="AW15" s="472"/>
      <c r="AX15" s="472"/>
      <c r="AY15" s="459" t="s">
        <v>127</v>
      </c>
      <c r="AZ15" s="460"/>
      <c r="BA15" s="460"/>
      <c r="BB15" s="460"/>
      <c r="BC15" s="460"/>
      <c r="BD15" s="460"/>
      <c r="BE15" s="460"/>
      <c r="BF15" s="460"/>
      <c r="BG15" s="460"/>
      <c r="BH15" s="460"/>
      <c r="BI15" s="460"/>
      <c r="BJ15" s="460"/>
      <c r="BK15" s="460"/>
      <c r="BL15" s="460"/>
      <c r="BM15" s="461"/>
      <c r="BN15" s="410">
        <v>33651095</v>
      </c>
      <c r="BO15" s="411"/>
      <c r="BP15" s="411"/>
      <c r="BQ15" s="411"/>
      <c r="BR15" s="411"/>
      <c r="BS15" s="411"/>
      <c r="BT15" s="411"/>
      <c r="BU15" s="412"/>
      <c r="BV15" s="410">
        <v>32493725</v>
      </c>
      <c r="BW15" s="411"/>
      <c r="BX15" s="411"/>
      <c r="BY15" s="411"/>
      <c r="BZ15" s="411"/>
      <c r="CA15" s="411"/>
      <c r="CB15" s="411"/>
      <c r="CC15" s="412"/>
      <c r="CD15" s="526" t="s">
        <v>128</v>
      </c>
      <c r="CE15" s="527"/>
      <c r="CF15" s="527"/>
      <c r="CG15" s="527"/>
      <c r="CH15" s="527"/>
      <c r="CI15" s="527"/>
      <c r="CJ15" s="527"/>
      <c r="CK15" s="527"/>
      <c r="CL15" s="527"/>
      <c r="CM15" s="527"/>
      <c r="CN15" s="527"/>
      <c r="CO15" s="527"/>
      <c r="CP15" s="527"/>
      <c r="CQ15" s="527"/>
      <c r="CR15" s="527"/>
      <c r="CS15" s="528"/>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04"/>
      <c r="C16" s="505"/>
      <c r="D16" s="505"/>
      <c r="E16" s="505"/>
      <c r="F16" s="505"/>
      <c r="G16" s="505"/>
      <c r="H16" s="505"/>
      <c r="I16" s="505"/>
      <c r="J16" s="505"/>
      <c r="K16" s="506"/>
      <c r="L16" s="522" t="s">
        <v>129</v>
      </c>
      <c r="M16" s="523"/>
      <c r="N16" s="523"/>
      <c r="O16" s="523"/>
      <c r="P16" s="523"/>
      <c r="Q16" s="524"/>
      <c r="R16" s="493" t="s">
        <v>130</v>
      </c>
      <c r="S16" s="494"/>
      <c r="T16" s="494"/>
      <c r="U16" s="494"/>
      <c r="V16" s="495"/>
      <c r="W16" s="532"/>
      <c r="X16" s="435"/>
      <c r="Y16" s="435"/>
      <c r="Z16" s="435"/>
      <c r="AA16" s="435"/>
      <c r="AB16" s="436"/>
      <c r="AC16" s="533">
        <v>19.8</v>
      </c>
      <c r="AD16" s="534"/>
      <c r="AE16" s="534"/>
      <c r="AF16" s="534"/>
      <c r="AG16" s="535"/>
      <c r="AH16" s="533">
        <v>20.5</v>
      </c>
      <c r="AI16" s="534"/>
      <c r="AJ16" s="534"/>
      <c r="AK16" s="534"/>
      <c r="AL16" s="536"/>
      <c r="AM16" s="470"/>
      <c r="AN16" s="390"/>
      <c r="AO16" s="390"/>
      <c r="AP16" s="390"/>
      <c r="AQ16" s="390"/>
      <c r="AR16" s="390"/>
      <c r="AS16" s="390"/>
      <c r="AT16" s="391"/>
      <c r="AU16" s="471"/>
      <c r="AV16" s="472"/>
      <c r="AW16" s="472"/>
      <c r="AX16" s="472"/>
      <c r="AY16" s="419" t="s">
        <v>131</v>
      </c>
      <c r="AZ16" s="420"/>
      <c r="BA16" s="420"/>
      <c r="BB16" s="420"/>
      <c r="BC16" s="420"/>
      <c r="BD16" s="420"/>
      <c r="BE16" s="420"/>
      <c r="BF16" s="420"/>
      <c r="BG16" s="420"/>
      <c r="BH16" s="420"/>
      <c r="BI16" s="420"/>
      <c r="BJ16" s="420"/>
      <c r="BK16" s="420"/>
      <c r="BL16" s="420"/>
      <c r="BM16" s="421"/>
      <c r="BN16" s="404">
        <v>50914658</v>
      </c>
      <c r="BO16" s="405"/>
      <c r="BP16" s="405"/>
      <c r="BQ16" s="405"/>
      <c r="BR16" s="405"/>
      <c r="BS16" s="405"/>
      <c r="BT16" s="405"/>
      <c r="BU16" s="406"/>
      <c r="BV16" s="404">
        <v>50374740</v>
      </c>
      <c r="BW16" s="405"/>
      <c r="BX16" s="405"/>
      <c r="BY16" s="405"/>
      <c r="BZ16" s="405"/>
      <c r="CA16" s="405"/>
      <c r="CB16" s="405"/>
      <c r="CC16" s="406"/>
      <c r="CD16" s="152"/>
      <c r="CE16" s="408"/>
      <c r="CF16" s="408"/>
      <c r="CG16" s="408"/>
      <c r="CH16" s="408"/>
      <c r="CI16" s="408"/>
      <c r="CJ16" s="408"/>
      <c r="CK16" s="408"/>
      <c r="CL16" s="408"/>
      <c r="CM16" s="408"/>
      <c r="CN16" s="408"/>
      <c r="CO16" s="408"/>
      <c r="CP16" s="408"/>
      <c r="CQ16" s="408"/>
      <c r="CR16" s="408"/>
      <c r="CS16" s="409"/>
      <c r="CT16" s="401"/>
      <c r="CU16" s="402"/>
      <c r="CV16" s="402"/>
      <c r="CW16" s="402"/>
      <c r="CX16" s="402"/>
      <c r="CY16" s="402"/>
      <c r="CZ16" s="402"/>
      <c r="DA16" s="403"/>
      <c r="DB16" s="401"/>
      <c r="DC16" s="402"/>
      <c r="DD16" s="402"/>
      <c r="DE16" s="402"/>
      <c r="DF16" s="402"/>
      <c r="DG16" s="402"/>
      <c r="DH16" s="402"/>
      <c r="DI16" s="403"/>
      <c r="DJ16" s="137"/>
      <c r="DK16" s="137"/>
      <c r="DL16" s="137"/>
      <c r="DM16" s="137"/>
      <c r="DN16" s="137"/>
      <c r="DO16" s="137"/>
    </row>
    <row r="17" spans="1:119" ht="18.75" customHeight="1" thickBot="1">
      <c r="A17" s="138"/>
      <c r="B17" s="507"/>
      <c r="C17" s="508"/>
      <c r="D17" s="508"/>
      <c r="E17" s="508"/>
      <c r="F17" s="508"/>
      <c r="G17" s="508"/>
      <c r="H17" s="508"/>
      <c r="I17" s="508"/>
      <c r="J17" s="508"/>
      <c r="K17" s="509"/>
      <c r="L17" s="153"/>
      <c r="M17" s="490" t="s">
        <v>132</v>
      </c>
      <c r="N17" s="491"/>
      <c r="O17" s="491"/>
      <c r="P17" s="491"/>
      <c r="Q17" s="492"/>
      <c r="R17" s="493" t="s">
        <v>133</v>
      </c>
      <c r="S17" s="494"/>
      <c r="T17" s="494"/>
      <c r="U17" s="494"/>
      <c r="V17" s="495"/>
      <c r="W17" s="496" t="s">
        <v>134</v>
      </c>
      <c r="X17" s="432"/>
      <c r="Y17" s="432"/>
      <c r="Z17" s="432"/>
      <c r="AA17" s="432"/>
      <c r="AB17" s="433"/>
      <c r="AC17" s="386">
        <v>99026</v>
      </c>
      <c r="AD17" s="387"/>
      <c r="AE17" s="387"/>
      <c r="AF17" s="387"/>
      <c r="AG17" s="388"/>
      <c r="AH17" s="386">
        <v>103850</v>
      </c>
      <c r="AI17" s="387"/>
      <c r="AJ17" s="387"/>
      <c r="AK17" s="387"/>
      <c r="AL17" s="407"/>
      <c r="AM17" s="470"/>
      <c r="AN17" s="390"/>
      <c r="AO17" s="390"/>
      <c r="AP17" s="390"/>
      <c r="AQ17" s="390"/>
      <c r="AR17" s="390"/>
      <c r="AS17" s="390"/>
      <c r="AT17" s="391"/>
      <c r="AU17" s="471"/>
      <c r="AV17" s="472"/>
      <c r="AW17" s="472"/>
      <c r="AX17" s="472"/>
      <c r="AY17" s="419" t="s">
        <v>135</v>
      </c>
      <c r="AZ17" s="420"/>
      <c r="BA17" s="420"/>
      <c r="BB17" s="420"/>
      <c r="BC17" s="420"/>
      <c r="BD17" s="420"/>
      <c r="BE17" s="420"/>
      <c r="BF17" s="420"/>
      <c r="BG17" s="420"/>
      <c r="BH17" s="420"/>
      <c r="BI17" s="420"/>
      <c r="BJ17" s="420"/>
      <c r="BK17" s="420"/>
      <c r="BL17" s="420"/>
      <c r="BM17" s="421"/>
      <c r="BN17" s="404">
        <v>43188045</v>
      </c>
      <c r="BO17" s="405"/>
      <c r="BP17" s="405"/>
      <c r="BQ17" s="405"/>
      <c r="BR17" s="405"/>
      <c r="BS17" s="405"/>
      <c r="BT17" s="405"/>
      <c r="BU17" s="406"/>
      <c r="BV17" s="404">
        <v>42173601</v>
      </c>
      <c r="BW17" s="405"/>
      <c r="BX17" s="405"/>
      <c r="BY17" s="405"/>
      <c r="BZ17" s="405"/>
      <c r="CA17" s="405"/>
      <c r="CB17" s="405"/>
      <c r="CC17" s="406"/>
      <c r="CD17" s="152"/>
      <c r="CE17" s="408"/>
      <c r="CF17" s="408"/>
      <c r="CG17" s="408"/>
      <c r="CH17" s="408"/>
      <c r="CI17" s="408"/>
      <c r="CJ17" s="408"/>
      <c r="CK17" s="408"/>
      <c r="CL17" s="408"/>
      <c r="CM17" s="408"/>
      <c r="CN17" s="408"/>
      <c r="CO17" s="408"/>
      <c r="CP17" s="408"/>
      <c r="CQ17" s="408"/>
      <c r="CR17" s="408"/>
      <c r="CS17" s="409"/>
      <c r="CT17" s="401"/>
      <c r="CU17" s="402"/>
      <c r="CV17" s="402"/>
      <c r="CW17" s="402"/>
      <c r="CX17" s="402"/>
      <c r="CY17" s="402"/>
      <c r="CZ17" s="402"/>
      <c r="DA17" s="403"/>
      <c r="DB17" s="401"/>
      <c r="DC17" s="402"/>
      <c r="DD17" s="402"/>
      <c r="DE17" s="402"/>
      <c r="DF17" s="402"/>
      <c r="DG17" s="402"/>
      <c r="DH17" s="402"/>
      <c r="DI17" s="403"/>
      <c r="DJ17" s="137"/>
      <c r="DK17" s="137"/>
      <c r="DL17" s="137"/>
      <c r="DM17" s="137"/>
      <c r="DN17" s="137"/>
      <c r="DO17" s="137"/>
    </row>
    <row r="18" spans="1:119" ht="18.75" customHeight="1" thickBot="1">
      <c r="A18" s="138"/>
      <c r="B18" s="487" t="s">
        <v>136</v>
      </c>
      <c r="C18" s="488"/>
      <c r="D18" s="488"/>
      <c r="E18" s="489"/>
      <c r="F18" s="489"/>
      <c r="G18" s="489"/>
      <c r="H18" s="489"/>
      <c r="I18" s="489"/>
      <c r="J18" s="489"/>
      <c r="K18" s="489"/>
      <c r="L18" s="498">
        <v>229.96</v>
      </c>
      <c r="M18" s="498"/>
      <c r="N18" s="498"/>
      <c r="O18" s="498"/>
      <c r="P18" s="498"/>
      <c r="Q18" s="498"/>
      <c r="R18" s="499"/>
      <c r="S18" s="499"/>
      <c r="T18" s="499"/>
      <c r="U18" s="499"/>
      <c r="V18" s="500"/>
      <c r="W18" s="483"/>
      <c r="X18" s="484"/>
      <c r="Y18" s="484"/>
      <c r="Z18" s="484"/>
      <c r="AA18" s="484"/>
      <c r="AB18" s="497"/>
      <c r="AC18" s="395">
        <v>74.2</v>
      </c>
      <c r="AD18" s="396"/>
      <c r="AE18" s="396"/>
      <c r="AF18" s="396"/>
      <c r="AG18" s="473"/>
      <c r="AH18" s="395">
        <v>71.5</v>
      </c>
      <c r="AI18" s="396"/>
      <c r="AJ18" s="396"/>
      <c r="AK18" s="396"/>
      <c r="AL18" s="397"/>
      <c r="AM18" s="470"/>
      <c r="AN18" s="390"/>
      <c r="AO18" s="390"/>
      <c r="AP18" s="390"/>
      <c r="AQ18" s="390"/>
      <c r="AR18" s="390"/>
      <c r="AS18" s="390"/>
      <c r="AT18" s="391"/>
      <c r="AU18" s="471"/>
      <c r="AV18" s="472"/>
      <c r="AW18" s="472"/>
      <c r="AX18" s="472"/>
      <c r="AY18" s="419" t="s">
        <v>137</v>
      </c>
      <c r="AZ18" s="420"/>
      <c r="BA18" s="420"/>
      <c r="BB18" s="420"/>
      <c r="BC18" s="420"/>
      <c r="BD18" s="420"/>
      <c r="BE18" s="420"/>
      <c r="BF18" s="420"/>
      <c r="BG18" s="420"/>
      <c r="BH18" s="420"/>
      <c r="BI18" s="420"/>
      <c r="BJ18" s="420"/>
      <c r="BK18" s="420"/>
      <c r="BL18" s="420"/>
      <c r="BM18" s="421"/>
      <c r="BN18" s="404">
        <v>65292560</v>
      </c>
      <c r="BO18" s="405"/>
      <c r="BP18" s="405"/>
      <c r="BQ18" s="405"/>
      <c r="BR18" s="405"/>
      <c r="BS18" s="405"/>
      <c r="BT18" s="405"/>
      <c r="BU18" s="406"/>
      <c r="BV18" s="404">
        <v>65737004</v>
      </c>
      <c r="BW18" s="405"/>
      <c r="BX18" s="405"/>
      <c r="BY18" s="405"/>
      <c r="BZ18" s="405"/>
      <c r="CA18" s="405"/>
      <c r="CB18" s="405"/>
      <c r="CC18" s="406"/>
      <c r="CD18" s="152"/>
      <c r="CE18" s="408"/>
      <c r="CF18" s="408"/>
      <c r="CG18" s="408"/>
      <c r="CH18" s="408"/>
      <c r="CI18" s="408"/>
      <c r="CJ18" s="408"/>
      <c r="CK18" s="408"/>
      <c r="CL18" s="408"/>
      <c r="CM18" s="408"/>
      <c r="CN18" s="408"/>
      <c r="CO18" s="408"/>
      <c r="CP18" s="408"/>
      <c r="CQ18" s="408"/>
      <c r="CR18" s="408"/>
      <c r="CS18" s="409"/>
      <c r="CT18" s="401"/>
      <c r="CU18" s="402"/>
      <c r="CV18" s="402"/>
      <c r="CW18" s="402"/>
      <c r="CX18" s="402"/>
      <c r="CY18" s="402"/>
      <c r="CZ18" s="402"/>
      <c r="DA18" s="403"/>
      <c r="DB18" s="401"/>
      <c r="DC18" s="402"/>
      <c r="DD18" s="402"/>
      <c r="DE18" s="402"/>
      <c r="DF18" s="402"/>
      <c r="DG18" s="402"/>
      <c r="DH18" s="402"/>
      <c r="DI18" s="403"/>
      <c r="DJ18" s="137"/>
      <c r="DK18" s="137"/>
      <c r="DL18" s="137"/>
      <c r="DM18" s="137"/>
      <c r="DN18" s="137"/>
      <c r="DO18" s="137"/>
    </row>
    <row r="19" spans="1:119" ht="18.75" customHeight="1" thickBot="1">
      <c r="A19" s="138"/>
      <c r="B19" s="487" t="s">
        <v>138</v>
      </c>
      <c r="C19" s="488"/>
      <c r="D19" s="488"/>
      <c r="E19" s="489"/>
      <c r="F19" s="489"/>
      <c r="G19" s="489"/>
      <c r="H19" s="489"/>
      <c r="I19" s="489"/>
      <c r="J19" s="489"/>
      <c r="K19" s="489"/>
      <c r="L19" s="467">
        <v>1324</v>
      </c>
      <c r="M19" s="467"/>
      <c r="N19" s="467"/>
      <c r="O19" s="467"/>
      <c r="P19" s="467"/>
      <c r="Q19" s="467"/>
      <c r="R19" s="468"/>
      <c r="S19" s="468"/>
      <c r="T19" s="468"/>
      <c r="U19" s="468"/>
      <c r="V19" s="469"/>
      <c r="W19" s="481"/>
      <c r="X19" s="482"/>
      <c r="Y19" s="482"/>
      <c r="Z19" s="482"/>
      <c r="AA19" s="482"/>
      <c r="AB19" s="482"/>
      <c r="AC19" s="411"/>
      <c r="AD19" s="411"/>
      <c r="AE19" s="411"/>
      <c r="AF19" s="411"/>
      <c r="AG19" s="411"/>
      <c r="AH19" s="411"/>
      <c r="AI19" s="411"/>
      <c r="AJ19" s="411"/>
      <c r="AK19" s="411"/>
      <c r="AL19" s="412"/>
      <c r="AM19" s="470"/>
      <c r="AN19" s="390"/>
      <c r="AO19" s="390"/>
      <c r="AP19" s="390"/>
      <c r="AQ19" s="390"/>
      <c r="AR19" s="390"/>
      <c r="AS19" s="390"/>
      <c r="AT19" s="391"/>
      <c r="AU19" s="471"/>
      <c r="AV19" s="472"/>
      <c r="AW19" s="472"/>
      <c r="AX19" s="472"/>
      <c r="AY19" s="419" t="s">
        <v>139</v>
      </c>
      <c r="AZ19" s="420"/>
      <c r="BA19" s="420"/>
      <c r="BB19" s="420"/>
      <c r="BC19" s="420"/>
      <c r="BD19" s="420"/>
      <c r="BE19" s="420"/>
      <c r="BF19" s="420"/>
      <c r="BG19" s="420"/>
      <c r="BH19" s="420"/>
      <c r="BI19" s="420"/>
      <c r="BJ19" s="420"/>
      <c r="BK19" s="420"/>
      <c r="BL19" s="420"/>
      <c r="BM19" s="421"/>
      <c r="BN19" s="404">
        <v>76610207</v>
      </c>
      <c r="BO19" s="405"/>
      <c r="BP19" s="405"/>
      <c r="BQ19" s="405"/>
      <c r="BR19" s="405"/>
      <c r="BS19" s="405"/>
      <c r="BT19" s="405"/>
      <c r="BU19" s="406"/>
      <c r="BV19" s="404">
        <v>79176020</v>
      </c>
      <c r="BW19" s="405"/>
      <c r="BX19" s="405"/>
      <c r="BY19" s="405"/>
      <c r="BZ19" s="405"/>
      <c r="CA19" s="405"/>
      <c r="CB19" s="405"/>
      <c r="CC19" s="406"/>
      <c r="CD19" s="152"/>
      <c r="CE19" s="408"/>
      <c r="CF19" s="408"/>
      <c r="CG19" s="408"/>
      <c r="CH19" s="408"/>
      <c r="CI19" s="408"/>
      <c r="CJ19" s="408"/>
      <c r="CK19" s="408"/>
      <c r="CL19" s="408"/>
      <c r="CM19" s="408"/>
      <c r="CN19" s="408"/>
      <c r="CO19" s="408"/>
      <c r="CP19" s="408"/>
      <c r="CQ19" s="408"/>
      <c r="CR19" s="408"/>
      <c r="CS19" s="409"/>
      <c r="CT19" s="401"/>
      <c r="CU19" s="402"/>
      <c r="CV19" s="402"/>
      <c r="CW19" s="402"/>
      <c r="CX19" s="402"/>
      <c r="CY19" s="402"/>
      <c r="CZ19" s="402"/>
      <c r="DA19" s="403"/>
      <c r="DB19" s="401"/>
      <c r="DC19" s="402"/>
      <c r="DD19" s="402"/>
      <c r="DE19" s="402"/>
      <c r="DF19" s="402"/>
      <c r="DG19" s="402"/>
      <c r="DH19" s="402"/>
      <c r="DI19" s="403"/>
      <c r="DJ19" s="137"/>
      <c r="DK19" s="137"/>
      <c r="DL19" s="137"/>
      <c r="DM19" s="137"/>
      <c r="DN19" s="137"/>
      <c r="DO19" s="137"/>
    </row>
    <row r="20" spans="1:119" ht="18.75" customHeight="1" thickBot="1">
      <c r="A20" s="138"/>
      <c r="B20" s="487" t="s">
        <v>140</v>
      </c>
      <c r="C20" s="488"/>
      <c r="D20" s="488"/>
      <c r="E20" s="489"/>
      <c r="F20" s="489"/>
      <c r="G20" s="489"/>
      <c r="H20" s="489"/>
      <c r="I20" s="489"/>
      <c r="J20" s="489"/>
      <c r="K20" s="489"/>
      <c r="L20" s="467">
        <v>121913</v>
      </c>
      <c r="M20" s="467"/>
      <c r="N20" s="467"/>
      <c r="O20" s="467"/>
      <c r="P20" s="467"/>
      <c r="Q20" s="467"/>
      <c r="R20" s="468"/>
      <c r="S20" s="468"/>
      <c r="T20" s="468"/>
      <c r="U20" s="468"/>
      <c r="V20" s="469"/>
      <c r="W20" s="483"/>
      <c r="X20" s="484"/>
      <c r="Y20" s="484"/>
      <c r="Z20" s="484"/>
      <c r="AA20" s="484"/>
      <c r="AB20" s="484"/>
      <c r="AC20" s="485"/>
      <c r="AD20" s="485"/>
      <c r="AE20" s="485"/>
      <c r="AF20" s="485"/>
      <c r="AG20" s="485"/>
      <c r="AH20" s="485"/>
      <c r="AI20" s="485"/>
      <c r="AJ20" s="485"/>
      <c r="AK20" s="485"/>
      <c r="AL20" s="486"/>
      <c r="AM20" s="480"/>
      <c r="AN20" s="414"/>
      <c r="AO20" s="414"/>
      <c r="AP20" s="414"/>
      <c r="AQ20" s="414"/>
      <c r="AR20" s="414"/>
      <c r="AS20" s="414"/>
      <c r="AT20" s="415"/>
      <c r="AU20" s="474"/>
      <c r="AV20" s="475"/>
      <c r="AW20" s="475"/>
      <c r="AX20" s="476"/>
      <c r="AY20" s="419"/>
      <c r="AZ20" s="420"/>
      <c r="BA20" s="420"/>
      <c r="BB20" s="420"/>
      <c r="BC20" s="420"/>
      <c r="BD20" s="420"/>
      <c r="BE20" s="420"/>
      <c r="BF20" s="420"/>
      <c r="BG20" s="420"/>
      <c r="BH20" s="420"/>
      <c r="BI20" s="420"/>
      <c r="BJ20" s="420"/>
      <c r="BK20" s="420"/>
      <c r="BL20" s="420"/>
      <c r="BM20" s="421"/>
      <c r="BN20" s="404"/>
      <c r="BO20" s="405"/>
      <c r="BP20" s="405"/>
      <c r="BQ20" s="405"/>
      <c r="BR20" s="405"/>
      <c r="BS20" s="405"/>
      <c r="BT20" s="405"/>
      <c r="BU20" s="406"/>
      <c r="BV20" s="404"/>
      <c r="BW20" s="405"/>
      <c r="BX20" s="405"/>
      <c r="BY20" s="405"/>
      <c r="BZ20" s="405"/>
      <c r="CA20" s="405"/>
      <c r="CB20" s="405"/>
      <c r="CC20" s="406"/>
      <c r="CD20" s="152"/>
      <c r="CE20" s="408"/>
      <c r="CF20" s="408"/>
      <c r="CG20" s="408"/>
      <c r="CH20" s="408"/>
      <c r="CI20" s="408"/>
      <c r="CJ20" s="408"/>
      <c r="CK20" s="408"/>
      <c r="CL20" s="408"/>
      <c r="CM20" s="408"/>
      <c r="CN20" s="408"/>
      <c r="CO20" s="408"/>
      <c r="CP20" s="408"/>
      <c r="CQ20" s="408"/>
      <c r="CR20" s="408"/>
      <c r="CS20" s="409"/>
      <c r="CT20" s="401"/>
      <c r="CU20" s="402"/>
      <c r="CV20" s="402"/>
      <c r="CW20" s="402"/>
      <c r="CX20" s="402"/>
      <c r="CY20" s="402"/>
      <c r="CZ20" s="402"/>
      <c r="DA20" s="403"/>
      <c r="DB20" s="401"/>
      <c r="DC20" s="402"/>
      <c r="DD20" s="402"/>
      <c r="DE20" s="402"/>
      <c r="DF20" s="402"/>
      <c r="DG20" s="402"/>
      <c r="DH20" s="402"/>
      <c r="DI20" s="403"/>
      <c r="DJ20" s="137"/>
      <c r="DK20" s="137"/>
      <c r="DL20" s="137"/>
      <c r="DM20" s="137"/>
      <c r="DN20" s="137"/>
      <c r="DO20" s="137"/>
    </row>
    <row r="21" spans="1:119" ht="18.75" customHeight="1">
      <c r="A21" s="138"/>
      <c r="B21" s="477" t="s">
        <v>141</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19"/>
      <c r="AZ21" s="420"/>
      <c r="BA21" s="420"/>
      <c r="BB21" s="420"/>
      <c r="BC21" s="420"/>
      <c r="BD21" s="420"/>
      <c r="BE21" s="420"/>
      <c r="BF21" s="420"/>
      <c r="BG21" s="420"/>
      <c r="BH21" s="420"/>
      <c r="BI21" s="420"/>
      <c r="BJ21" s="420"/>
      <c r="BK21" s="420"/>
      <c r="BL21" s="420"/>
      <c r="BM21" s="421"/>
      <c r="BN21" s="404"/>
      <c r="BO21" s="405"/>
      <c r="BP21" s="405"/>
      <c r="BQ21" s="405"/>
      <c r="BR21" s="405"/>
      <c r="BS21" s="405"/>
      <c r="BT21" s="405"/>
      <c r="BU21" s="406"/>
      <c r="BV21" s="404"/>
      <c r="BW21" s="405"/>
      <c r="BX21" s="405"/>
      <c r="BY21" s="405"/>
      <c r="BZ21" s="405"/>
      <c r="CA21" s="405"/>
      <c r="CB21" s="405"/>
      <c r="CC21" s="406"/>
      <c r="CD21" s="152"/>
      <c r="CE21" s="408"/>
      <c r="CF21" s="408"/>
      <c r="CG21" s="408"/>
      <c r="CH21" s="408"/>
      <c r="CI21" s="408"/>
      <c r="CJ21" s="408"/>
      <c r="CK21" s="408"/>
      <c r="CL21" s="408"/>
      <c r="CM21" s="408"/>
      <c r="CN21" s="408"/>
      <c r="CO21" s="408"/>
      <c r="CP21" s="408"/>
      <c r="CQ21" s="408"/>
      <c r="CR21" s="408"/>
      <c r="CS21" s="409"/>
      <c r="CT21" s="401"/>
      <c r="CU21" s="402"/>
      <c r="CV21" s="402"/>
      <c r="CW21" s="402"/>
      <c r="CX21" s="402"/>
      <c r="CY21" s="402"/>
      <c r="CZ21" s="402"/>
      <c r="DA21" s="403"/>
      <c r="DB21" s="401"/>
      <c r="DC21" s="402"/>
      <c r="DD21" s="402"/>
      <c r="DE21" s="402"/>
      <c r="DF21" s="402"/>
      <c r="DG21" s="402"/>
      <c r="DH21" s="402"/>
      <c r="DI21" s="403"/>
      <c r="DJ21" s="137"/>
      <c r="DK21" s="137"/>
      <c r="DL21" s="137"/>
      <c r="DM21" s="137"/>
      <c r="DN21" s="137"/>
      <c r="DO21" s="137"/>
    </row>
    <row r="22" spans="1:119" ht="18.75" customHeight="1" thickBot="1">
      <c r="A22" s="138"/>
      <c r="B22" s="377" t="s">
        <v>142</v>
      </c>
      <c r="C22" s="378"/>
      <c r="D22" s="379"/>
      <c r="E22" s="442" t="s">
        <v>1</v>
      </c>
      <c r="F22" s="432"/>
      <c r="G22" s="432"/>
      <c r="H22" s="432"/>
      <c r="I22" s="432"/>
      <c r="J22" s="432"/>
      <c r="K22" s="433"/>
      <c r="L22" s="442" t="s">
        <v>143</v>
      </c>
      <c r="M22" s="432"/>
      <c r="N22" s="432"/>
      <c r="O22" s="432"/>
      <c r="P22" s="433"/>
      <c r="Q22" s="443" t="s">
        <v>144</v>
      </c>
      <c r="R22" s="444"/>
      <c r="S22" s="444"/>
      <c r="T22" s="444"/>
      <c r="U22" s="444"/>
      <c r="V22" s="445"/>
      <c r="W22" s="437" t="s">
        <v>145</v>
      </c>
      <c r="X22" s="378"/>
      <c r="Y22" s="379"/>
      <c r="Z22" s="442" t="s">
        <v>1</v>
      </c>
      <c r="AA22" s="432"/>
      <c r="AB22" s="432"/>
      <c r="AC22" s="432"/>
      <c r="AD22" s="432"/>
      <c r="AE22" s="432"/>
      <c r="AF22" s="432"/>
      <c r="AG22" s="433"/>
      <c r="AH22" s="431" t="s">
        <v>146</v>
      </c>
      <c r="AI22" s="432"/>
      <c r="AJ22" s="432"/>
      <c r="AK22" s="432"/>
      <c r="AL22" s="433"/>
      <c r="AM22" s="431" t="s">
        <v>147</v>
      </c>
      <c r="AN22" s="449"/>
      <c r="AO22" s="449"/>
      <c r="AP22" s="449"/>
      <c r="AQ22" s="449"/>
      <c r="AR22" s="450"/>
      <c r="AS22" s="443" t="s">
        <v>144</v>
      </c>
      <c r="AT22" s="444"/>
      <c r="AU22" s="444"/>
      <c r="AV22" s="444"/>
      <c r="AW22" s="444"/>
      <c r="AX22" s="465"/>
      <c r="AY22" s="398"/>
      <c r="AZ22" s="399"/>
      <c r="BA22" s="399"/>
      <c r="BB22" s="399"/>
      <c r="BC22" s="399"/>
      <c r="BD22" s="399"/>
      <c r="BE22" s="399"/>
      <c r="BF22" s="399"/>
      <c r="BG22" s="399"/>
      <c r="BH22" s="399"/>
      <c r="BI22" s="399"/>
      <c r="BJ22" s="399"/>
      <c r="BK22" s="399"/>
      <c r="BL22" s="399"/>
      <c r="BM22" s="400"/>
      <c r="BN22" s="392"/>
      <c r="BO22" s="393"/>
      <c r="BP22" s="393"/>
      <c r="BQ22" s="393"/>
      <c r="BR22" s="393"/>
      <c r="BS22" s="393"/>
      <c r="BT22" s="393"/>
      <c r="BU22" s="394"/>
      <c r="BV22" s="392"/>
      <c r="BW22" s="393"/>
      <c r="BX22" s="393"/>
      <c r="BY22" s="393"/>
      <c r="BZ22" s="393"/>
      <c r="CA22" s="393"/>
      <c r="CB22" s="393"/>
      <c r="CC22" s="394"/>
      <c r="CD22" s="152"/>
      <c r="CE22" s="408"/>
      <c r="CF22" s="408"/>
      <c r="CG22" s="408"/>
      <c r="CH22" s="408"/>
      <c r="CI22" s="408"/>
      <c r="CJ22" s="408"/>
      <c r="CK22" s="408"/>
      <c r="CL22" s="408"/>
      <c r="CM22" s="408"/>
      <c r="CN22" s="408"/>
      <c r="CO22" s="408"/>
      <c r="CP22" s="408"/>
      <c r="CQ22" s="408"/>
      <c r="CR22" s="408"/>
      <c r="CS22" s="409"/>
      <c r="CT22" s="401"/>
      <c r="CU22" s="402"/>
      <c r="CV22" s="402"/>
      <c r="CW22" s="402"/>
      <c r="CX22" s="402"/>
      <c r="CY22" s="402"/>
      <c r="CZ22" s="402"/>
      <c r="DA22" s="403"/>
      <c r="DB22" s="401"/>
      <c r="DC22" s="402"/>
      <c r="DD22" s="402"/>
      <c r="DE22" s="402"/>
      <c r="DF22" s="402"/>
      <c r="DG22" s="402"/>
      <c r="DH22" s="402"/>
      <c r="DI22" s="403"/>
      <c r="DJ22" s="137"/>
      <c r="DK22" s="137"/>
      <c r="DL22" s="137"/>
      <c r="DM22" s="137"/>
      <c r="DN22" s="137"/>
      <c r="DO22" s="137"/>
    </row>
    <row r="23" spans="1:119" ht="18.75" customHeight="1">
      <c r="A23" s="138"/>
      <c r="B23" s="380"/>
      <c r="C23" s="381"/>
      <c r="D23" s="382"/>
      <c r="E23" s="434"/>
      <c r="F23" s="435"/>
      <c r="G23" s="435"/>
      <c r="H23" s="435"/>
      <c r="I23" s="435"/>
      <c r="J23" s="435"/>
      <c r="K23" s="436"/>
      <c r="L23" s="434"/>
      <c r="M23" s="435"/>
      <c r="N23" s="435"/>
      <c r="O23" s="435"/>
      <c r="P23" s="436"/>
      <c r="Q23" s="446"/>
      <c r="R23" s="447"/>
      <c r="S23" s="447"/>
      <c r="T23" s="447"/>
      <c r="U23" s="447"/>
      <c r="V23" s="448"/>
      <c r="W23" s="438"/>
      <c r="X23" s="381"/>
      <c r="Y23" s="382"/>
      <c r="Z23" s="434"/>
      <c r="AA23" s="435"/>
      <c r="AB23" s="435"/>
      <c r="AC23" s="435"/>
      <c r="AD23" s="435"/>
      <c r="AE23" s="435"/>
      <c r="AF23" s="435"/>
      <c r="AG23" s="436"/>
      <c r="AH23" s="434"/>
      <c r="AI23" s="435"/>
      <c r="AJ23" s="435"/>
      <c r="AK23" s="435"/>
      <c r="AL23" s="436"/>
      <c r="AM23" s="451"/>
      <c r="AN23" s="452"/>
      <c r="AO23" s="452"/>
      <c r="AP23" s="452"/>
      <c r="AQ23" s="452"/>
      <c r="AR23" s="453"/>
      <c r="AS23" s="446"/>
      <c r="AT23" s="447"/>
      <c r="AU23" s="447"/>
      <c r="AV23" s="447"/>
      <c r="AW23" s="447"/>
      <c r="AX23" s="466"/>
      <c r="AY23" s="459" t="s">
        <v>148</v>
      </c>
      <c r="AZ23" s="460"/>
      <c r="BA23" s="460"/>
      <c r="BB23" s="460"/>
      <c r="BC23" s="460"/>
      <c r="BD23" s="460"/>
      <c r="BE23" s="460"/>
      <c r="BF23" s="460"/>
      <c r="BG23" s="460"/>
      <c r="BH23" s="460"/>
      <c r="BI23" s="460"/>
      <c r="BJ23" s="460"/>
      <c r="BK23" s="460"/>
      <c r="BL23" s="460"/>
      <c r="BM23" s="461"/>
      <c r="BN23" s="404">
        <v>144592266</v>
      </c>
      <c r="BO23" s="405"/>
      <c r="BP23" s="405"/>
      <c r="BQ23" s="405"/>
      <c r="BR23" s="405"/>
      <c r="BS23" s="405"/>
      <c r="BT23" s="405"/>
      <c r="BU23" s="406"/>
      <c r="BV23" s="404">
        <v>131845041</v>
      </c>
      <c r="BW23" s="405"/>
      <c r="BX23" s="405"/>
      <c r="BY23" s="405"/>
      <c r="BZ23" s="405"/>
      <c r="CA23" s="405"/>
      <c r="CB23" s="405"/>
      <c r="CC23" s="406"/>
      <c r="CD23" s="152"/>
      <c r="CE23" s="408"/>
      <c r="CF23" s="408"/>
      <c r="CG23" s="408"/>
      <c r="CH23" s="408"/>
      <c r="CI23" s="408"/>
      <c r="CJ23" s="408"/>
      <c r="CK23" s="408"/>
      <c r="CL23" s="408"/>
      <c r="CM23" s="408"/>
      <c r="CN23" s="408"/>
      <c r="CO23" s="408"/>
      <c r="CP23" s="408"/>
      <c r="CQ23" s="408"/>
      <c r="CR23" s="408"/>
      <c r="CS23" s="409"/>
      <c r="CT23" s="401"/>
      <c r="CU23" s="402"/>
      <c r="CV23" s="402"/>
      <c r="CW23" s="402"/>
      <c r="CX23" s="402"/>
      <c r="CY23" s="402"/>
      <c r="CZ23" s="402"/>
      <c r="DA23" s="403"/>
      <c r="DB23" s="401"/>
      <c r="DC23" s="402"/>
      <c r="DD23" s="402"/>
      <c r="DE23" s="402"/>
      <c r="DF23" s="402"/>
      <c r="DG23" s="402"/>
      <c r="DH23" s="402"/>
      <c r="DI23" s="403"/>
      <c r="DJ23" s="137"/>
      <c r="DK23" s="137"/>
      <c r="DL23" s="137"/>
      <c r="DM23" s="137"/>
      <c r="DN23" s="137"/>
      <c r="DO23" s="137"/>
    </row>
    <row r="24" spans="1:119" ht="18.75" customHeight="1" thickBot="1">
      <c r="A24" s="138"/>
      <c r="B24" s="380"/>
      <c r="C24" s="381"/>
      <c r="D24" s="382"/>
      <c r="E24" s="389" t="s">
        <v>149</v>
      </c>
      <c r="F24" s="390"/>
      <c r="G24" s="390"/>
      <c r="H24" s="390"/>
      <c r="I24" s="390"/>
      <c r="J24" s="390"/>
      <c r="K24" s="391"/>
      <c r="L24" s="386">
        <v>1</v>
      </c>
      <c r="M24" s="387"/>
      <c r="N24" s="387"/>
      <c r="O24" s="387"/>
      <c r="P24" s="388"/>
      <c r="Q24" s="386">
        <v>10970</v>
      </c>
      <c r="R24" s="387"/>
      <c r="S24" s="387"/>
      <c r="T24" s="387"/>
      <c r="U24" s="387"/>
      <c r="V24" s="388"/>
      <c r="W24" s="438"/>
      <c r="X24" s="381"/>
      <c r="Y24" s="382"/>
      <c r="Z24" s="389" t="s">
        <v>150</v>
      </c>
      <c r="AA24" s="390"/>
      <c r="AB24" s="390"/>
      <c r="AC24" s="390"/>
      <c r="AD24" s="390"/>
      <c r="AE24" s="390"/>
      <c r="AF24" s="390"/>
      <c r="AG24" s="391"/>
      <c r="AH24" s="386">
        <v>1536</v>
      </c>
      <c r="AI24" s="387"/>
      <c r="AJ24" s="387"/>
      <c r="AK24" s="387"/>
      <c r="AL24" s="388"/>
      <c r="AM24" s="386">
        <v>4996608</v>
      </c>
      <c r="AN24" s="387"/>
      <c r="AO24" s="387"/>
      <c r="AP24" s="387"/>
      <c r="AQ24" s="387"/>
      <c r="AR24" s="388"/>
      <c r="AS24" s="386">
        <v>3253</v>
      </c>
      <c r="AT24" s="387"/>
      <c r="AU24" s="387"/>
      <c r="AV24" s="387"/>
      <c r="AW24" s="387"/>
      <c r="AX24" s="407"/>
      <c r="AY24" s="398" t="s">
        <v>151</v>
      </c>
      <c r="AZ24" s="399"/>
      <c r="BA24" s="399"/>
      <c r="BB24" s="399"/>
      <c r="BC24" s="399"/>
      <c r="BD24" s="399"/>
      <c r="BE24" s="399"/>
      <c r="BF24" s="399"/>
      <c r="BG24" s="399"/>
      <c r="BH24" s="399"/>
      <c r="BI24" s="399"/>
      <c r="BJ24" s="399"/>
      <c r="BK24" s="399"/>
      <c r="BL24" s="399"/>
      <c r="BM24" s="400"/>
      <c r="BN24" s="404">
        <v>107157352</v>
      </c>
      <c r="BO24" s="405"/>
      <c r="BP24" s="405"/>
      <c r="BQ24" s="405"/>
      <c r="BR24" s="405"/>
      <c r="BS24" s="405"/>
      <c r="BT24" s="405"/>
      <c r="BU24" s="406"/>
      <c r="BV24" s="404">
        <v>102342612</v>
      </c>
      <c r="BW24" s="405"/>
      <c r="BX24" s="405"/>
      <c r="BY24" s="405"/>
      <c r="BZ24" s="405"/>
      <c r="CA24" s="405"/>
      <c r="CB24" s="405"/>
      <c r="CC24" s="406"/>
      <c r="CD24" s="152"/>
      <c r="CE24" s="408"/>
      <c r="CF24" s="408"/>
      <c r="CG24" s="408"/>
      <c r="CH24" s="408"/>
      <c r="CI24" s="408"/>
      <c r="CJ24" s="408"/>
      <c r="CK24" s="408"/>
      <c r="CL24" s="408"/>
      <c r="CM24" s="408"/>
      <c r="CN24" s="408"/>
      <c r="CO24" s="408"/>
      <c r="CP24" s="408"/>
      <c r="CQ24" s="408"/>
      <c r="CR24" s="408"/>
      <c r="CS24" s="409"/>
      <c r="CT24" s="401"/>
      <c r="CU24" s="402"/>
      <c r="CV24" s="402"/>
      <c r="CW24" s="402"/>
      <c r="CX24" s="402"/>
      <c r="CY24" s="402"/>
      <c r="CZ24" s="402"/>
      <c r="DA24" s="403"/>
      <c r="DB24" s="401"/>
      <c r="DC24" s="402"/>
      <c r="DD24" s="402"/>
      <c r="DE24" s="402"/>
      <c r="DF24" s="402"/>
      <c r="DG24" s="402"/>
      <c r="DH24" s="402"/>
      <c r="DI24" s="403"/>
      <c r="DJ24" s="137"/>
      <c r="DK24" s="137"/>
      <c r="DL24" s="137"/>
      <c r="DM24" s="137"/>
      <c r="DN24" s="137"/>
      <c r="DO24" s="137"/>
    </row>
    <row r="25" spans="1:119" s="137" customFormat="1" ht="18.75" customHeight="1">
      <c r="A25" s="138"/>
      <c r="B25" s="380"/>
      <c r="C25" s="381"/>
      <c r="D25" s="382"/>
      <c r="E25" s="389" t="s">
        <v>152</v>
      </c>
      <c r="F25" s="390"/>
      <c r="G25" s="390"/>
      <c r="H25" s="390"/>
      <c r="I25" s="390"/>
      <c r="J25" s="390"/>
      <c r="K25" s="391"/>
      <c r="L25" s="386">
        <v>2</v>
      </c>
      <c r="M25" s="387"/>
      <c r="N25" s="387"/>
      <c r="O25" s="387"/>
      <c r="P25" s="388"/>
      <c r="Q25" s="386">
        <v>8970</v>
      </c>
      <c r="R25" s="387"/>
      <c r="S25" s="387"/>
      <c r="T25" s="387"/>
      <c r="U25" s="387"/>
      <c r="V25" s="388"/>
      <c r="W25" s="438"/>
      <c r="X25" s="381"/>
      <c r="Y25" s="382"/>
      <c r="Z25" s="389" t="s">
        <v>153</v>
      </c>
      <c r="AA25" s="390"/>
      <c r="AB25" s="390"/>
      <c r="AC25" s="390"/>
      <c r="AD25" s="390"/>
      <c r="AE25" s="390"/>
      <c r="AF25" s="390"/>
      <c r="AG25" s="391"/>
      <c r="AH25" s="386" t="s">
        <v>117</v>
      </c>
      <c r="AI25" s="387"/>
      <c r="AJ25" s="387"/>
      <c r="AK25" s="387"/>
      <c r="AL25" s="388"/>
      <c r="AM25" s="386" t="s">
        <v>117</v>
      </c>
      <c r="AN25" s="387"/>
      <c r="AO25" s="387"/>
      <c r="AP25" s="387"/>
      <c r="AQ25" s="387"/>
      <c r="AR25" s="388"/>
      <c r="AS25" s="386" t="s">
        <v>117</v>
      </c>
      <c r="AT25" s="387"/>
      <c r="AU25" s="387"/>
      <c r="AV25" s="387"/>
      <c r="AW25" s="387"/>
      <c r="AX25" s="407"/>
      <c r="AY25" s="459" t="s">
        <v>154</v>
      </c>
      <c r="AZ25" s="460"/>
      <c r="BA25" s="460"/>
      <c r="BB25" s="460"/>
      <c r="BC25" s="460"/>
      <c r="BD25" s="460"/>
      <c r="BE25" s="460"/>
      <c r="BF25" s="460"/>
      <c r="BG25" s="460"/>
      <c r="BH25" s="460"/>
      <c r="BI25" s="460"/>
      <c r="BJ25" s="460"/>
      <c r="BK25" s="460"/>
      <c r="BL25" s="460"/>
      <c r="BM25" s="461"/>
      <c r="BN25" s="410">
        <v>29605672</v>
      </c>
      <c r="BO25" s="411"/>
      <c r="BP25" s="411"/>
      <c r="BQ25" s="411"/>
      <c r="BR25" s="411"/>
      <c r="BS25" s="411"/>
      <c r="BT25" s="411"/>
      <c r="BU25" s="412"/>
      <c r="BV25" s="410">
        <v>42732262</v>
      </c>
      <c r="BW25" s="411"/>
      <c r="BX25" s="411"/>
      <c r="BY25" s="411"/>
      <c r="BZ25" s="411"/>
      <c r="CA25" s="411"/>
      <c r="CB25" s="411"/>
      <c r="CC25" s="412"/>
      <c r="CD25" s="152"/>
      <c r="CE25" s="408"/>
      <c r="CF25" s="408"/>
      <c r="CG25" s="408"/>
      <c r="CH25" s="408"/>
      <c r="CI25" s="408"/>
      <c r="CJ25" s="408"/>
      <c r="CK25" s="408"/>
      <c r="CL25" s="408"/>
      <c r="CM25" s="408"/>
      <c r="CN25" s="408"/>
      <c r="CO25" s="408"/>
      <c r="CP25" s="408"/>
      <c r="CQ25" s="408"/>
      <c r="CR25" s="408"/>
      <c r="CS25" s="409"/>
      <c r="CT25" s="401"/>
      <c r="CU25" s="402"/>
      <c r="CV25" s="402"/>
      <c r="CW25" s="402"/>
      <c r="CX25" s="402"/>
      <c r="CY25" s="402"/>
      <c r="CZ25" s="402"/>
      <c r="DA25" s="403"/>
      <c r="DB25" s="401"/>
      <c r="DC25" s="402"/>
      <c r="DD25" s="402"/>
      <c r="DE25" s="402"/>
      <c r="DF25" s="402"/>
      <c r="DG25" s="402"/>
      <c r="DH25" s="402"/>
      <c r="DI25" s="403"/>
    </row>
    <row r="26" spans="1:119" s="137" customFormat="1" ht="18.75" customHeight="1">
      <c r="A26" s="138"/>
      <c r="B26" s="380"/>
      <c r="C26" s="381"/>
      <c r="D26" s="382"/>
      <c r="E26" s="389" t="s">
        <v>155</v>
      </c>
      <c r="F26" s="390"/>
      <c r="G26" s="390"/>
      <c r="H26" s="390"/>
      <c r="I26" s="390"/>
      <c r="J26" s="390"/>
      <c r="K26" s="391"/>
      <c r="L26" s="386">
        <v>1</v>
      </c>
      <c r="M26" s="387"/>
      <c r="N26" s="387"/>
      <c r="O26" s="387"/>
      <c r="P26" s="388"/>
      <c r="Q26" s="386">
        <v>6860</v>
      </c>
      <c r="R26" s="387"/>
      <c r="S26" s="387"/>
      <c r="T26" s="387"/>
      <c r="U26" s="387"/>
      <c r="V26" s="388"/>
      <c r="W26" s="438"/>
      <c r="X26" s="381"/>
      <c r="Y26" s="382"/>
      <c r="Z26" s="389" t="s">
        <v>156</v>
      </c>
      <c r="AA26" s="457"/>
      <c r="AB26" s="457"/>
      <c r="AC26" s="457"/>
      <c r="AD26" s="457"/>
      <c r="AE26" s="457"/>
      <c r="AF26" s="457"/>
      <c r="AG26" s="458"/>
      <c r="AH26" s="386">
        <v>9</v>
      </c>
      <c r="AI26" s="387"/>
      <c r="AJ26" s="387"/>
      <c r="AK26" s="387"/>
      <c r="AL26" s="388"/>
      <c r="AM26" s="386">
        <v>28818</v>
      </c>
      <c r="AN26" s="387"/>
      <c r="AO26" s="387"/>
      <c r="AP26" s="387"/>
      <c r="AQ26" s="387"/>
      <c r="AR26" s="388"/>
      <c r="AS26" s="386">
        <v>3202</v>
      </c>
      <c r="AT26" s="387"/>
      <c r="AU26" s="387"/>
      <c r="AV26" s="387"/>
      <c r="AW26" s="387"/>
      <c r="AX26" s="407"/>
      <c r="AY26" s="454" t="s">
        <v>157</v>
      </c>
      <c r="AZ26" s="455"/>
      <c r="BA26" s="455"/>
      <c r="BB26" s="455"/>
      <c r="BC26" s="455"/>
      <c r="BD26" s="455"/>
      <c r="BE26" s="455"/>
      <c r="BF26" s="455"/>
      <c r="BG26" s="455"/>
      <c r="BH26" s="455"/>
      <c r="BI26" s="455"/>
      <c r="BJ26" s="455"/>
      <c r="BK26" s="455"/>
      <c r="BL26" s="455"/>
      <c r="BM26" s="456"/>
      <c r="BN26" s="404">
        <v>200000</v>
      </c>
      <c r="BO26" s="405"/>
      <c r="BP26" s="405"/>
      <c r="BQ26" s="405"/>
      <c r="BR26" s="405"/>
      <c r="BS26" s="405"/>
      <c r="BT26" s="405"/>
      <c r="BU26" s="406"/>
      <c r="BV26" s="404">
        <v>120000</v>
      </c>
      <c r="BW26" s="405"/>
      <c r="BX26" s="405"/>
      <c r="BY26" s="405"/>
      <c r="BZ26" s="405"/>
      <c r="CA26" s="405"/>
      <c r="CB26" s="405"/>
      <c r="CC26" s="406"/>
      <c r="CD26" s="152"/>
      <c r="CE26" s="408"/>
      <c r="CF26" s="408"/>
      <c r="CG26" s="408"/>
      <c r="CH26" s="408"/>
      <c r="CI26" s="408"/>
      <c r="CJ26" s="408"/>
      <c r="CK26" s="408"/>
      <c r="CL26" s="408"/>
      <c r="CM26" s="408"/>
      <c r="CN26" s="408"/>
      <c r="CO26" s="408"/>
      <c r="CP26" s="408"/>
      <c r="CQ26" s="408"/>
      <c r="CR26" s="408"/>
      <c r="CS26" s="409"/>
      <c r="CT26" s="401"/>
      <c r="CU26" s="402"/>
      <c r="CV26" s="402"/>
      <c r="CW26" s="402"/>
      <c r="CX26" s="402"/>
      <c r="CY26" s="402"/>
      <c r="CZ26" s="402"/>
      <c r="DA26" s="403"/>
      <c r="DB26" s="401"/>
      <c r="DC26" s="402"/>
      <c r="DD26" s="402"/>
      <c r="DE26" s="402"/>
      <c r="DF26" s="402"/>
      <c r="DG26" s="402"/>
      <c r="DH26" s="402"/>
      <c r="DI26" s="403"/>
    </row>
    <row r="27" spans="1:119" ht="18.75" customHeight="1" thickBot="1">
      <c r="A27" s="138"/>
      <c r="B27" s="380"/>
      <c r="C27" s="381"/>
      <c r="D27" s="382"/>
      <c r="E27" s="389" t="s">
        <v>158</v>
      </c>
      <c r="F27" s="390"/>
      <c r="G27" s="390"/>
      <c r="H27" s="390"/>
      <c r="I27" s="390"/>
      <c r="J27" s="390"/>
      <c r="K27" s="391"/>
      <c r="L27" s="386">
        <v>1</v>
      </c>
      <c r="M27" s="387"/>
      <c r="N27" s="387"/>
      <c r="O27" s="387"/>
      <c r="P27" s="388"/>
      <c r="Q27" s="386">
        <v>6830</v>
      </c>
      <c r="R27" s="387"/>
      <c r="S27" s="387"/>
      <c r="T27" s="387"/>
      <c r="U27" s="387"/>
      <c r="V27" s="388"/>
      <c r="W27" s="438"/>
      <c r="X27" s="381"/>
      <c r="Y27" s="382"/>
      <c r="Z27" s="389" t="s">
        <v>159</v>
      </c>
      <c r="AA27" s="390"/>
      <c r="AB27" s="390"/>
      <c r="AC27" s="390"/>
      <c r="AD27" s="390"/>
      <c r="AE27" s="390"/>
      <c r="AF27" s="390"/>
      <c r="AG27" s="391"/>
      <c r="AH27" s="386">
        <v>112</v>
      </c>
      <c r="AI27" s="387"/>
      <c r="AJ27" s="387"/>
      <c r="AK27" s="387"/>
      <c r="AL27" s="388"/>
      <c r="AM27" s="386">
        <v>437696</v>
      </c>
      <c r="AN27" s="387"/>
      <c r="AO27" s="387"/>
      <c r="AP27" s="387"/>
      <c r="AQ27" s="387"/>
      <c r="AR27" s="388"/>
      <c r="AS27" s="386">
        <v>3908</v>
      </c>
      <c r="AT27" s="387"/>
      <c r="AU27" s="387"/>
      <c r="AV27" s="387"/>
      <c r="AW27" s="387"/>
      <c r="AX27" s="407"/>
      <c r="AY27" s="462" t="s">
        <v>160</v>
      </c>
      <c r="AZ27" s="463"/>
      <c r="BA27" s="463"/>
      <c r="BB27" s="463"/>
      <c r="BC27" s="463"/>
      <c r="BD27" s="463"/>
      <c r="BE27" s="463"/>
      <c r="BF27" s="463"/>
      <c r="BG27" s="463"/>
      <c r="BH27" s="463"/>
      <c r="BI27" s="463"/>
      <c r="BJ27" s="463"/>
      <c r="BK27" s="463"/>
      <c r="BL27" s="463"/>
      <c r="BM27" s="464"/>
      <c r="BN27" s="392">
        <v>2893530</v>
      </c>
      <c r="BO27" s="393"/>
      <c r="BP27" s="393"/>
      <c r="BQ27" s="393"/>
      <c r="BR27" s="393"/>
      <c r="BS27" s="393"/>
      <c r="BT27" s="393"/>
      <c r="BU27" s="394"/>
      <c r="BV27" s="392">
        <v>2890684</v>
      </c>
      <c r="BW27" s="393"/>
      <c r="BX27" s="393"/>
      <c r="BY27" s="393"/>
      <c r="BZ27" s="393"/>
      <c r="CA27" s="393"/>
      <c r="CB27" s="393"/>
      <c r="CC27" s="394"/>
      <c r="CD27" s="154"/>
      <c r="CE27" s="408"/>
      <c r="CF27" s="408"/>
      <c r="CG27" s="408"/>
      <c r="CH27" s="408"/>
      <c r="CI27" s="408"/>
      <c r="CJ27" s="408"/>
      <c r="CK27" s="408"/>
      <c r="CL27" s="408"/>
      <c r="CM27" s="408"/>
      <c r="CN27" s="408"/>
      <c r="CO27" s="408"/>
      <c r="CP27" s="408"/>
      <c r="CQ27" s="408"/>
      <c r="CR27" s="408"/>
      <c r="CS27" s="409"/>
      <c r="CT27" s="401"/>
      <c r="CU27" s="402"/>
      <c r="CV27" s="402"/>
      <c r="CW27" s="402"/>
      <c r="CX27" s="402"/>
      <c r="CY27" s="402"/>
      <c r="CZ27" s="402"/>
      <c r="DA27" s="403"/>
      <c r="DB27" s="401"/>
      <c r="DC27" s="402"/>
      <c r="DD27" s="402"/>
      <c r="DE27" s="402"/>
      <c r="DF27" s="402"/>
      <c r="DG27" s="402"/>
      <c r="DH27" s="402"/>
      <c r="DI27" s="403"/>
      <c r="DJ27" s="137"/>
      <c r="DK27" s="137"/>
      <c r="DL27" s="137"/>
      <c r="DM27" s="137"/>
      <c r="DN27" s="137"/>
      <c r="DO27" s="137"/>
    </row>
    <row r="28" spans="1:119" ht="18.75" customHeight="1">
      <c r="A28" s="138"/>
      <c r="B28" s="380"/>
      <c r="C28" s="381"/>
      <c r="D28" s="382"/>
      <c r="E28" s="389" t="s">
        <v>161</v>
      </c>
      <c r="F28" s="390"/>
      <c r="G28" s="390"/>
      <c r="H28" s="390"/>
      <c r="I28" s="390"/>
      <c r="J28" s="390"/>
      <c r="K28" s="391"/>
      <c r="L28" s="386">
        <v>1</v>
      </c>
      <c r="M28" s="387"/>
      <c r="N28" s="387"/>
      <c r="O28" s="387"/>
      <c r="P28" s="388"/>
      <c r="Q28" s="386">
        <v>6160</v>
      </c>
      <c r="R28" s="387"/>
      <c r="S28" s="387"/>
      <c r="T28" s="387"/>
      <c r="U28" s="387"/>
      <c r="V28" s="388"/>
      <c r="W28" s="438"/>
      <c r="X28" s="381"/>
      <c r="Y28" s="382"/>
      <c r="Z28" s="389" t="s">
        <v>162</v>
      </c>
      <c r="AA28" s="390"/>
      <c r="AB28" s="390"/>
      <c r="AC28" s="390"/>
      <c r="AD28" s="390"/>
      <c r="AE28" s="390"/>
      <c r="AF28" s="390"/>
      <c r="AG28" s="391"/>
      <c r="AH28" s="386" t="s">
        <v>117</v>
      </c>
      <c r="AI28" s="387"/>
      <c r="AJ28" s="387"/>
      <c r="AK28" s="387"/>
      <c r="AL28" s="388"/>
      <c r="AM28" s="386" t="s">
        <v>117</v>
      </c>
      <c r="AN28" s="387"/>
      <c r="AO28" s="387"/>
      <c r="AP28" s="387"/>
      <c r="AQ28" s="387"/>
      <c r="AR28" s="388"/>
      <c r="AS28" s="386" t="s">
        <v>117</v>
      </c>
      <c r="AT28" s="387"/>
      <c r="AU28" s="387"/>
      <c r="AV28" s="387"/>
      <c r="AW28" s="387"/>
      <c r="AX28" s="407"/>
      <c r="AY28" s="422" t="s">
        <v>163</v>
      </c>
      <c r="AZ28" s="423"/>
      <c r="BA28" s="423"/>
      <c r="BB28" s="424"/>
      <c r="BC28" s="459" t="s">
        <v>164</v>
      </c>
      <c r="BD28" s="460"/>
      <c r="BE28" s="460"/>
      <c r="BF28" s="460"/>
      <c r="BG28" s="460"/>
      <c r="BH28" s="460"/>
      <c r="BI28" s="460"/>
      <c r="BJ28" s="460"/>
      <c r="BK28" s="460"/>
      <c r="BL28" s="460"/>
      <c r="BM28" s="461"/>
      <c r="BN28" s="410">
        <v>7518065</v>
      </c>
      <c r="BO28" s="411"/>
      <c r="BP28" s="411"/>
      <c r="BQ28" s="411"/>
      <c r="BR28" s="411"/>
      <c r="BS28" s="411"/>
      <c r="BT28" s="411"/>
      <c r="BU28" s="412"/>
      <c r="BV28" s="410">
        <v>7461845</v>
      </c>
      <c r="BW28" s="411"/>
      <c r="BX28" s="411"/>
      <c r="BY28" s="411"/>
      <c r="BZ28" s="411"/>
      <c r="CA28" s="411"/>
      <c r="CB28" s="411"/>
      <c r="CC28" s="412"/>
      <c r="CD28" s="152"/>
      <c r="CE28" s="408"/>
      <c r="CF28" s="408"/>
      <c r="CG28" s="408"/>
      <c r="CH28" s="408"/>
      <c r="CI28" s="408"/>
      <c r="CJ28" s="408"/>
      <c r="CK28" s="408"/>
      <c r="CL28" s="408"/>
      <c r="CM28" s="408"/>
      <c r="CN28" s="408"/>
      <c r="CO28" s="408"/>
      <c r="CP28" s="408"/>
      <c r="CQ28" s="408"/>
      <c r="CR28" s="408"/>
      <c r="CS28" s="409"/>
      <c r="CT28" s="401"/>
      <c r="CU28" s="402"/>
      <c r="CV28" s="402"/>
      <c r="CW28" s="402"/>
      <c r="CX28" s="402"/>
      <c r="CY28" s="402"/>
      <c r="CZ28" s="402"/>
      <c r="DA28" s="403"/>
      <c r="DB28" s="401"/>
      <c r="DC28" s="402"/>
      <c r="DD28" s="402"/>
      <c r="DE28" s="402"/>
      <c r="DF28" s="402"/>
      <c r="DG28" s="402"/>
      <c r="DH28" s="402"/>
      <c r="DI28" s="403"/>
      <c r="DJ28" s="137"/>
      <c r="DK28" s="137"/>
      <c r="DL28" s="137"/>
      <c r="DM28" s="137"/>
      <c r="DN28" s="137"/>
      <c r="DO28" s="137"/>
    </row>
    <row r="29" spans="1:119" ht="18.75" customHeight="1">
      <c r="A29" s="138"/>
      <c r="B29" s="380"/>
      <c r="C29" s="381"/>
      <c r="D29" s="382"/>
      <c r="E29" s="389" t="s">
        <v>165</v>
      </c>
      <c r="F29" s="390"/>
      <c r="G29" s="390"/>
      <c r="H29" s="390"/>
      <c r="I29" s="390"/>
      <c r="J29" s="390"/>
      <c r="K29" s="391"/>
      <c r="L29" s="386">
        <v>36</v>
      </c>
      <c r="M29" s="387"/>
      <c r="N29" s="387"/>
      <c r="O29" s="387"/>
      <c r="P29" s="388"/>
      <c r="Q29" s="386">
        <v>5820</v>
      </c>
      <c r="R29" s="387"/>
      <c r="S29" s="387"/>
      <c r="T29" s="387"/>
      <c r="U29" s="387"/>
      <c r="V29" s="388"/>
      <c r="W29" s="439"/>
      <c r="X29" s="440"/>
      <c r="Y29" s="441"/>
      <c r="Z29" s="389" t="s">
        <v>166</v>
      </c>
      <c r="AA29" s="390"/>
      <c r="AB29" s="390"/>
      <c r="AC29" s="390"/>
      <c r="AD29" s="390"/>
      <c r="AE29" s="390"/>
      <c r="AF29" s="390"/>
      <c r="AG29" s="391"/>
      <c r="AH29" s="386">
        <v>1648</v>
      </c>
      <c r="AI29" s="387"/>
      <c r="AJ29" s="387"/>
      <c r="AK29" s="387"/>
      <c r="AL29" s="388"/>
      <c r="AM29" s="386">
        <v>5434304</v>
      </c>
      <c r="AN29" s="387"/>
      <c r="AO29" s="387"/>
      <c r="AP29" s="387"/>
      <c r="AQ29" s="387"/>
      <c r="AR29" s="388"/>
      <c r="AS29" s="386">
        <v>3298</v>
      </c>
      <c r="AT29" s="387"/>
      <c r="AU29" s="387"/>
      <c r="AV29" s="387"/>
      <c r="AW29" s="387"/>
      <c r="AX29" s="407"/>
      <c r="AY29" s="425"/>
      <c r="AZ29" s="426"/>
      <c r="BA29" s="426"/>
      <c r="BB29" s="427"/>
      <c r="BC29" s="419" t="s">
        <v>167</v>
      </c>
      <c r="BD29" s="420"/>
      <c r="BE29" s="420"/>
      <c r="BF29" s="420"/>
      <c r="BG29" s="420"/>
      <c r="BH29" s="420"/>
      <c r="BI29" s="420"/>
      <c r="BJ29" s="420"/>
      <c r="BK29" s="420"/>
      <c r="BL29" s="420"/>
      <c r="BM29" s="421"/>
      <c r="BN29" s="404">
        <v>2319999</v>
      </c>
      <c r="BO29" s="405"/>
      <c r="BP29" s="405"/>
      <c r="BQ29" s="405"/>
      <c r="BR29" s="405"/>
      <c r="BS29" s="405"/>
      <c r="BT29" s="405"/>
      <c r="BU29" s="406"/>
      <c r="BV29" s="404">
        <v>2302865</v>
      </c>
      <c r="BW29" s="405"/>
      <c r="BX29" s="405"/>
      <c r="BY29" s="405"/>
      <c r="BZ29" s="405"/>
      <c r="CA29" s="405"/>
      <c r="CB29" s="405"/>
      <c r="CC29" s="406"/>
      <c r="CD29" s="154"/>
      <c r="CE29" s="408"/>
      <c r="CF29" s="408"/>
      <c r="CG29" s="408"/>
      <c r="CH29" s="408"/>
      <c r="CI29" s="408"/>
      <c r="CJ29" s="408"/>
      <c r="CK29" s="408"/>
      <c r="CL29" s="408"/>
      <c r="CM29" s="408"/>
      <c r="CN29" s="408"/>
      <c r="CO29" s="408"/>
      <c r="CP29" s="408"/>
      <c r="CQ29" s="408"/>
      <c r="CR29" s="408"/>
      <c r="CS29" s="409"/>
      <c r="CT29" s="401"/>
      <c r="CU29" s="402"/>
      <c r="CV29" s="402"/>
      <c r="CW29" s="402"/>
      <c r="CX29" s="402"/>
      <c r="CY29" s="402"/>
      <c r="CZ29" s="402"/>
      <c r="DA29" s="403"/>
      <c r="DB29" s="401"/>
      <c r="DC29" s="402"/>
      <c r="DD29" s="402"/>
      <c r="DE29" s="402"/>
      <c r="DF29" s="402"/>
      <c r="DG29" s="402"/>
      <c r="DH29" s="402"/>
      <c r="DI29" s="403"/>
      <c r="DJ29" s="137"/>
      <c r="DK29" s="137"/>
      <c r="DL29" s="137"/>
      <c r="DM29" s="137"/>
      <c r="DN29" s="137"/>
      <c r="DO29" s="137"/>
    </row>
    <row r="30" spans="1:119" ht="18.75" customHeight="1" thickBot="1">
      <c r="A30" s="138"/>
      <c r="B30" s="383"/>
      <c r="C30" s="384"/>
      <c r="D30" s="385"/>
      <c r="E30" s="413"/>
      <c r="F30" s="414"/>
      <c r="G30" s="414"/>
      <c r="H30" s="414"/>
      <c r="I30" s="414"/>
      <c r="J30" s="414"/>
      <c r="K30" s="415"/>
      <c r="L30" s="416"/>
      <c r="M30" s="417"/>
      <c r="N30" s="417"/>
      <c r="O30" s="417"/>
      <c r="P30" s="418"/>
      <c r="Q30" s="416"/>
      <c r="R30" s="417"/>
      <c r="S30" s="417"/>
      <c r="T30" s="417"/>
      <c r="U30" s="417"/>
      <c r="V30" s="418"/>
      <c r="W30" s="372" t="s">
        <v>168</v>
      </c>
      <c r="X30" s="373"/>
      <c r="Y30" s="373"/>
      <c r="Z30" s="373"/>
      <c r="AA30" s="373"/>
      <c r="AB30" s="373"/>
      <c r="AC30" s="373"/>
      <c r="AD30" s="373"/>
      <c r="AE30" s="373"/>
      <c r="AF30" s="373"/>
      <c r="AG30" s="374"/>
      <c r="AH30" s="395">
        <v>100.6</v>
      </c>
      <c r="AI30" s="396"/>
      <c r="AJ30" s="396"/>
      <c r="AK30" s="396"/>
      <c r="AL30" s="396"/>
      <c r="AM30" s="396"/>
      <c r="AN30" s="396"/>
      <c r="AO30" s="396"/>
      <c r="AP30" s="396"/>
      <c r="AQ30" s="396"/>
      <c r="AR30" s="396"/>
      <c r="AS30" s="396"/>
      <c r="AT30" s="396"/>
      <c r="AU30" s="396"/>
      <c r="AV30" s="396"/>
      <c r="AW30" s="396"/>
      <c r="AX30" s="397"/>
      <c r="AY30" s="428"/>
      <c r="AZ30" s="429"/>
      <c r="BA30" s="429"/>
      <c r="BB30" s="430"/>
      <c r="BC30" s="398" t="s">
        <v>169</v>
      </c>
      <c r="BD30" s="399"/>
      <c r="BE30" s="399"/>
      <c r="BF30" s="399"/>
      <c r="BG30" s="399"/>
      <c r="BH30" s="399"/>
      <c r="BI30" s="399"/>
      <c r="BJ30" s="399"/>
      <c r="BK30" s="399"/>
      <c r="BL30" s="399"/>
      <c r="BM30" s="400"/>
      <c r="BN30" s="392">
        <v>11734798</v>
      </c>
      <c r="BO30" s="393"/>
      <c r="BP30" s="393"/>
      <c r="BQ30" s="393"/>
      <c r="BR30" s="393"/>
      <c r="BS30" s="393"/>
      <c r="BT30" s="393"/>
      <c r="BU30" s="394"/>
      <c r="BV30" s="392">
        <v>11966453</v>
      </c>
      <c r="BW30" s="393"/>
      <c r="BX30" s="393"/>
      <c r="BY30" s="393"/>
      <c r="BZ30" s="393"/>
      <c r="CA30" s="393"/>
      <c r="CB30" s="393"/>
      <c r="CC30" s="39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5" t="s">
        <v>176</v>
      </c>
      <c r="D33" s="375"/>
      <c r="E33" s="376" t="s">
        <v>177</v>
      </c>
      <c r="F33" s="376"/>
      <c r="G33" s="376"/>
      <c r="H33" s="376"/>
      <c r="I33" s="376"/>
      <c r="J33" s="376"/>
      <c r="K33" s="376"/>
      <c r="L33" s="376"/>
      <c r="M33" s="376"/>
      <c r="N33" s="376"/>
      <c r="O33" s="376"/>
      <c r="P33" s="376"/>
      <c r="Q33" s="376"/>
      <c r="R33" s="376"/>
      <c r="S33" s="376"/>
      <c r="T33" s="167"/>
      <c r="U33" s="375" t="s">
        <v>176</v>
      </c>
      <c r="V33" s="375"/>
      <c r="W33" s="376" t="s">
        <v>177</v>
      </c>
      <c r="X33" s="376"/>
      <c r="Y33" s="376"/>
      <c r="Z33" s="376"/>
      <c r="AA33" s="376"/>
      <c r="AB33" s="376"/>
      <c r="AC33" s="376"/>
      <c r="AD33" s="376"/>
      <c r="AE33" s="376"/>
      <c r="AF33" s="376"/>
      <c r="AG33" s="376"/>
      <c r="AH33" s="376"/>
      <c r="AI33" s="376"/>
      <c r="AJ33" s="376"/>
      <c r="AK33" s="376"/>
      <c r="AL33" s="167"/>
      <c r="AM33" s="375" t="s">
        <v>176</v>
      </c>
      <c r="AN33" s="375"/>
      <c r="AO33" s="376" t="s">
        <v>177</v>
      </c>
      <c r="AP33" s="376"/>
      <c r="AQ33" s="376"/>
      <c r="AR33" s="376"/>
      <c r="AS33" s="376"/>
      <c r="AT33" s="376"/>
      <c r="AU33" s="376"/>
      <c r="AV33" s="376"/>
      <c r="AW33" s="376"/>
      <c r="AX33" s="376"/>
      <c r="AY33" s="376"/>
      <c r="AZ33" s="376"/>
      <c r="BA33" s="376"/>
      <c r="BB33" s="376"/>
      <c r="BC33" s="376"/>
      <c r="BD33" s="168"/>
      <c r="BE33" s="376" t="s">
        <v>178</v>
      </c>
      <c r="BF33" s="376"/>
      <c r="BG33" s="376" t="s">
        <v>179</v>
      </c>
      <c r="BH33" s="376"/>
      <c r="BI33" s="376"/>
      <c r="BJ33" s="376"/>
      <c r="BK33" s="376"/>
      <c r="BL33" s="376"/>
      <c r="BM33" s="376"/>
      <c r="BN33" s="376"/>
      <c r="BO33" s="376"/>
      <c r="BP33" s="376"/>
      <c r="BQ33" s="376"/>
      <c r="BR33" s="376"/>
      <c r="BS33" s="376"/>
      <c r="BT33" s="376"/>
      <c r="BU33" s="376"/>
      <c r="BV33" s="168"/>
      <c r="BW33" s="375" t="s">
        <v>178</v>
      </c>
      <c r="BX33" s="375"/>
      <c r="BY33" s="376" t="s">
        <v>180</v>
      </c>
      <c r="BZ33" s="376"/>
      <c r="CA33" s="376"/>
      <c r="CB33" s="376"/>
      <c r="CC33" s="376"/>
      <c r="CD33" s="376"/>
      <c r="CE33" s="376"/>
      <c r="CF33" s="376"/>
      <c r="CG33" s="376"/>
      <c r="CH33" s="376"/>
      <c r="CI33" s="376"/>
      <c r="CJ33" s="376"/>
      <c r="CK33" s="376"/>
      <c r="CL33" s="376"/>
      <c r="CM33" s="376"/>
      <c r="CN33" s="167"/>
      <c r="CO33" s="375" t="s">
        <v>176</v>
      </c>
      <c r="CP33" s="375"/>
      <c r="CQ33" s="376" t="s">
        <v>181</v>
      </c>
      <c r="CR33" s="376"/>
      <c r="CS33" s="376"/>
      <c r="CT33" s="376"/>
      <c r="CU33" s="376"/>
      <c r="CV33" s="376"/>
      <c r="CW33" s="376"/>
      <c r="CX33" s="376"/>
      <c r="CY33" s="376"/>
      <c r="CZ33" s="376"/>
      <c r="DA33" s="376"/>
      <c r="DB33" s="376"/>
      <c r="DC33" s="376"/>
      <c r="DD33" s="376"/>
      <c r="DE33" s="376"/>
      <c r="DF33" s="167"/>
      <c r="DG33" s="376" t="s">
        <v>182</v>
      </c>
      <c r="DH33" s="376"/>
      <c r="DI33" s="169"/>
      <c r="DJ33" s="137"/>
      <c r="DK33" s="137"/>
      <c r="DL33" s="137"/>
      <c r="DM33" s="137"/>
      <c r="DN33" s="137"/>
      <c r="DO33" s="137"/>
    </row>
    <row r="34" spans="1:119" ht="32.25" customHeight="1">
      <c r="A34" s="138"/>
      <c r="B34" s="164"/>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5"/>
      <c r="U34" s="369">
        <f>IF(W34="","",MAX(C34:D43)+1)</f>
        <v>4</v>
      </c>
      <c r="V34" s="369"/>
      <c r="W34" s="370" t="str">
        <f>IF('各会計、関係団体の財政状況及び健全化判断比率'!B28="","",'各会計、関係団体の財政状況及び健全化判断比率'!B28)</f>
        <v>国民健康保険事業特別会計</v>
      </c>
      <c r="X34" s="370"/>
      <c r="Y34" s="370"/>
      <c r="Z34" s="370"/>
      <c r="AA34" s="370"/>
      <c r="AB34" s="370"/>
      <c r="AC34" s="370"/>
      <c r="AD34" s="370"/>
      <c r="AE34" s="370"/>
      <c r="AF34" s="370"/>
      <c r="AG34" s="370"/>
      <c r="AH34" s="370"/>
      <c r="AI34" s="370"/>
      <c r="AJ34" s="370"/>
      <c r="AK34" s="370"/>
      <c r="AL34" s="165"/>
      <c r="AM34" s="369">
        <f>IF(AO34="","",MAX(C34:D43,U34:V43)+1)</f>
        <v>9</v>
      </c>
      <c r="AN34" s="369"/>
      <c r="AO34" s="370" t="str">
        <f>IF('各会計、関係団体の財政状況及び健全化判断比率'!B33="","",'各会計、関係団体の財政状況及び健全化判断比率'!B33)</f>
        <v>水道事業</v>
      </c>
      <c r="AP34" s="370"/>
      <c r="AQ34" s="370"/>
      <c r="AR34" s="370"/>
      <c r="AS34" s="370"/>
      <c r="AT34" s="370"/>
      <c r="AU34" s="370"/>
      <c r="AV34" s="370"/>
      <c r="AW34" s="370"/>
      <c r="AX34" s="370"/>
      <c r="AY34" s="370"/>
      <c r="AZ34" s="370"/>
      <c r="BA34" s="370"/>
      <c r="BB34" s="370"/>
      <c r="BC34" s="370"/>
      <c r="BD34" s="165"/>
      <c r="BE34" s="369">
        <f>IF(BG34="","",MAX(C34:D43,U34:V43,AM34:AN43)+1)</f>
        <v>11</v>
      </c>
      <c r="BF34" s="369"/>
      <c r="BG34" s="370" t="str">
        <f>IF('各会計、関係団体の財政状況及び健全化判断比率'!B35="","",'各会計、関係団体の財政状況及び健全化判断比率'!B35)</f>
        <v>簡易水道事業</v>
      </c>
      <c r="BH34" s="370"/>
      <c r="BI34" s="370"/>
      <c r="BJ34" s="370"/>
      <c r="BK34" s="370"/>
      <c r="BL34" s="370"/>
      <c r="BM34" s="370"/>
      <c r="BN34" s="370"/>
      <c r="BO34" s="370"/>
      <c r="BP34" s="370"/>
      <c r="BQ34" s="370"/>
      <c r="BR34" s="370"/>
      <c r="BS34" s="370"/>
      <c r="BT34" s="370"/>
      <c r="BU34" s="370"/>
      <c r="BV34" s="165"/>
      <c r="BW34" s="369">
        <f>IF(BY34="","",MAX(C34:D43,U34:V43,AM34:AN43,BE34:BF43)+1)</f>
        <v>16</v>
      </c>
      <c r="BX34" s="369"/>
      <c r="BY34" s="370" t="str">
        <f>IF('各会計、関係団体の財政状況及び健全化判断比率'!B68="","",'各会計、関係団体の財政状況及び健全化判断比率'!B68)</f>
        <v>浮羽老人ホーム組合</v>
      </c>
      <c r="BZ34" s="370"/>
      <c r="CA34" s="370"/>
      <c r="CB34" s="370"/>
      <c r="CC34" s="370"/>
      <c r="CD34" s="370"/>
      <c r="CE34" s="370"/>
      <c r="CF34" s="370"/>
      <c r="CG34" s="370"/>
      <c r="CH34" s="370"/>
      <c r="CI34" s="370"/>
      <c r="CJ34" s="370"/>
      <c r="CK34" s="370"/>
      <c r="CL34" s="370"/>
      <c r="CM34" s="370"/>
      <c r="CN34" s="165"/>
      <c r="CO34" s="369">
        <f>IF(CQ34="","",MAX(C34:D43,U34:V43,AM34:AN43,BE34:BF43,BW34:BX43)+1)</f>
        <v>26</v>
      </c>
      <c r="CP34" s="369"/>
      <c r="CQ34" s="370" t="str">
        <f>IF('各会計、関係団体の財政状況及び健全化判断比率'!BS7="","",'各会計、関係団体の財政状況及び健全化判断比率'!BS7)</f>
        <v>久留米市開発公社</v>
      </c>
      <c r="CR34" s="370"/>
      <c r="CS34" s="370"/>
      <c r="CT34" s="370"/>
      <c r="CU34" s="370"/>
      <c r="CV34" s="370"/>
      <c r="CW34" s="370"/>
      <c r="CX34" s="370"/>
      <c r="CY34" s="370"/>
      <c r="CZ34" s="370"/>
      <c r="DA34" s="370"/>
      <c r="DB34" s="370"/>
      <c r="DC34" s="370"/>
      <c r="DD34" s="370"/>
      <c r="DE34" s="370"/>
      <c r="DF34" s="162"/>
      <c r="DG34" s="371" t="str">
        <f>IF('各会計、関係団体の財政状況及び健全化判断比率'!BR7="","",'各会計、関係団体の財政状況及び健全化判断比率'!BR7)</f>
        <v>○</v>
      </c>
      <c r="DH34" s="371"/>
      <c r="DI34" s="169"/>
      <c r="DJ34" s="137"/>
      <c r="DK34" s="137"/>
      <c r="DL34" s="137"/>
      <c r="DM34" s="137"/>
      <c r="DN34" s="137"/>
      <c r="DO34" s="137"/>
    </row>
    <row r="35" spans="1:119" ht="32.25" customHeight="1">
      <c r="A35" s="138"/>
      <c r="B35" s="164"/>
      <c r="C35" s="369">
        <f>IF(E35="","",C34+1)</f>
        <v>2</v>
      </c>
      <c r="D35" s="369"/>
      <c r="E35" s="370" t="str">
        <f>IF('各会計、関係団体の財政状況及び健全化判断比率'!B8="","",'各会計、関係団体の財政状況及び健全化判断比率'!B8)</f>
        <v>住宅新築資金等貸付事業特別会計</v>
      </c>
      <c r="F35" s="370"/>
      <c r="G35" s="370"/>
      <c r="H35" s="370"/>
      <c r="I35" s="370"/>
      <c r="J35" s="370"/>
      <c r="K35" s="370"/>
      <c r="L35" s="370"/>
      <c r="M35" s="370"/>
      <c r="N35" s="370"/>
      <c r="O35" s="370"/>
      <c r="P35" s="370"/>
      <c r="Q35" s="370"/>
      <c r="R35" s="370"/>
      <c r="S35" s="370"/>
      <c r="T35" s="165"/>
      <c r="U35" s="369">
        <f>IF(W35="","",U34+1)</f>
        <v>5</v>
      </c>
      <c r="V35" s="369"/>
      <c r="W35" s="370" t="str">
        <f>IF('各会計、関係団体の財政状況及び健全化判断比率'!B29="","",'各会計、関係団体の財政状況及び健全化判断比率'!B29)</f>
        <v>介護保険事業特別会計</v>
      </c>
      <c r="X35" s="370"/>
      <c r="Y35" s="370"/>
      <c r="Z35" s="370"/>
      <c r="AA35" s="370"/>
      <c r="AB35" s="370"/>
      <c r="AC35" s="370"/>
      <c r="AD35" s="370"/>
      <c r="AE35" s="370"/>
      <c r="AF35" s="370"/>
      <c r="AG35" s="370"/>
      <c r="AH35" s="370"/>
      <c r="AI35" s="370"/>
      <c r="AJ35" s="370"/>
      <c r="AK35" s="370"/>
      <c r="AL35" s="165"/>
      <c r="AM35" s="369">
        <f t="shared" ref="AM35:AM43" si="0">IF(AO35="","",AM34+1)</f>
        <v>10</v>
      </c>
      <c r="AN35" s="369"/>
      <c r="AO35" s="370" t="str">
        <f>IF('各会計、関係団体の財政状況及び健全化判断比率'!B34="","",'各会計、関係団体の財政状況及び健全化判断比率'!B34)</f>
        <v>下水道事業</v>
      </c>
      <c r="AP35" s="370"/>
      <c r="AQ35" s="370"/>
      <c r="AR35" s="370"/>
      <c r="AS35" s="370"/>
      <c r="AT35" s="370"/>
      <c r="AU35" s="370"/>
      <c r="AV35" s="370"/>
      <c r="AW35" s="370"/>
      <c r="AX35" s="370"/>
      <c r="AY35" s="370"/>
      <c r="AZ35" s="370"/>
      <c r="BA35" s="370"/>
      <c r="BB35" s="370"/>
      <c r="BC35" s="370"/>
      <c r="BD35" s="165"/>
      <c r="BE35" s="369">
        <f t="shared" ref="BE35:BE43" si="1">IF(BG35="","",BE34+1)</f>
        <v>12</v>
      </c>
      <c r="BF35" s="369"/>
      <c r="BG35" s="370" t="str">
        <f>IF('各会計、関係団体の財政状況及び健全化判断比率'!B36="","",'各会計、関係団体の財政状況及び健全化判断比率'!B36)</f>
        <v>農業集落排水事業</v>
      </c>
      <c r="BH35" s="370"/>
      <c r="BI35" s="370"/>
      <c r="BJ35" s="370"/>
      <c r="BK35" s="370"/>
      <c r="BL35" s="370"/>
      <c r="BM35" s="370"/>
      <c r="BN35" s="370"/>
      <c r="BO35" s="370"/>
      <c r="BP35" s="370"/>
      <c r="BQ35" s="370"/>
      <c r="BR35" s="370"/>
      <c r="BS35" s="370"/>
      <c r="BT35" s="370"/>
      <c r="BU35" s="370"/>
      <c r="BV35" s="165"/>
      <c r="BW35" s="369">
        <f t="shared" ref="BW35:BW43" si="2">IF(BY35="","",BW34+1)</f>
        <v>17</v>
      </c>
      <c r="BX35" s="369"/>
      <c r="BY35" s="370" t="str">
        <f>IF('各会計、関係団体の財政状況及び健全化判断比率'!B69="","",'各会計、関係団体の財政状況及び健全化判断比率'!B69)</f>
        <v>うきは久留米環境施設組合</v>
      </c>
      <c r="BZ35" s="370"/>
      <c r="CA35" s="370"/>
      <c r="CB35" s="370"/>
      <c r="CC35" s="370"/>
      <c r="CD35" s="370"/>
      <c r="CE35" s="370"/>
      <c r="CF35" s="370"/>
      <c r="CG35" s="370"/>
      <c r="CH35" s="370"/>
      <c r="CI35" s="370"/>
      <c r="CJ35" s="370"/>
      <c r="CK35" s="370"/>
      <c r="CL35" s="370"/>
      <c r="CM35" s="370"/>
      <c r="CN35" s="165"/>
      <c r="CO35" s="369">
        <f t="shared" ref="CO35:CO43" si="3">IF(CQ35="","",CO34+1)</f>
        <v>27</v>
      </c>
      <c r="CP35" s="369"/>
      <c r="CQ35" s="370" t="str">
        <f>IF('各会計、関係団体の財政状況及び健全化判断比率'!BS8="","",'各会計、関係団体の財政状況及び健全化判断比率'!BS8)</f>
        <v>久留米市都市公園管理センター</v>
      </c>
      <c r="CR35" s="370"/>
      <c r="CS35" s="370"/>
      <c r="CT35" s="370"/>
      <c r="CU35" s="370"/>
      <c r="CV35" s="370"/>
      <c r="CW35" s="370"/>
      <c r="CX35" s="370"/>
      <c r="CY35" s="370"/>
      <c r="CZ35" s="370"/>
      <c r="DA35" s="370"/>
      <c r="DB35" s="370"/>
      <c r="DC35" s="370"/>
      <c r="DD35" s="370"/>
      <c r="DE35" s="370"/>
      <c r="DF35" s="162"/>
      <c r="DG35" s="371" t="str">
        <f>IF('各会計、関係団体の財政状況及び健全化判断比率'!BR8="","",'各会計、関係団体の財政状況及び健全化判断比率'!BR8)</f>
        <v/>
      </c>
      <c r="DH35" s="371"/>
      <c r="DI35" s="169"/>
      <c r="DJ35" s="137"/>
      <c r="DK35" s="137"/>
      <c r="DL35" s="137"/>
      <c r="DM35" s="137"/>
      <c r="DN35" s="137"/>
      <c r="DO35" s="137"/>
    </row>
    <row r="36" spans="1:119" ht="32.25" customHeight="1">
      <c r="A36" s="138"/>
      <c r="B36" s="164"/>
      <c r="C36" s="369">
        <f>IF(E36="","",C35+1)</f>
        <v>3</v>
      </c>
      <c r="D36" s="369"/>
      <c r="E36" s="370" t="str">
        <f>IF('各会計、関係団体の財政状況及び健全化判断比率'!B9="","",'各会計、関係団体の財政状況及び健全化判断比率'!B9)</f>
        <v>母子父子寡婦福祉資金貸付事業特別会計</v>
      </c>
      <c r="F36" s="370"/>
      <c r="G36" s="370"/>
      <c r="H36" s="370"/>
      <c r="I36" s="370"/>
      <c r="J36" s="370"/>
      <c r="K36" s="370"/>
      <c r="L36" s="370"/>
      <c r="M36" s="370"/>
      <c r="N36" s="370"/>
      <c r="O36" s="370"/>
      <c r="P36" s="370"/>
      <c r="Q36" s="370"/>
      <c r="R36" s="370"/>
      <c r="S36" s="370"/>
      <c r="T36" s="165"/>
      <c r="U36" s="369">
        <f t="shared" ref="U36:U43" si="4">IF(W36="","",U35+1)</f>
        <v>6</v>
      </c>
      <c r="V36" s="369"/>
      <c r="W36" s="370" t="str">
        <f>IF('各会計、関係団体の財政状況及び健全化判断比率'!B30="","",'各会計、関係団体の財政状況及び健全化判断比率'!B30)</f>
        <v>後期高齢者医療事業特別会計</v>
      </c>
      <c r="X36" s="370"/>
      <c r="Y36" s="370"/>
      <c r="Z36" s="370"/>
      <c r="AA36" s="370"/>
      <c r="AB36" s="370"/>
      <c r="AC36" s="370"/>
      <c r="AD36" s="370"/>
      <c r="AE36" s="370"/>
      <c r="AF36" s="370"/>
      <c r="AG36" s="370"/>
      <c r="AH36" s="370"/>
      <c r="AI36" s="370"/>
      <c r="AJ36" s="370"/>
      <c r="AK36" s="370"/>
      <c r="AL36" s="165"/>
      <c r="AM36" s="369" t="str">
        <f t="shared" si="0"/>
        <v/>
      </c>
      <c r="AN36" s="369"/>
      <c r="AO36" s="370"/>
      <c r="AP36" s="370"/>
      <c r="AQ36" s="370"/>
      <c r="AR36" s="370"/>
      <c r="AS36" s="370"/>
      <c r="AT36" s="370"/>
      <c r="AU36" s="370"/>
      <c r="AV36" s="370"/>
      <c r="AW36" s="370"/>
      <c r="AX36" s="370"/>
      <c r="AY36" s="370"/>
      <c r="AZ36" s="370"/>
      <c r="BA36" s="370"/>
      <c r="BB36" s="370"/>
      <c r="BC36" s="370"/>
      <c r="BD36" s="165"/>
      <c r="BE36" s="369">
        <f t="shared" si="1"/>
        <v>13</v>
      </c>
      <c r="BF36" s="369"/>
      <c r="BG36" s="370" t="str">
        <f>IF('各会計、関係団体の財政状況及び健全化判断比率'!B37="","",'各会計、関係団体の財政状況及び健全化判断比率'!B37)</f>
        <v>特定地域生活排水処理事業</v>
      </c>
      <c r="BH36" s="370"/>
      <c r="BI36" s="370"/>
      <c r="BJ36" s="370"/>
      <c r="BK36" s="370"/>
      <c r="BL36" s="370"/>
      <c r="BM36" s="370"/>
      <c r="BN36" s="370"/>
      <c r="BO36" s="370"/>
      <c r="BP36" s="370"/>
      <c r="BQ36" s="370"/>
      <c r="BR36" s="370"/>
      <c r="BS36" s="370"/>
      <c r="BT36" s="370"/>
      <c r="BU36" s="370"/>
      <c r="BV36" s="165"/>
      <c r="BW36" s="369">
        <f t="shared" si="2"/>
        <v>18</v>
      </c>
      <c r="BX36" s="369"/>
      <c r="BY36" s="370" t="str">
        <f>IF('各会計、関係団体の財政状況及び健全化判断比率'!B70="","",'各会計、関係団体の財政状況及び健全化判断比率'!B70)</f>
        <v>両筑衛生施設組合</v>
      </c>
      <c r="BZ36" s="370"/>
      <c r="CA36" s="370"/>
      <c r="CB36" s="370"/>
      <c r="CC36" s="370"/>
      <c r="CD36" s="370"/>
      <c r="CE36" s="370"/>
      <c r="CF36" s="370"/>
      <c r="CG36" s="370"/>
      <c r="CH36" s="370"/>
      <c r="CI36" s="370"/>
      <c r="CJ36" s="370"/>
      <c r="CK36" s="370"/>
      <c r="CL36" s="370"/>
      <c r="CM36" s="370"/>
      <c r="CN36" s="165"/>
      <c r="CO36" s="369">
        <f t="shared" si="3"/>
        <v>28</v>
      </c>
      <c r="CP36" s="369"/>
      <c r="CQ36" s="370" t="str">
        <f>IF('各会計、関係団体の財政状況及び健全化判断比率'!BS9="","",'各会計、関係団体の財政状況及び健全化判断比率'!BS9)</f>
        <v>久留米市みどりの里づくり推進機構</v>
      </c>
      <c r="CR36" s="370"/>
      <c r="CS36" s="370"/>
      <c r="CT36" s="370"/>
      <c r="CU36" s="370"/>
      <c r="CV36" s="370"/>
      <c r="CW36" s="370"/>
      <c r="CX36" s="370"/>
      <c r="CY36" s="370"/>
      <c r="CZ36" s="370"/>
      <c r="DA36" s="370"/>
      <c r="DB36" s="370"/>
      <c r="DC36" s="370"/>
      <c r="DD36" s="370"/>
      <c r="DE36" s="370"/>
      <c r="DF36" s="162"/>
      <c r="DG36" s="371" t="str">
        <f>IF('各会計、関係団体の財政状況及び健全化判断比率'!BR9="","",'各会計、関係団体の財政状況及び健全化判断比率'!BR9)</f>
        <v/>
      </c>
      <c r="DH36" s="371"/>
      <c r="DI36" s="169"/>
      <c r="DJ36" s="137"/>
      <c r="DK36" s="137"/>
      <c r="DL36" s="137"/>
      <c r="DM36" s="137"/>
      <c r="DN36" s="137"/>
      <c r="DO36" s="137"/>
    </row>
    <row r="37" spans="1:119" ht="32.25" customHeight="1">
      <c r="A37" s="138"/>
      <c r="B37" s="164"/>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65"/>
      <c r="U37" s="369">
        <f t="shared" si="4"/>
        <v>7</v>
      </c>
      <c r="V37" s="369"/>
      <c r="W37" s="370" t="str">
        <f>IF('各会計、関係団体の財政状況及び健全化判断比率'!B31="","",'各会計、関係団体の財政状況及び健全化判断比率'!B31)</f>
        <v>市営駐車場事業特別会計</v>
      </c>
      <c r="X37" s="370"/>
      <c r="Y37" s="370"/>
      <c r="Z37" s="370"/>
      <c r="AA37" s="370"/>
      <c r="AB37" s="370"/>
      <c r="AC37" s="370"/>
      <c r="AD37" s="370"/>
      <c r="AE37" s="370"/>
      <c r="AF37" s="370"/>
      <c r="AG37" s="370"/>
      <c r="AH37" s="370"/>
      <c r="AI37" s="370"/>
      <c r="AJ37" s="370"/>
      <c r="AK37" s="370"/>
      <c r="AL37" s="165"/>
      <c r="AM37" s="369" t="str">
        <f t="shared" si="0"/>
        <v/>
      </c>
      <c r="AN37" s="369"/>
      <c r="AO37" s="370"/>
      <c r="AP37" s="370"/>
      <c r="AQ37" s="370"/>
      <c r="AR37" s="370"/>
      <c r="AS37" s="370"/>
      <c r="AT37" s="370"/>
      <c r="AU37" s="370"/>
      <c r="AV37" s="370"/>
      <c r="AW37" s="370"/>
      <c r="AX37" s="370"/>
      <c r="AY37" s="370"/>
      <c r="AZ37" s="370"/>
      <c r="BA37" s="370"/>
      <c r="BB37" s="370"/>
      <c r="BC37" s="370"/>
      <c r="BD37" s="165"/>
      <c r="BE37" s="369">
        <f t="shared" si="1"/>
        <v>14</v>
      </c>
      <c r="BF37" s="369"/>
      <c r="BG37" s="370" t="str">
        <f>IF('各会計、関係団体の財政状況及び健全化判断比率'!B38="","",'各会計、関係団体の財政状況及び健全化判断比率'!B38)</f>
        <v>中央卸売市場事業</v>
      </c>
      <c r="BH37" s="370"/>
      <c r="BI37" s="370"/>
      <c r="BJ37" s="370"/>
      <c r="BK37" s="370"/>
      <c r="BL37" s="370"/>
      <c r="BM37" s="370"/>
      <c r="BN37" s="370"/>
      <c r="BO37" s="370"/>
      <c r="BP37" s="370"/>
      <c r="BQ37" s="370"/>
      <c r="BR37" s="370"/>
      <c r="BS37" s="370"/>
      <c r="BT37" s="370"/>
      <c r="BU37" s="370"/>
      <c r="BV37" s="165"/>
      <c r="BW37" s="369">
        <f t="shared" si="2"/>
        <v>19</v>
      </c>
      <c r="BX37" s="369"/>
      <c r="BY37" s="370" t="str">
        <f>IF('各会計、関係団体の財政状況及び健全化判断比率'!B71="","",'各会計、関係団体の財政状況及び健全化判断比率'!B71)</f>
        <v>久留米市外三市町高等学校組合</v>
      </c>
      <c r="BZ37" s="370"/>
      <c r="CA37" s="370"/>
      <c r="CB37" s="370"/>
      <c r="CC37" s="370"/>
      <c r="CD37" s="370"/>
      <c r="CE37" s="370"/>
      <c r="CF37" s="370"/>
      <c r="CG37" s="370"/>
      <c r="CH37" s="370"/>
      <c r="CI37" s="370"/>
      <c r="CJ37" s="370"/>
      <c r="CK37" s="370"/>
      <c r="CL37" s="370"/>
      <c r="CM37" s="370"/>
      <c r="CN37" s="165"/>
      <c r="CO37" s="369">
        <f t="shared" si="3"/>
        <v>29</v>
      </c>
      <c r="CP37" s="369"/>
      <c r="CQ37" s="370" t="str">
        <f>IF('各会計、関係団体の財政状況及び健全化判断比率'!BS10="","",'各会計、関係団体の財政状況及び健全化判断比率'!BS10)</f>
        <v>久留米地域地場産業振興センター</v>
      </c>
      <c r="CR37" s="370"/>
      <c r="CS37" s="370"/>
      <c r="CT37" s="370"/>
      <c r="CU37" s="370"/>
      <c r="CV37" s="370"/>
      <c r="CW37" s="370"/>
      <c r="CX37" s="370"/>
      <c r="CY37" s="370"/>
      <c r="CZ37" s="370"/>
      <c r="DA37" s="370"/>
      <c r="DB37" s="370"/>
      <c r="DC37" s="370"/>
      <c r="DD37" s="370"/>
      <c r="DE37" s="370"/>
      <c r="DF37" s="162"/>
      <c r="DG37" s="371" t="str">
        <f>IF('各会計、関係団体の財政状況及び健全化判断比率'!BR10="","",'各会計、関係団体の財政状況及び健全化判断比率'!BR10)</f>
        <v/>
      </c>
      <c r="DH37" s="371"/>
      <c r="DI37" s="169"/>
      <c r="DJ37" s="137"/>
      <c r="DK37" s="137"/>
      <c r="DL37" s="137"/>
      <c r="DM37" s="137"/>
      <c r="DN37" s="137"/>
      <c r="DO37" s="137"/>
    </row>
    <row r="38" spans="1:119" ht="32.25" customHeight="1">
      <c r="A38" s="138"/>
      <c r="B38" s="164"/>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65"/>
      <c r="U38" s="369">
        <f t="shared" si="4"/>
        <v>8</v>
      </c>
      <c r="V38" s="369"/>
      <c r="W38" s="370" t="str">
        <f>IF('各会計、関係団体の財政状況及び健全化判断比率'!B32="","",'各会計、関係団体の財政状況及び健全化判断比率'!B32)</f>
        <v>競輪事業特別会計</v>
      </c>
      <c r="X38" s="370"/>
      <c r="Y38" s="370"/>
      <c r="Z38" s="370"/>
      <c r="AA38" s="370"/>
      <c r="AB38" s="370"/>
      <c r="AC38" s="370"/>
      <c r="AD38" s="370"/>
      <c r="AE38" s="370"/>
      <c r="AF38" s="370"/>
      <c r="AG38" s="370"/>
      <c r="AH38" s="370"/>
      <c r="AI38" s="370"/>
      <c r="AJ38" s="370"/>
      <c r="AK38" s="370"/>
      <c r="AL38" s="165"/>
      <c r="AM38" s="369" t="str">
        <f t="shared" si="0"/>
        <v/>
      </c>
      <c r="AN38" s="369"/>
      <c r="AO38" s="370"/>
      <c r="AP38" s="370"/>
      <c r="AQ38" s="370"/>
      <c r="AR38" s="370"/>
      <c r="AS38" s="370"/>
      <c r="AT38" s="370"/>
      <c r="AU38" s="370"/>
      <c r="AV38" s="370"/>
      <c r="AW38" s="370"/>
      <c r="AX38" s="370"/>
      <c r="AY38" s="370"/>
      <c r="AZ38" s="370"/>
      <c r="BA38" s="370"/>
      <c r="BB38" s="370"/>
      <c r="BC38" s="370"/>
      <c r="BD38" s="165"/>
      <c r="BE38" s="369">
        <f t="shared" si="1"/>
        <v>15</v>
      </c>
      <c r="BF38" s="369"/>
      <c r="BG38" s="370" t="str">
        <f>IF('各会計、関係団体の財政状況及び健全化判断比率'!B39="","",'各会計、関係団体の財政状況及び健全化判断比率'!B39)</f>
        <v>地方卸売市場事業</v>
      </c>
      <c r="BH38" s="370"/>
      <c r="BI38" s="370"/>
      <c r="BJ38" s="370"/>
      <c r="BK38" s="370"/>
      <c r="BL38" s="370"/>
      <c r="BM38" s="370"/>
      <c r="BN38" s="370"/>
      <c r="BO38" s="370"/>
      <c r="BP38" s="370"/>
      <c r="BQ38" s="370"/>
      <c r="BR38" s="370"/>
      <c r="BS38" s="370"/>
      <c r="BT38" s="370"/>
      <c r="BU38" s="370"/>
      <c r="BV38" s="165"/>
      <c r="BW38" s="369">
        <f t="shared" si="2"/>
        <v>20</v>
      </c>
      <c r="BX38" s="369"/>
      <c r="BY38" s="370" t="str">
        <f>IF('各会計、関係団体の財政状況及び健全化判断比率'!B72="","",'各会計、関係団体の財政状況及び健全化判断比率'!B72)</f>
        <v>久留米広域市町村圏事務組合（一般会計）</v>
      </c>
      <c r="BZ38" s="370"/>
      <c r="CA38" s="370"/>
      <c r="CB38" s="370"/>
      <c r="CC38" s="370"/>
      <c r="CD38" s="370"/>
      <c r="CE38" s="370"/>
      <c r="CF38" s="370"/>
      <c r="CG38" s="370"/>
      <c r="CH38" s="370"/>
      <c r="CI38" s="370"/>
      <c r="CJ38" s="370"/>
      <c r="CK38" s="370"/>
      <c r="CL38" s="370"/>
      <c r="CM38" s="370"/>
      <c r="CN38" s="165"/>
      <c r="CO38" s="369">
        <f t="shared" si="3"/>
        <v>30</v>
      </c>
      <c r="CP38" s="369"/>
      <c r="CQ38" s="370" t="str">
        <f>IF('各会計、関係団体の財政状況及び健全化判断比率'!BS11="","",'各会計、関係団体の財政状況及び健全化判断比率'!BS11)</f>
        <v>久留米観光コンベンション国際交流協会</v>
      </c>
      <c r="CR38" s="370"/>
      <c r="CS38" s="370"/>
      <c r="CT38" s="370"/>
      <c r="CU38" s="370"/>
      <c r="CV38" s="370"/>
      <c r="CW38" s="370"/>
      <c r="CX38" s="370"/>
      <c r="CY38" s="370"/>
      <c r="CZ38" s="370"/>
      <c r="DA38" s="370"/>
      <c r="DB38" s="370"/>
      <c r="DC38" s="370"/>
      <c r="DD38" s="370"/>
      <c r="DE38" s="370"/>
      <c r="DF38" s="162"/>
      <c r="DG38" s="371" t="str">
        <f>IF('各会計、関係団体の財政状況及び健全化判断比率'!BR11="","",'各会計、関係団体の財政状況及び健全化判断比率'!BR11)</f>
        <v/>
      </c>
      <c r="DH38" s="371"/>
      <c r="DI38" s="169"/>
      <c r="DJ38" s="137"/>
      <c r="DK38" s="137"/>
      <c r="DL38" s="137"/>
      <c r="DM38" s="137"/>
      <c r="DN38" s="137"/>
      <c r="DO38" s="137"/>
    </row>
    <row r="39" spans="1:119" ht="32.25" customHeight="1">
      <c r="A39" s="138"/>
      <c r="B39" s="164"/>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65"/>
      <c r="U39" s="369" t="str">
        <f t="shared" si="4"/>
        <v/>
      </c>
      <c r="V39" s="369"/>
      <c r="W39" s="370"/>
      <c r="X39" s="370"/>
      <c r="Y39" s="370"/>
      <c r="Z39" s="370"/>
      <c r="AA39" s="370"/>
      <c r="AB39" s="370"/>
      <c r="AC39" s="370"/>
      <c r="AD39" s="370"/>
      <c r="AE39" s="370"/>
      <c r="AF39" s="370"/>
      <c r="AG39" s="370"/>
      <c r="AH39" s="370"/>
      <c r="AI39" s="370"/>
      <c r="AJ39" s="370"/>
      <c r="AK39" s="370"/>
      <c r="AL39" s="165"/>
      <c r="AM39" s="369" t="str">
        <f t="shared" si="0"/>
        <v/>
      </c>
      <c r="AN39" s="369"/>
      <c r="AO39" s="370"/>
      <c r="AP39" s="370"/>
      <c r="AQ39" s="370"/>
      <c r="AR39" s="370"/>
      <c r="AS39" s="370"/>
      <c r="AT39" s="370"/>
      <c r="AU39" s="370"/>
      <c r="AV39" s="370"/>
      <c r="AW39" s="370"/>
      <c r="AX39" s="370"/>
      <c r="AY39" s="370"/>
      <c r="AZ39" s="370"/>
      <c r="BA39" s="370"/>
      <c r="BB39" s="370"/>
      <c r="BC39" s="370"/>
      <c r="BD39" s="165"/>
      <c r="BE39" s="369" t="str">
        <f t="shared" si="1"/>
        <v/>
      </c>
      <c r="BF39" s="369"/>
      <c r="BG39" s="370"/>
      <c r="BH39" s="370"/>
      <c r="BI39" s="370"/>
      <c r="BJ39" s="370"/>
      <c r="BK39" s="370"/>
      <c r="BL39" s="370"/>
      <c r="BM39" s="370"/>
      <c r="BN39" s="370"/>
      <c r="BO39" s="370"/>
      <c r="BP39" s="370"/>
      <c r="BQ39" s="370"/>
      <c r="BR39" s="370"/>
      <c r="BS39" s="370"/>
      <c r="BT39" s="370"/>
      <c r="BU39" s="370"/>
      <c r="BV39" s="165"/>
      <c r="BW39" s="369">
        <f t="shared" si="2"/>
        <v>21</v>
      </c>
      <c r="BX39" s="369"/>
      <c r="BY39" s="370" t="str">
        <f>IF('各会計、関係団体の財政状況及び健全化判断比率'!B73="","",'各会計、関係団体の財政状況及び健全化判断比率'!B73)</f>
        <v>久留米広域市町村圏事務組合（ふるさと振興事業特別会計）</v>
      </c>
      <c r="BZ39" s="370"/>
      <c r="CA39" s="370"/>
      <c r="CB39" s="370"/>
      <c r="CC39" s="370"/>
      <c r="CD39" s="370"/>
      <c r="CE39" s="370"/>
      <c r="CF39" s="370"/>
      <c r="CG39" s="370"/>
      <c r="CH39" s="370"/>
      <c r="CI39" s="370"/>
      <c r="CJ39" s="370"/>
      <c r="CK39" s="370"/>
      <c r="CL39" s="370"/>
      <c r="CM39" s="370"/>
      <c r="CN39" s="165"/>
      <c r="CO39" s="369">
        <f t="shared" si="3"/>
        <v>31</v>
      </c>
      <c r="CP39" s="369"/>
      <c r="CQ39" s="370" t="str">
        <f>IF('各会計、関係団体の財政状況及び健全化判断比率'!BS12="","",'各会計、関係団体の財政状況及び健全化判断比率'!BS12)</f>
        <v>久留米市体育協会</v>
      </c>
      <c r="CR39" s="370"/>
      <c r="CS39" s="370"/>
      <c r="CT39" s="370"/>
      <c r="CU39" s="370"/>
      <c r="CV39" s="370"/>
      <c r="CW39" s="370"/>
      <c r="CX39" s="370"/>
      <c r="CY39" s="370"/>
      <c r="CZ39" s="370"/>
      <c r="DA39" s="370"/>
      <c r="DB39" s="370"/>
      <c r="DC39" s="370"/>
      <c r="DD39" s="370"/>
      <c r="DE39" s="370"/>
      <c r="DF39" s="162"/>
      <c r="DG39" s="371" t="str">
        <f>IF('各会計、関係団体の財政状況及び健全化判断比率'!BR12="","",'各会計、関係団体の財政状況及び健全化判断比率'!BR12)</f>
        <v/>
      </c>
      <c r="DH39" s="371"/>
      <c r="DI39" s="169"/>
      <c r="DJ39" s="137"/>
      <c r="DK39" s="137"/>
      <c r="DL39" s="137"/>
      <c r="DM39" s="137"/>
      <c r="DN39" s="137"/>
      <c r="DO39" s="137"/>
    </row>
    <row r="40" spans="1:119" ht="32.25" customHeight="1">
      <c r="A40" s="138"/>
      <c r="B40" s="164"/>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65"/>
      <c r="U40" s="369" t="str">
        <f t="shared" si="4"/>
        <v/>
      </c>
      <c r="V40" s="369"/>
      <c r="W40" s="370"/>
      <c r="X40" s="370"/>
      <c r="Y40" s="370"/>
      <c r="Z40" s="370"/>
      <c r="AA40" s="370"/>
      <c r="AB40" s="370"/>
      <c r="AC40" s="370"/>
      <c r="AD40" s="370"/>
      <c r="AE40" s="370"/>
      <c r="AF40" s="370"/>
      <c r="AG40" s="370"/>
      <c r="AH40" s="370"/>
      <c r="AI40" s="370"/>
      <c r="AJ40" s="370"/>
      <c r="AK40" s="370"/>
      <c r="AL40" s="165"/>
      <c r="AM40" s="369" t="str">
        <f t="shared" si="0"/>
        <v/>
      </c>
      <c r="AN40" s="369"/>
      <c r="AO40" s="370"/>
      <c r="AP40" s="370"/>
      <c r="AQ40" s="370"/>
      <c r="AR40" s="370"/>
      <c r="AS40" s="370"/>
      <c r="AT40" s="370"/>
      <c r="AU40" s="370"/>
      <c r="AV40" s="370"/>
      <c r="AW40" s="370"/>
      <c r="AX40" s="370"/>
      <c r="AY40" s="370"/>
      <c r="AZ40" s="370"/>
      <c r="BA40" s="370"/>
      <c r="BB40" s="370"/>
      <c r="BC40" s="370"/>
      <c r="BD40" s="165"/>
      <c r="BE40" s="369" t="str">
        <f t="shared" si="1"/>
        <v/>
      </c>
      <c r="BF40" s="369"/>
      <c r="BG40" s="370"/>
      <c r="BH40" s="370"/>
      <c r="BI40" s="370"/>
      <c r="BJ40" s="370"/>
      <c r="BK40" s="370"/>
      <c r="BL40" s="370"/>
      <c r="BM40" s="370"/>
      <c r="BN40" s="370"/>
      <c r="BO40" s="370"/>
      <c r="BP40" s="370"/>
      <c r="BQ40" s="370"/>
      <c r="BR40" s="370"/>
      <c r="BS40" s="370"/>
      <c r="BT40" s="370"/>
      <c r="BU40" s="370"/>
      <c r="BV40" s="165"/>
      <c r="BW40" s="369">
        <f t="shared" si="2"/>
        <v>22</v>
      </c>
      <c r="BX40" s="369"/>
      <c r="BY40" s="370" t="str">
        <f>IF('各会計、関係団体の財政状況及び健全化判断比率'!B74="","",'各会計、関係団体の財政状況及び健全化判断比率'!B74)</f>
        <v>久留米広域市町村圏事務組合（小児救急医療支援事業特別会計）</v>
      </c>
      <c r="BZ40" s="370"/>
      <c r="CA40" s="370"/>
      <c r="CB40" s="370"/>
      <c r="CC40" s="370"/>
      <c r="CD40" s="370"/>
      <c r="CE40" s="370"/>
      <c r="CF40" s="370"/>
      <c r="CG40" s="370"/>
      <c r="CH40" s="370"/>
      <c r="CI40" s="370"/>
      <c r="CJ40" s="370"/>
      <c r="CK40" s="370"/>
      <c r="CL40" s="370"/>
      <c r="CM40" s="370"/>
      <c r="CN40" s="165"/>
      <c r="CO40" s="369">
        <f t="shared" si="3"/>
        <v>32</v>
      </c>
      <c r="CP40" s="369"/>
      <c r="CQ40" s="370" t="str">
        <f>IF('各会計、関係団体の財政状況及び健全化判断比率'!BS13="","",'各会計、関係団体の財政状況及び健全化判断比率'!BS13)</f>
        <v>久留米市生きがい健康づくり財団</v>
      </c>
      <c r="CR40" s="370"/>
      <c r="CS40" s="370"/>
      <c r="CT40" s="370"/>
      <c r="CU40" s="370"/>
      <c r="CV40" s="370"/>
      <c r="CW40" s="370"/>
      <c r="CX40" s="370"/>
      <c r="CY40" s="370"/>
      <c r="CZ40" s="370"/>
      <c r="DA40" s="370"/>
      <c r="DB40" s="370"/>
      <c r="DC40" s="370"/>
      <c r="DD40" s="370"/>
      <c r="DE40" s="370"/>
      <c r="DF40" s="162"/>
      <c r="DG40" s="371" t="str">
        <f>IF('各会計、関係団体の財政状況及び健全化判断比率'!BR13="","",'各会計、関係団体の財政状況及び健全化判断比率'!BR13)</f>
        <v/>
      </c>
      <c r="DH40" s="371"/>
      <c r="DI40" s="169"/>
      <c r="DJ40" s="137"/>
      <c r="DK40" s="137"/>
      <c r="DL40" s="137"/>
      <c r="DM40" s="137"/>
      <c r="DN40" s="137"/>
      <c r="DO40" s="137"/>
    </row>
    <row r="41" spans="1:119" ht="32.25" customHeight="1">
      <c r="A41" s="138"/>
      <c r="B41" s="164"/>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65"/>
      <c r="U41" s="369" t="str">
        <f t="shared" si="4"/>
        <v/>
      </c>
      <c r="V41" s="369"/>
      <c r="W41" s="370"/>
      <c r="X41" s="370"/>
      <c r="Y41" s="370"/>
      <c r="Z41" s="370"/>
      <c r="AA41" s="370"/>
      <c r="AB41" s="370"/>
      <c r="AC41" s="370"/>
      <c r="AD41" s="370"/>
      <c r="AE41" s="370"/>
      <c r="AF41" s="370"/>
      <c r="AG41" s="370"/>
      <c r="AH41" s="370"/>
      <c r="AI41" s="370"/>
      <c r="AJ41" s="370"/>
      <c r="AK41" s="370"/>
      <c r="AL41" s="165"/>
      <c r="AM41" s="369" t="str">
        <f t="shared" si="0"/>
        <v/>
      </c>
      <c r="AN41" s="369"/>
      <c r="AO41" s="370"/>
      <c r="AP41" s="370"/>
      <c r="AQ41" s="370"/>
      <c r="AR41" s="370"/>
      <c r="AS41" s="370"/>
      <c r="AT41" s="370"/>
      <c r="AU41" s="370"/>
      <c r="AV41" s="370"/>
      <c r="AW41" s="370"/>
      <c r="AX41" s="370"/>
      <c r="AY41" s="370"/>
      <c r="AZ41" s="370"/>
      <c r="BA41" s="370"/>
      <c r="BB41" s="370"/>
      <c r="BC41" s="370"/>
      <c r="BD41" s="165"/>
      <c r="BE41" s="369" t="str">
        <f t="shared" si="1"/>
        <v/>
      </c>
      <c r="BF41" s="369"/>
      <c r="BG41" s="370"/>
      <c r="BH41" s="370"/>
      <c r="BI41" s="370"/>
      <c r="BJ41" s="370"/>
      <c r="BK41" s="370"/>
      <c r="BL41" s="370"/>
      <c r="BM41" s="370"/>
      <c r="BN41" s="370"/>
      <c r="BO41" s="370"/>
      <c r="BP41" s="370"/>
      <c r="BQ41" s="370"/>
      <c r="BR41" s="370"/>
      <c r="BS41" s="370"/>
      <c r="BT41" s="370"/>
      <c r="BU41" s="370"/>
      <c r="BV41" s="165"/>
      <c r="BW41" s="369">
        <f t="shared" si="2"/>
        <v>23</v>
      </c>
      <c r="BX41" s="369"/>
      <c r="BY41" s="370" t="str">
        <f>IF('各会計、関係団体の財政状況及び健全化判断比率'!B75="","",'各会計、関係団体の財政状況及び健全化判断比率'!B75)</f>
        <v>久留米広域市町村圏事務組合（広域消防特別会計）</v>
      </c>
      <c r="BZ41" s="370"/>
      <c r="CA41" s="370"/>
      <c r="CB41" s="370"/>
      <c r="CC41" s="370"/>
      <c r="CD41" s="370"/>
      <c r="CE41" s="370"/>
      <c r="CF41" s="370"/>
      <c r="CG41" s="370"/>
      <c r="CH41" s="370"/>
      <c r="CI41" s="370"/>
      <c r="CJ41" s="370"/>
      <c r="CK41" s="370"/>
      <c r="CL41" s="370"/>
      <c r="CM41" s="370"/>
      <c r="CN41" s="165"/>
      <c r="CO41" s="369">
        <f t="shared" si="3"/>
        <v>33</v>
      </c>
      <c r="CP41" s="369"/>
      <c r="CQ41" s="370" t="str">
        <f>IF('各会計、関係団体の財政状況及び健全化判断比率'!BS14="","",'各会計、関係団体の財政状況及び健全化判断比率'!BS14)</f>
        <v>久留米都市開発ビル</v>
      </c>
      <c r="CR41" s="370"/>
      <c r="CS41" s="370"/>
      <c r="CT41" s="370"/>
      <c r="CU41" s="370"/>
      <c r="CV41" s="370"/>
      <c r="CW41" s="370"/>
      <c r="CX41" s="370"/>
      <c r="CY41" s="370"/>
      <c r="CZ41" s="370"/>
      <c r="DA41" s="370"/>
      <c r="DB41" s="370"/>
      <c r="DC41" s="370"/>
      <c r="DD41" s="370"/>
      <c r="DE41" s="370"/>
      <c r="DF41" s="162"/>
      <c r="DG41" s="371" t="str">
        <f>IF('各会計、関係団体の財政状況及び健全化判断比率'!BR14="","",'各会計、関係団体の財政状況及び健全化判断比率'!BR14)</f>
        <v/>
      </c>
      <c r="DH41" s="371"/>
      <c r="DI41" s="169"/>
      <c r="DJ41" s="137"/>
      <c r="DK41" s="137"/>
      <c r="DL41" s="137"/>
      <c r="DM41" s="137"/>
      <c r="DN41" s="137"/>
      <c r="DO41" s="137"/>
    </row>
    <row r="42" spans="1:119" ht="32.25" customHeight="1">
      <c r="A42" s="137"/>
      <c r="B42" s="164"/>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5"/>
      <c r="U42" s="369" t="str">
        <f t="shared" si="4"/>
        <v/>
      </c>
      <c r="V42" s="369"/>
      <c r="W42" s="370"/>
      <c r="X42" s="370"/>
      <c r="Y42" s="370"/>
      <c r="Z42" s="370"/>
      <c r="AA42" s="370"/>
      <c r="AB42" s="370"/>
      <c r="AC42" s="370"/>
      <c r="AD42" s="370"/>
      <c r="AE42" s="370"/>
      <c r="AF42" s="370"/>
      <c r="AG42" s="370"/>
      <c r="AH42" s="370"/>
      <c r="AI42" s="370"/>
      <c r="AJ42" s="370"/>
      <c r="AK42" s="370"/>
      <c r="AL42" s="165"/>
      <c r="AM42" s="369" t="str">
        <f t="shared" si="0"/>
        <v/>
      </c>
      <c r="AN42" s="369"/>
      <c r="AO42" s="370"/>
      <c r="AP42" s="370"/>
      <c r="AQ42" s="370"/>
      <c r="AR42" s="370"/>
      <c r="AS42" s="370"/>
      <c r="AT42" s="370"/>
      <c r="AU42" s="370"/>
      <c r="AV42" s="370"/>
      <c r="AW42" s="370"/>
      <c r="AX42" s="370"/>
      <c r="AY42" s="370"/>
      <c r="AZ42" s="370"/>
      <c r="BA42" s="370"/>
      <c r="BB42" s="370"/>
      <c r="BC42" s="370"/>
      <c r="BD42" s="165"/>
      <c r="BE42" s="369" t="str">
        <f t="shared" si="1"/>
        <v/>
      </c>
      <c r="BF42" s="369"/>
      <c r="BG42" s="370"/>
      <c r="BH42" s="370"/>
      <c r="BI42" s="370"/>
      <c r="BJ42" s="370"/>
      <c r="BK42" s="370"/>
      <c r="BL42" s="370"/>
      <c r="BM42" s="370"/>
      <c r="BN42" s="370"/>
      <c r="BO42" s="370"/>
      <c r="BP42" s="370"/>
      <c r="BQ42" s="370"/>
      <c r="BR42" s="370"/>
      <c r="BS42" s="370"/>
      <c r="BT42" s="370"/>
      <c r="BU42" s="370"/>
      <c r="BV42" s="165"/>
      <c r="BW42" s="369">
        <f t="shared" si="2"/>
        <v>24</v>
      </c>
      <c r="BX42" s="369"/>
      <c r="BY42" s="370" t="str">
        <f>IF('各会計、関係団体の財政状況及び健全化判断比率'!B76="","",'各会計、関係団体の財政状況及び健全化判断比率'!B76)</f>
        <v>八女西部広域事務組合</v>
      </c>
      <c r="BZ42" s="370"/>
      <c r="CA42" s="370"/>
      <c r="CB42" s="370"/>
      <c r="CC42" s="370"/>
      <c r="CD42" s="370"/>
      <c r="CE42" s="370"/>
      <c r="CF42" s="370"/>
      <c r="CG42" s="370"/>
      <c r="CH42" s="370"/>
      <c r="CI42" s="370"/>
      <c r="CJ42" s="370"/>
      <c r="CK42" s="370"/>
      <c r="CL42" s="370"/>
      <c r="CM42" s="370"/>
      <c r="CN42" s="165"/>
      <c r="CO42" s="369">
        <f t="shared" si="3"/>
        <v>34</v>
      </c>
      <c r="CP42" s="369"/>
      <c r="CQ42" s="370" t="str">
        <f>IF('各会計、関係団体の財政状況及び健全化判断比率'!BS15="","",'各会計、関係団体の財政状況及び健全化判断比率'!BS15)</f>
        <v>久留米ビジネスプラザ</v>
      </c>
      <c r="CR42" s="370"/>
      <c r="CS42" s="370"/>
      <c r="CT42" s="370"/>
      <c r="CU42" s="370"/>
      <c r="CV42" s="370"/>
      <c r="CW42" s="370"/>
      <c r="CX42" s="370"/>
      <c r="CY42" s="370"/>
      <c r="CZ42" s="370"/>
      <c r="DA42" s="370"/>
      <c r="DB42" s="370"/>
      <c r="DC42" s="370"/>
      <c r="DD42" s="370"/>
      <c r="DE42" s="370"/>
      <c r="DF42" s="162"/>
      <c r="DG42" s="371" t="str">
        <f>IF('各会計、関係団体の財政状況及び健全化判断比率'!BR15="","",'各会計、関係団体の財政状況及び健全化判断比率'!BR15)</f>
        <v/>
      </c>
      <c r="DH42" s="371"/>
      <c r="DI42" s="169"/>
      <c r="DJ42" s="137"/>
      <c r="DK42" s="137"/>
      <c r="DL42" s="137"/>
      <c r="DM42" s="137"/>
      <c r="DN42" s="137"/>
      <c r="DO42" s="137"/>
    </row>
    <row r="43" spans="1:119" ht="32.25" customHeight="1">
      <c r="A43" s="137"/>
      <c r="B43" s="164"/>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5"/>
      <c r="U43" s="369" t="str">
        <f t="shared" si="4"/>
        <v/>
      </c>
      <c r="V43" s="369"/>
      <c r="W43" s="370"/>
      <c r="X43" s="370"/>
      <c r="Y43" s="370"/>
      <c r="Z43" s="370"/>
      <c r="AA43" s="370"/>
      <c r="AB43" s="370"/>
      <c r="AC43" s="370"/>
      <c r="AD43" s="370"/>
      <c r="AE43" s="370"/>
      <c r="AF43" s="370"/>
      <c r="AG43" s="370"/>
      <c r="AH43" s="370"/>
      <c r="AI43" s="370"/>
      <c r="AJ43" s="370"/>
      <c r="AK43" s="370"/>
      <c r="AL43" s="165"/>
      <c r="AM43" s="369" t="str">
        <f t="shared" si="0"/>
        <v/>
      </c>
      <c r="AN43" s="369"/>
      <c r="AO43" s="370"/>
      <c r="AP43" s="370"/>
      <c r="AQ43" s="370"/>
      <c r="AR43" s="370"/>
      <c r="AS43" s="370"/>
      <c r="AT43" s="370"/>
      <c r="AU43" s="370"/>
      <c r="AV43" s="370"/>
      <c r="AW43" s="370"/>
      <c r="AX43" s="370"/>
      <c r="AY43" s="370"/>
      <c r="AZ43" s="370"/>
      <c r="BA43" s="370"/>
      <c r="BB43" s="370"/>
      <c r="BC43" s="370"/>
      <c r="BD43" s="165"/>
      <c r="BE43" s="369" t="str">
        <f t="shared" si="1"/>
        <v/>
      </c>
      <c r="BF43" s="369"/>
      <c r="BG43" s="370"/>
      <c r="BH43" s="370"/>
      <c r="BI43" s="370"/>
      <c r="BJ43" s="370"/>
      <c r="BK43" s="370"/>
      <c r="BL43" s="370"/>
      <c r="BM43" s="370"/>
      <c r="BN43" s="370"/>
      <c r="BO43" s="370"/>
      <c r="BP43" s="370"/>
      <c r="BQ43" s="370"/>
      <c r="BR43" s="370"/>
      <c r="BS43" s="370"/>
      <c r="BT43" s="370"/>
      <c r="BU43" s="370"/>
      <c r="BV43" s="165"/>
      <c r="BW43" s="369">
        <f t="shared" si="2"/>
        <v>25</v>
      </c>
      <c r="BX43" s="369"/>
      <c r="BY43" s="370" t="str">
        <f>IF('各会計、関係団体の財政状況及び健全化判断比率'!B77="","",'各会計、関係団体の財政状況及び健全化判断比率'!B77)</f>
        <v>甘木・朝倉・三井環境施設組合</v>
      </c>
      <c r="BZ43" s="370"/>
      <c r="CA43" s="370"/>
      <c r="CB43" s="370"/>
      <c r="CC43" s="370"/>
      <c r="CD43" s="370"/>
      <c r="CE43" s="370"/>
      <c r="CF43" s="370"/>
      <c r="CG43" s="370"/>
      <c r="CH43" s="370"/>
      <c r="CI43" s="370"/>
      <c r="CJ43" s="370"/>
      <c r="CK43" s="370"/>
      <c r="CL43" s="370"/>
      <c r="CM43" s="370"/>
      <c r="CN43" s="165"/>
      <c r="CO43" s="369">
        <f t="shared" si="3"/>
        <v>35</v>
      </c>
      <c r="CP43" s="369"/>
      <c r="CQ43" s="370" t="str">
        <f>IF('各会計、関係団体の財政状況及び健全化判断比率'!BS16="","",'各会計、関係団体の財政状況及び健全化判断比率'!BS16)</f>
        <v>久留米リサーチ・パーク</v>
      </c>
      <c r="CR43" s="370"/>
      <c r="CS43" s="370"/>
      <c r="CT43" s="370"/>
      <c r="CU43" s="370"/>
      <c r="CV43" s="370"/>
      <c r="CW43" s="370"/>
      <c r="CX43" s="370"/>
      <c r="CY43" s="370"/>
      <c r="CZ43" s="370"/>
      <c r="DA43" s="370"/>
      <c r="DB43" s="370"/>
      <c r="DC43" s="370"/>
      <c r="DD43" s="370"/>
      <c r="DE43" s="370"/>
      <c r="DF43" s="162"/>
      <c r="DG43" s="371" t="str">
        <f>IF('各会計、関係団体の財政状況及び健全化判断比率'!BR16="","",'各会計、関係団体の財政状況及び健全化判断比率'!BR16)</f>
        <v/>
      </c>
      <c r="DH43" s="371"/>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V3:CC3"/>
    <mergeCell ref="CD3:CS3"/>
    <mergeCell ref="CT3:DA3"/>
    <mergeCell ref="DB4:DI4"/>
    <mergeCell ref="B1:DI1"/>
    <mergeCell ref="B3:K5"/>
    <mergeCell ref="L3:V5"/>
    <mergeCell ref="W3:AB5"/>
    <mergeCell ref="AC3:AL5"/>
    <mergeCell ref="AM3:AX4"/>
    <mergeCell ref="AY3:BM3"/>
    <mergeCell ref="BN3:BU3"/>
    <mergeCell ref="AM5:AT5"/>
    <mergeCell ref="AU5:AX5"/>
    <mergeCell ref="DB3:DI3"/>
    <mergeCell ref="AY4:BM4"/>
    <mergeCell ref="BN4:BU4"/>
    <mergeCell ref="BV4:CC4"/>
    <mergeCell ref="CD4:CS4"/>
    <mergeCell ref="CT4:DA4"/>
    <mergeCell ref="AY5:BM5"/>
    <mergeCell ref="BN5:BU5"/>
    <mergeCell ref="CT5:DA5"/>
    <mergeCell ref="B6:K8"/>
    <mergeCell ref="L6:V8"/>
    <mergeCell ref="W6:AB8"/>
    <mergeCell ref="AC6:AL8"/>
    <mergeCell ref="AM8:AT8"/>
    <mergeCell ref="BV8:CC8"/>
    <mergeCell ref="AU7:AX7"/>
    <mergeCell ref="AY7:BM7"/>
    <mergeCell ref="BN7:BU7"/>
    <mergeCell ref="BV7:CC7"/>
    <mergeCell ref="AM6:AT6"/>
    <mergeCell ref="AU6:AX6"/>
    <mergeCell ref="AY6:BM6"/>
    <mergeCell ref="BN6:BU6"/>
    <mergeCell ref="BV6:CC6"/>
    <mergeCell ref="AM7:AT7"/>
    <mergeCell ref="CT8:DA8"/>
    <mergeCell ref="AY8:BM8"/>
    <mergeCell ref="BN8:BU8"/>
    <mergeCell ref="DB9:DI9"/>
    <mergeCell ref="CT9:DA9"/>
    <mergeCell ref="DB8:DI8"/>
    <mergeCell ref="BV5:CC5"/>
    <mergeCell ref="DB5:DI5"/>
    <mergeCell ref="CD5:CS5"/>
    <mergeCell ref="CD6:CS6"/>
    <mergeCell ref="CT6:DA6"/>
    <mergeCell ref="DB7:DI7"/>
    <mergeCell ref="CT7:DA7"/>
    <mergeCell ref="DB6:DI6"/>
    <mergeCell ref="AM9:AT9"/>
    <mergeCell ref="AU9:AX9"/>
    <mergeCell ref="AY9:BM9"/>
    <mergeCell ref="BN9:BU9"/>
    <mergeCell ref="CD7:CS7"/>
    <mergeCell ref="BV10:CC10"/>
    <mergeCell ref="L11:Q11"/>
    <mergeCell ref="R11:V11"/>
    <mergeCell ref="AM11:AT11"/>
    <mergeCell ref="AU11:AX11"/>
    <mergeCell ref="AY11:BM11"/>
    <mergeCell ref="BN11:BU11"/>
    <mergeCell ref="BV11:CC11"/>
    <mergeCell ref="AM10:AT10"/>
    <mergeCell ref="AU10:AX10"/>
    <mergeCell ref="AY10:BM10"/>
    <mergeCell ref="BN10:BU10"/>
    <mergeCell ref="BV9:CC9"/>
    <mergeCell ref="CD9:CS9"/>
    <mergeCell ref="AU8:AX8"/>
    <mergeCell ref="CD8:CS8"/>
    <mergeCell ref="M13:Q13"/>
    <mergeCell ref="R13:V13"/>
    <mergeCell ref="W13:AB14"/>
    <mergeCell ref="AC13:AG13"/>
    <mergeCell ref="L14:Q14"/>
    <mergeCell ref="R14:V14"/>
    <mergeCell ref="AC14:AG14"/>
    <mergeCell ref="AH14:AL14"/>
    <mergeCell ref="B9:K11"/>
    <mergeCell ref="L9:Q9"/>
    <mergeCell ref="R9:V9"/>
    <mergeCell ref="W9:AL11"/>
    <mergeCell ref="L10:Q10"/>
    <mergeCell ref="R10:V10"/>
    <mergeCell ref="CT11:DA11"/>
    <mergeCell ref="DB11:DI11"/>
    <mergeCell ref="AY13:BM13"/>
    <mergeCell ref="BN13:BU13"/>
    <mergeCell ref="DB12:DI12"/>
    <mergeCell ref="CD11:CS11"/>
    <mergeCell ref="DB13:DI13"/>
    <mergeCell ref="AY14:BM14"/>
    <mergeCell ref="AU13:AX13"/>
    <mergeCell ref="BV12:CC12"/>
    <mergeCell ref="CT12:DA12"/>
    <mergeCell ref="AY12:BM12"/>
    <mergeCell ref="BN12:BU12"/>
    <mergeCell ref="CT13:DA13"/>
    <mergeCell ref="CD12:CS12"/>
    <mergeCell ref="BV13:CC13"/>
    <mergeCell ref="CD13:CS13"/>
    <mergeCell ref="BN14:BU14"/>
    <mergeCell ref="DB14:DI14"/>
    <mergeCell ref="AH15:AL15"/>
    <mergeCell ref="AM15:AT15"/>
    <mergeCell ref="AU15:AX15"/>
    <mergeCell ref="AY15:BM15"/>
    <mergeCell ref="BV14:CC14"/>
    <mergeCell ref="AU16:AX16"/>
    <mergeCell ref="M15:Q15"/>
    <mergeCell ref="L16:Q16"/>
    <mergeCell ref="CT14:DA14"/>
    <mergeCell ref="AY16:BM16"/>
    <mergeCell ref="BN16:BU16"/>
    <mergeCell ref="CD15:CS15"/>
    <mergeCell ref="CD14:CS14"/>
    <mergeCell ref="AU14:AX14"/>
    <mergeCell ref="AM14:AT14"/>
    <mergeCell ref="AM16:AT16"/>
    <mergeCell ref="R15:V15"/>
    <mergeCell ref="W15:AB16"/>
    <mergeCell ref="AC15:AG15"/>
    <mergeCell ref="BN15:BU15"/>
    <mergeCell ref="R16:V16"/>
    <mergeCell ref="AC16:AG16"/>
    <mergeCell ref="AH16:AL16"/>
    <mergeCell ref="AH17:AL17"/>
    <mergeCell ref="M17:Q17"/>
    <mergeCell ref="R17:V17"/>
    <mergeCell ref="W17:AB18"/>
    <mergeCell ref="AC17:AG17"/>
    <mergeCell ref="L18:V18"/>
    <mergeCell ref="B18:K18"/>
    <mergeCell ref="AH18:AL18"/>
    <mergeCell ref="BV15:CC15"/>
    <mergeCell ref="B12:K17"/>
    <mergeCell ref="L12:Q12"/>
    <mergeCell ref="BN17:BU17"/>
    <mergeCell ref="AM17:AT17"/>
    <mergeCell ref="AU17:AX17"/>
    <mergeCell ref="AY17:BM17"/>
    <mergeCell ref="BN18:BU18"/>
    <mergeCell ref="AM12:AT12"/>
    <mergeCell ref="R12:V12"/>
    <mergeCell ref="W12:AB12"/>
    <mergeCell ref="AC12:AG12"/>
    <mergeCell ref="AH12:AL12"/>
    <mergeCell ref="AH13:AL13"/>
    <mergeCell ref="AM13:AT13"/>
    <mergeCell ref="AU12:AX12"/>
    <mergeCell ref="AY18:BM18"/>
    <mergeCell ref="L19:V19"/>
    <mergeCell ref="AC19:AG19"/>
    <mergeCell ref="AH19:AL19"/>
    <mergeCell ref="AM19:AT19"/>
    <mergeCell ref="AU19:AX19"/>
    <mergeCell ref="AC18:AG18"/>
    <mergeCell ref="AM18:AT18"/>
    <mergeCell ref="AU18:AX18"/>
    <mergeCell ref="W19:AB20"/>
    <mergeCell ref="AH20:AL20"/>
    <mergeCell ref="L20:V20"/>
    <mergeCell ref="AC20:AG20"/>
    <mergeCell ref="DB16:DI17"/>
    <mergeCell ref="BV18:CC18"/>
    <mergeCell ref="CE18:CS19"/>
    <mergeCell ref="BV16:CC16"/>
    <mergeCell ref="CE16:CS17"/>
    <mergeCell ref="BV19:CC19"/>
    <mergeCell ref="CT16:DA17"/>
    <mergeCell ref="BV17:CC17"/>
    <mergeCell ref="CT18:DA19"/>
    <mergeCell ref="DB18:DI19"/>
    <mergeCell ref="BV21:CC21"/>
    <mergeCell ref="DB22:DI23"/>
    <mergeCell ref="DB24:DI25"/>
    <mergeCell ref="AY24:BM24"/>
    <mergeCell ref="BV24:CC24"/>
    <mergeCell ref="CE24:CS25"/>
    <mergeCell ref="CT24:DA25"/>
    <mergeCell ref="BV25:CC25"/>
    <mergeCell ref="BN25:BU25"/>
    <mergeCell ref="AY23:BM23"/>
    <mergeCell ref="BN23:BU23"/>
    <mergeCell ref="BV23:CC23"/>
    <mergeCell ref="BV22:CC22"/>
    <mergeCell ref="CT22:DA23"/>
    <mergeCell ref="AY22:BM22"/>
    <mergeCell ref="BN22:BU22"/>
    <mergeCell ref="CE22:CS23"/>
    <mergeCell ref="CT20:DA21"/>
    <mergeCell ref="DB20:DI21"/>
    <mergeCell ref="BV20:CC20"/>
    <mergeCell ref="CE20:CS21"/>
    <mergeCell ref="BN21:BU21"/>
    <mergeCell ref="BN20:BU20"/>
    <mergeCell ref="AY21:BM21"/>
    <mergeCell ref="AS27:AX27"/>
    <mergeCell ref="BC28:BM28"/>
    <mergeCell ref="AY27:BM27"/>
    <mergeCell ref="BN27:BU27"/>
    <mergeCell ref="BN24:BU24"/>
    <mergeCell ref="AS22:AX23"/>
    <mergeCell ref="AS24:AX24"/>
    <mergeCell ref="DB26:DI27"/>
    <mergeCell ref="BV26:CC26"/>
    <mergeCell ref="CE26:CS27"/>
    <mergeCell ref="CT26:DA27"/>
    <mergeCell ref="BV27:CC27"/>
    <mergeCell ref="AS26:AX26"/>
    <mergeCell ref="AY26:BM26"/>
    <mergeCell ref="AM25:AR25"/>
    <mergeCell ref="AS25:AX25"/>
    <mergeCell ref="BN26:BU26"/>
    <mergeCell ref="AH25:AL25"/>
    <mergeCell ref="Z26:AG26"/>
    <mergeCell ref="Z25:AG25"/>
    <mergeCell ref="AY19:BM19"/>
    <mergeCell ref="AY20:BM20"/>
    <mergeCell ref="AY25:BM25"/>
    <mergeCell ref="AU20:AX20"/>
    <mergeCell ref="B21:AX21"/>
    <mergeCell ref="AM20:AT20"/>
    <mergeCell ref="BN19:BU19"/>
    <mergeCell ref="B20:K20"/>
    <mergeCell ref="B19:K19"/>
    <mergeCell ref="AM24:AR24"/>
    <mergeCell ref="Z28:AG28"/>
    <mergeCell ref="AH28:AL28"/>
    <mergeCell ref="AM28:AR28"/>
    <mergeCell ref="E29:K29"/>
    <mergeCell ref="L29:P29"/>
    <mergeCell ref="Q29:V29"/>
    <mergeCell ref="W22:Y29"/>
    <mergeCell ref="Z22:AG23"/>
    <mergeCell ref="Z24:AG24"/>
    <mergeCell ref="E27:K27"/>
    <mergeCell ref="E22:K23"/>
    <mergeCell ref="L22:P23"/>
    <mergeCell ref="Q22:V23"/>
    <mergeCell ref="E24:K24"/>
    <mergeCell ref="AH27:AL27"/>
    <mergeCell ref="AM22:AR23"/>
    <mergeCell ref="E26:K26"/>
    <mergeCell ref="L26:P26"/>
    <mergeCell ref="Q26:V26"/>
    <mergeCell ref="Z27:AG27"/>
    <mergeCell ref="AH26:AL26"/>
    <mergeCell ref="AM26:AR26"/>
    <mergeCell ref="AM27:AR27"/>
    <mergeCell ref="BV30:CC30"/>
    <mergeCell ref="L28:P28"/>
    <mergeCell ref="Q28:V28"/>
    <mergeCell ref="E30:K30"/>
    <mergeCell ref="L30:P30"/>
    <mergeCell ref="Q30:V30"/>
    <mergeCell ref="Z29:AG29"/>
    <mergeCell ref="AS29:AX29"/>
    <mergeCell ref="BC29:BM29"/>
    <mergeCell ref="AY28:BB30"/>
    <mergeCell ref="AH29:AL29"/>
    <mergeCell ref="AM29:AR29"/>
    <mergeCell ref="E28:K28"/>
    <mergeCell ref="BN28:BU28"/>
    <mergeCell ref="BN29:BU29"/>
    <mergeCell ref="BG34:BU34"/>
    <mergeCell ref="CO33:CP33"/>
    <mergeCell ref="AM33:AN33"/>
    <mergeCell ref="AO33:BC33"/>
    <mergeCell ref="CO34:CP34"/>
    <mergeCell ref="AO35:BC35"/>
    <mergeCell ref="BY35:CM35"/>
    <mergeCell ref="CO35:CP35"/>
    <mergeCell ref="BG35:BU35"/>
    <mergeCell ref="BW35:BX35"/>
    <mergeCell ref="BE35:BF35"/>
    <mergeCell ref="CQ34:DE34"/>
    <mergeCell ref="DG34:DH34"/>
    <mergeCell ref="BW34:BX34"/>
    <mergeCell ref="BN30:BU30"/>
    <mergeCell ref="AH30:AX30"/>
    <mergeCell ref="BC30:BM30"/>
    <mergeCell ref="AM34:AN34"/>
    <mergeCell ref="AO34:BC34"/>
    <mergeCell ref="DB28:DI29"/>
    <mergeCell ref="BW33:BX33"/>
    <mergeCell ref="BY33:CM33"/>
    <mergeCell ref="DG33:DH33"/>
    <mergeCell ref="CQ33:DE33"/>
    <mergeCell ref="BY34:CM34"/>
    <mergeCell ref="BV29:CC29"/>
    <mergeCell ref="AS28:AX28"/>
    <mergeCell ref="W33:AK33"/>
    <mergeCell ref="CT28:DA29"/>
    <mergeCell ref="CE28:CS29"/>
    <mergeCell ref="BV28:CC28"/>
    <mergeCell ref="BE33:BF33"/>
    <mergeCell ref="BG33:BU33"/>
    <mergeCell ref="W34:AK34"/>
    <mergeCell ref="BE34:BF34"/>
    <mergeCell ref="C35:D35"/>
    <mergeCell ref="E35:S35"/>
    <mergeCell ref="U35:V35"/>
    <mergeCell ref="W30:AG30"/>
    <mergeCell ref="C33:D33"/>
    <mergeCell ref="E33:S33"/>
    <mergeCell ref="U33:V33"/>
    <mergeCell ref="B22:D30"/>
    <mergeCell ref="C34:D34"/>
    <mergeCell ref="E34:S34"/>
    <mergeCell ref="U34:V34"/>
    <mergeCell ref="L27:P27"/>
    <mergeCell ref="Q27:V27"/>
    <mergeCell ref="E25:K25"/>
    <mergeCell ref="L25:P25"/>
    <mergeCell ref="Q25:V25"/>
    <mergeCell ref="L24:P24"/>
    <mergeCell ref="Q24:V24"/>
    <mergeCell ref="W35:AK35"/>
    <mergeCell ref="AH22:AL23"/>
    <mergeCell ref="AH24:AL24"/>
    <mergeCell ref="DG35:DH35"/>
    <mergeCell ref="CQ35:DE35"/>
    <mergeCell ref="AM35:AN35"/>
    <mergeCell ref="CQ36:DE36"/>
    <mergeCell ref="BY36:CM36"/>
    <mergeCell ref="CO36:CP36"/>
    <mergeCell ref="DG36:DH36"/>
    <mergeCell ref="W36:AK36"/>
    <mergeCell ref="AM36:AN36"/>
    <mergeCell ref="AO36:BC36"/>
    <mergeCell ref="BE36:BF36"/>
    <mergeCell ref="BW36:BX36"/>
    <mergeCell ref="BG36:BU36"/>
    <mergeCell ref="BY37:CM37"/>
    <mergeCell ref="W37:AK37"/>
    <mergeCell ref="BW37:BX37"/>
    <mergeCell ref="BY38:CM38"/>
    <mergeCell ref="U37:V37"/>
    <mergeCell ref="AM37:AN37"/>
    <mergeCell ref="AO37:BC37"/>
    <mergeCell ref="BE37:BF37"/>
    <mergeCell ref="DG39:DH39"/>
    <mergeCell ref="BY39:CM39"/>
    <mergeCell ref="CO39:CP39"/>
    <mergeCell ref="BW39:BX39"/>
    <mergeCell ref="CQ39:DE39"/>
    <mergeCell ref="CO38:CP38"/>
    <mergeCell ref="CQ38:DE38"/>
    <mergeCell ref="DG38:DH38"/>
    <mergeCell ref="DG37:DH37"/>
    <mergeCell ref="CQ37:DE37"/>
    <mergeCell ref="CO37:CP37"/>
    <mergeCell ref="BE39:BF39"/>
    <mergeCell ref="AM39:AN39"/>
    <mergeCell ref="BG39:BU39"/>
    <mergeCell ref="BG37:BU37"/>
    <mergeCell ref="BG38:BU38"/>
    <mergeCell ref="AO39:BC39"/>
    <mergeCell ref="BW38:BX38"/>
    <mergeCell ref="AM38:AN38"/>
    <mergeCell ref="AO38:BC38"/>
    <mergeCell ref="BE38:BF38"/>
    <mergeCell ref="C36:D36"/>
    <mergeCell ref="E36:S36"/>
    <mergeCell ref="AO41:BC41"/>
    <mergeCell ref="BG41:BU41"/>
    <mergeCell ref="AM40:AN40"/>
    <mergeCell ref="BG40:BU40"/>
    <mergeCell ref="AO40:BC40"/>
    <mergeCell ref="C39:D39"/>
    <mergeCell ref="E39:S39"/>
    <mergeCell ref="U39:V39"/>
    <mergeCell ref="W39:AK39"/>
    <mergeCell ref="C38:D38"/>
    <mergeCell ref="E38:S38"/>
    <mergeCell ref="C37:D37"/>
    <mergeCell ref="E37:S37"/>
    <mergeCell ref="U38:V38"/>
    <mergeCell ref="W38:AK38"/>
    <mergeCell ref="U36:V36"/>
    <mergeCell ref="C41:D41"/>
    <mergeCell ref="E41:S41"/>
    <mergeCell ref="U41:V41"/>
    <mergeCell ref="C40:D40"/>
    <mergeCell ref="E40:S40"/>
    <mergeCell ref="U40:V40"/>
    <mergeCell ref="W40:AK40"/>
    <mergeCell ref="W41:AK41"/>
    <mergeCell ref="AM41:AN41"/>
    <mergeCell ref="DG41:DH41"/>
    <mergeCell ref="BY40:CM40"/>
    <mergeCell ref="CO40:CP40"/>
    <mergeCell ref="CQ40:DE40"/>
    <mergeCell ref="BW41:BX41"/>
    <mergeCell ref="DG40:DH40"/>
    <mergeCell ref="DG42:DH42"/>
    <mergeCell ref="DG43:DH43"/>
    <mergeCell ref="BE43:BF43"/>
    <mergeCell ref="BG43:BU43"/>
    <mergeCell ref="BW43:BX43"/>
    <mergeCell ref="BY43:CM43"/>
    <mergeCell ref="CO43:CP43"/>
    <mergeCell ref="CQ43:DE43"/>
    <mergeCell ref="BY42:CM42"/>
    <mergeCell ref="CO42:CP42"/>
    <mergeCell ref="BY41:CM41"/>
    <mergeCell ref="BE41:BF41"/>
    <mergeCell ref="CO41:CP41"/>
    <mergeCell ref="CQ41:DE41"/>
    <mergeCell ref="BW40:BX40"/>
    <mergeCell ref="BE40:BF40"/>
    <mergeCell ref="C43:D43"/>
    <mergeCell ref="E43:S43"/>
    <mergeCell ref="U43:V43"/>
    <mergeCell ref="W43:AK43"/>
    <mergeCell ref="AM43:AN43"/>
    <mergeCell ref="AO43:BC43"/>
    <mergeCell ref="CQ42:DE42"/>
    <mergeCell ref="C42:D42"/>
    <mergeCell ref="E42:S42"/>
    <mergeCell ref="U42:V42"/>
    <mergeCell ref="W42:AK42"/>
    <mergeCell ref="BG42:BU42"/>
    <mergeCell ref="BW42:BX42"/>
    <mergeCell ref="AM42:AN42"/>
    <mergeCell ref="AO42:BC42"/>
    <mergeCell ref="BE42:BF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78" t="s">
        <v>531</v>
      </c>
      <c r="D34" s="1178"/>
      <c r="E34" s="1179"/>
      <c r="F34" s="32">
        <v>0.63</v>
      </c>
      <c r="G34" s="33">
        <v>0.23</v>
      </c>
      <c r="H34" s="33">
        <v>0.02</v>
      </c>
      <c r="I34" s="33">
        <v>0.04</v>
      </c>
      <c r="J34" s="34" t="s">
        <v>532</v>
      </c>
      <c r="K34" s="22"/>
      <c r="L34" s="22"/>
      <c r="M34" s="22"/>
      <c r="N34" s="22"/>
      <c r="O34" s="22"/>
      <c r="P34" s="22"/>
    </row>
    <row r="35" spans="1:16" ht="39" customHeight="1">
      <c r="A35" s="22"/>
      <c r="B35" s="35"/>
      <c r="C35" s="1180" t="s">
        <v>533</v>
      </c>
      <c r="D35" s="1181"/>
      <c r="E35" s="1182"/>
      <c r="F35" s="36">
        <v>4.57</v>
      </c>
      <c r="G35" s="37">
        <v>4.07</v>
      </c>
      <c r="H35" s="37">
        <v>4.6900000000000004</v>
      </c>
      <c r="I35" s="37">
        <v>5.57</v>
      </c>
      <c r="J35" s="38">
        <v>5.07</v>
      </c>
      <c r="K35" s="22"/>
      <c r="L35" s="22"/>
      <c r="M35" s="22"/>
      <c r="N35" s="22"/>
      <c r="O35" s="22"/>
      <c r="P35" s="22"/>
    </row>
    <row r="36" spans="1:16" ht="39" customHeight="1">
      <c r="A36" s="22"/>
      <c r="B36" s="35"/>
      <c r="C36" s="1180" t="s">
        <v>534</v>
      </c>
      <c r="D36" s="1181"/>
      <c r="E36" s="1182"/>
      <c r="F36" s="36">
        <v>1.54</v>
      </c>
      <c r="G36" s="37">
        <v>1.56</v>
      </c>
      <c r="H36" s="37">
        <v>1.8</v>
      </c>
      <c r="I36" s="37">
        <v>1.31</v>
      </c>
      <c r="J36" s="38">
        <v>1.38</v>
      </c>
      <c r="K36" s="22"/>
      <c r="L36" s="22"/>
      <c r="M36" s="22"/>
      <c r="N36" s="22"/>
      <c r="O36" s="22"/>
      <c r="P36" s="22"/>
    </row>
    <row r="37" spans="1:16" ht="39" customHeight="1">
      <c r="A37" s="22"/>
      <c r="B37" s="35"/>
      <c r="C37" s="1180" t="s">
        <v>535</v>
      </c>
      <c r="D37" s="1181"/>
      <c r="E37" s="1182"/>
      <c r="F37" s="36">
        <v>0.13</v>
      </c>
      <c r="G37" s="37">
        <v>0.11</v>
      </c>
      <c r="H37" s="37">
        <v>0.45</v>
      </c>
      <c r="I37" s="37">
        <v>1.72</v>
      </c>
      <c r="J37" s="38">
        <v>0.99</v>
      </c>
      <c r="K37" s="22"/>
      <c r="L37" s="22"/>
      <c r="M37" s="22"/>
      <c r="N37" s="22"/>
      <c r="O37" s="22"/>
      <c r="P37" s="22"/>
    </row>
    <row r="38" spans="1:16" ht="39" customHeight="1">
      <c r="A38" s="22"/>
      <c r="B38" s="35"/>
      <c r="C38" s="1180" t="s">
        <v>536</v>
      </c>
      <c r="D38" s="1181"/>
      <c r="E38" s="1182"/>
      <c r="F38" s="36">
        <v>0.87</v>
      </c>
      <c r="G38" s="37">
        <v>0.87</v>
      </c>
      <c r="H38" s="37">
        <v>0.78</v>
      </c>
      <c r="I38" s="37">
        <v>0.76</v>
      </c>
      <c r="J38" s="38">
        <v>0.8</v>
      </c>
      <c r="K38" s="22"/>
      <c r="L38" s="22"/>
      <c r="M38" s="22"/>
      <c r="N38" s="22"/>
      <c r="O38" s="22"/>
      <c r="P38" s="22"/>
    </row>
    <row r="39" spans="1:16" ht="39" customHeight="1">
      <c r="A39" s="22"/>
      <c r="B39" s="35"/>
      <c r="C39" s="1180" t="s">
        <v>537</v>
      </c>
      <c r="D39" s="1181"/>
      <c r="E39" s="1182"/>
      <c r="F39" s="36">
        <v>0.05</v>
      </c>
      <c r="G39" s="37">
        <v>0.32</v>
      </c>
      <c r="H39" s="37">
        <v>0.47</v>
      </c>
      <c r="I39" s="37">
        <v>0.59</v>
      </c>
      <c r="J39" s="38">
        <v>0.48</v>
      </c>
      <c r="K39" s="22"/>
      <c r="L39" s="22"/>
      <c r="M39" s="22"/>
      <c r="N39" s="22"/>
      <c r="O39" s="22"/>
      <c r="P39" s="22"/>
    </row>
    <row r="40" spans="1:16" ht="39" customHeight="1">
      <c r="A40" s="22"/>
      <c r="B40" s="35"/>
      <c r="C40" s="1180" t="s">
        <v>538</v>
      </c>
      <c r="D40" s="1181"/>
      <c r="E40" s="1182"/>
      <c r="F40" s="36">
        <v>0.05</v>
      </c>
      <c r="G40" s="37">
        <v>0.08</v>
      </c>
      <c r="H40" s="37">
        <v>0.13</v>
      </c>
      <c r="I40" s="37">
        <v>0.15</v>
      </c>
      <c r="J40" s="38">
        <v>0.17</v>
      </c>
      <c r="K40" s="22"/>
      <c r="L40" s="22"/>
      <c r="M40" s="22"/>
      <c r="N40" s="22"/>
      <c r="O40" s="22"/>
      <c r="P40" s="22"/>
    </row>
    <row r="41" spans="1:16" ht="39" customHeight="1">
      <c r="A41" s="22"/>
      <c r="B41" s="35"/>
      <c r="C41" s="1180" t="s">
        <v>539</v>
      </c>
      <c r="D41" s="1181"/>
      <c r="E41" s="1182"/>
      <c r="F41" s="36">
        <v>0.12</v>
      </c>
      <c r="G41" s="37">
        <v>0.16</v>
      </c>
      <c r="H41" s="37">
        <v>0.11</v>
      </c>
      <c r="I41" s="37">
        <v>0.14000000000000001</v>
      </c>
      <c r="J41" s="38">
        <v>0.14000000000000001</v>
      </c>
      <c r="K41" s="22"/>
      <c r="L41" s="22"/>
      <c r="M41" s="22"/>
      <c r="N41" s="22"/>
      <c r="O41" s="22"/>
      <c r="P41" s="22"/>
    </row>
    <row r="42" spans="1:16" ht="39" customHeight="1">
      <c r="A42" s="22"/>
      <c r="B42" s="39"/>
      <c r="C42" s="1180" t="s">
        <v>540</v>
      </c>
      <c r="D42" s="1181"/>
      <c r="E42" s="1182"/>
      <c r="F42" s="36" t="s">
        <v>500</v>
      </c>
      <c r="G42" s="37" t="s">
        <v>500</v>
      </c>
      <c r="H42" s="37" t="s">
        <v>500</v>
      </c>
      <c r="I42" s="37" t="s">
        <v>500</v>
      </c>
      <c r="J42" s="38" t="s">
        <v>500</v>
      </c>
      <c r="K42" s="22"/>
      <c r="L42" s="22"/>
      <c r="M42" s="22"/>
      <c r="N42" s="22"/>
      <c r="O42" s="22"/>
      <c r="P42" s="22"/>
    </row>
    <row r="43" spans="1:16" ht="39" customHeight="1" thickBot="1">
      <c r="A43" s="22"/>
      <c r="B43" s="40"/>
      <c r="C43" s="1175" t="s">
        <v>541</v>
      </c>
      <c r="D43" s="1176"/>
      <c r="E43" s="1177"/>
      <c r="F43" s="41">
        <v>0.19</v>
      </c>
      <c r="G43" s="42">
        <v>0.2</v>
      </c>
      <c r="H43" s="42">
        <v>0.17</v>
      </c>
      <c r="I43" s="42">
        <v>0.2</v>
      </c>
      <c r="J43" s="43">
        <v>0.23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3:E43"/>
    <mergeCell ref="C34:E34"/>
    <mergeCell ref="C35:E35"/>
    <mergeCell ref="C36:E36"/>
    <mergeCell ref="C37:E37"/>
    <mergeCell ref="C38:E38"/>
    <mergeCell ref="C39:E39"/>
    <mergeCell ref="C40:E40"/>
    <mergeCell ref="C41:E41"/>
    <mergeCell ref="C42:E42"/>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1" t="s">
        <v>11</v>
      </c>
      <c r="C45" s="1192"/>
      <c r="D45" s="58"/>
      <c r="E45" s="1197" t="s">
        <v>12</v>
      </c>
      <c r="F45" s="1197"/>
      <c r="G45" s="1197"/>
      <c r="H45" s="1197"/>
      <c r="I45" s="1197"/>
      <c r="J45" s="1198"/>
      <c r="K45" s="59">
        <v>11723</v>
      </c>
      <c r="L45" s="60">
        <v>12030</v>
      </c>
      <c r="M45" s="60">
        <v>12382</v>
      </c>
      <c r="N45" s="60">
        <v>12445</v>
      </c>
      <c r="O45" s="61">
        <v>12270</v>
      </c>
      <c r="P45" s="48"/>
      <c r="Q45" s="48"/>
      <c r="R45" s="48"/>
      <c r="S45" s="48"/>
      <c r="T45" s="48"/>
      <c r="U45" s="48"/>
    </row>
    <row r="46" spans="1:21" ht="30.75" customHeight="1">
      <c r="A46" s="48"/>
      <c r="B46" s="1193"/>
      <c r="C46" s="1194"/>
      <c r="D46" s="62"/>
      <c r="E46" s="1185" t="s">
        <v>13</v>
      </c>
      <c r="F46" s="1185"/>
      <c r="G46" s="1185"/>
      <c r="H46" s="1185"/>
      <c r="I46" s="1185"/>
      <c r="J46" s="1186"/>
      <c r="K46" s="63" t="s">
        <v>500</v>
      </c>
      <c r="L46" s="64" t="s">
        <v>500</v>
      </c>
      <c r="M46" s="64" t="s">
        <v>500</v>
      </c>
      <c r="N46" s="64" t="s">
        <v>500</v>
      </c>
      <c r="O46" s="65" t="s">
        <v>500</v>
      </c>
      <c r="P46" s="48"/>
      <c r="Q46" s="48"/>
      <c r="R46" s="48"/>
      <c r="S46" s="48"/>
      <c r="T46" s="48"/>
      <c r="U46" s="48"/>
    </row>
    <row r="47" spans="1:21" ht="30.75" customHeight="1">
      <c r="A47" s="48"/>
      <c r="B47" s="1193"/>
      <c r="C47" s="1194"/>
      <c r="D47" s="62"/>
      <c r="E47" s="1185" t="s">
        <v>14</v>
      </c>
      <c r="F47" s="1185"/>
      <c r="G47" s="1185"/>
      <c r="H47" s="1185"/>
      <c r="I47" s="1185"/>
      <c r="J47" s="1186"/>
      <c r="K47" s="63">
        <v>67</v>
      </c>
      <c r="L47" s="64">
        <v>67</v>
      </c>
      <c r="M47" s="64">
        <v>67</v>
      </c>
      <c r="N47" s="64">
        <v>67</v>
      </c>
      <c r="O47" s="65">
        <v>67</v>
      </c>
      <c r="P47" s="48"/>
      <c r="Q47" s="48"/>
      <c r="R47" s="48"/>
      <c r="S47" s="48"/>
      <c r="T47" s="48"/>
      <c r="U47" s="48"/>
    </row>
    <row r="48" spans="1:21" ht="30.75" customHeight="1">
      <c r="A48" s="48"/>
      <c r="B48" s="1193"/>
      <c r="C48" s="1194"/>
      <c r="D48" s="62"/>
      <c r="E48" s="1185" t="s">
        <v>15</v>
      </c>
      <c r="F48" s="1185"/>
      <c r="G48" s="1185"/>
      <c r="H48" s="1185"/>
      <c r="I48" s="1185"/>
      <c r="J48" s="1186"/>
      <c r="K48" s="63">
        <v>1014</v>
      </c>
      <c r="L48" s="64">
        <v>1030</v>
      </c>
      <c r="M48" s="64">
        <v>1114</v>
      </c>
      <c r="N48" s="64">
        <v>1502</v>
      </c>
      <c r="O48" s="65">
        <v>1667</v>
      </c>
      <c r="P48" s="48"/>
      <c r="Q48" s="48"/>
      <c r="R48" s="48"/>
      <c r="S48" s="48"/>
      <c r="T48" s="48"/>
      <c r="U48" s="48"/>
    </row>
    <row r="49" spans="1:21" ht="30.75" customHeight="1">
      <c r="A49" s="48"/>
      <c r="B49" s="1193"/>
      <c r="C49" s="1194"/>
      <c r="D49" s="62"/>
      <c r="E49" s="1185" t="s">
        <v>16</v>
      </c>
      <c r="F49" s="1185"/>
      <c r="G49" s="1185"/>
      <c r="H49" s="1185"/>
      <c r="I49" s="1185"/>
      <c r="J49" s="1186"/>
      <c r="K49" s="63">
        <v>383</v>
      </c>
      <c r="L49" s="64">
        <v>379</v>
      </c>
      <c r="M49" s="64">
        <v>414</v>
      </c>
      <c r="N49" s="64">
        <v>325</v>
      </c>
      <c r="O49" s="65">
        <v>317</v>
      </c>
      <c r="P49" s="48"/>
      <c r="Q49" s="48"/>
      <c r="R49" s="48"/>
      <c r="S49" s="48"/>
      <c r="T49" s="48"/>
      <c r="U49" s="48"/>
    </row>
    <row r="50" spans="1:21" ht="30.75" customHeight="1">
      <c r="A50" s="48"/>
      <c r="B50" s="1193"/>
      <c r="C50" s="1194"/>
      <c r="D50" s="62"/>
      <c r="E50" s="1185" t="s">
        <v>17</v>
      </c>
      <c r="F50" s="1185"/>
      <c r="G50" s="1185"/>
      <c r="H50" s="1185"/>
      <c r="I50" s="1185"/>
      <c r="J50" s="1186"/>
      <c r="K50" s="63">
        <v>941</v>
      </c>
      <c r="L50" s="64">
        <v>521</v>
      </c>
      <c r="M50" s="64">
        <v>586</v>
      </c>
      <c r="N50" s="64">
        <v>434</v>
      </c>
      <c r="O50" s="65">
        <v>374</v>
      </c>
      <c r="P50" s="48"/>
      <c r="Q50" s="48"/>
      <c r="R50" s="48"/>
      <c r="S50" s="48"/>
      <c r="T50" s="48"/>
      <c r="U50" s="48"/>
    </row>
    <row r="51" spans="1:21" ht="30.75" customHeight="1">
      <c r="A51" s="48"/>
      <c r="B51" s="1195"/>
      <c r="C51" s="1196"/>
      <c r="D51" s="66"/>
      <c r="E51" s="1185" t="s">
        <v>18</v>
      </c>
      <c r="F51" s="1185"/>
      <c r="G51" s="1185"/>
      <c r="H51" s="1185"/>
      <c r="I51" s="1185"/>
      <c r="J51" s="1186"/>
      <c r="K51" s="63" t="s">
        <v>500</v>
      </c>
      <c r="L51" s="64" t="s">
        <v>500</v>
      </c>
      <c r="M51" s="64" t="s">
        <v>500</v>
      </c>
      <c r="N51" s="64">
        <v>0</v>
      </c>
      <c r="O51" s="65" t="s">
        <v>500</v>
      </c>
      <c r="P51" s="48"/>
      <c r="Q51" s="48"/>
      <c r="R51" s="48"/>
      <c r="S51" s="48"/>
      <c r="T51" s="48"/>
      <c r="U51" s="48"/>
    </row>
    <row r="52" spans="1:21" ht="30.75" customHeight="1">
      <c r="A52" s="48"/>
      <c r="B52" s="1183" t="s">
        <v>19</v>
      </c>
      <c r="C52" s="1184"/>
      <c r="D52" s="66"/>
      <c r="E52" s="1185" t="s">
        <v>20</v>
      </c>
      <c r="F52" s="1185"/>
      <c r="G52" s="1185"/>
      <c r="H52" s="1185"/>
      <c r="I52" s="1185"/>
      <c r="J52" s="1186"/>
      <c r="K52" s="63">
        <v>11733</v>
      </c>
      <c r="L52" s="64">
        <v>12040</v>
      </c>
      <c r="M52" s="64">
        <v>12371</v>
      </c>
      <c r="N52" s="64">
        <v>12780</v>
      </c>
      <c r="O52" s="65">
        <v>12308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2395</v>
      </c>
      <c r="L53" s="69">
        <v>1987</v>
      </c>
      <c r="M53" s="69">
        <v>2192</v>
      </c>
      <c r="N53" s="69">
        <v>1993</v>
      </c>
      <c r="O53" s="70">
        <v>2387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11" t="s">
        <v>24</v>
      </c>
      <c r="C41" s="1212"/>
      <c r="D41" s="81"/>
      <c r="E41" s="1213" t="s">
        <v>25</v>
      </c>
      <c r="F41" s="1213"/>
      <c r="G41" s="1213"/>
      <c r="H41" s="1214"/>
      <c r="I41" s="82">
        <v>120408</v>
      </c>
      <c r="J41" s="83">
        <v>123359</v>
      </c>
      <c r="K41" s="83">
        <v>126984</v>
      </c>
      <c r="L41" s="83">
        <v>131845</v>
      </c>
      <c r="M41" s="84">
        <v>144592</v>
      </c>
    </row>
    <row r="42" spans="2:13" ht="27.75" customHeight="1">
      <c r="B42" s="1205"/>
      <c r="C42" s="1206"/>
      <c r="D42" s="85"/>
      <c r="E42" s="1209" t="s">
        <v>26</v>
      </c>
      <c r="F42" s="1209"/>
      <c r="G42" s="1209"/>
      <c r="H42" s="1210"/>
      <c r="I42" s="86">
        <v>2218</v>
      </c>
      <c r="J42" s="87">
        <v>1840</v>
      </c>
      <c r="K42" s="87">
        <v>1958</v>
      </c>
      <c r="L42" s="87">
        <v>1873</v>
      </c>
      <c r="M42" s="88">
        <v>1627</v>
      </c>
    </row>
    <row r="43" spans="2:13" ht="27.75" customHeight="1">
      <c r="B43" s="1205"/>
      <c r="C43" s="1206"/>
      <c r="D43" s="85"/>
      <c r="E43" s="1209" t="s">
        <v>27</v>
      </c>
      <c r="F43" s="1209"/>
      <c r="G43" s="1209"/>
      <c r="H43" s="1210"/>
      <c r="I43" s="86">
        <v>16135</v>
      </c>
      <c r="J43" s="87">
        <v>16388</v>
      </c>
      <c r="K43" s="87">
        <v>17242</v>
      </c>
      <c r="L43" s="87">
        <v>20102</v>
      </c>
      <c r="M43" s="88">
        <v>21977</v>
      </c>
    </row>
    <row r="44" spans="2:13" ht="27.75" customHeight="1">
      <c r="B44" s="1205"/>
      <c r="C44" s="1206"/>
      <c r="D44" s="85"/>
      <c r="E44" s="1209" t="s">
        <v>28</v>
      </c>
      <c r="F44" s="1209"/>
      <c r="G44" s="1209"/>
      <c r="H44" s="1210"/>
      <c r="I44" s="86">
        <v>1579</v>
      </c>
      <c r="J44" s="87">
        <v>1289</v>
      </c>
      <c r="K44" s="87">
        <v>1265</v>
      </c>
      <c r="L44" s="87">
        <v>1468</v>
      </c>
      <c r="M44" s="88">
        <v>1665</v>
      </c>
    </row>
    <row r="45" spans="2:13" ht="27.75" customHeight="1">
      <c r="B45" s="1205"/>
      <c r="C45" s="1206"/>
      <c r="D45" s="85"/>
      <c r="E45" s="1209" t="s">
        <v>29</v>
      </c>
      <c r="F45" s="1209"/>
      <c r="G45" s="1209"/>
      <c r="H45" s="1210"/>
      <c r="I45" s="86">
        <v>19334</v>
      </c>
      <c r="J45" s="87">
        <v>18394</v>
      </c>
      <c r="K45" s="87">
        <v>17341</v>
      </c>
      <c r="L45" s="87">
        <v>16056</v>
      </c>
      <c r="M45" s="88">
        <v>15240</v>
      </c>
    </row>
    <row r="46" spans="2:13" ht="27.75" customHeight="1">
      <c r="B46" s="1205"/>
      <c r="C46" s="1206"/>
      <c r="D46" s="85"/>
      <c r="E46" s="1209" t="s">
        <v>30</v>
      </c>
      <c r="F46" s="1209"/>
      <c r="G46" s="1209"/>
      <c r="H46" s="1210"/>
      <c r="I46" s="86">
        <v>1437</v>
      </c>
      <c r="J46" s="87">
        <v>1034</v>
      </c>
      <c r="K46" s="87">
        <v>483</v>
      </c>
      <c r="L46" s="87">
        <v>393</v>
      </c>
      <c r="M46" s="88">
        <v>332</v>
      </c>
    </row>
    <row r="47" spans="2:13" ht="27.75" customHeight="1">
      <c r="B47" s="1205"/>
      <c r="C47" s="1206"/>
      <c r="D47" s="85"/>
      <c r="E47" s="1209" t="s">
        <v>31</v>
      </c>
      <c r="F47" s="1209"/>
      <c r="G47" s="1209"/>
      <c r="H47" s="1210"/>
      <c r="I47" s="86" t="s">
        <v>500</v>
      </c>
      <c r="J47" s="87" t="s">
        <v>500</v>
      </c>
      <c r="K47" s="87" t="s">
        <v>500</v>
      </c>
      <c r="L47" s="87" t="s">
        <v>500</v>
      </c>
      <c r="M47" s="88" t="s">
        <v>500</v>
      </c>
    </row>
    <row r="48" spans="2:13" ht="27.75" customHeight="1">
      <c r="B48" s="1207"/>
      <c r="C48" s="1208"/>
      <c r="D48" s="85"/>
      <c r="E48" s="1209" t="s">
        <v>32</v>
      </c>
      <c r="F48" s="1209"/>
      <c r="G48" s="1209"/>
      <c r="H48" s="1210"/>
      <c r="I48" s="86" t="s">
        <v>500</v>
      </c>
      <c r="J48" s="87" t="s">
        <v>500</v>
      </c>
      <c r="K48" s="87" t="s">
        <v>500</v>
      </c>
      <c r="L48" s="87" t="s">
        <v>500</v>
      </c>
      <c r="M48" s="88" t="s">
        <v>500</v>
      </c>
    </row>
    <row r="49" spans="2:13" ht="27.75" customHeight="1">
      <c r="B49" s="1203" t="s">
        <v>33</v>
      </c>
      <c r="C49" s="1204"/>
      <c r="D49" s="89"/>
      <c r="E49" s="1209" t="s">
        <v>34</v>
      </c>
      <c r="F49" s="1209"/>
      <c r="G49" s="1209"/>
      <c r="H49" s="1210"/>
      <c r="I49" s="86">
        <v>14324</v>
      </c>
      <c r="J49" s="87">
        <v>19477</v>
      </c>
      <c r="K49" s="87">
        <v>20740</v>
      </c>
      <c r="L49" s="87">
        <v>19897</v>
      </c>
      <c r="M49" s="88">
        <v>20797</v>
      </c>
    </row>
    <row r="50" spans="2:13" ht="27.75" customHeight="1">
      <c r="B50" s="1205"/>
      <c r="C50" s="1206"/>
      <c r="D50" s="85"/>
      <c r="E50" s="1209" t="s">
        <v>35</v>
      </c>
      <c r="F50" s="1209"/>
      <c r="G50" s="1209"/>
      <c r="H50" s="1210"/>
      <c r="I50" s="86">
        <v>24809</v>
      </c>
      <c r="J50" s="87">
        <v>23280</v>
      </c>
      <c r="K50" s="87">
        <v>24378</v>
      </c>
      <c r="L50" s="87">
        <v>27214</v>
      </c>
      <c r="M50" s="88">
        <v>25284</v>
      </c>
    </row>
    <row r="51" spans="2:13" ht="27.75" customHeight="1">
      <c r="B51" s="1207"/>
      <c r="C51" s="1208"/>
      <c r="D51" s="85"/>
      <c r="E51" s="1209" t="s">
        <v>36</v>
      </c>
      <c r="F51" s="1209"/>
      <c r="G51" s="1209"/>
      <c r="H51" s="1210"/>
      <c r="I51" s="86">
        <v>109960</v>
      </c>
      <c r="J51" s="87">
        <v>114281</v>
      </c>
      <c r="K51" s="87">
        <v>117476</v>
      </c>
      <c r="L51" s="87">
        <v>120656</v>
      </c>
      <c r="M51" s="88">
        <v>126831</v>
      </c>
    </row>
    <row r="52" spans="2:13" ht="27.75" customHeight="1" thickBot="1">
      <c r="B52" s="1199" t="s">
        <v>37</v>
      </c>
      <c r="C52" s="1200"/>
      <c r="D52" s="90"/>
      <c r="E52" s="1201" t="s">
        <v>38</v>
      </c>
      <c r="F52" s="1201"/>
      <c r="G52" s="1201"/>
      <c r="H52" s="1202"/>
      <c r="I52" s="91">
        <v>12017</v>
      </c>
      <c r="J52" s="92">
        <v>5265</v>
      </c>
      <c r="K52" s="92">
        <v>2679</v>
      </c>
      <c r="L52" s="92">
        <v>3972</v>
      </c>
      <c r="M52" s="93">
        <v>12522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52:C52"/>
    <mergeCell ref="E52:H52"/>
    <mergeCell ref="B49:C51"/>
    <mergeCell ref="E49:H49"/>
    <mergeCell ref="E50:H50"/>
    <mergeCell ref="E51:H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A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ustomWidth="1"/>
    <col min="19" max="23" width="12.625" style="243" hidden="1" customWidth="1"/>
    <col min="24"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590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590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35"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35"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35">
      <c r="P19" s="244"/>
      <c r="Q19" s="244"/>
    </row>
    <row r="20" spans="1:35">
      <c r="P20" s="244"/>
      <c r="Q20" s="244"/>
    </row>
    <row r="21" spans="1:35">
      <c r="B21" s="346"/>
      <c r="C21" s="246"/>
      <c r="D21" s="246"/>
      <c r="E21" s="246"/>
      <c r="F21" s="246"/>
      <c r="G21" s="246"/>
      <c r="H21" s="246"/>
      <c r="I21" s="246"/>
      <c r="J21" s="246"/>
      <c r="K21" s="246"/>
      <c r="L21" s="246"/>
      <c r="M21" s="246"/>
      <c r="N21" s="347"/>
      <c r="O21" s="246"/>
      <c r="P21" s="247"/>
      <c r="Q21" s="244"/>
    </row>
    <row r="22" spans="1:35">
      <c r="B22" s="248"/>
    </row>
    <row r="23" spans="1:35">
      <c r="B23" s="248"/>
    </row>
    <row r="24" spans="1:35">
      <c r="B24" s="248"/>
    </row>
    <row r="25" spans="1:35">
      <c r="B25" s="248"/>
    </row>
    <row r="26" spans="1:35">
      <c r="B26" s="248"/>
    </row>
    <row r="27" spans="1:35">
      <c r="B27" s="248"/>
    </row>
    <row r="28" spans="1:35">
      <c r="B28" s="248"/>
    </row>
    <row r="29" spans="1:35">
      <c r="B29" s="248"/>
    </row>
    <row r="30" spans="1:35">
      <c r="B30" s="248"/>
    </row>
    <row r="31" spans="1:35">
      <c r="B31" s="248"/>
    </row>
    <row r="32" spans="1:35">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48"/>
      <c r="C40" s="244"/>
      <c r="D40" s="244"/>
      <c r="E40" s="244"/>
      <c r="F40" s="244"/>
      <c r="G40" s="244"/>
      <c r="H40" s="244"/>
      <c r="I40" s="244"/>
      <c r="J40" s="244"/>
      <c r="K40" s="244"/>
      <c r="L40" s="244"/>
      <c r="M40" s="244"/>
      <c r="N40" s="244"/>
      <c r="O40" s="244"/>
      <c r="P40" s="348"/>
      <c r="Q40" s="244"/>
    </row>
    <row r="41" spans="2:17" ht="17.25">
      <c r="B41" s="245" t="s">
        <v>591</v>
      </c>
      <c r="C41" s="246"/>
      <c r="D41" s="246"/>
      <c r="E41" s="246"/>
      <c r="F41" s="246"/>
      <c r="G41" s="246"/>
      <c r="H41" s="246"/>
      <c r="I41" s="246"/>
      <c r="J41" s="246"/>
      <c r="K41" s="246"/>
      <c r="L41" s="246"/>
      <c r="M41" s="246"/>
      <c r="N41" s="246"/>
      <c r="O41" s="246"/>
      <c r="P41" s="247"/>
    </row>
    <row r="42" spans="2:17">
      <c r="B42" s="248"/>
      <c r="C42" s="244"/>
      <c r="D42" s="244"/>
      <c r="E42" s="244"/>
      <c r="F42" s="244"/>
      <c r="G42" s="349" t="s">
        <v>592</v>
      </c>
      <c r="I42" s="349"/>
      <c r="J42" s="349"/>
      <c r="K42" s="349"/>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0"/>
      <c r="I48" s="350"/>
      <c r="J48" s="350"/>
    </row>
    <row r="49" spans="1:17">
      <c r="B49" s="248"/>
      <c r="C49" s="244"/>
      <c r="D49" s="244"/>
      <c r="E49" s="244"/>
      <c r="F49" s="244"/>
      <c r="G49" s="243" t="s">
        <v>593</v>
      </c>
    </row>
    <row r="50" spans="1:17">
      <c r="B50" s="248"/>
      <c r="C50" s="244"/>
      <c r="D50" s="244"/>
      <c r="E50" s="244"/>
      <c r="F50" s="244"/>
      <c r="G50" s="1236"/>
      <c r="H50" s="1237"/>
      <c r="I50" s="1237"/>
      <c r="J50" s="1238"/>
      <c r="K50" s="351" t="s">
        <v>525</v>
      </c>
      <c r="L50" s="351" t="s">
        <v>526</v>
      </c>
      <c r="M50" s="351" t="s">
        <v>527</v>
      </c>
      <c r="N50" s="351" t="s">
        <v>528</v>
      </c>
      <c r="O50" s="351" t="s">
        <v>529</v>
      </c>
    </row>
    <row r="51" spans="1:17">
      <c r="B51" s="248"/>
      <c r="C51" s="244"/>
      <c r="D51" s="244"/>
      <c r="E51" s="244"/>
      <c r="F51" s="244"/>
      <c r="G51" s="1239" t="s">
        <v>594</v>
      </c>
      <c r="H51" s="1240"/>
      <c r="I51" s="1245" t="s">
        <v>595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2"/>
      <c r="B53" s="248"/>
      <c r="C53" s="244"/>
      <c r="D53" s="244"/>
      <c r="E53" s="244"/>
      <c r="F53" s="244"/>
      <c r="G53" s="1241"/>
      <c r="H53" s="1242"/>
      <c r="I53" s="1225" t="s">
        <v>596</v>
      </c>
      <c r="J53" s="1225"/>
      <c r="K53" s="1250"/>
      <c r="L53" s="1250"/>
      <c r="M53" s="1250"/>
      <c r="N53" s="1250"/>
      <c r="O53" s="1250"/>
    </row>
    <row r="54" spans="1:17">
      <c r="A54" s="352"/>
      <c r="B54" s="248"/>
      <c r="C54" s="244"/>
      <c r="D54" s="244"/>
      <c r="E54" s="244"/>
      <c r="F54" s="244"/>
      <c r="G54" s="1243"/>
      <c r="H54" s="1244"/>
      <c r="I54" s="1225"/>
      <c r="J54" s="1225"/>
      <c r="K54" s="1248"/>
      <c r="L54" s="1248"/>
      <c r="M54" s="1248"/>
      <c r="N54" s="1248"/>
      <c r="O54" s="1248"/>
    </row>
    <row r="55" spans="1:17">
      <c r="A55" s="352"/>
      <c r="B55" s="248"/>
      <c r="C55" s="244"/>
      <c r="D55" s="244"/>
      <c r="E55" s="244"/>
      <c r="F55" s="244"/>
      <c r="G55" s="1219" t="s">
        <v>597</v>
      </c>
      <c r="H55" s="1220"/>
      <c r="I55" s="1225" t="s">
        <v>595</v>
      </c>
      <c r="J55" s="1225"/>
      <c r="K55" s="1249"/>
      <c r="L55" s="1249"/>
      <c r="M55" s="1249"/>
      <c r="N55" s="1249"/>
      <c r="O55" s="1249"/>
    </row>
    <row r="56" spans="1:17">
      <c r="A56" s="352"/>
      <c r="B56" s="248"/>
      <c r="C56" s="244"/>
      <c r="D56" s="244"/>
      <c r="E56" s="244"/>
      <c r="F56" s="244"/>
      <c r="G56" s="1221"/>
      <c r="H56" s="1222"/>
      <c r="I56" s="1225"/>
      <c r="J56" s="1225"/>
      <c r="K56" s="1215"/>
      <c r="L56" s="1215"/>
      <c r="M56" s="1215"/>
      <c r="N56" s="1215"/>
      <c r="O56" s="1215"/>
    </row>
    <row r="57" spans="1:17" s="352" customFormat="1">
      <c r="B57" s="353"/>
      <c r="C57" s="349"/>
      <c r="D57" s="349"/>
      <c r="E57" s="349"/>
      <c r="F57" s="349"/>
      <c r="G57" s="1221"/>
      <c r="H57" s="1222"/>
      <c r="I57" s="1217" t="s">
        <v>596</v>
      </c>
      <c r="J57" s="1217"/>
      <c r="K57" s="1250"/>
      <c r="L57" s="1250"/>
      <c r="M57" s="1250"/>
      <c r="N57" s="1250"/>
      <c r="O57" s="1250"/>
      <c r="P57" s="354"/>
      <c r="Q57" s="353"/>
    </row>
    <row r="58" spans="1:17" s="352" customFormat="1">
      <c r="A58" s="243"/>
      <c r="B58" s="353"/>
      <c r="C58" s="349"/>
      <c r="D58" s="349"/>
      <c r="E58" s="349"/>
      <c r="F58" s="349"/>
      <c r="G58" s="1223"/>
      <c r="H58" s="1224"/>
      <c r="I58" s="1217"/>
      <c r="J58" s="1217"/>
      <c r="K58" s="1248"/>
      <c r="L58" s="1248"/>
      <c r="M58" s="1248"/>
      <c r="N58" s="1248"/>
      <c r="O58" s="1248"/>
      <c r="P58" s="354"/>
      <c r="Q58" s="353"/>
    </row>
    <row r="59" spans="1:17" s="352" customFormat="1">
      <c r="A59" s="243"/>
      <c r="B59" s="353"/>
      <c r="C59" s="349"/>
      <c r="D59" s="349"/>
      <c r="E59" s="349"/>
      <c r="F59" s="349"/>
      <c r="G59" s="349"/>
      <c r="H59" s="349"/>
      <c r="I59" s="349"/>
      <c r="J59" s="349"/>
      <c r="K59" s="355"/>
      <c r="L59" s="355"/>
      <c r="M59" s="355"/>
      <c r="N59" s="355"/>
      <c r="O59" s="355"/>
      <c r="P59" s="354"/>
      <c r="Q59" s="353"/>
    </row>
    <row r="60" spans="1:17" s="352" customFormat="1">
      <c r="A60" s="243"/>
      <c r="B60" s="353"/>
      <c r="C60" s="349"/>
      <c r="D60" s="349"/>
      <c r="E60" s="349"/>
      <c r="F60" s="349"/>
      <c r="G60" s="349"/>
      <c r="H60" s="349"/>
      <c r="I60" s="349"/>
      <c r="J60" s="349"/>
      <c r="K60" s="355"/>
      <c r="L60" s="355"/>
      <c r="M60" s="355"/>
      <c r="N60" s="355"/>
      <c r="O60" s="355"/>
      <c r="P60" s="354"/>
      <c r="Q60" s="353"/>
    </row>
    <row r="61" spans="1:17" s="352" customFormat="1">
      <c r="A61" s="243"/>
      <c r="B61" s="356"/>
      <c r="C61" s="357"/>
      <c r="D61" s="357"/>
      <c r="E61" s="357"/>
      <c r="F61" s="357"/>
      <c r="G61" s="357"/>
      <c r="H61" s="357"/>
      <c r="I61" s="357"/>
      <c r="J61" s="357"/>
      <c r="K61" s="357"/>
      <c r="L61" s="357"/>
      <c r="M61" s="358"/>
      <c r="N61" s="358"/>
      <c r="O61" s="358"/>
      <c r="P61" s="359"/>
      <c r="Q61" s="353"/>
    </row>
    <row r="62" spans="1:17">
      <c r="B62" s="348"/>
      <c r="C62" s="348"/>
      <c r="D62" s="348"/>
      <c r="E62" s="348"/>
      <c r="F62" s="348"/>
      <c r="G62" s="348"/>
      <c r="H62" s="348"/>
      <c r="I62" s="348"/>
      <c r="J62" s="348"/>
      <c r="K62" s="348"/>
      <c r="L62" s="348"/>
      <c r="M62" s="348"/>
      <c r="N62" s="348"/>
      <c r="O62" s="348"/>
      <c r="P62" s="348"/>
      <c r="Q62" s="244"/>
    </row>
    <row r="63" spans="1:17" ht="17.25">
      <c r="B63" s="307" t="s">
        <v>598</v>
      </c>
      <c r="C63" s="244"/>
      <c r="D63" s="244"/>
      <c r="E63" s="244"/>
      <c r="F63" s="244"/>
      <c r="G63" s="244"/>
      <c r="H63" s="244"/>
      <c r="I63" s="244"/>
      <c r="J63" s="244"/>
      <c r="K63" s="244"/>
      <c r="L63" s="244"/>
      <c r="M63" s="244"/>
      <c r="N63" s="244"/>
      <c r="O63" s="244"/>
    </row>
    <row r="64" spans="1:17">
      <c r="B64" s="248"/>
      <c r="C64" s="244"/>
      <c r="D64" s="244"/>
      <c r="E64" s="244"/>
      <c r="F64" s="244"/>
      <c r="G64" s="349" t="s">
        <v>592</v>
      </c>
      <c r="I64" s="349"/>
      <c r="J64" s="349"/>
      <c r="K64" s="349"/>
      <c r="L64" s="244"/>
      <c r="M64" s="244"/>
      <c r="N64" s="244"/>
      <c r="O64" s="244"/>
    </row>
    <row r="65" spans="2:30">
      <c r="B65" s="248"/>
      <c r="C65" s="244"/>
      <c r="D65" s="244"/>
      <c r="E65" s="244"/>
      <c r="F65" s="244"/>
      <c r="G65" s="1227" t="s">
        <v>599</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0"/>
      <c r="I70" s="360"/>
      <c r="J70" s="361"/>
      <c r="K70" s="361"/>
      <c r="L70" s="362"/>
      <c r="M70" s="361"/>
      <c r="N70" s="362"/>
      <c r="O70" s="363"/>
    </row>
    <row r="71" spans="2:30">
      <c r="B71" s="248"/>
      <c r="C71" s="244"/>
      <c r="D71" s="244"/>
      <c r="E71" s="244"/>
      <c r="F71" s="244"/>
      <c r="G71" s="364" t="s">
        <v>600</v>
      </c>
      <c r="I71" s="365"/>
      <c r="J71" s="361"/>
      <c r="K71" s="361"/>
      <c r="L71" s="362"/>
      <c r="M71" s="361"/>
      <c r="N71" s="362"/>
      <c r="O71" s="363"/>
    </row>
    <row r="72" spans="2:30">
      <c r="B72" s="248"/>
      <c r="C72" s="244"/>
      <c r="D72" s="244"/>
      <c r="E72" s="244"/>
      <c r="F72" s="244"/>
      <c r="G72" s="1236"/>
      <c r="H72" s="1237"/>
      <c r="I72" s="1237"/>
      <c r="J72" s="1238"/>
      <c r="K72" s="351" t="s">
        <v>525</v>
      </c>
      <c r="L72" s="351" t="s">
        <v>526</v>
      </c>
      <c r="M72" s="351" t="s">
        <v>527</v>
      </c>
      <c r="N72" s="351" t="s">
        <v>528</v>
      </c>
      <c r="O72" s="351" t="s">
        <v>529</v>
      </c>
    </row>
    <row r="73" spans="2:30">
      <c r="B73" s="248"/>
      <c r="C73" s="244"/>
      <c r="D73" s="244"/>
      <c r="E73" s="244"/>
      <c r="F73" s="244"/>
      <c r="G73" s="1239" t="s">
        <v>594</v>
      </c>
      <c r="H73" s="1240"/>
      <c r="I73" s="1245" t="s">
        <v>595</v>
      </c>
      <c r="J73" s="1245"/>
      <c r="K73" s="1226">
        <v>20.7</v>
      </c>
      <c r="L73" s="1226">
        <v>9.1</v>
      </c>
      <c r="M73" s="1215">
        <v>4.5</v>
      </c>
      <c r="N73" s="1215">
        <v>6.7</v>
      </c>
      <c r="O73" s="1215">
        <v>21.6</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601</v>
      </c>
      <c r="J75" s="1225"/>
      <c r="K75" s="1247">
        <v>4.3</v>
      </c>
      <c r="L75" s="1247">
        <v>3.9</v>
      </c>
      <c r="M75" s="1247">
        <v>3.7</v>
      </c>
      <c r="N75" s="1247">
        <v>3.5</v>
      </c>
      <c r="O75" s="1247">
        <v>3.7</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597</v>
      </c>
      <c r="H77" s="1220"/>
      <c r="I77" s="1225" t="s">
        <v>595</v>
      </c>
      <c r="J77" s="1225"/>
      <c r="K77" s="1226">
        <v>74</v>
      </c>
      <c r="L77" s="1226">
        <v>62.7</v>
      </c>
      <c r="M77" s="1215">
        <v>54.4</v>
      </c>
      <c r="N77" s="1215">
        <v>47</v>
      </c>
      <c r="O77" s="1215">
        <v>41.4</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601</v>
      </c>
      <c r="J79" s="1217"/>
      <c r="K79" s="1218">
        <v>9.1999999999999993</v>
      </c>
      <c r="L79" s="1218">
        <v>8.6</v>
      </c>
      <c r="M79" s="1218">
        <v>8.1</v>
      </c>
      <c r="N79" s="1218">
        <v>7.3</v>
      </c>
      <c r="O79" s="1218">
        <v>6.7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6"/>
      <c r="L81" s="244"/>
      <c r="M81" s="244"/>
      <c r="N81" s="244"/>
      <c r="O81" s="244"/>
    </row>
    <row r="82" spans="2:17" ht="17.25">
      <c r="B82" s="248"/>
      <c r="C82" s="244"/>
      <c r="D82" s="244"/>
      <c r="E82" s="244"/>
      <c r="F82" s="244"/>
      <c r="G82" s="244"/>
      <c r="H82" s="244"/>
      <c r="I82" s="244"/>
      <c r="J82" s="244"/>
      <c r="K82" s="367"/>
      <c r="L82" s="367"/>
      <c r="M82" s="367"/>
      <c r="N82" s="367"/>
      <c r="O82" s="367"/>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68"/>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5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524</v>
      </c>
      <c r="G2" s="111"/>
      <c r="H2" s="112"/>
    </row>
    <row r="3" spans="1:8">
      <c r="A3" s="108" t="s">
        <v>517</v>
      </c>
      <c r="B3" s="113"/>
      <c r="C3" s="114"/>
      <c r="D3" s="115">
        <v>45773</v>
      </c>
      <c r="E3" s="116"/>
      <c r="F3" s="117">
        <v>43858</v>
      </c>
      <c r="G3" s="118"/>
      <c r="H3" s="119"/>
    </row>
    <row r="4" spans="1:8">
      <c r="A4" s="120"/>
      <c r="B4" s="121"/>
      <c r="C4" s="122"/>
      <c r="D4" s="123">
        <v>21380</v>
      </c>
      <c r="E4" s="124"/>
      <c r="F4" s="125">
        <v>23714</v>
      </c>
      <c r="G4" s="126"/>
      <c r="H4" s="127"/>
    </row>
    <row r="5" spans="1:8">
      <c r="A5" s="108" t="s">
        <v>519</v>
      </c>
      <c r="B5" s="113"/>
      <c r="C5" s="114"/>
      <c r="D5" s="115">
        <v>59391</v>
      </c>
      <c r="E5" s="116"/>
      <c r="F5" s="117">
        <v>41705</v>
      </c>
      <c r="G5" s="118"/>
      <c r="H5" s="119"/>
    </row>
    <row r="6" spans="1:8">
      <c r="A6" s="120"/>
      <c r="B6" s="121"/>
      <c r="C6" s="122"/>
      <c r="D6" s="123">
        <v>27165</v>
      </c>
      <c r="E6" s="124"/>
      <c r="F6" s="125">
        <v>22742</v>
      </c>
      <c r="G6" s="126"/>
      <c r="H6" s="127"/>
    </row>
    <row r="7" spans="1:8">
      <c r="A7" s="108" t="s">
        <v>520</v>
      </c>
      <c r="B7" s="113"/>
      <c r="C7" s="114"/>
      <c r="D7" s="115">
        <v>65938</v>
      </c>
      <c r="E7" s="116"/>
      <c r="F7" s="117">
        <v>47677</v>
      </c>
      <c r="G7" s="118"/>
      <c r="H7" s="119"/>
    </row>
    <row r="8" spans="1:8">
      <c r="A8" s="120"/>
      <c r="B8" s="121"/>
      <c r="C8" s="122"/>
      <c r="D8" s="123">
        <v>24964</v>
      </c>
      <c r="E8" s="124"/>
      <c r="F8" s="125">
        <v>23360</v>
      </c>
      <c r="G8" s="126"/>
      <c r="H8" s="127"/>
    </row>
    <row r="9" spans="1:8">
      <c r="A9" s="108" t="s">
        <v>521</v>
      </c>
      <c r="B9" s="113"/>
      <c r="C9" s="114"/>
      <c r="D9" s="115">
        <v>89671</v>
      </c>
      <c r="E9" s="116"/>
      <c r="F9" s="117">
        <v>51613</v>
      </c>
      <c r="G9" s="118"/>
      <c r="H9" s="119"/>
    </row>
    <row r="10" spans="1:8">
      <c r="A10" s="120"/>
      <c r="B10" s="121"/>
      <c r="C10" s="122"/>
      <c r="D10" s="123">
        <v>40683</v>
      </c>
      <c r="E10" s="124"/>
      <c r="F10" s="125">
        <v>25872</v>
      </c>
      <c r="G10" s="126"/>
      <c r="H10" s="127"/>
    </row>
    <row r="11" spans="1:8">
      <c r="A11" s="108" t="s">
        <v>522</v>
      </c>
      <c r="B11" s="113"/>
      <c r="C11" s="114"/>
      <c r="D11" s="115">
        <v>103010</v>
      </c>
      <c r="E11" s="116"/>
      <c r="F11" s="117">
        <v>50880</v>
      </c>
      <c r="G11" s="118"/>
      <c r="H11" s="119"/>
    </row>
    <row r="12" spans="1:8">
      <c r="A12" s="120"/>
      <c r="B12" s="121"/>
      <c r="C12" s="128"/>
      <c r="D12" s="123">
        <v>49479</v>
      </c>
      <c r="E12" s="124"/>
      <c r="F12" s="125">
        <v>27819</v>
      </c>
      <c r="G12" s="126"/>
      <c r="H12" s="127"/>
    </row>
    <row r="13" spans="1:8">
      <c r="A13" s="108"/>
      <c r="B13" s="113"/>
      <c r="C13" s="129"/>
      <c r="D13" s="130">
        <v>72757</v>
      </c>
      <c r="E13" s="131"/>
      <c r="F13" s="132">
        <v>47147</v>
      </c>
      <c r="G13" s="133"/>
      <c r="H13" s="119"/>
    </row>
    <row r="14" spans="1:8">
      <c r="A14" s="120"/>
      <c r="B14" s="121"/>
      <c r="C14" s="122"/>
      <c r="D14" s="123">
        <v>32734</v>
      </c>
      <c r="E14" s="124"/>
      <c r="F14" s="125">
        <v>24701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1.69</v>
      </c>
      <c r="C19" s="134">
        <f>ROUND(VALUE(SUBSTITUTE(実質収支比率等に係る経年分析!G$48,"▲","-")),2)</f>
        <v>1.74</v>
      </c>
      <c r="D19" s="134">
        <f>ROUND(VALUE(SUBSTITUTE(実質収支比率等に係る経年分析!H$48,"▲","-")),2)</f>
        <v>2.0099999999999998</v>
      </c>
      <c r="E19" s="134">
        <f>ROUND(VALUE(SUBSTITUTE(実質収支比率等に係る経年分析!I$48,"▲","-")),2)</f>
        <v>1.57</v>
      </c>
      <c r="F19" s="134">
        <f>ROUND(VALUE(SUBSTITUTE(実質収支比率等に係る経年分析!J$48,"▲","-")),2)</f>
        <v>1.69</v>
      </c>
    </row>
    <row r="20" spans="1:11">
      <c r="A20" s="134" t="s">
        <v>43</v>
      </c>
      <c r="B20" s="134">
        <f>ROUND(VALUE(SUBSTITUTE(実質収支比率等に係る経年分析!F$47,"▲","-")),2)</f>
        <v>6.99</v>
      </c>
      <c r="C20" s="134">
        <f>ROUND(VALUE(SUBSTITUTE(実質収支比率等に係る経年分析!G$47,"▲","-")),2)</f>
        <v>9.26</v>
      </c>
      <c r="D20" s="134">
        <f>ROUND(VALUE(SUBSTITUTE(実質収支比率等に係る経年分析!H$47,"▲","-")),2)</f>
        <v>10.87</v>
      </c>
      <c r="E20" s="134">
        <f>ROUND(VALUE(SUBSTITUTE(実質収支比率等に係る経年分析!I$47,"▲","-")),2)</f>
        <v>10.84</v>
      </c>
      <c r="F20" s="134">
        <f>ROUND(VALUE(SUBSTITUTE(実質収支比率等に係る経年分析!J$47,"▲","-")),2)</f>
        <v>11.09</v>
      </c>
    </row>
    <row r="21" spans="1:11">
      <c r="A21" s="134" t="s">
        <v>44</v>
      </c>
      <c r="B21" s="134">
        <f>IF(ISNUMBER(VALUE(SUBSTITUTE(実質収支比率等に係る経年分析!F$49,"▲","-"))),ROUND(VALUE(SUBSTITUTE(実質収支比率等に係る経年分析!F$49,"▲","-")),2),NA())</f>
        <v>3.26</v>
      </c>
      <c r="C21" s="134">
        <f>IF(ISNUMBER(VALUE(SUBSTITUTE(実質収支比率等に係る経年分析!G$49,"▲","-"))),ROUND(VALUE(SUBSTITUTE(実質収支比率等に係る経年分析!G$49,"▲","-")),2),NA())</f>
        <v>2.35</v>
      </c>
      <c r="D21" s="134">
        <f>IF(ISNUMBER(VALUE(SUBSTITUTE(実質収支比率等に係る経年分析!H$49,"▲","-"))),ROUND(VALUE(SUBSTITUTE(実質収支比率等に係る経年分析!H$49,"▲","-")),2),NA())</f>
        <v>2.1</v>
      </c>
      <c r="E21" s="134">
        <f>IF(ISNUMBER(VALUE(SUBSTITUTE(実質収支比率等に係る経年分析!I$49,"▲","-"))),ROUND(VALUE(SUBSTITUTE(実質収支比率等に係る経年分析!I$49,"▲","-")),2),NA())</f>
        <v>-0.39</v>
      </c>
      <c r="F21" s="134">
        <f>IF(ISNUMBER(VALUE(SUBSTITUTE(実質収支比率等に係る経年分析!J$49,"▲","-"))),ROUND(VALUE(SUBSTITUTE(実質収支比率等に係る経年分析!J$49,"▲","-")),2),NA())</f>
        <v>0.18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0.23</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0.14000000000000001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0.14000000000000001</v>
      </c>
    </row>
    <row r="30" spans="1:11">
      <c r="A30" s="135" t="str">
        <f>IF(連結実質赤字比率に係る赤字・黒字の構成分析!C$40="",NA(),連結実質赤字比率に係る赤字・黒字の構成分析!C$40)</f>
        <v>母子父子寡婦福祉資金貸付事業特別会計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0.17</v>
      </c>
    </row>
    <row r="31" spans="1:11">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0.48</v>
      </c>
    </row>
    <row r="32" spans="1:11">
      <c r="A32" s="135" t="str">
        <f>IF(連結実質赤字比率に係る赤字・黒字の構成分析!C$38="",NA(),連結実質赤字比率に係る赤字・黒字の構成分析!C$38)</f>
        <v>競輪事業特別会計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0.87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v>
      </c>
    </row>
    <row r="33" spans="1:16">
      <c r="A33" s="135" t="str">
        <f>IF(連結実質赤字比率に係る赤字・黒字の構成分析!C$37="",NA(),連結実質赤字比率に係る赤字・黒字の構成分析!C$37)</f>
        <v>下水道事業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1.72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0.99</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1.54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1.38</v>
      </c>
    </row>
    <row r="35" spans="1:16">
      <c r="A35" s="135" t="str">
        <f>IF(連結実質赤字比率に係る赤字・黒字の構成分析!C$35="",NA(),連結実質赤字比率に係る赤字・黒字の構成分析!C$35)</f>
        <v>水道事業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4.57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4.6900000000000004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5.57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5.07</v>
      </c>
    </row>
    <row r="36" spans="1:16">
      <c r="A36" s="135" t="str">
        <f>IF(連結実質赤字比率に係る赤字・黒字の構成分析!C$34="",NA(),連結実質赤字比率に係る赤字・黒字の構成分析!C$34)</f>
        <v>国民健康保険事業特別会計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0.63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0.23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0.04</v>
      </c>
      <c r="J36" s="135">
        <f>IF(ROUND(VALUE(SUBSTITUTE(連結実質赤字比率に係る赤字・黒字の構成分析!J$34,"▲", "-")), 2) &lt; 0, ABS(ROUND(VALUE(SUBSTITUTE(連結実質赤字比率に係る赤字・黒字の構成分析!J$34,"▲", "-")), 2)), NA())</f>
        <v>0.43</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11733</v>
      </c>
      <c r="E42" s="136"/>
      <c r="F42" s="136"/>
      <c r="G42" s="136">
        <f>'実質公債費比率（分子）の構造'!L$52</f>
        <v>12040</v>
      </c>
      <c r="H42" s="136"/>
      <c r="I42" s="136"/>
      <c r="J42" s="136">
        <f>'実質公債費比率（分子）の構造'!M$52</f>
        <v>12371</v>
      </c>
      <c r="K42" s="136"/>
      <c r="L42" s="136"/>
      <c r="M42" s="136">
        <f>'実質公債費比率（分子）の構造'!N$52</f>
        <v>12780</v>
      </c>
      <c r="N42" s="136"/>
      <c r="O42" s="136"/>
      <c r="P42" s="136">
        <f>'実質公債費比率（分子）の構造'!O$52</f>
        <v>12308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c r="A44" s="136" t="s">
        <v>53</v>
      </c>
      <c r="B44" s="136">
        <f>'実質公債費比率（分子）の構造'!K$50</f>
        <v>941</v>
      </c>
      <c r="C44" s="136"/>
      <c r="D44" s="136"/>
      <c r="E44" s="136">
        <f>'実質公債費比率（分子）の構造'!L$50</f>
        <v>521</v>
      </c>
      <c r="F44" s="136"/>
      <c r="G44" s="136"/>
      <c r="H44" s="136">
        <f>'実質公債費比率（分子）の構造'!M$50</f>
        <v>586</v>
      </c>
      <c r="I44" s="136"/>
      <c r="J44" s="136"/>
      <c r="K44" s="136">
        <f>'実質公債費比率（分子）の構造'!N$50</f>
        <v>434</v>
      </c>
      <c r="L44" s="136"/>
      <c r="M44" s="136"/>
      <c r="N44" s="136">
        <f>'実質公債費比率（分子）の構造'!O$50</f>
        <v>374</v>
      </c>
      <c r="O44" s="136"/>
      <c r="P44" s="136"/>
    </row>
    <row r="45" spans="1:16">
      <c r="A45" s="136" t="s">
        <v>54</v>
      </c>
      <c r="B45" s="136">
        <f>'実質公債費比率（分子）の構造'!K$49</f>
        <v>383</v>
      </c>
      <c r="C45" s="136"/>
      <c r="D45" s="136"/>
      <c r="E45" s="136">
        <f>'実質公債費比率（分子）の構造'!L$49</f>
        <v>379</v>
      </c>
      <c r="F45" s="136"/>
      <c r="G45" s="136"/>
      <c r="H45" s="136">
        <f>'実質公債費比率（分子）の構造'!M$49</f>
        <v>414</v>
      </c>
      <c r="I45" s="136"/>
      <c r="J45" s="136"/>
      <c r="K45" s="136">
        <f>'実質公債費比率（分子）の構造'!N$49</f>
        <v>325</v>
      </c>
      <c r="L45" s="136"/>
      <c r="M45" s="136"/>
      <c r="N45" s="136">
        <f>'実質公債費比率（分子）の構造'!O$49</f>
        <v>317</v>
      </c>
      <c r="O45" s="136"/>
      <c r="P45" s="136"/>
    </row>
    <row r="46" spans="1:16">
      <c r="A46" s="136" t="s">
        <v>55</v>
      </c>
      <c r="B46" s="136">
        <f>'実質公債費比率（分子）の構造'!K$48</f>
        <v>1014</v>
      </c>
      <c r="C46" s="136"/>
      <c r="D46" s="136"/>
      <c r="E46" s="136">
        <f>'実質公債費比率（分子）の構造'!L$48</f>
        <v>1030</v>
      </c>
      <c r="F46" s="136"/>
      <c r="G46" s="136"/>
      <c r="H46" s="136">
        <f>'実質公債費比率（分子）の構造'!M$48</f>
        <v>1114</v>
      </c>
      <c r="I46" s="136"/>
      <c r="J46" s="136"/>
      <c r="K46" s="136">
        <f>'実質公債費比率（分子）の構造'!N$48</f>
        <v>1502</v>
      </c>
      <c r="L46" s="136"/>
      <c r="M46" s="136"/>
      <c r="N46" s="136">
        <f>'実質公債費比率（分子）の構造'!O$48</f>
        <v>1667</v>
      </c>
      <c r="O46" s="136"/>
      <c r="P46" s="136"/>
    </row>
    <row r="47" spans="1:16">
      <c r="A47" s="136" t="s">
        <v>56</v>
      </c>
      <c r="B47" s="136">
        <f>'実質公債費比率（分子）の構造'!K$47</f>
        <v>67</v>
      </c>
      <c r="C47" s="136"/>
      <c r="D47" s="136"/>
      <c r="E47" s="136">
        <f>'実質公債費比率（分子）の構造'!L$47</f>
        <v>67</v>
      </c>
      <c r="F47" s="136"/>
      <c r="G47" s="136"/>
      <c r="H47" s="136">
        <f>'実質公債費比率（分子）の構造'!M$47</f>
        <v>67</v>
      </c>
      <c r="I47" s="136"/>
      <c r="J47" s="136"/>
      <c r="K47" s="136">
        <f>'実質公債費比率（分子）の構造'!N$47</f>
        <v>67</v>
      </c>
      <c r="L47" s="136"/>
      <c r="M47" s="136"/>
      <c r="N47" s="136">
        <f>'実質公債費比率（分子）の構造'!O$47</f>
        <v>67</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11723</v>
      </c>
      <c r="C49" s="136"/>
      <c r="D49" s="136"/>
      <c r="E49" s="136">
        <f>'実質公債費比率（分子）の構造'!L$45</f>
        <v>12030</v>
      </c>
      <c r="F49" s="136"/>
      <c r="G49" s="136"/>
      <c r="H49" s="136">
        <f>'実質公債費比率（分子）の構造'!M$45</f>
        <v>12382</v>
      </c>
      <c r="I49" s="136"/>
      <c r="J49" s="136"/>
      <c r="K49" s="136">
        <f>'実質公債費比率（分子）の構造'!N$45</f>
        <v>12445</v>
      </c>
      <c r="L49" s="136"/>
      <c r="M49" s="136"/>
      <c r="N49" s="136">
        <f>'実質公債費比率（分子）の構造'!O$45</f>
        <v>12270</v>
      </c>
      <c r="O49" s="136"/>
      <c r="P49" s="136"/>
    </row>
    <row r="50" spans="1:16">
      <c r="A50" s="136" t="s">
        <v>59</v>
      </c>
      <c r="B50" s="136" t="e">
        <f>NA()</f>
        <v>#N/A</v>
      </c>
      <c r="C50" s="136">
        <f>IF(ISNUMBER('実質公債費比率（分子）の構造'!K$53),'実質公債費比率（分子）の構造'!K$53,NA())</f>
        <v>2395</v>
      </c>
      <c r="D50" s="136" t="e">
        <f>NA()</f>
        <v>#N/A</v>
      </c>
      <c r="E50" s="136" t="e">
        <f>NA()</f>
        <v>#N/A</v>
      </c>
      <c r="F50" s="136">
        <f>IF(ISNUMBER('実質公債費比率（分子）の構造'!L$53),'実質公債費比率（分子）の構造'!L$53,NA())</f>
        <v>1987</v>
      </c>
      <c r="G50" s="136" t="e">
        <f>NA()</f>
        <v>#N/A</v>
      </c>
      <c r="H50" s="136" t="e">
        <f>NA()</f>
        <v>#N/A</v>
      </c>
      <c r="I50" s="136">
        <f>IF(ISNUMBER('実質公債費比率（分子）の構造'!M$53),'実質公債費比率（分子）の構造'!M$53,NA())</f>
        <v>2192</v>
      </c>
      <c r="J50" s="136" t="e">
        <f>NA()</f>
        <v>#N/A</v>
      </c>
      <c r="K50" s="136" t="e">
        <f>NA()</f>
        <v>#N/A</v>
      </c>
      <c r="L50" s="136">
        <f>IF(ISNUMBER('実質公債費比率（分子）の構造'!N$53),'実質公債費比率（分子）の構造'!N$53,NA())</f>
        <v>1993</v>
      </c>
      <c r="M50" s="136" t="e">
        <f>NA()</f>
        <v>#N/A</v>
      </c>
      <c r="N50" s="136" t="e">
        <f>NA()</f>
        <v>#N/A</v>
      </c>
      <c r="O50" s="136">
        <f>IF(ISNUMBER('実質公債費比率（分子）の構造'!O$53),'実質公債費比率（分子）の構造'!O$53,NA())</f>
        <v>2387</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109960</v>
      </c>
      <c r="E56" s="135"/>
      <c r="F56" s="135"/>
      <c r="G56" s="135">
        <f>'将来負担比率（分子）の構造'!J$51</f>
        <v>114281</v>
      </c>
      <c r="H56" s="135"/>
      <c r="I56" s="135"/>
      <c r="J56" s="135">
        <f>'将来負担比率（分子）の構造'!K$51</f>
        <v>117476</v>
      </c>
      <c r="K56" s="135"/>
      <c r="L56" s="135"/>
      <c r="M56" s="135">
        <f>'将来負担比率（分子）の構造'!L$51</f>
        <v>120656</v>
      </c>
      <c r="N56" s="135"/>
      <c r="O56" s="135"/>
      <c r="P56" s="135">
        <f>'将来負担比率（分子）の構造'!M$51</f>
        <v>126831</v>
      </c>
    </row>
    <row r="57" spans="1:16">
      <c r="A57" s="135" t="s">
        <v>35</v>
      </c>
      <c r="B57" s="135"/>
      <c r="C57" s="135"/>
      <c r="D57" s="135">
        <f>'将来負担比率（分子）の構造'!I$50</f>
        <v>24809</v>
      </c>
      <c r="E57" s="135"/>
      <c r="F57" s="135"/>
      <c r="G57" s="135">
        <f>'将来負担比率（分子）の構造'!J$50</f>
        <v>23280</v>
      </c>
      <c r="H57" s="135"/>
      <c r="I57" s="135"/>
      <c r="J57" s="135">
        <f>'将来負担比率（分子）の構造'!K$50</f>
        <v>24378</v>
      </c>
      <c r="K57" s="135"/>
      <c r="L57" s="135"/>
      <c r="M57" s="135">
        <f>'将来負担比率（分子）の構造'!L$50</f>
        <v>27214</v>
      </c>
      <c r="N57" s="135"/>
      <c r="O57" s="135"/>
      <c r="P57" s="135">
        <f>'将来負担比率（分子）の構造'!M$50</f>
        <v>25284</v>
      </c>
    </row>
    <row r="58" spans="1:16">
      <c r="A58" s="135" t="s">
        <v>34</v>
      </c>
      <c r="B58" s="135"/>
      <c r="C58" s="135"/>
      <c r="D58" s="135">
        <f>'将来負担比率（分子）の構造'!I$49</f>
        <v>14324</v>
      </c>
      <c r="E58" s="135"/>
      <c r="F58" s="135"/>
      <c r="G58" s="135">
        <f>'将来負担比率（分子）の構造'!J$49</f>
        <v>19477</v>
      </c>
      <c r="H58" s="135"/>
      <c r="I58" s="135"/>
      <c r="J58" s="135">
        <f>'将来負担比率（分子）の構造'!K$49</f>
        <v>20740</v>
      </c>
      <c r="K58" s="135"/>
      <c r="L58" s="135"/>
      <c r="M58" s="135">
        <f>'将来負担比率（分子）の構造'!L$49</f>
        <v>19897</v>
      </c>
      <c r="N58" s="135"/>
      <c r="O58" s="135"/>
      <c r="P58" s="135">
        <f>'将来負担比率（分子）の構造'!M$49</f>
        <v>20797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1437</v>
      </c>
      <c r="C61" s="135"/>
      <c r="D61" s="135"/>
      <c r="E61" s="135">
        <f>'将来負担比率（分子）の構造'!J$46</f>
        <v>1034</v>
      </c>
      <c r="F61" s="135"/>
      <c r="G61" s="135"/>
      <c r="H61" s="135">
        <f>'将来負担比率（分子）の構造'!K$46</f>
        <v>483</v>
      </c>
      <c r="I61" s="135"/>
      <c r="J61" s="135"/>
      <c r="K61" s="135">
        <f>'将来負担比率（分子）の構造'!L$46</f>
        <v>393</v>
      </c>
      <c r="L61" s="135"/>
      <c r="M61" s="135"/>
      <c r="N61" s="135">
        <f>'将来負担比率（分子）の構造'!M$46</f>
        <v>332</v>
      </c>
      <c r="O61" s="135"/>
      <c r="P61" s="135"/>
    </row>
    <row r="62" spans="1:16">
      <c r="A62" s="135" t="s">
        <v>29</v>
      </c>
      <c r="B62" s="135">
        <f>'将来負担比率（分子）の構造'!I$45</f>
        <v>19334</v>
      </c>
      <c r="C62" s="135"/>
      <c r="D62" s="135"/>
      <c r="E62" s="135">
        <f>'将来負担比率（分子）の構造'!J$45</f>
        <v>18394</v>
      </c>
      <c r="F62" s="135"/>
      <c r="G62" s="135"/>
      <c r="H62" s="135">
        <f>'将来負担比率（分子）の構造'!K$45</f>
        <v>17341</v>
      </c>
      <c r="I62" s="135"/>
      <c r="J62" s="135"/>
      <c r="K62" s="135">
        <f>'将来負担比率（分子）の構造'!L$45</f>
        <v>16056</v>
      </c>
      <c r="L62" s="135"/>
      <c r="M62" s="135"/>
      <c r="N62" s="135">
        <f>'将来負担比率（分子）の構造'!M$45</f>
        <v>15240</v>
      </c>
      <c r="O62" s="135"/>
      <c r="P62" s="135"/>
    </row>
    <row r="63" spans="1:16">
      <c r="A63" s="135" t="s">
        <v>28</v>
      </c>
      <c r="B63" s="135">
        <f>'将来負担比率（分子）の構造'!I$44</f>
        <v>1579</v>
      </c>
      <c r="C63" s="135"/>
      <c r="D63" s="135"/>
      <c r="E63" s="135">
        <f>'将来負担比率（分子）の構造'!J$44</f>
        <v>1289</v>
      </c>
      <c r="F63" s="135"/>
      <c r="G63" s="135"/>
      <c r="H63" s="135">
        <f>'将来負担比率（分子）の構造'!K$44</f>
        <v>1265</v>
      </c>
      <c r="I63" s="135"/>
      <c r="J63" s="135"/>
      <c r="K63" s="135">
        <f>'将来負担比率（分子）の構造'!L$44</f>
        <v>1468</v>
      </c>
      <c r="L63" s="135"/>
      <c r="M63" s="135"/>
      <c r="N63" s="135">
        <f>'将来負担比率（分子）の構造'!M$44</f>
        <v>1665</v>
      </c>
      <c r="O63" s="135"/>
      <c r="P63" s="135"/>
    </row>
    <row r="64" spans="1:16">
      <c r="A64" s="135" t="s">
        <v>27</v>
      </c>
      <c r="B64" s="135">
        <f>'将来負担比率（分子）の構造'!I$43</f>
        <v>16135</v>
      </c>
      <c r="C64" s="135"/>
      <c r="D64" s="135"/>
      <c r="E64" s="135">
        <f>'将来負担比率（分子）の構造'!J$43</f>
        <v>16388</v>
      </c>
      <c r="F64" s="135"/>
      <c r="G64" s="135"/>
      <c r="H64" s="135">
        <f>'将来負担比率（分子）の構造'!K$43</f>
        <v>17242</v>
      </c>
      <c r="I64" s="135"/>
      <c r="J64" s="135"/>
      <c r="K64" s="135">
        <f>'将来負担比率（分子）の構造'!L$43</f>
        <v>20102</v>
      </c>
      <c r="L64" s="135"/>
      <c r="M64" s="135"/>
      <c r="N64" s="135">
        <f>'将来負担比率（分子）の構造'!M$43</f>
        <v>21977</v>
      </c>
      <c r="O64" s="135"/>
      <c r="P64" s="135"/>
    </row>
    <row r="65" spans="1:16">
      <c r="A65" s="135" t="s">
        <v>26</v>
      </c>
      <c r="B65" s="135">
        <f>'将来負担比率（分子）の構造'!I$42</f>
        <v>2218</v>
      </c>
      <c r="C65" s="135"/>
      <c r="D65" s="135"/>
      <c r="E65" s="135">
        <f>'将来負担比率（分子）の構造'!J$42</f>
        <v>1840</v>
      </c>
      <c r="F65" s="135"/>
      <c r="G65" s="135"/>
      <c r="H65" s="135">
        <f>'将来負担比率（分子）の構造'!K$42</f>
        <v>1958</v>
      </c>
      <c r="I65" s="135"/>
      <c r="J65" s="135"/>
      <c r="K65" s="135">
        <f>'将来負担比率（分子）の構造'!L$42</f>
        <v>1873</v>
      </c>
      <c r="L65" s="135"/>
      <c r="M65" s="135"/>
      <c r="N65" s="135">
        <f>'将来負担比率（分子）の構造'!M$42</f>
        <v>1627</v>
      </c>
      <c r="O65" s="135"/>
      <c r="P65" s="135"/>
    </row>
    <row r="66" spans="1:16">
      <c r="A66" s="135" t="s">
        <v>25</v>
      </c>
      <c r="B66" s="135">
        <f>'将来負担比率（分子）の構造'!I$41</f>
        <v>120408</v>
      </c>
      <c r="C66" s="135"/>
      <c r="D66" s="135"/>
      <c r="E66" s="135">
        <f>'将来負担比率（分子）の構造'!J$41</f>
        <v>123359</v>
      </c>
      <c r="F66" s="135"/>
      <c r="G66" s="135"/>
      <c r="H66" s="135">
        <f>'将来負担比率（分子）の構造'!K$41</f>
        <v>126984</v>
      </c>
      <c r="I66" s="135"/>
      <c r="J66" s="135"/>
      <c r="K66" s="135">
        <f>'将来負担比率（分子）の構造'!L$41</f>
        <v>131845</v>
      </c>
      <c r="L66" s="135"/>
      <c r="M66" s="135"/>
      <c r="N66" s="135">
        <f>'将来負担比率（分子）の構造'!M$41</f>
        <v>144592</v>
      </c>
      <c r="O66" s="135"/>
      <c r="P66" s="135"/>
    </row>
    <row r="67" spans="1:16">
      <c r="A67" s="135" t="s">
        <v>63</v>
      </c>
      <c r="B67" s="135" t="e">
        <f>NA()</f>
        <v>#N/A</v>
      </c>
      <c r="C67" s="135">
        <f>IF(ISNUMBER('将来負担比率（分子）の構造'!I$52), IF('将来負担比率（分子）の構造'!I$52 &lt; 0, 0, '将来負担比率（分子）の構造'!I$52), NA())</f>
        <v>12017</v>
      </c>
      <c r="D67" s="135" t="e">
        <f>NA()</f>
        <v>#N/A</v>
      </c>
      <c r="E67" s="135" t="e">
        <f>NA()</f>
        <v>#N/A</v>
      </c>
      <c r="F67" s="135">
        <f>IF(ISNUMBER('将来負担比率（分子）の構造'!J$52), IF('将来負担比率（分子）の構造'!J$52 &lt; 0, 0, '将来負担比率（分子）の構造'!J$52), NA())</f>
        <v>5265</v>
      </c>
      <c r="G67" s="135" t="e">
        <f>NA()</f>
        <v>#N/A</v>
      </c>
      <c r="H67" s="135" t="e">
        <f>NA()</f>
        <v>#N/A</v>
      </c>
      <c r="I67" s="135">
        <f>IF(ISNUMBER('将来負担比率（分子）の構造'!K$52), IF('将来負担比率（分子）の構造'!K$52 &lt; 0, 0, '将来負担比率（分子）の構造'!K$52), NA())</f>
        <v>2679</v>
      </c>
      <c r="J67" s="135" t="e">
        <f>NA()</f>
        <v>#N/A</v>
      </c>
      <c r="K67" s="135" t="e">
        <f>NA()</f>
        <v>#N/A</v>
      </c>
      <c r="L67" s="135">
        <f>IF(ISNUMBER('将来負担比率（分子）の構造'!L$52), IF('将来負担比率（分子）の構造'!L$52 &lt; 0, 0, '将来負担比率（分子）の構造'!L$52), NA())</f>
        <v>3972</v>
      </c>
      <c r="M67" s="135" t="e">
        <f>NA()</f>
        <v>#N/A</v>
      </c>
      <c r="N67" s="135" t="e">
        <f>NA()</f>
        <v>#N/A</v>
      </c>
      <c r="O67" s="135">
        <f>IF(ISNUMBER('将来負担比率（分子）の構造'!M$52), IF('将来負担比率（分子）の構造'!M$52 &lt; 0, 0, '将来負担比率（分子）の構造'!M$52), NA())</f>
        <v>12522</v>
      </c>
      <c r="P67" s="135" t="e">
        <f>NA()</f>
        <v>#N/A</v>
      </c>
    </row>
  </sheetData>
  <sheetProtection password="A7FD" sheet="1" objects="1" scenarios="1"/>
  <phoneticPr fontId="2"/>
  <pageMargins left="0.75" right="0.75" top="1" bottom="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26" t="s">
        <v>191</v>
      </c>
      <c r="DI1" s="727"/>
      <c r="DJ1" s="727"/>
      <c r="DK1" s="727"/>
      <c r="DL1" s="727"/>
      <c r="DM1" s="727"/>
      <c r="DN1" s="728"/>
      <c r="DP1" s="726" t="s">
        <v>192</v>
      </c>
      <c r="DQ1" s="727"/>
      <c r="DR1" s="727"/>
      <c r="DS1" s="727"/>
      <c r="DT1" s="727"/>
      <c r="DU1" s="727"/>
      <c r="DV1" s="727"/>
      <c r="DW1" s="727"/>
      <c r="DX1" s="727"/>
      <c r="DY1" s="727"/>
      <c r="DZ1" s="727"/>
      <c r="EA1" s="727"/>
      <c r="EB1" s="727"/>
      <c r="EC1" s="728"/>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85" t="s">
        <v>194</v>
      </c>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686"/>
      <c r="AI3" s="686"/>
      <c r="AJ3" s="686"/>
      <c r="AK3" s="686"/>
      <c r="AL3" s="686"/>
      <c r="AM3" s="686"/>
      <c r="AN3" s="686"/>
      <c r="AO3" s="686"/>
      <c r="AP3" s="685" t="s">
        <v>195</v>
      </c>
      <c r="AQ3" s="686"/>
      <c r="AR3" s="686"/>
      <c r="AS3" s="686"/>
      <c r="AT3" s="686"/>
      <c r="AU3" s="686"/>
      <c r="AV3" s="686"/>
      <c r="AW3" s="686"/>
      <c r="AX3" s="686"/>
      <c r="AY3" s="686"/>
      <c r="AZ3" s="686"/>
      <c r="BA3" s="686"/>
      <c r="BB3" s="686"/>
      <c r="BC3" s="686"/>
      <c r="BD3" s="686"/>
      <c r="BE3" s="686"/>
      <c r="BF3" s="686"/>
      <c r="BG3" s="686"/>
      <c r="BH3" s="686"/>
      <c r="BI3" s="686"/>
      <c r="BJ3" s="686"/>
      <c r="BK3" s="686"/>
      <c r="BL3" s="686"/>
      <c r="BM3" s="686"/>
      <c r="BN3" s="686"/>
      <c r="BO3" s="686"/>
      <c r="BP3" s="686"/>
      <c r="BQ3" s="686"/>
      <c r="BR3" s="686"/>
      <c r="BS3" s="686"/>
      <c r="BT3" s="686"/>
      <c r="BU3" s="686"/>
      <c r="BV3" s="686"/>
      <c r="BW3" s="686"/>
      <c r="BX3" s="686"/>
      <c r="BY3" s="686"/>
      <c r="BZ3" s="686"/>
      <c r="CA3" s="686"/>
      <c r="CB3" s="687"/>
      <c r="CD3" s="715" t="s">
        <v>196</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c r="B4" s="685" t="s">
        <v>1</v>
      </c>
      <c r="C4" s="686"/>
      <c r="D4" s="686"/>
      <c r="E4" s="686"/>
      <c r="F4" s="686"/>
      <c r="G4" s="686"/>
      <c r="H4" s="686"/>
      <c r="I4" s="686"/>
      <c r="J4" s="686"/>
      <c r="K4" s="686"/>
      <c r="L4" s="686"/>
      <c r="M4" s="686"/>
      <c r="N4" s="686"/>
      <c r="O4" s="686"/>
      <c r="P4" s="686"/>
      <c r="Q4" s="687"/>
      <c r="R4" s="685" t="s">
        <v>197</v>
      </c>
      <c r="S4" s="686"/>
      <c r="T4" s="686"/>
      <c r="U4" s="686"/>
      <c r="V4" s="686"/>
      <c r="W4" s="686"/>
      <c r="X4" s="686"/>
      <c r="Y4" s="687"/>
      <c r="Z4" s="685" t="s">
        <v>198</v>
      </c>
      <c r="AA4" s="686"/>
      <c r="AB4" s="686"/>
      <c r="AC4" s="687"/>
      <c r="AD4" s="685" t="s">
        <v>199</v>
      </c>
      <c r="AE4" s="686"/>
      <c r="AF4" s="686"/>
      <c r="AG4" s="686"/>
      <c r="AH4" s="686"/>
      <c r="AI4" s="686"/>
      <c r="AJ4" s="686"/>
      <c r="AK4" s="687"/>
      <c r="AL4" s="685" t="s">
        <v>198</v>
      </c>
      <c r="AM4" s="686"/>
      <c r="AN4" s="686"/>
      <c r="AO4" s="687"/>
      <c r="AP4" s="731" t="s">
        <v>200</v>
      </c>
      <c r="AQ4" s="731"/>
      <c r="AR4" s="731"/>
      <c r="AS4" s="731"/>
      <c r="AT4" s="731"/>
      <c r="AU4" s="731"/>
      <c r="AV4" s="731"/>
      <c r="AW4" s="731"/>
      <c r="AX4" s="731"/>
      <c r="AY4" s="731"/>
      <c r="AZ4" s="731"/>
      <c r="BA4" s="731"/>
      <c r="BB4" s="731"/>
      <c r="BC4" s="731"/>
      <c r="BD4" s="731"/>
      <c r="BE4" s="731"/>
      <c r="BF4" s="731"/>
      <c r="BG4" s="731" t="s">
        <v>201</v>
      </c>
      <c r="BH4" s="731"/>
      <c r="BI4" s="731"/>
      <c r="BJ4" s="731"/>
      <c r="BK4" s="731"/>
      <c r="BL4" s="731"/>
      <c r="BM4" s="731"/>
      <c r="BN4" s="731"/>
      <c r="BO4" s="731" t="s">
        <v>198</v>
      </c>
      <c r="BP4" s="731"/>
      <c r="BQ4" s="731"/>
      <c r="BR4" s="731"/>
      <c r="BS4" s="731" t="s">
        <v>202</v>
      </c>
      <c r="BT4" s="731"/>
      <c r="BU4" s="731"/>
      <c r="BV4" s="731"/>
      <c r="BW4" s="731"/>
      <c r="BX4" s="731"/>
      <c r="BY4" s="731"/>
      <c r="BZ4" s="731"/>
      <c r="CA4" s="731"/>
      <c r="CB4" s="731"/>
      <c r="CD4" s="715" t="s">
        <v>203</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s="181" customFormat="1" ht="11.25" customHeight="1">
      <c r="B5" s="695" t="s">
        <v>204</v>
      </c>
      <c r="C5" s="696"/>
      <c r="D5" s="696"/>
      <c r="E5" s="696"/>
      <c r="F5" s="696"/>
      <c r="G5" s="696"/>
      <c r="H5" s="696"/>
      <c r="I5" s="696"/>
      <c r="J5" s="696"/>
      <c r="K5" s="696"/>
      <c r="L5" s="696"/>
      <c r="M5" s="696"/>
      <c r="N5" s="696"/>
      <c r="O5" s="696"/>
      <c r="P5" s="696"/>
      <c r="Q5" s="697"/>
      <c r="R5" s="665">
        <v>39980918</v>
      </c>
      <c r="S5" s="666"/>
      <c r="T5" s="666"/>
      <c r="U5" s="666"/>
      <c r="V5" s="666"/>
      <c r="W5" s="666"/>
      <c r="X5" s="666"/>
      <c r="Y5" s="721"/>
      <c r="Z5" s="729">
        <v>27.6</v>
      </c>
      <c r="AA5" s="729"/>
      <c r="AB5" s="729"/>
      <c r="AC5" s="729"/>
      <c r="AD5" s="730">
        <v>37557512</v>
      </c>
      <c r="AE5" s="730"/>
      <c r="AF5" s="730"/>
      <c r="AG5" s="730"/>
      <c r="AH5" s="730"/>
      <c r="AI5" s="730"/>
      <c r="AJ5" s="730"/>
      <c r="AK5" s="730"/>
      <c r="AL5" s="718">
        <v>57.6</v>
      </c>
      <c r="AM5" s="681"/>
      <c r="AN5" s="681"/>
      <c r="AO5" s="719"/>
      <c r="AP5" s="695" t="s">
        <v>205</v>
      </c>
      <c r="AQ5" s="696"/>
      <c r="AR5" s="696"/>
      <c r="AS5" s="696"/>
      <c r="AT5" s="696"/>
      <c r="AU5" s="696"/>
      <c r="AV5" s="696"/>
      <c r="AW5" s="696"/>
      <c r="AX5" s="696"/>
      <c r="AY5" s="696"/>
      <c r="AZ5" s="696"/>
      <c r="BA5" s="696"/>
      <c r="BB5" s="696"/>
      <c r="BC5" s="696"/>
      <c r="BD5" s="696"/>
      <c r="BE5" s="696"/>
      <c r="BF5" s="697"/>
      <c r="BG5" s="602">
        <v>36405826</v>
      </c>
      <c r="BH5" s="618"/>
      <c r="BI5" s="618"/>
      <c r="BJ5" s="618"/>
      <c r="BK5" s="618"/>
      <c r="BL5" s="618"/>
      <c r="BM5" s="618"/>
      <c r="BN5" s="619"/>
      <c r="BO5" s="673">
        <v>91.1</v>
      </c>
      <c r="BP5" s="673"/>
      <c r="BQ5" s="673"/>
      <c r="BR5" s="673"/>
      <c r="BS5" s="674">
        <v>475927</v>
      </c>
      <c r="BT5" s="674"/>
      <c r="BU5" s="674"/>
      <c r="BV5" s="674"/>
      <c r="BW5" s="674"/>
      <c r="BX5" s="674"/>
      <c r="BY5" s="674"/>
      <c r="BZ5" s="674"/>
      <c r="CA5" s="674"/>
      <c r="CB5" s="699"/>
      <c r="CD5" s="715" t="s">
        <v>200</v>
      </c>
      <c r="CE5" s="716"/>
      <c r="CF5" s="716"/>
      <c r="CG5" s="716"/>
      <c r="CH5" s="716"/>
      <c r="CI5" s="716"/>
      <c r="CJ5" s="716"/>
      <c r="CK5" s="716"/>
      <c r="CL5" s="716"/>
      <c r="CM5" s="716"/>
      <c r="CN5" s="716"/>
      <c r="CO5" s="716"/>
      <c r="CP5" s="716"/>
      <c r="CQ5" s="717"/>
      <c r="CR5" s="715" t="s">
        <v>206</v>
      </c>
      <c r="CS5" s="716"/>
      <c r="CT5" s="716"/>
      <c r="CU5" s="716"/>
      <c r="CV5" s="716"/>
      <c r="CW5" s="716"/>
      <c r="CX5" s="716"/>
      <c r="CY5" s="717"/>
      <c r="CZ5" s="715" t="s">
        <v>198</v>
      </c>
      <c r="DA5" s="716"/>
      <c r="DB5" s="716"/>
      <c r="DC5" s="717"/>
      <c r="DD5" s="715" t="s">
        <v>207</v>
      </c>
      <c r="DE5" s="716"/>
      <c r="DF5" s="716"/>
      <c r="DG5" s="716"/>
      <c r="DH5" s="716"/>
      <c r="DI5" s="716"/>
      <c r="DJ5" s="716"/>
      <c r="DK5" s="716"/>
      <c r="DL5" s="716"/>
      <c r="DM5" s="716"/>
      <c r="DN5" s="716"/>
      <c r="DO5" s="716"/>
      <c r="DP5" s="717"/>
      <c r="DQ5" s="715" t="s">
        <v>208</v>
      </c>
      <c r="DR5" s="716"/>
      <c r="DS5" s="716"/>
      <c r="DT5" s="716"/>
      <c r="DU5" s="716"/>
      <c r="DV5" s="716"/>
      <c r="DW5" s="716"/>
      <c r="DX5" s="716"/>
      <c r="DY5" s="716"/>
      <c r="DZ5" s="716"/>
      <c r="EA5" s="716"/>
      <c r="EB5" s="716"/>
      <c r="EC5" s="717"/>
    </row>
    <row r="6" spans="2:143" ht="11.25" customHeight="1">
      <c r="B6" s="615" t="s">
        <v>209</v>
      </c>
      <c r="C6" s="616"/>
      <c r="D6" s="616"/>
      <c r="E6" s="616"/>
      <c r="F6" s="616"/>
      <c r="G6" s="616"/>
      <c r="H6" s="616"/>
      <c r="I6" s="616"/>
      <c r="J6" s="616"/>
      <c r="K6" s="616"/>
      <c r="L6" s="616"/>
      <c r="M6" s="616"/>
      <c r="N6" s="616"/>
      <c r="O6" s="616"/>
      <c r="P6" s="616"/>
      <c r="Q6" s="617"/>
      <c r="R6" s="602">
        <v>829909</v>
      </c>
      <c r="S6" s="618"/>
      <c r="T6" s="618"/>
      <c r="U6" s="618"/>
      <c r="V6" s="618"/>
      <c r="W6" s="618"/>
      <c r="X6" s="618"/>
      <c r="Y6" s="619"/>
      <c r="Z6" s="673">
        <v>0.6</v>
      </c>
      <c r="AA6" s="673"/>
      <c r="AB6" s="673"/>
      <c r="AC6" s="673"/>
      <c r="AD6" s="674">
        <v>829909</v>
      </c>
      <c r="AE6" s="674"/>
      <c r="AF6" s="674"/>
      <c r="AG6" s="674"/>
      <c r="AH6" s="674"/>
      <c r="AI6" s="674"/>
      <c r="AJ6" s="674"/>
      <c r="AK6" s="674"/>
      <c r="AL6" s="652">
        <v>1.3</v>
      </c>
      <c r="AM6" s="671"/>
      <c r="AN6" s="671"/>
      <c r="AO6" s="672"/>
      <c r="AP6" s="615" t="s">
        <v>210</v>
      </c>
      <c r="AQ6" s="616"/>
      <c r="AR6" s="616"/>
      <c r="AS6" s="616"/>
      <c r="AT6" s="616"/>
      <c r="AU6" s="616"/>
      <c r="AV6" s="616"/>
      <c r="AW6" s="616"/>
      <c r="AX6" s="616"/>
      <c r="AY6" s="616"/>
      <c r="AZ6" s="616"/>
      <c r="BA6" s="616"/>
      <c r="BB6" s="616"/>
      <c r="BC6" s="616"/>
      <c r="BD6" s="616"/>
      <c r="BE6" s="616"/>
      <c r="BF6" s="617"/>
      <c r="BG6" s="602">
        <v>36405826</v>
      </c>
      <c r="BH6" s="618"/>
      <c r="BI6" s="618"/>
      <c r="BJ6" s="618"/>
      <c r="BK6" s="618"/>
      <c r="BL6" s="618"/>
      <c r="BM6" s="618"/>
      <c r="BN6" s="619"/>
      <c r="BO6" s="673">
        <v>91.1</v>
      </c>
      <c r="BP6" s="673"/>
      <c r="BQ6" s="673"/>
      <c r="BR6" s="673"/>
      <c r="BS6" s="674">
        <v>475927</v>
      </c>
      <c r="BT6" s="674"/>
      <c r="BU6" s="674"/>
      <c r="BV6" s="674"/>
      <c r="BW6" s="674"/>
      <c r="BX6" s="674"/>
      <c r="BY6" s="674"/>
      <c r="BZ6" s="674"/>
      <c r="CA6" s="674"/>
      <c r="CB6" s="699"/>
      <c r="CD6" s="662" t="s">
        <v>211</v>
      </c>
      <c r="CE6" s="663"/>
      <c r="CF6" s="663"/>
      <c r="CG6" s="663"/>
      <c r="CH6" s="663"/>
      <c r="CI6" s="663"/>
      <c r="CJ6" s="663"/>
      <c r="CK6" s="663"/>
      <c r="CL6" s="663"/>
      <c r="CM6" s="663"/>
      <c r="CN6" s="663"/>
      <c r="CO6" s="663"/>
      <c r="CP6" s="663"/>
      <c r="CQ6" s="664"/>
      <c r="CR6" s="602">
        <v>703241</v>
      </c>
      <c r="CS6" s="618"/>
      <c r="CT6" s="618"/>
      <c r="CU6" s="618"/>
      <c r="CV6" s="618"/>
      <c r="CW6" s="618"/>
      <c r="CX6" s="618"/>
      <c r="CY6" s="619"/>
      <c r="CZ6" s="673">
        <v>0.5</v>
      </c>
      <c r="DA6" s="673"/>
      <c r="DB6" s="673"/>
      <c r="DC6" s="673"/>
      <c r="DD6" s="608" t="s">
        <v>212</v>
      </c>
      <c r="DE6" s="618"/>
      <c r="DF6" s="618"/>
      <c r="DG6" s="618"/>
      <c r="DH6" s="618"/>
      <c r="DI6" s="618"/>
      <c r="DJ6" s="618"/>
      <c r="DK6" s="618"/>
      <c r="DL6" s="618"/>
      <c r="DM6" s="618"/>
      <c r="DN6" s="618"/>
      <c r="DO6" s="618"/>
      <c r="DP6" s="619"/>
      <c r="DQ6" s="608">
        <v>703241</v>
      </c>
      <c r="DR6" s="618"/>
      <c r="DS6" s="618"/>
      <c r="DT6" s="618"/>
      <c r="DU6" s="618"/>
      <c r="DV6" s="618"/>
      <c r="DW6" s="618"/>
      <c r="DX6" s="618"/>
      <c r="DY6" s="618"/>
      <c r="DZ6" s="618"/>
      <c r="EA6" s="618"/>
      <c r="EB6" s="618"/>
      <c r="EC6" s="647"/>
    </row>
    <row r="7" spans="2:143" ht="11.25" customHeight="1">
      <c r="B7" s="615" t="s">
        <v>213</v>
      </c>
      <c r="C7" s="616"/>
      <c r="D7" s="616"/>
      <c r="E7" s="616"/>
      <c r="F7" s="616"/>
      <c r="G7" s="616"/>
      <c r="H7" s="616"/>
      <c r="I7" s="616"/>
      <c r="J7" s="616"/>
      <c r="K7" s="616"/>
      <c r="L7" s="616"/>
      <c r="M7" s="616"/>
      <c r="N7" s="616"/>
      <c r="O7" s="616"/>
      <c r="P7" s="616"/>
      <c r="Q7" s="617"/>
      <c r="R7" s="602">
        <v>68662</v>
      </c>
      <c r="S7" s="618"/>
      <c r="T7" s="618"/>
      <c r="U7" s="618"/>
      <c r="V7" s="618"/>
      <c r="W7" s="618"/>
      <c r="X7" s="618"/>
      <c r="Y7" s="619"/>
      <c r="Z7" s="673">
        <v>0</v>
      </c>
      <c r="AA7" s="673"/>
      <c r="AB7" s="673"/>
      <c r="AC7" s="673"/>
      <c r="AD7" s="674">
        <v>68662</v>
      </c>
      <c r="AE7" s="674"/>
      <c r="AF7" s="674"/>
      <c r="AG7" s="674"/>
      <c r="AH7" s="674"/>
      <c r="AI7" s="674"/>
      <c r="AJ7" s="674"/>
      <c r="AK7" s="674"/>
      <c r="AL7" s="652">
        <v>0.1</v>
      </c>
      <c r="AM7" s="671"/>
      <c r="AN7" s="671"/>
      <c r="AO7" s="672"/>
      <c r="AP7" s="615" t="s">
        <v>214</v>
      </c>
      <c r="AQ7" s="616"/>
      <c r="AR7" s="616"/>
      <c r="AS7" s="616"/>
      <c r="AT7" s="616"/>
      <c r="AU7" s="616"/>
      <c r="AV7" s="616"/>
      <c r="AW7" s="616"/>
      <c r="AX7" s="616"/>
      <c r="AY7" s="616"/>
      <c r="AZ7" s="616"/>
      <c r="BA7" s="616"/>
      <c r="BB7" s="616"/>
      <c r="BC7" s="616"/>
      <c r="BD7" s="616"/>
      <c r="BE7" s="616"/>
      <c r="BF7" s="617"/>
      <c r="BG7" s="602">
        <v>17813990</v>
      </c>
      <c r="BH7" s="618"/>
      <c r="BI7" s="618"/>
      <c r="BJ7" s="618"/>
      <c r="BK7" s="618"/>
      <c r="BL7" s="618"/>
      <c r="BM7" s="618"/>
      <c r="BN7" s="619"/>
      <c r="BO7" s="673">
        <v>44.6</v>
      </c>
      <c r="BP7" s="673"/>
      <c r="BQ7" s="673"/>
      <c r="BR7" s="673"/>
      <c r="BS7" s="674">
        <v>475927</v>
      </c>
      <c r="BT7" s="674"/>
      <c r="BU7" s="674"/>
      <c r="BV7" s="674"/>
      <c r="BW7" s="674"/>
      <c r="BX7" s="674"/>
      <c r="BY7" s="674"/>
      <c r="BZ7" s="674"/>
      <c r="CA7" s="674"/>
      <c r="CB7" s="699"/>
      <c r="CD7" s="644" t="s">
        <v>215</v>
      </c>
      <c r="CE7" s="645"/>
      <c r="CF7" s="645"/>
      <c r="CG7" s="645"/>
      <c r="CH7" s="645"/>
      <c r="CI7" s="645"/>
      <c r="CJ7" s="645"/>
      <c r="CK7" s="645"/>
      <c r="CL7" s="645"/>
      <c r="CM7" s="645"/>
      <c r="CN7" s="645"/>
      <c r="CO7" s="645"/>
      <c r="CP7" s="645"/>
      <c r="CQ7" s="646"/>
      <c r="CR7" s="602">
        <v>11620085</v>
      </c>
      <c r="CS7" s="618"/>
      <c r="CT7" s="618"/>
      <c r="CU7" s="618"/>
      <c r="CV7" s="618"/>
      <c r="CW7" s="618"/>
      <c r="CX7" s="618"/>
      <c r="CY7" s="619"/>
      <c r="CZ7" s="673">
        <v>8.1</v>
      </c>
      <c r="DA7" s="673"/>
      <c r="DB7" s="673"/>
      <c r="DC7" s="673"/>
      <c r="DD7" s="608">
        <v>249070</v>
      </c>
      <c r="DE7" s="618"/>
      <c r="DF7" s="618"/>
      <c r="DG7" s="618"/>
      <c r="DH7" s="618"/>
      <c r="DI7" s="618"/>
      <c r="DJ7" s="618"/>
      <c r="DK7" s="618"/>
      <c r="DL7" s="618"/>
      <c r="DM7" s="618"/>
      <c r="DN7" s="618"/>
      <c r="DO7" s="618"/>
      <c r="DP7" s="619"/>
      <c r="DQ7" s="608">
        <v>8277263</v>
      </c>
      <c r="DR7" s="618"/>
      <c r="DS7" s="618"/>
      <c r="DT7" s="618"/>
      <c r="DU7" s="618"/>
      <c r="DV7" s="618"/>
      <c r="DW7" s="618"/>
      <c r="DX7" s="618"/>
      <c r="DY7" s="618"/>
      <c r="DZ7" s="618"/>
      <c r="EA7" s="618"/>
      <c r="EB7" s="618"/>
      <c r="EC7" s="647"/>
    </row>
    <row r="8" spans="2:143" ht="11.25" customHeight="1">
      <c r="B8" s="615" t="s">
        <v>216</v>
      </c>
      <c r="C8" s="616"/>
      <c r="D8" s="616"/>
      <c r="E8" s="616"/>
      <c r="F8" s="616"/>
      <c r="G8" s="616"/>
      <c r="H8" s="616"/>
      <c r="I8" s="616"/>
      <c r="J8" s="616"/>
      <c r="K8" s="616"/>
      <c r="L8" s="616"/>
      <c r="M8" s="616"/>
      <c r="N8" s="616"/>
      <c r="O8" s="616"/>
      <c r="P8" s="616"/>
      <c r="Q8" s="617"/>
      <c r="R8" s="602">
        <v>195251</v>
      </c>
      <c r="S8" s="618"/>
      <c r="T8" s="618"/>
      <c r="U8" s="618"/>
      <c r="V8" s="618"/>
      <c r="W8" s="618"/>
      <c r="X8" s="618"/>
      <c r="Y8" s="619"/>
      <c r="Z8" s="673">
        <v>0.1</v>
      </c>
      <c r="AA8" s="673"/>
      <c r="AB8" s="673"/>
      <c r="AC8" s="673"/>
      <c r="AD8" s="674">
        <v>195251</v>
      </c>
      <c r="AE8" s="674"/>
      <c r="AF8" s="674"/>
      <c r="AG8" s="674"/>
      <c r="AH8" s="674"/>
      <c r="AI8" s="674"/>
      <c r="AJ8" s="674"/>
      <c r="AK8" s="674"/>
      <c r="AL8" s="652">
        <v>0.3</v>
      </c>
      <c r="AM8" s="671"/>
      <c r="AN8" s="671"/>
      <c r="AO8" s="672"/>
      <c r="AP8" s="615" t="s">
        <v>217</v>
      </c>
      <c r="AQ8" s="616"/>
      <c r="AR8" s="616"/>
      <c r="AS8" s="616"/>
      <c r="AT8" s="616"/>
      <c r="AU8" s="616"/>
      <c r="AV8" s="616"/>
      <c r="AW8" s="616"/>
      <c r="AX8" s="616"/>
      <c r="AY8" s="616"/>
      <c r="AZ8" s="616"/>
      <c r="BA8" s="616"/>
      <c r="BB8" s="616"/>
      <c r="BC8" s="616"/>
      <c r="BD8" s="616"/>
      <c r="BE8" s="616"/>
      <c r="BF8" s="617"/>
      <c r="BG8" s="602">
        <v>472587</v>
      </c>
      <c r="BH8" s="618"/>
      <c r="BI8" s="618"/>
      <c r="BJ8" s="618"/>
      <c r="BK8" s="618"/>
      <c r="BL8" s="618"/>
      <c r="BM8" s="618"/>
      <c r="BN8" s="619"/>
      <c r="BO8" s="673">
        <v>1.2</v>
      </c>
      <c r="BP8" s="673"/>
      <c r="BQ8" s="673"/>
      <c r="BR8" s="673"/>
      <c r="BS8" s="608" t="s">
        <v>108</v>
      </c>
      <c r="BT8" s="618"/>
      <c r="BU8" s="618"/>
      <c r="BV8" s="618"/>
      <c r="BW8" s="618"/>
      <c r="BX8" s="618"/>
      <c r="BY8" s="618"/>
      <c r="BZ8" s="618"/>
      <c r="CA8" s="618"/>
      <c r="CB8" s="647"/>
      <c r="CD8" s="644" t="s">
        <v>218</v>
      </c>
      <c r="CE8" s="645"/>
      <c r="CF8" s="645"/>
      <c r="CG8" s="645"/>
      <c r="CH8" s="645"/>
      <c r="CI8" s="645"/>
      <c r="CJ8" s="645"/>
      <c r="CK8" s="645"/>
      <c r="CL8" s="645"/>
      <c r="CM8" s="645"/>
      <c r="CN8" s="645"/>
      <c r="CO8" s="645"/>
      <c r="CP8" s="645"/>
      <c r="CQ8" s="646"/>
      <c r="CR8" s="602">
        <v>54982987</v>
      </c>
      <c r="CS8" s="618"/>
      <c r="CT8" s="618"/>
      <c r="CU8" s="618"/>
      <c r="CV8" s="618"/>
      <c r="CW8" s="618"/>
      <c r="CX8" s="618"/>
      <c r="CY8" s="619"/>
      <c r="CZ8" s="673">
        <v>38.5</v>
      </c>
      <c r="DA8" s="673"/>
      <c r="DB8" s="673"/>
      <c r="DC8" s="673"/>
      <c r="DD8" s="608">
        <v>1474041</v>
      </c>
      <c r="DE8" s="618"/>
      <c r="DF8" s="618"/>
      <c r="DG8" s="618"/>
      <c r="DH8" s="618"/>
      <c r="DI8" s="618"/>
      <c r="DJ8" s="618"/>
      <c r="DK8" s="618"/>
      <c r="DL8" s="618"/>
      <c r="DM8" s="618"/>
      <c r="DN8" s="618"/>
      <c r="DO8" s="618"/>
      <c r="DP8" s="619"/>
      <c r="DQ8" s="608">
        <v>24395238</v>
      </c>
      <c r="DR8" s="618"/>
      <c r="DS8" s="618"/>
      <c r="DT8" s="618"/>
      <c r="DU8" s="618"/>
      <c r="DV8" s="618"/>
      <c r="DW8" s="618"/>
      <c r="DX8" s="618"/>
      <c r="DY8" s="618"/>
      <c r="DZ8" s="618"/>
      <c r="EA8" s="618"/>
      <c r="EB8" s="618"/>
      <c r="EC8" s="647"/>
    </row>
    <row r="9" spans="2:143" ht="11.25" customHeight="1">
      <c r="B9" s="615" t="s">
        <v>219</v>
      </c>
      <c r="C9" s="616"/>
      <c r="D9" s="616"/>
      <c r="E9" s="616"/>
      <c r="F9" s="616"/>
      <c r="G9" s="616"/>
      <c r="H9" s="616"/>
      <c r="I9" s="616"/>
      <c r="J9" s="616"/>
      <c r="K9" s="616"/>
      <c r="L9" s="616"/>
      <c r="M9" s="616"/>
      <c r="N9" s="616"/>
      <c r="O9" s="616"/>
      <c r="P9" s="616"/>
      <c r="Q9" s="617"/>
      <c r="R9" s="602">
        <v>182212</v>
      </c>
      <c r="S9" s="618"/>
      <c r="T9" s="618"/>
      <c r="U9" s="618"/>
      <c r="V9" s="618"/>
      <c r="W9" s="618"/>
      <c r="X9" s="618"/>
      <c r="Y9" s="619"/>
      <c r="Z9" s="673">
        <v>0.1</v>
      </c>
      <c r="AA9" s="673"/>
      <c r="AB9" s="673"/>
      <c r="AC9" s="673"/>
      <c r="AD9" s="674">
        <v>182212</v>
      </c>
      <c r="AE9" s="674"/>
      <c r="AF9" s="674"/>
      <c r="AG9" s="674"/>
      <c r="AH9" s="674"/>
      <c r="AI9" s="674"/>
      <c r="AJ9" s="674"/>
      <c r="AK9" s="674"/>
      <c r="AL9" s="652">
        <v>0.3</v>
      </c>
      <c r="AM9" s="671"/>
      <c r="AN9" s="671"/>
      <c r="AO9" s="672"/>
      <c r="AP9" s="615" t="s">
        <v>220</v>
      </c>
      <c r="AQ9" s="616"/>
      <c r="AR9" s="616"/>
      <c r="AS9" s="616"/>
      <c r="AT9" s="616"/>
      <c r="AU9" s="616"/>
      <c r="AV9" s="616"/>
      <c r="AW9" s="616"/>
      <c r="AX9" s="616"/>
      <c r="AY9" s="616"/>
      <c r="AZ9" s="616"/>
      <c r="BA9" s="616"/>
      <c r="BB9" s="616"/>
      <c r="BC9" s="616"/>
      <c r="BD9" s="616"/>
      <c r="BE9" s="616"/>
      <c r="BF9" s="617"/>
      <c r="BG9" s="602">
        <v>13966966</v>
      </c>
      <c r="BH9" s="618"/>
      <c r="BI9" s="618"/>
      <c r="BJ9" s="618"/>
      <c r="BK9" s="618"/>
      <c r="BL9" s="618"/>
      <c r="BM9" s="618"/>
      <c r="BN9" s="619"/>
      <c r="BO9" s="673">
        <v>34.9</v>
      </c>
      <c r="BP9" s="673"/>
      <c r="BQ9" s="673"/>
      <c r="BR9" s="673"/>
      <c r="BS9" s="608" t="s">
        <v>108</v>
      </c>
      <c r="BT9" s="618"/>
      <c r="BU9" s="618"/>
      <c r="BV9" s="618"/>
      <c r="BW9" s="618"/>
      <c r="BX9" s="618"/>
      <c r="BY9" s="618"/>
      <c r="BZ9" s="618"/>
      <c r="CA9" s="618"/>
      <c r="CB9" s="647"/>
      <c r="CD9" s="644" t="s">
        <v>221</v>
      </c>
      <c r="CE9" s="645"/>
      <c r="CF9" s="645"/>
      <c r="CG9" s="645"/>
      <c r="CH9" s="645"/>
      <c r="CI9" s="645"/>
      <c r="CJ9" s="645"/>
      <c r="CK9" s="645"/>
      <c r="CL9" s="645"/>
      <c r="CM9" s="645"/>
      <c r="CN9" s="645"/>
      <c r="CO9" s="645"/>
      <c r="CP9" s="645"/>
      <c r="CQ9" s="646"/>
      <c r="CR9" s="602">
        <v>17348089</v>
      </c>
      <c r="CS9" s="618"/>
      <c r="CT9" s="618"/>
      <c r="CU9" s="618"/>
      <c r="CV9" s="618"/>
      <c r="CW9" s="618"/>
      <c r="CX9" s="618"/>
      <c r="CY9" s="619"/>
      <c r="CZ9" s="673">
        <v>12.1</v>
      </c>
      <c r="DA9" s="673"/>
      <c r="DB9" s="673"/>
      <c r="DC9" s="673"/>
      <c r="DD9" s="608">
        <v>9532523</v>
      </c>
      <c r="DE9" s="618"/>
      <c r="DF9" s="618"/>
      <c r="DG9" s="618"/>
      <c r="DH9" s="618"/>
      <c r="DI9" s="618"/>
      <c r="DJ9" s="618"/>
      <c r="DK9" s="618"/>
      <c r="DL9" s="618"/>
      <c r="DM9" s="618"/>
      <c r="DN9" s="618"/>
      <c r="DO9" s="618"/>
      <c r="DP9" s="619"/>
      <c r="DQ9" s="608">
        <v>7306045</v>
      </c>
      <c r="DR9" s="618"/>
      <c r="DS9" s="618"/>
      <c r="DT9" s="618"/>
      <c r="DU9" s="618"/>
      <c r="DV9" s="618"/>
      <c r="DW9" s="618"/>
      <c r="DX9" s="618"/>
      <c r="DY9" s="618"/>
      <c r="DZ9" s="618"/>
      <c r="EA9" s="618"/>
      <c r="EB9" s="618"/>
      <c r="EC9" s="647"/>
    </row>
    <row r="10" spans="2:143" ht="11.25" customHeight="1">
      <c r="B10" s="615" t="s">
        <v>222</v>
      </c>
      <c r="C10" s="616"/>
      <c r="D10" s="616"/>
      <c r="E10" s="616"/>
      <c r="F10" s="616"/>
      <c r="G10" s="616"/>
      <c r="H10" s="616"/>
      <c r="I10" s="616"/>
      <c r="J10" s="616"/>
      <c r="K10" s="616"/>
      <c r="L10" s="616"/>
      <c r="M10" s="616"/>
      <c r="N10" s="616"/>
      <c r="O10" s="616"/>
      <c r="P10" s="616"/>
      <c r="Q10" s="617"/>
      <c r="R10" s="602">
        <v>5928165</v>
      </c>
      <c r="S10" s="618"/>
      <c r="T10" s="618"/>
      <c r="U10" s="618"/>
      <c r="V10" s="618"/>
      <c r="W10" s="618"/>
      <c r="X10" s="618"/>
      <c r="Y10" s="619"/>
      <c r="Z10" s="673">
        <v>4.0999999999999996</v>
      </c>
      <c r="AA10" s="673"/>
      <c r="AB10" s="673"/>
      <c r="AC10" s="673"/>
      <c r="AD10" s="674">
        <v>5928165</v>
      </c>
      <c r="AE10" s="674"/>
      <c r="AF10" s="674"/>
      <c r="AG10" s="674"/>
      <c r="AH10" s="674"/>
      <c r="AI10" s="674"/>
      <c r="AJ10" s="674"/>
      <c r="AK10" s="674"/>
      <c r="AL10" s="652">
        <v>9.1</v>
      </c>
      <c r="AM10" s="671"/>
      <c r="AN10" s="671"/>
      <c r="AO10" s="672"/>
      <c r="AP10" s="615" t="s">
        <v>223</v>
      </c>
      <c r="AQ10" s="616"/>
      <c r="AR10" s="616"/>
      <c r="AS10" s="616"/>
      <c r="AT10" s="616"/>
      <c r="AU10" s="616"/>
      <c r="AV10" s="616"/>
      <c r="AW10" s="616"/>
      <c r="AX10" s="616"/>
      <c r="AY10" s="616"/>
      <c r="AZ10" s="616"/>
      <c r="BA10" s="616"/>
      <c r="BB10" s="616"/>
      <c r="BC10" s="616"/>
      <c r="BD10" s="616"/>
      <c r="BE10" s="616"/>
      <c r="BF10" s="617"/>
      <c r="BG10" s="602">
        <v>759228</v>
      </c>
      <c r="BH10" s="618"/>
      <c r="BI10" s="618"/>
      <c r="BJ10" s="618"/>
      <c r="BK10" s="618"/>
      <c r="BL10" s="618"/>
      <c r="BM10" s="618"/>
      <c r="BN10" s="619"/>
      <c r="BO10" s="673">
        <v>1.9</v>
      </c>
      <c r="BP10" s="673"/>
      <c r="BQ10" s="673"/>
      <c r="BR10" s="673"/>
      <c r="BS10" s="608" t="s">
        <v>108</v>
      </c>
      <c r="BT10" s="618"/>
      <c r="BU10" s="618"/>
      <c r="BV10" s="618"/>
      <c r="BW10" s="618"/>
      <c r="BX10" s="618"/>
      <c r="BY10" s="618"/>
      <c r="BZ10" s="618"/>
      <c r="CA10" s="618"/>
      <c r="CB10" s="647"/>
      <c r="CD10" s="644" t="s">
        <v>224</v>
      </c>
      <c r="CE10" s="645"/>
      <c r="CF10" s="645"/>
      <c r="CG10" s="645"/>
      <c r="CH10" s="645"/>
      <c r="CI10" s="645"/>
      <c r="CJ10" s="645"/>
      <c r="CK10" s="645"/>
      <c r="CL10" s="645"/>
      <c r="CM10" s="645"/>
      <c r="CN10" s="645"/>
      <c r="CO10" s="645"/>
      <c r="CP10" s="645"/>
      <c r="CQ10" s="646"/>
      <c r="CR10" s="602">
        <v>363586</v>
      </c>
      <c r="CS10" s="618"/>
      <c r="CT10" s="618"/>
      <c r="CU10" s="618"/>
      <c r="CV10" s="618"/>
      <c r="CW10" s="618"/>
      <c r="CX10" s="618"/>
      <c r="CY10" s="619"/>
      <c r="CZ10" s="673">
        <v>0.3</v>
      </c>
      <c r="DA10" s="673"/>
      <c r="DB10" s="673"/>
      <c r="DC10" s="673"/>
      <c r="DD10" s="608">
        <v>5226</v>
      </c>
      <c r="DE10" s="618"/>
      <c r="DF10" s="618"/>
      <c r="DG10" s="618"/>
      <c r="DH10" s="618"/>
      <c r="DI10" s="618"/>
      <c r="DJ10" s="618"/>
      <c r="DK10" s="618"/>
      <c r="DL10" s="618"/>
      <c r="DM10" s="618"/>
      <c r="DN10" s="618"/>
      <c r="DO10" s="618"/>
      <c r="DP10" s="619"/>
      <c r="DQ10" s="608">
        <v>262668</v>
      </c>
      <c r="DR10" s="618"/>
      <c r="DS10" s="618"/>
      <c r="DT10" s="618"/>
      <c r="DU10" s="618"/>
      <c r="DV10" s="618"/>
      <c r="DW10" s="618"/>
      <c r="DX10" s="618"/>
      <c r="DY10" s="618"/>
      <c r="DZ10" s="618"/>
      <c r="EA10" s="618"/>
      <c r="EB10" s="618"/>
      <c r="EC10" s="647"/>
    </row>
    <row r="11" spans="2:143" ht="11.25" customHeight="1">
      <c r="B11" s="615" t="s">
        <v>225</v>
      </c>
      <c r="C11" s="616"/>
      <c r="D11" s="616"/>
      <c r="E11" s="616"/>
      <c r="F11" s="616"/>
      <c r="G11" s="616"/>
      <c r="H11" s="616"/>
      <c r="I11" s="616"/>
      <c r="J11" s="616"/>
      <c r="K11" s="616"/>
      <c r="L11" s="616"/>
      <c r="M11" s="616"/>
      <c r="N11" s="616"/>
      <c r="O11" s="616"/>
      <c r="P11" s="616"/>
      <c r="Q11" s="617"/>
      <c r="R11" s="602">
        <v>9001</v>
      </c>
      <c r="S11" s="618"/>
      <c r="T11" s="618"/>
      <c r="U11" s="618"/>
      <c r="V11" s="618"/>
      <c r="W11" s="618"/>
      <c r="X11" s="618"/>
      <c r="Y11" s="619"/>
      <c r="Z11" s="673">
        <v>0</v>
      </c>
      <c r="AA11" s="673"/>
      <c r="AB11" s="673"/>
      <c r="AC11" s="673"/>
      <c r="AD11" s="674">
        <v>9001</v>
      </c>
      <c r="AE11" s="674"/>
      <c r="AF11" s="674"/>
      <c r="AG11" s="674"/>
      <c r="AH11" s="674"/>
      <c r="AI11" s="674"/>
      <c r="AJ11" s="674"/>
      <c r="AK11" s="674"/>
      <c r="AL11" s="652">
        <v>0</v>
      </c>
      <c r="AM11" s="671"/>
      <c r="AN11" s="671"/>
      <c r="AO11" s="672"/>
      <c r="AP11" s="615" t="s">
        <v>226</v>
      </c>
      <c r="AQ11" s="616"/>
      <c r="AR11" s="616"/>
      <c r="AS11" s="616"/>
      <c r="AT11" s="616"/>
      <c r="AU11" s="616"/>
      <c r="AV11" s="616"/>
      <c r="AW11" s="616"/>
      <c r="AX11" s="616"/>
      <c r="AY11" s="616"/>
      <c r="AZ11" s="616"/>
      <c r="BA11" s="616"/>
      <c r="BB11" s="616"/>
      <c r="BC11" s="616"/>
      <c r="BD11" s="616"/>
      <c r="BE11" s="616"/>
      <c r="BF11" s="617"/>
      <c r="BG11" s="602">
        <v>2615209</v>
      </c>
      <c r="BH11" s="618"/>
      <c r="BI11" s="618"/>
      <c r="BJ11" s="618"/>
      <c r="BK11" s="618"/>
      <c r="BL11" s="618"/>
      <c r="BM11" s="618"/>
      <c r="BN11" s="619"/>
      <c r="BO11" s="673">
        <v>6.5</v>
      </c>
      <c r="BP11" s="673"/>
      <c r="BQ11" s="673"/>
      <c r="BR11" s="673"/>
      <c r="BS11" s="608">
        <v>475927</v>
      </c>
      <c r="BT11" s="618"/>
      <c r="BU11" s="618"/>
      <c r="BV11" s="618"/>
      <c r="BW11" s="618"/>
      <c r="BX11" s="618"/>
      <c r="BY11" s="618"/>
      <c r="BZ11" s="618"/>
      <c r="CA11" s="618"/>
      <c r="CB11" s="647"/>
      <c r="CD11" s="644" t="s">
        <v>227</v>
      </c>
      <c r="CE11" s="645"/>
      <c r="CF11" s="645"/>
      <c r="CG11" s="645"/>
      <c r="CH11" s="645"/>
      <c r="CI11" s="645"/>
      <c r="CJ11" s="645"/>
      <c r="CK11" s="645"/>
      <c r="CL11" s="645"/>
      <c r="CM11" s="645"/>
      <c r="CN11" s="645"/>
      <c r="CO11" s="645"/>
      <c r="CP11" s="645"/>
      <c r="CQ11" s="646"/>
      <c r="CR11" s="602">
        <v>3014204</v>
      </c>
      <c r="CS11" s="618"/>
      <c r="CT11" s="618"/>
      <c r="CU11" s="618"/>
      <c r="CV11" s="618"/>
      <c r="CW11" s="618"/>
      <c r="CX11" s="618"/>
      <c r="CY11" s="619"/>
      <c r="CZ11" s="673">
        <v>2.1</v>
      </c>
      <c r="DA11" s="673"/>
      <c r="DB11" s="673"/>
      <c r="DC11" s="673"/>
      <c r="DD11" s="608">
        <v>1168780</v>
      </c>
      <c r="DE11" s="618"/>
      <c r="DF11" s="618"/>
      <c r="DG11" s="618"/>
      <c r="DH11" s="618"/>
      <c r="DI11" s="618"/>
      <c r="DJ11" s="618"/>
      <c r="DK11" s="618"/>
      <c r="DL11" s="618"/>
      <c r="DM11" s="618"/>
      <c r="DN11" s="618"/>
      <c r="DO11" s="618"/>
      <c r="DP11" s="619"/>
      <c r="DQ11" s="608">
        <v>1946337</v>
      </c>
      <c r="DR11" s="618"/>
      <c r="DS11" s="618"/>
      <c r="DT11" s="618"/>
      <c r="DU11" s="618"/>
      <c r="DV11" s="618"/>
      <c r="DW11" s="618"/>
      <c r="DX11" s="618"/>
      <c r="DY11" s="618"/>
      <c r="DZ11" s="618"/>
      <c r="EA11" s="618"/>
      <c r="EB11" s="618"/>
      <c r="EC11" s="647"/>
    </row>
    <row r="12" spans="2:143" ht="11.25" customHeight="1">
      <c r="B12" s="615" t="s">
        <v>228</v>
      </c>
      <c r="C12" s="616"/>
      <c r="D12" s="616"/>
      <c r="E12" s="616"/>
      <c r="F12" s="616"/>
      <c r="G12" s="616"/>
      <c r="H12" s="616"/>
      <c r="I12" s="616"/>
      <c r="J12" s="616"/>
      <c r="K12" s="616"/>
      <c r="L12" s="616"/>
      <c r="M12" s="616"/>
      <c r="N12" s="616"/>
      <c r="O12" s="616"/>
      <c r="P12" s="616"/>
      <c r="Q12" s="617"/>
      <c r="R12" s="602" t="s">
        <v>108</v>
      </c>
      <c r="S12" s="618"/>
      <c r="T12" s="618"/>
      <c r="U12" s="618"/>
      <c r="V12" s="618"/>
      <c r="W12" s="618"/>
      <c r="X12" s="618"/>
      <c r="Y12" s="619"/>
      <c r="Z12" s="673" t="s">
        <v>108</v>
      </c>
      <c r="AA12" s="673"/>
      <c r="AB12" s="673"/>
      <c r="AC12" s="673"/>
      <c r="AD12" s="674" t="s">
        <v>108</v>
      </c>
      <c r="AE12" s="674"/>
      <c r="AF12" s="674"/>
      <c r="AG12" s="674"/>
      <c r="AH12" s="674"/>
      <c r="AI12" s="674"/>
      <c r="AJ12" s="674"/>
      <c r="AK12" s="674"/>
      <c r="AL12" s="652" t="s">
        <v>108</v>
      </c>
      <c r="AM12" s="671"/>
      <c r="AN12" s="671"/>
      <c r="AO12" s="672"/>
      <c r="AP12" s="615" t="s">
        <v>229</v>
      </c>
      <c r="AQ12" s="616"/>
      <c r="AR12" s="616"/>
      <c r="AS12" s="616"/>
      <c r="AT12" s="616"/>
      <c r="AU12" s="616"/>
      <c r="AV12" s="616"/>
      <c r="AW12" s="616"/>
      <c r="AX12" s="616"/>
      <c r="AY12" s="616"/>
      <c r="AZ12" s="616"/>
      <c r="BA12" s="616"/>
      <c r="BB12" s="616"/>
      <c r="BC12" s="616"/>
      <c r="BD12" s="616"/>
      <c r="BE12" s="616"/>
      <c r="BF12" s="617"/>
      <c r="BG12" s="602">
        <v>15680063</v>
      </c>
      <c r="BH12" s="618"/>
      <c r="BI12" s="618"/>
      <c r="BJ12" s="618"/>
      <c r="BK12" s="618"/>
      <c r="BL12" s="618"/>
      <c r="BM12" s="618"/>
      <c r="BN12" s="619"/>
      <c r="BO12" s="673">
        <v>39.200000000000003</v>
      </c>
      <c r="BP12" s="673"/>
      <c r="BQ12" s="673"/>
      <c r="BR12" s="673"/>
      <c r="BS12" s="608" t="s">
        <v>108</v>
      </c>
      <c r="BT12" s="618"/>
      <c r="BU12" s="618"/>
      <c r="BV12" s="618"/>
      <c r="BW12" s="618"/>
      <c r="BX12" s="618"/>
      <c r="BY12" s="618"/>
      <c r="BZ12" s="618"/>
      <c r="CA12" s="618"/>
      <c r="CB12" s="647"/>
      <c r="CD12" s="644" t="s">
        <v>230</v>
      </c>
      <c r="CE12" s="645"/>
      <c r="CF12" s="645"/>
      <c r="CG12" s="645"/>
      <c r="CH12" s="645"/>
      <c r="CI12" s="645"/>
      <c r="CJ12" s="645"/>
      <c r="CK12" s="645"/>
      <c r="CL12" s="645"/>
      <c r="CM12" s="645"/>
      <c r="CN12" s="645"/>
      <c r="CO12" s="645"/>
      <c r="CP12" s="645"/>
      <c r="CQ12" s="646"/>
      <c r="CR12" s="602">
        <v>5643238</v>
      </c>
      <c r="CS12" s="618"/>
      <c r="CT12" s="618"/>
      <c r="CU12" s="618"/>
      <c r="CV12" s="618"/>
      <c r="CW12" s="618"/>
      <c r="CX12" s="618"/>
      <c r="CY12" s="619"/>
      <c r="CZ12" s="673">
        <v>3.9</v>
      </c>
      <c r="DA12" s="673"/>
      <c r="DB12" s="673"/>
      <c r="DC12" s="673"/>
      <c r="DD12" s="608">
        <v>60445</v>
      </c>
      <c r="DE12" s="618"/>
      <c r="DF12" s="618"/>
      <c r="DG12" s="618"/>
      <c r="DH12" s="618"/>
      <c r="DI12" s="618"/>
      <c r="DJ12" s="618"/>
      <c r="DK12" s="618"/>
      <c r="DL12" s="618"/>
      <c r="DM12" s="618"/>
      <c r="DN12" s="618"/>
      <c r="DO12" s="618"/>
      <c r="DP12" s="619"/>
      <c r="DQ12" s="608">
        <v>1898769</v>
      </c>
      <c r="DR12" s="618"/>
      <c r="DS12" s="618"/>
      <c r="DT12" s="618"/>
      <c r="DU12" s="618"/>
      <c r="DV12" s="618"/>
      <c r="DW12" s="618"/>
      <c r="DX12" s="618"/>
      <c r="DY12" s="618"/>
      <c r="DZ12" s="618"/>
      <c r="EA12" s="618"/>
      <c r="EB12" s="618"/>
      <c r="EC12" s="647"/>
    </row>
    <row r="13" spans="2:143" ht="11.25" customHeight="1">
      <c r="B13" s="615" t="s">
        <v>231</v>
      </c>
      <c r="C13" s="616"/>
      <c r="D13" s="616"/>
      <c r="E13" s="616"/>
      <c r="F13" s="616"/>
      <c r="G13" s="616"/>
      <c r="H13" s="616"/>
      <c r="I13" s="616"/>
      <c r="J13" s="616"/>
      <c r="K13" s="616"/>
      <c r="L13" s="616"/>
      <c r="M13" s="616"/>
      <c r="N13" s="616"/>
      <c r="O13" s="616"/>
      <c r="P13" s="616"/>
      <c r="Q13" s="617"/>
      <c r="R13" s="602">
        <v>188096</v>
      </c>
      <c r="S13" s="618"/>
      <c r="T13" s="618"/>
      <c r="U13" s="618"/>
      <c r="V13" s="618"/>
      <c r="W13" s="618"/>
      <c r="X13" s="618"/>
      <c r="Y13" s="619"/>
      <c r="Z13" s="673">
        <v>0.1</v>
      </c>
      <c r="AA13" s="673"/>
      <c r="AB13" s="673"/>
      <c r="AC13" s="673"/>
      <c r="AD13" s="674">
        <v>188096</v>
      </c>
      <c r="AE13" s="674"/>
      <c r="AF13" s="674"/>
      <c r="AG13" s="674"/>
      <c r="AH13" s="674"/>
      <c r="AI13" s="674"/>
      <c r="AJ13" s="674"/>
      <c r="AK13" s="674"/>
      <c r="AL13" s="652">
        <v>0.3</v>
      </c>
      <c r="AM13" s="671"/>
      <c r="AN13" s="671"/>
      <c r="AO13" s="672"/>
      <c r="AP13" s="615" t="s">
        <v>232</v>
      </c>
      <c r="AQ13" s="616"/>
      <c r="AR13" s="616"/>
      <c r="AS13" s="616"/>
      <c r="AT13" s="616"/>
      <c r="AU13" s="616"/>
      <c r="AV13" s="616"/>
      <c r="AW13" s="616"/>
      <c r="AX13" s="616"/>
      <c r="AY13" s="616"/>
      <c r="AZ13" s="616"/>
      <c r="BA13" s="616"/>
      <c r="BB13" s="616"/>
      <c r="BC13" s="616"/>
      <c r="BD13" s="616"/>
      <c r="BE13" s="616"/>
      <c r="BF13" s="617"/>
      <c r="BG13" s="602">
        <v>15573461</v>
      </c>
      <c r="BH13" s="618"/>
      <c r="BI13" s="618"/>
      <c r="BJ13" s="618"/>
      <c r="BK13" s="618"/>
      <c r="BL13" s="618"/>
      <c r="BM13" s="618"/>
      <c r="BN13" s="619"/>
      <c r="BO13" s="673">
        <v>39</v>
      </c>
      <c r="BP13" s="673"/>
      <c r="BQ13" s="673"/>
      <c r="BR13" s="673"/>
      <c r="BS13" s="608" t="s">
        <v>108</v>
      </c>
      <c r="BT13" s="618"/>
      <c r="BU13" s="618"/>
      <c r="BV13" s="618"/>
      <c r="BW13" s="618"/>
      <c r="BX13" s="618"/>
      <c r="BY13" s="618"/>
      <c r="BZ13" s="618"/>
      <c r="CA13" s="618"/>
      <c r="CB13" s="647"/>
      <c r="CD13" s="644" t="s">
        <v>233</v>
      </c>
      <c r="CE13" s="645"/>
      <c r="CF13" s="645"/>
      <c r="CG13" s="645"/>
      <c r="CH13" s="645"/>
      <c r="CI13" s="645"/>
      <c r="CJ13" s="645"/>
      <c r="CK13" s="645"/>
      <c r="CL13" s="645"/>
      <c r="CM13" s="645"/>
      <c r="CN13" s="645"/>
      <c r="CO13" s="645"/>
      <c r="CP13" s="645"/>
      <c r="CQ13" s="646"/>
      <c r="CR13" s="602">
        <v>12437603</v>
      </c>
      <c r="CS13" s="618"/>
      <c r="CT13" s="618"/>
      <c r="CU13" s="618"/>
      <c r="CV13" s="618"/>
      <c r="CW13" s="618"/>
      <c r="CX13" s="618"/>
      <c r="CY13" s="619"/>
      <c r="CZ13" s="673">
        <v>8.6999999999999993</v>
      </c>
      <c r="DA13" s="673"/>
      <c r="DB13" s="673"/>
      <c r="DC13" s="673"/>
      <c r="DD13" s="608">
        <v>6972873</v>
      </c>
      <c r="DE13" s="618"/>
      <c r="DF13" s="618"/>
      <c r="DG13" s="618"/>
      <c r="DH13" s="618"/>
      <c r="DI13" s="618"/>
      <c r="DJ13" s="618"/>
      <c r="DK13" s="618"/>
      <c r="DL13" s="618"/>
      <c r="DM13" s="618"/>
      <c r="DN13" s="618"/>
      <c r="DO13" s="618"/>
      <c r="DP13" s="619"/>
      <c r="DQ13" s="608">
        <v>5972033</v>
      </c>
      <c r="DR13" s="618"/>
      <c r="DS13" s="618"/>
      <c r="DT13" s="618"/>
      <c r="DU13" s="618"/>
      <c r="DV13" s="618"/>
      <c r="DW13" s="618"/>
      <c r="DX13" s="618"/>
      <c r="DY13" s="618"/>
      <c r="DZ13" s="618"/>
      <c r="EA13" s="618"/>
      <c r="EB13" s="618"/>
      <c r="EC13" s="647"/>
    </row>
    <row r="14" spans="2:143" ht="11.25" customHeight="1">
      <c r="B14" s="615" t="s">
        <v>234</v>
      </c>
      <c r="C14" s="616"/>
      <c r="D14" s="616"/>
      <c r="E14" s="616"/>
      <c r="F14" s="616"/>
      <c r="G14" s="616"/>
      <c r="H14" s="616"/>
      <c r="I14" s="616"/>
      <c r="J14" s="616"/>
      <c r="K14" s="616"/>
      <c r="L14" s="616"/>
      <c r="M14" s="616"/>
      <c r="N14" s="616"/>
      <c r="O14" s="616"/>
      <c r="P14" s="616"/>
      <c r="Q14" s="617"/>
      <c r="R14" s="602" t="s">
        <v>108</v>
      </c>
      <c r="S14" s="618"/>
      <c r="T14" s="618"/>
      <c r="U14" s="618"/>
      <c r="V14" s="618"/>
      <c r="W14" s="618"/>
      <c r="X14" s="618"/>
      <c r="Y14" s="619"/>
      <c r="Z14" s="673" t="s">
        <v>108</v>
      </c>
      <c r="AA14" s="673"/>
      <c r="AB14" s="673"/>
      <c r="AC14" s="673"/>
      <c r="AD14" s="674" t="s">
        <v>108</v>
      </c>
      <c r="AE14" s="674"/>
      <c r="AF14" s="674"/>
      <c r="AG14" s="674"/>
      <c r="AH14" s="674"/>
      <c r="AI14" s="674"/>
      <c r="AJ14" s="674"/>
      <c r="AK14" s="674"/>
      <c r="AL14" s="652" t="s">
        <v>108</v>
      </c>
      <c r="AM14" s="671"/>
      <c r="AN14" s="671"/>
      <c r="AO14" s="672"/>
      <c r="AP14" s="615" t="s">
        <v>235</v>
      </c>
      <c r="AQ14" s="616"/>
      <c r="AR14" s="616"/>
      <c r="AS14" s="616"/>
      <c r="AT14" s="616"/>
      <c r="AU14" s="616"/>
      <c r="AV14" s="616"/>
      <c r="AW14" s="616"/>
      <c r="AX14" s="616"/>
      <c r="AY14" s="616"/>
      <c r="AZ14" s="616"/>
      <c r="BA14" s="616"/>
      <c r="BB14" s="616"/>
      <c r="BC14" s="616"/>
      <c r="BD14" s="616"/>
      <c r="BE14" s="616"/>
      <c r="BF14" s="617"/>
      <c r="BG14" s="602">
        <v>611242</v>
      </c>
      <c r="BH14" s="618"/>
      <c r="BI14" s="618"/>
      <c r="BJ14" s="618"/>
      <c r="BK14" s="618"/>
      <c r="BL14" s="618"/>
      <c r="BM14" s="618"/>
      <c r="BN14" s="619"/>
      <c r="BO14" s="673">
        <v>1.5</v>
      </c>
      <c r="BP14" s="673"/>
      <c r="BQ14" s="673"/>
      <c r="BR14" s="673"/>
      <c r="BS14" s="608" t="s">
        <v>108</v>
      </c>
      <c r="BT14" s="618"/>
      <c r="BU14" s="618"/>
      <c r="BV14" s="618"/>
      <c r="BW14" s="618"/>
      <c r="BX14" s="618"/>
      <c r="BY14" s="618"/>
      <c r="BZ14" s="618"/>
      <c r="CA14" s="618"/>
      <c r="CB14" s="647"/>
      <c r="CD14" s="644" t="s">
        <v>236</v>
      </c>
      <c r="CE14" s="645"/>
      <c r="CF14" s="645"/>
      <c r="CG14" s="645"/>
      <c r="CH14" s="645"/>
      <c r="CI14" s="645"/>
      <c r="CJ14" s="645"/>
      <c r="CK14" s="645"/>
      <c r="CL14" s="645"/>
      <c r="CM14" s="645"/>
      <c r="CN14" s="645"/>
      <c r="CO14" s="645"/>
      <c r="CP14" s="645"/>
      <c r="CQ14" s="646"/>
      <c r="CR14" s="602">
        <v>2983117</v>
      </c>
      <c r="CS14" s="618"/>
      <c r="CT14" s="618"/>
      <c r="CU14" s="618"/>
      <c r="CV14" s="618"/>
      <c r="CW14" s="618"/>
      <c r="CX14" s="618"/>
      <c r="CY14" s="619"/>
      <c r="CZ14" s="673">
        <v>2.1</v>
      </c>
      <c r="DA14" s="673"/>
      <c r="DB14" s="673"/>
      <c r="DC14" s="673"/>
      <c r="DD14" s="608">
        <v>262900</v>
      </c>
      <c r="DE14" s="618"/>
      <c r="DF14" s="618"/>
      <c r="DG14" s="618"/>
      <c r="DH14" s="618"/>
      <c r="DI14" s="618"/>
      <c r="DJ14" s="618"/>
      <c r="DK14" s="618"/>
      <c r="DL14" s="618"/>
      <c r="DM14" s="618"/>
      <c r="DN14" s="618"/>
      <c r="DO14" s="618"/>
      <c r="DP14" s="619"/>
      <c r="DQ14" s="608">
        <v>2717197</v>
      </c>
      <c r="DR14" s="618"/>
      <c r="DS14" s="618"/>
      <c r="DT14" s="618"/>
      <c r="DU14" s="618"/>
      <c r="DV14" s="618"/>
      <c r="DW14" s="618"/>
      <c r="DX14" s="618"/>
      <c r="DY14" s="618"/>
      <c r="DZ14" s="618"/>
      <c r="EA14" s="618"/>
      <c r="EB14" s="618"/>
      <c r="EC14" s="647"/>
    </row>
    <row r="15" spans="2:143" ht="11.25" customHeight="1">
      <c r="B15" s="615" t="s">
        <v>237</v>
      </c>
      <c r="C15" s="616"/>
      <c r="D15" s="616"/>
      <c r="E15" s="616"/>
      <c r="F15" s="616"/>
      <c r="G15" s="616"/>
      <c r="H15" s="616"/>
      <c r="I15" s="616"/>
      <c r="J15" s="616"/>
      <c r="K15" s="616"/>
      <c r="L15" s="616"/>
      <c r="M15" s="616"/>
      <c r="N15" s="616"/>
      <c r="O15" s="616"/>
      <c r="P15" s="616"/>
      <c r="Q15" s="617"/>
      <c r="R15" s="602">
        <v>159429</v>
      </c>
      <c r="S15" s="618"/>
      <c r="T15" s="618"/>
      <c r="U15" s="618"/>
      <c r="V15" s="618"/>
      <c r="W15" s="618"/>
      <c r="X15" s="618"/>
      <c r="Y15" s="619"/>
      <c r="Z15" s="673">
        <v>0.1</v>
      </c>
      <c r="AA15" s="673"/>
      <c r="AB15" s="673"/>
      <c r="AC15" s="673"/>
      <c r="AD15" s="674">
        <v>159429</v>
      </c>
      <c r="AE15" s="674"/>
      <c r="AF15" s="674"/>
      <c r="AG15" s="674"/>
      <c r="AH15" s="674"/>
      <c r="AI15" s="674"/>
      <c r="AJ15" s="674"/>
      <c r="AK15" s="674"/>
      <c r="AL15" s="652">
        <v>0.2</v>
      </c>
      <c r="AM15" s="671"/>
      <c r="AN15" s="671"/>
      <c r="AO15" s="672"/>
      <c r="AP15" s="615" t="s">
        <v>238</v>
      </c>
      <c r="AQ15" s="616"/>
      <c r="AR15" s="616"/>
      <c r="AS15" s="616"/>
      <c r="AT15" s="616"/>
      <c r="AU15" s="616"/>
      <c r="AV15" s="616"/>
      <c r="AW15" s="616"/>
      <c r="AX15" s="616"/>
      <c r="AY15" s="616"/>
      <c r="AZ15" s="616"/>
      <c r="BA15" s="616"/>
      <c r="BB15" s="616"/>
      <c r="BC15" s="616"/>
      <c r="BD15" s="616"/>
      <c r="BE15" s="616"/>
      <c r="BF15" s="617"/>
      <c r="BG15" s="602">
        <v>2300531</v>
      </c>
      <c r="BH15" s="618"/>
      <c r="BI15" s="618"/>
      <c r="BJ15" s="618"/>
      <c r="BK15" s="618"/>
      <c r="BL15" s="618"/>
      <c r="BM15" s="618"/>
      <c r="BN15" s="619"/>
      <c r="BO15" s="673">
        <v>5.8</v>
      </c>
      <c r="BP15" s="673"/>
      <c r="BQ15" s="673"/>
      <c r="BR15" s="673"/>
      <c r="BS15" s="608" t="s">
        <v>108</v>
      </c>
      <c r="BT15" s="618"/>
      <c r="BU15" s="618"/>
      <c r="BV15" s="618"/>
      <c r="BW15" s="618"/>
      <c r="BX15" s="618"/>
      <c r="BY15" s="618"/>
      <c r="BZ15" s="618"/>
      <c r="CA15" s="618"/>
      <c r="CB15" s="647"/>
      <c r="CD15" s="644" t="s">
        <v>239</v>
      </c>
      <c r="CE15" s="645"/>
      <c r="CF15" s="645"/>
      <c r="CG15" s="645"/>
      <c r="CH15" s="645"/>
      <c r="CI15" s="645"/>
      <c r="CJ15" s="645"/>
      <c r="CK15" s="645"/>
      <c r="CL15" s="645"/>
      <c r="CM15" s="645"/>
      <c r="CN15" s="645"/>
      <c r="CO15" s="645"/>
      <c r="CP15" s="645"/>
      <c r="CQ15" s="646"/>
      <c r="CR15" s="602">
        <v>21482018</v>
      </c>
      <c r="CS15" s="618"/>
      <c r="CT15" s="618"/>
      <c r="CU15" s="618"/>
      <c r="CV15" s="618"/>
      <c r="CW15" s="618"/>
      <c r="CX15" s="618"/>
      <c r="CY15" s="619"/>
      <c r="CZ15" s="673">
        <v>15</v>
      </c>
      <c r="DA15" s="673"/>
      <c r="DB15" s="673"/>
      <c r="DC15" s="673"/>
      <c r="DD15" s="608">
        <v>11867253</v>
      </c>
      <c r="DE15" s="618"/>
      <c r="DF15" s="618"/>
      <c r="DG15" s="618"/>
      <c r="DH15" s="618"/>
      <c r="DI15" s="618"/>
      <c r="DJ15" s="618"/>
      <c r="DK15" s="618"/>
      <c r="DL15" s="618"/>
      <c r="DM15" s="618"/>
      <c r="DN15" s="618"/>
      <c r="DO15" s="618"/>
      <c r="DP15" s="619"/>
      <c r="DQ15" s="608">
        <v>9483926</v>
      </c>
      <c r="DR15" s="618"/>
      <c r="DS15" s="618"/>
      <c r="DT15" s="618"/>
      <c r="DU15" s="618"/>
      <c r="DV15" s="618"/>
      <c r="DW15" s="618"/>
      <c r="DX15" s="618"/>
      <c r="DY15" s="618"/>
      <c r="DZ15" s="618"/>
      <c r="EA15" s="618"/>
      <c r="EB15" s="618"/>
      <c r="EC15" s="647"/>
    </row>
    <row r="16" spans="2:143" ht="11.25" customHeight="1">
      <c r="B16" s="615" t="s">
        <v>240</v>
      </c>
      <c r="C16" s="616"/>
      <c r="D16" s="616"/>
      <c r="E16" s="616"/>
      <c r="F16" s="616"/>
      <c r="G16" s="616"/>
      <c r="H16" s="616"/>
      <c r="I16" s="616"/>
      <c r="J16" s="616"/>
      <c r="K16" s="616"/>
      <c r="L16" s="616"/>
      <c r="M16" s="616"/>
      <c r="N16" s="616"/>
      <c r="O16" s="616"/>
      <c r="P16" s="616"/>
      <c r="Q16" s="617"/>
      <c r="R16" s="602">
        <v>20947392</v>
      </c>
      <c r="S16" s="618"/>
      <c r="T16" s="618"/>
      <c r="U16" s="618"/>
      <c r="V16" s="618"/>
      <c r="W16" s="618"/>
      <c r="X16" s="618"/>
      <c r="Y16" s="619"/>
      <c r="Z16" s="673">
        <v>14.5</v>
      </c>
      <c r="AA16" s="673"/>
      <c r="AB16" s="673"/>
      <c r="AC16" s="673"/>
      <c r="AD16" s="674">
        <v>19728913</v>
      </c>
      <c r="AE16" s="674"/>
      <c r="AF16" s="674"/>
      <c r="AG16" s="674"/>
      <c r="AH16" s="674"/>
      <c r="AI16" s="674"/>
      <c r="AJ16" s="674"/>
      <c r="AK16" s="674"/>
      <c r="AL16" s="652">
        <v>30.3</v>
      </c>
      <c r="AM16" s="671"/>
      <c r="AN16" s="671"/>
      <c r="AO16" s="672"/>
      <c r="AP16" s="615" t="s">
        <v>241</v>
      </c>
      <c r="AQ16" s="616"/>
      <c r="AR16" s="616"/>
      <c r="AS16" s="616"/>
      <c r="AT16" s="616"/>
      <c r="AU16" s="616"/>
      <c r="AV16" s="616"/>
      <c r="AW16" s="616"/>
      <c r="AX16" s="616"/>
      <c r="AY16" s="616"/>
      <c r="AZ16" s="616"/>
      <c r="BA16" s="616"/>
      <c r="BB16" s="616"/>
      <c r="BC16" s="616"/>
      <c r="BD16" s="616"/>
      <c r="BE16" s="616"/>
      <c r="BF16" s="617"/>
      <c r="BG16" s="602" t="s">
        <v>108</v>
      </c>
      <c r="BH16" s="618"/>
      <c r="BI16" s="618"/>
      <c r="BJ16" s="618"/>
      <c r="BK16" s="618"/>
      <c r="BL16" s="618"/>
      <c r="BM16" s="618"/>
      <c r="BN16" s="619"/>
      <c r="BO16" s="673" t="s">
        <v>108</v>
      </c>
      <c r="BP16" s="673"/>
      <c r="BQ16" s="673"/>
      <c r="BR16" s="673"/>
      <c r="BS16" s="608" t="s">
        <v>108</v>
      </c>
      <c r="BT16" s="618"/>
      <c r="BU16" s="618"/>
      <c r="BV16" s="618"/>
      <c r="BW16" s="618"/>
      <c r="BX16" s="618"/>
      <c r="BY16" s="618"/>
      <c r="BZ16" s="618"/>
      <c r="CA16" s="618"/>
      <c r="CB16" s="647"/>
      <c r="CD16" s="644" t="s">
        <v>242</v>
      </c>
      <c r="CE16" s="645"/>
      <c r="CF16" s="645"/>
      <c r="CG16" s="645"/>
      <c r="CH16" s="645"/>
      <c r="CI16" s="645"/>
      <c r="CJ16" s="645"/>
      <c r="CK16" s="645"/>
      <c r="CL16" s="645"/>
      <c r="CM16" s="645"/>
      <c r="CN16" s="645"/>
      <c r="CO16" s="645"/>
      <c r="CP16" s="645"/>
      <c r="CQ16" s="646"/>
      <c r="CR16" s="602">
        <v>31161</v>
      </c>
      <c r="CS16" s="618"/>
      <c r="CT16" s="618"/>
      <c r="CU16" s="618"/>
      <c r="CV16" s="618"/>
      <c r="CW16" s="618"/>
      <c r="CX16" s="618"/>
      <c r="CY16" s="619"/>
      <c r="CZ16" s="673">
        <v>0</v>
      </c>
      <c r="DA16" s="673"/>
      <c r="DB16" s="673"/>
      <c r="DC16" s="673"/>
      <c r="DD16" s="608" t="s">
        <v>108</v>
      </c>
      <c r="DE16" s="618"/>
      <c r="DF16" s="618"/>
      <c r="DG16" s="618"/>
      <c r="DH16" s="618"/>
      <c r="DI16" s="618"/>
      <c r="DJ16" s="618"/>
      <c r="DK16" s="618"/>
      <c r="DL16" s="618"/>
      <c r="DM16" s="618"/>
      <c r="DN16" s="618"/>
      <c r="DO16" s="618"/>
      <c r="DP16" s="619"/>
      <c r="DQ16" s="608">
        <v>817</v>
      </c>
      <c r="DR16" s="618"/>
      <c r="DS16" s="618"/>
      <c r="DT16" s="618"/>
      <c r="DU16" s="618"/>
      <c r="DV16" s="618"/>
      <c r="DW16" s="618"/>
      <c r="DX16" s="618"/>
      <c r="DY16" s="618"/>
      <c r="DZ16" s="618"/>
      <c r="EA16" s="618"/>
      <c r="EB16" s="618"/>
      <c r="EC16" s="647"/>
    </row>
    <row r="17" spans="2:133" ht="11.25" customHeight="1">
      <c r="B17" s="615" t="s">
        <v>243</v>
      </c>
      <c r="C17" s="616"/>
      <c r="D17" s="616"/>
      <c r="E17" s="616"/>
      <c r="F17" s="616"/>
      <c r="G17" s="616"/>
      <c r="H17" s="616"/>
      <c r="I17" s="616"/>
      <c r="J17" s="616"/>
      <c r="K17" s="616"/>
      <c r="L17" s="616"/>
      <c r="M17" s="616"/>
      <c r="N17" s="616"/>
      <c r="O17" s="616"/>
      <c r="P17" s="616"/>
      <c r="Q17" s="617"/>
      <c r="R17" s="602">
        <v>19728913</v>
      </c>
      <c r="S17" s="618"/>
      <c r="T17" s="618"/>
      <c r="U17" s="618"/>
      <c r="V17" s="618"/>
      <c r="W17" s="618"/>
      <c r="X17" s="618"/>
      <c r="Y17" s="619"/>
      <c r="Z17" s="673">
        <v>13.6</v>
      </c>
      <c r="AA17" s="673"/>
      <c r="AB17" s="673"/>
      <c r="AC17" s="673"/>
      <c r="AD17" s="674">
        <v>19728913</v>
      </c>
      <c r="AE17" s="674"/>
      <c r="AF17" s="674"/>
      <c r="AG17" s="674"/>
      <c r="AH17" s="674"/>
      <c r="AI17" s="674"/>
      <c r="AJ17" s="674"/>
      <c r="AK17" s="674"/>
      <c r="AL17" s="652">
        <v>30.3</v>
      </c>
      <c r="AM17" s="671"/>
      <c r="AN17" s="671"/>
      <c r="AO17" s="672"/>
      <c r="AP17" s="615" t="s">
        <v>244</v>
      </c>
      <c r="AQ17" s="616"/>
      <c r="AR17" s="616"/>
      <c r="AS17" s="616"/>
      <c r="AT17" s="616"/>
      <c r="AU17" s="616"/>
      <c r="AV17" s="616"/>
      <c r="AW17" s="616"/>
      <c r="AX17" s="616"/>
      <c r="AY17" s="616"/>
      <c r="AZ17" s="616"/>
      <c r="BA17" s="616"/>
      <c r="BB17" s="616"/>
      <c r="BC17" s="616"/>
      <c r="BD17" s="616"/>
      <c r="BE17" s="616"/>
      <c r="BF17" s="617"/>
      <c r="BG17" s="602" t="s">
        <v>108</v>
      </c>
      <c r="BH17" s="618"/>
      <c r="BI17" s="618"/>
      <c r="BJ17" s="618"/>
      <c r="BK17" s="618"/>
      <c r="BL17" s="618"/>
      <c r="BM17" s="618"/>
      <c r="BN17" s="619"/>
      <c r="BO17" s="673" t="s">
        <v>108</v>
      </c>
      <c r="BP17" s="673"/>
      <c r="BQ17" s="673"/>
      <c r="BR17" s="673"/>
      <c r="BS17" s="608" t="s">
        <v>108</v>
      </c>
      <c r="BT17" s="618"/>
      <c r="BU17" s="618"/>
      <c r="BV17" s="618"/>
      <c r="BW17" s="618"/>
      <c r="BX17" s="618"/>
      <c r="BY17" s="618"/>
      <c r="BZ17" s="618"/>
      <c r="CA17" s="618"/>
      <c r="CB17" s="647"/>
      <c r="CD17" s="644" t="s">
        <v>245</v>
      </c>
      <c r="CE17" s="645"/>
      <c r="CF17" s="645"/>
      <c r="CG17" s="645"/>
      <c r="CH17" s="645"/>
      <c r="CI17" s="645"/>
      <c r="CJ17" s="645"/>
      <c r="CK17" s="645"/>
      <c r="CL17" s="645"/>
      <c r="CM17" s="645"/>
      <c r="CN17" s="645"/>
      <c r="CO17" s="645"/>
      <c r="CP17" s="645"/>
      <c r="CQ17" s="646"/>
      <c r="CR17" s="602">
        <v>12269866</v>
      </c>
      <c r="CS17" s="618"/>
      <c r="CT17" s="618"/>
      <c r="CU17" s="618"/>
      <c r="CV17" s="618"/>
      <c r="CW17" s="618"/>
      <c r="CX17" s="618"/>
      <c r="CY17" s="619"/>
      <c r="CZ17" s="673">
        <v>8.6</v>
      </c>
      <c r="DA17" s="673"/>
      <c r="DB17" s="673"/>
      <c r="DC17" s="673"/>
      <c r="DD17" s="608" t="s">
        <v>108</v>
      </c>
      <c r="DE17" s="618"/>
      <c r="DF17" s="618"/>
      <c r="DG17" s="618"/>
      <c r="DH17" s="618"/>
      <c r="DI17" s="618"/>
      <c r="DJ17" s="618"/>
      <c r="DK17" s="618"/>
      <c r="DL17" s="618"/>
      <c r="DM17" s="618"/>
      <c r="DN17" s="618"/>
      <c r="DO17" s="618"/>
      <c r="DP17" s="619"/>
      <c r="DQ17" s="608">
        <v>11893841</v>
      </c>
      <c r="DR17" s="618"/>
      <c r="DS17" s="618"/>
      <c r="DT17" s="618"/>
      <c r="DU17" s="618"/>
      <c r="DV17" s="618"/>
      <c r="DW17" s="618"/>
      <c r="DX17" s="618"/>
      <c r="DY17" s="618"/>
      <c r="DZ17" s="618"/>
      <c r="EA17" s="618"/>
      <c r="EB17" s="618"/>
      <c r="EC17" s="647"/>
    </row>
    <row r="18" spans="2:133" ht="11.25" customHeight="1">
      <c r="B18" s="615" t="s">
        <v>246</v>
      </c>
      <c r="C18" s="616"/>
      <c r="D18" s="616"/>
      <c r="E18" s="616"/>
      <c r="F18" s="616"/>
      <c r="G18" s="616"/>
      <c r="H18" s="616"/>
      <c r="I18" s="616"/>
      <c r="J18" s="616"/>
      <c r="K18" s="616"/>
      <c r="L18" s="616"/>
      <c r="M18" s="616"/>
      <c r="N18" s="616"/>
      <c r="O18" s="616"/>
      <c r="P18" s="616"/>
      <c r="Q18" s="617"/>
      <c r="R18" s="602">
        <v>1218456</v>
      </c>
      <c r="S18" s="618"/>
      <c r="T18" s="618"/>
      <c r="U18" s="618"/>
      <c r="V18" s="618"/>
      <c r="W18" s="618"/>
      <c r="X18" s="618"/>
      <c r="Y18" s="619"/>
      <c r="Z18" s="673">
        <v>0.8</v>
      </c>
      <c r="AA18" s="673"/>
      <c r="AB18" s="673"/>
      <c r="AC18" s="673"/>
      <c r="AD18" s="674" t="s">
        <v>108</v>
      </c>
      <c r="AE18" s="674"/>
      <c r="AF18" s="674"/>
      <c r="AG18" s="674"/>
      <c r="AH18" s="674"/>
      <c r="AI18" s="674"/>
      <c r="AJ18" s="674"/>
      <c r="AK18" s="674"/>
      <c r="AL18" s="652" t="s">
        <v>108</v>
      </c>
      <c r="AM18" s="671"/>
      <c r="AN18" s="671"/>
      <c r="AO18" s="672"/>
      <c r="AP18" s="615" t="s">
        <v>247</v>
      </c>
      <c r="AQ18" s="616"/>
      <c r="AR18" s="616"/>
      <c r="AS18" s="616"/>
      <c r="AT18" s="616"/>
      <c r="AU18" s="616"/>
      <c r="AV18" s="616"/>
      <c r="AW18" s="616"/>
      <c r="AX18" s="616"/>
      <c r="AY18" s="616"/>
      <c r="AZ18" s="616"/>
      <c r="BA18" s="616"/>
      <c r="BB18" s="616"/>
      <c r="BC18" s="616"/>
      <c r="BD18" s="616"/>
      <c r="BE18" s="616"/>
      <c r="BF18" s="617"/>
      <c r="BG18" s="602" t="s">
        <v>108</v>
      </c>
      <c r="BH18" s="618"/>
      <c r="BI18" s="618"/>
      <c r="BJ18" s="618"/>
      <c r="BK18" s="618"/>
      <c r="BL18" s="618"/>
      <c r="BM18" s="618"/>
      <c r="BN18" s="619"/>
      <c r="BO18" s="673" t="s">
        <v>108</v>
      </c>
      <c r="BP18" s="673"/>
      <c r="BQ18" s="673"/>
      <c r="BR18" s="673"/>
      <c r="BS18" s="608" t="s">
        <v>108</v>
      </c>
      <c r="BT18" s="618"/>
      <c r="BU18" s="618"/>
      <c r="BV18" s="618"/>
      <c r="BW18" s="618"/>
      <c r="BX18" s="618"/>
      <c r="BY18" s="618"/>
      <c r="BZ18" s="618"/>
      <c r="CA18" s="618"/>
      <c r="CB18" s="647"/>
      <c r="CD18" s="644" t="s">
        <v>248</v>
      </c>
      <c r="CE18" s="645"/>
      <c r="CF18" s="645"/>
      <c r="CG18" s="645"/>
      <c r="CH18" s="645"/>
      <c r="CI18" s="645"/>
      <c r="CJ18" s="645"/>
      <c r="CK18" s="645"/>
      <c r="CL18" s="645"/>
      <c r="CM18" s="645"/>
      <c r="CN18" s="645"/>
      <c r="CO18" s="645"/>
      <c r="CP18" s="645"/>
      <c r="CQ18" s="646"/>
      <c r="CR18" s="602" t="s">
        <v>108</v>
      </c>
      <c r="CS18" s="618"/>
      <c r="CT18" s="618"/>
      <c r="CU18" s="618"/>
      <c r="CV18" s="618"/>
      <c r="CW18" s="618"/>
      <c r="CX18" s="618"/>
      <c r="CY18" s="619"/>
      <c r="CZ18" s="673" t="s">
        <v>108</v>
      </c>
      <c r="DA18" s="673"/>
      <c r="DB18" s="673"/>
      <c r="DC18" s="673"/>
      <c r="DD18" s="608" t="s">
        <v>108</v>
      </c>
      <c r="DE18" s="618"/>
      <c r="DF18" s="618"/>
      <c r="DG18" s="618"/>
      <c r="DH18" s="618"/>
      <c r="DI18" s="618"/>
      <c r="DJ18" s="618"/>
      <c r="DK18" s="618"/>
      <c r="DL18" s="618"/>
      <c r="DM18" s="618"/>
      <c r="DN18" s="618"/>
      <c r="DO18" s="618"/>
      <c r="DP18" s="619"/>
      <c r="DQ18" s="608" t="s">
        <v>108</v>
      </c>
      <c r="DR18" s="618"/>
      <c r="DS18" s="618"/>
      <c r="DT18" s="618"/>
      <c r="DU18" s="618"/>
      <c r="DV18" s="618"/>
      <c r="DW18" s="618"/>
      <c r="DX18" s="618"/>
      <c r="DY18" s="618"/>
      <c r="DZ18" s="618"/>
      <c r="EA18" s="618"/>
      <c r="EB18" s="618"/>
      <c r="EC18" s="647"/>
    </row>
    <row r="19" spans="2:133" ht="11.25" customHeight="1">
      <c r="B19" s="615" t="s">
        <v>249</v>
      </c>
      <c r="C19" s="616"/>
      <c r="D19" s="616"/>
      <c r="E19" s="616"/>
      <c r="F19" s="616"/>
      <c r="G19" s="616"/>
      <c r="H19" s="616"/>
      <c r="I19" s="616"/>
      <c r="J19" s="616"/>
      <c r="K19" s="616"/>
      <c r="L19" s="616"/>
      <c r="M19" s="616"/>
      <c r="N19" s="616"/>
      <c r="O19" s="616"/>
      <c r="P19" s="616"/>
      <c r="Q19" s="617"/>
      <c r="R19" s="602">
        <v>23</v>
      </c>
      <c r="S19" s="618"/>
      <c r="T19" s="618"/>
      <c r="U19" s="618"/>
      <c r="V19" s="618"/>
      <c r="W19" s="618"/>
      <c r="X19" s="618"/>
      <c r="Y19" s="619"/>
      <c r="Z19" s="673">
        <v>0</v>
      </c>
      <c r="AA19" s="673"/>
      <c r="AB19" s="673"/>
      <c r="AC19" s="673"/>
      <c r="AD19" s="674" t="s">
        <v>108</v>
      </c>
      <c r="AE19" s="674"/>
      <c r="AF19" s="674"/>
      <c r="AG19" s="674"/>
      <c r="AH19" s="674"/>
      <c r="AI19" s="674"/>
      <c r="AJ19" s="674"/>
      <c r="AK19" s="674"/>
      <c r="AL19" s="652" t="s">
        <v>108</v>
      </c>
      <c r="AM19" s="671"/>
      <c r="AN19" s="671"/>
      <c r="AO19" s="672"/>
      <c r="AP19" s="615" t="s">
        <v>250</v>
      </c>
      <c r="AQ19" s="616"/>
      <c r="AR19" s="616"/>
      <c r="AS19" s="616"/>
      <c r="AT19" s="616"/>
      <c r="AU19" s="616"/>
      <c r="AV19" s="616"/>
      <c r="AW19" s="616"/>
      <c r="AX19" s="616"/>
      <c r="AY19" s="616"/>
      <c r="AZ19" s="616"/>
      <c r="BA19" s="616"/>
      <c r="BB19" s="616"/>
      <c r="BC19" s="616"/>
      <c r="BD19" s="616"/>
      <c r="BE19" s="616"/>
      <c r="BF19" s="617"/>
      <c r="BG19" s="602">
        <v>3575092</v>
      </c>
      <c r="BH19" s="618"/>
      <c r="BI19" s="618"/>
      <c r="BJ19" s="618"/>
      <c r="BK19" s="618"/>
      <c r="BL19" s="618"/>
      <c r="BM19" s="618"/>
      <c r="BN19" s="619"/>
      <c r="BO19" s="673">
        <v>8.9</v>
      </c>
      <c r="BP19" s="673"/>
      <c r="BQ19" s="673"/>
      <c r="BR19" s="673"/>
      <c r="BS19" s="608" t="s">
        <v>108</v>
      </c>
      <c r="BT19" s="618"/>
      <c r="BU19" s="618"/>
      <c r="BV19" s="618"/>
      <c r="BW19" s="618"/>
      <c r="BX19" s="618"/>
      <c r="BY19" s="618"/>
      <c r="BZ19" s="618"/>
      <c r="CA19" s="618"/>
      <c r="CB19" s="647"/>
      <c r="CD19" s="644" t="s">
        <v>251</v>
      </c>
      <c r="CE19" s="645"/>
      <c r="CF19" s="645"/>
      <c r="CG19" s="645"/>
      <c r="CH19" s="645"/>
      <c r="CI19" s="645"/>
      <c r="CJ19" s="645"/>
      <c r="CK19" s="645"/>
      <c r="CL19" s="645"/>
      <c r="CM19" s="645"/>
      <c r="CN19" s="645"/>
      <c r="CO19" s="645"/>
      <c r="CP19" s="645"/>
      <c r="CQ19" s="646"/>
      <c r="CR19" s="602" t="s">
        <v>108</v>
      </c>
      <c r="CS19" s="618"/>
      <c r="CT19" s="618"/>
      <c r="CU19" s="618"/>
      <c r="CV19" s="618"/>
      <c r="CW19" s="618"/>
      <c r="CX19" s="618"/>
      <c r="CY19" s="619"/>
      <c r="CZ19" s="673" t="s">
        <v>108</v>
      </c>
      <c r="DA19" s="673"/>
      <c r="DB19" s="673"/>
      <c r="DC19" s="673"/>
      <c r="DD19" s="608" t="s">
        <v>108</v>
      </c>
      <c r="DE19" s="618"/>
      <c r="DF19" s="618"/>
      <c r="DG19" s="618"/>
      <c r="DH19" s="618"/>
      <c r="DI19" s="618"/>
      <c r="DJ19" s="618"/>
      <c r="DK19" s="618"/>
      <c r="DL19" s="618"/>
      <c r="DM19" s="618"/>
      <c r="DN19" s="618"/>
      <c r="DO19" s="618"/>
      <c r="DP19" s="619"/>
      <c r="DQ19" s="608" t="s">
        <v>108</v>
      </c>
      <c r="DR19" s="618"/>
      <c r="DS19" s="618"/>
      <c r="DT19" s="618"/>
      <c r="DU19" s="618"/>
      <c r="DV19" s="618"/>
      <c r="DW19" s="618"/>
      <c r="DX19" s="618"/>
      <c r="DY19" s="618"/>
      <c r="DZ19" s="618"/>
      <c r="EA19" s="618"/>
      <c r="EB19" s="618"/>
      <c r="EC19" s="647"/>
    </row>
    <row r="20" spans="2:133" ht="11.25" customHeight="1">
      <c r="B20" s="615" t="s">
        <v>252</v>
      </c>
      <c r="C20" s="616"/>
      <c r="D20" s="616"/>
      <c r="E20" s="616"/>
      <c r="F20" s="616"/>
      <c r="G20" s="616"/>
      <c r="H20" s="616"/>
      <c r="I20" s="616"/>
      <c r="J20" s="616"/>
      <c r="K20" s="616"/>
      <c r="L20" s="616"/>
      <c r="M20" s="616"/>
      <c r="N20" s="616"/>
      <c r="O20" s="616"/>
      <c r="P20" s="616"/>
      <c r="Q20" s="617"/>
      <c r="R20" s="602">
        <v>68489035</v>
      </c>
      <c r="S20" s="618"/>
      <c r="T20" s="618"/>
      <c r="U20" s="618"/>
      <c r="V20" s="618"/>
      <c r="W20" s="618"/>
      <c r="X20" s="618"/>
      <c r="Y20" s="619"/>
      <c r="Z20" s="673">
        <v>47.4</v>
      </c>
      <c r="AA20" s="673"/>
      <c r="AB20" s="673"/>
      <c r="AC20" s="673"/>
      <c r="AD20" s="674">
        <v>64847150</v>
      </c>
      <c r="AE20" s="674"/>
      <c r="AF20" s="674"/>
      <c r="AG20" s="674"/>
      <c r="AH20" s="674"/>
      <c r="AI20" s="674"/>
      <c r="AJ20" s="674"/>
      <c r="AK20" s="674"/>
      <c r="AL20" s="652">
        <v>99.5</v>
      </c>
      <c r="AM20" s="671"/>
      <c r="AN20" s="671"/>
      <c r="AO20" s="672"/>
      <c r="AP20" s="615" t="s">
        <v>253</v>
      </c>
      <c r="AQ20" s="616"/>
      <c r="AR20" s="616"/>
      <c r="AS20" s="616"/>
      <c r="AT20" s="616"/>
      <c r="AU20" s="616"/>
      <c r="AV20" s="616"/>
      <c r="AW20" s="616"/>
      <c r="AX20" s="616"/>
      <c r="AY20" s="616"/>
      <c r="AZ20" s="616"/>
      <c r="BA20" s="616"/>
      <c r="BB20" s="616"/>
      <c r="BC20" s="616"/>
      <c r="BD20" s="616"/>
      <c r="BE20" s="616"/>
      <c r="BF20" s="617"/>
      <c r="BG20" s="602">
        <v>3575092</v>
      </c>
      <c r="BH20" s="618"/>
      <c r="BI20" s="618"/>
      <c r="BJ20" s="618"/>
      <c r="BK20" s="618"/>
      <c r="BL20" s="618"/>
      <c r="BM20" s="618"/>
      <c r="BN20" s="619"/>
      <c r="BO20" s="673">
        <v>8.9</v>
      </c>
      <c r="BP20" s="673"/>
      <c r="BQ20" s="673"/>
      <c r="BR20" s="673"/>
      <c r="BS20" s="608" t="s">
        <v>108</v>
      </c>
      <c r="BT20" s="618"/>
      <c r="BU20" s="618"/>
      <c r="BV20" s="618"/>
      <c r="BW20" s="618"/>
      <c r="BX20" s="618"/>
      <c r="BY20" s="618"/>
      <c r="BZ20" s="618"/>
      <c r="CA20" s="618"/>
      <c r="CB20" s="647"/>
      <c r="CD20" s="644" t="s">
        <v>254</v>
      </c>
      <c r="CE20" s="645"/>
      <c r="CF20" s="645"/>
      <c r="CG20" s="645"/>
      <c r="CH20" s="645"/>
      <c r="CI20" s="645"/>
      <c r="CJ20" s="645"/>
      <c r="CK20" s="645"/>
      <c r="CL20" s="645"/>
      <c r="CM20" s="645"/>
      <c r="CN20" s="645"/>
      <c r="CO20" s="645"/>
      <c r="CP20" s="645"/>
      <c r="CQ20" s="646"/>
      <c r="CR20" s="602">
        <v>142879195</v>
      </c>
      <c r="CS20" s="618"/>
      <c r="CT20" s="618"/>
      <c r="CU20" s="618"/>
      <c r="CV20" s="618"/>
      <c r="CW20" s="618"/>
      <c r="CX20" s="618"/>
      <c r="CY20" s="619"/>
      <c r="CZ20" s="673">
        <v>100</v>
      </c>
      <c r="DA20" s="673"/>
      <c r="DB20" s="673"/>
      <c r="DC20" s="673"/>
      <c r="DD20" s="608">
        <v>31593111</v>
      </c>
      <c r="DE20" s="618"/>
      <c r="DF20" s="618"/>
      <c r="DG20" s="618"/>
      <c r="DH20" s="618"/>
      <c r="DI20" s="618"/>
      <c r="DJ20" s="618"/>
      <c r="DK20" s="618"/>
      <c r="DL20" s="618"/>
      <c r="DM20" s="618"/>
      <c r="DN20" s="618"/>
      <c r="DO20" s="618"/>
      <c r="DP20" s="619"/>
      <c r="DQ20" s="608">
        <v>74857375</v>
      </c>
      <c r="DR20" s="618"/>
      <c r="DS20" s="618"/>
      <c r="DT20" s="618"/>
      <c r="DU20" s="618"/>
      <c r="DV20" s="618"/>
      <c r="DW20" s="618"/>
      <c r="DX20" s="618"/>
      <c r="DY20" s="618"/>
      <c r="DZ20" s="618"/>
      <c r="EA20" s="618"/>
      <c r="EB20" s="618"/>
      <c r="EC20" s="647"/>
    </row>
    <row r="21" spans="2:133" ht="11.25" customHeight="1">
      <c r="B21" s="615" t="s">
        <v>255</v>
      </c>
      <c r="C21" s="616"/>
      <c r="D21" s="616"/>
      <c r="E21" s="616"/>
      <c r="F21" s="616"/>
      <c r="G21" s="616"/>
      <c r="H21" s="616"/>
      <c r="I21" s="616"/>
      <c r="J21" s="616"/>
      <c r="K21" s="616"/>
      <c r="L21" s="616"/>
      <c r="M21" s="616"/>
      <c r="N21" s="616"/>
      <c r="O21" s="616"/>
      <c r="P21" s="616"/>
      <c r="Q21" s="617"/>
      <c r="R21" s="602">
        <v>75705</v>
      </c>
      <c r="S21" s="618"/>
      <c r="T21" s="618"/>
      <c r="U21" s="618"/>
      <c r="V21" s="618"/>
      <c r="W21" s="618"/>
      <c r="X21" s="618"/>
      <c r="Y21" s="619"/>
      <c r="Z21" s="673">
        <v>0.1</v>
      </c>
      <c r="AA21" s="673"/>
      <c r="AB21" s="673"/>
      <c r="AC21" s="673"/>
      <c r="AD21" s="674">
        <v>75705</v>
      </c>
      <c r="AE21" s="674"/>
      <c r="AF21" s="674"/>
      <c r="AG21" s="674"/>
      <c r="AH21" s="674"/>
      <c r="AI21" s="674"/>
      <c r="AJ21" s="674"/>
      <c r="AK21" s="674"/>
      <c r="AL21" s="652">
        <v>0.1</v>
      </c>
      <c r="AM21" s="671"/>
      <c r="AN21" s="671"/>
      <c r="AO21" s="672"/>
      <c r="AP21" s="700" t="s">
        <v>256</v>
      </c>
      <c r="AQ21" s="725"/>
      <c r="AR21" s="725"/>
      <c r="AS21" s="725"/>
      <c r="AT21" s="725"/>
      <c r="AU21" s="725"/>
      <c r="AV21" s="725"/>
      <c r="AW21" s="725"/>
      <c r="AX21" s="725"/>
      <c r="AY21" s="725"/>
      <c r="AZ21" s="725"/>
      <c r="BA21" s="725"/>
      <c r="BB21" s="725"/>
      <c r="BC21" s="725"/>
      <c r="BD21" s="725"/>
      <c r="BE21" s="725"/>
      <c r="BF21" s="702"/>
      <c r="BG21" s="602">
        <v>2157</v>
      </c>
      <c r="BH21" s="618"/>
      <c r="BI21" s="618"/>
      <c r="BJ21" s="618"/>
      <c r="BK21" s="618"/>
      <c r="BL21" s="618"/>
      <c r="BM21" s="618"/>
      <c r="BN21" s="619"/>
      <c r="BO21" s="673">
        <v>0</v>
      </c>
      <c r="BP21" s="673"/>
      <c r="BQ21" s="673"/>
      <c r="BR21" s="673"/>
      <c r="BS21" s="608" t="s">
        <v>108</v>
      </c>
      <c r="BT21" s="618"/>
      <c r="BU21" s="618"/>
      <c r="BV21" s="618"/>
      <c r="BW21" s="618"/>
      <c r="BX21" s="618"/>
      <c r="BY21" s="618"/>
      <c r="BZ21" s="618"/>
      <c r="CA21" s="618"/>
      <c r="CB21" s="647"/>
      <c r="CD21" s="638"/>
      <c r="CE21" s="639"/>
      <c r="CF21" s="639"/>
      <c r="CG21" s="639"/>
      <c r="CH21" s="639"/>
      <c r="CI21" s="639"/>
      <c r="CJ21" s="639"/>
      <c r="CK21" s="639"/>
      <c r="CL21" s="639"/>
      <c r="CM21" s="639"/>
      <c r="CN21" s="639"/>
      <c r="CO21" s="639"/>
      <c r="CP21" s="639"/>
      <c r="CQ21" s="640"/>
      <c r="CR21" s="602"/>
      <c r="CS21" s="618"/>
      <c r="CT21" s="618"/>
      <c r="CU21" s="618"/>
      <c r="CV21" s="618"/>
      <c r="CW21" s="618"/>
      <c r="CX21" s="618"/>
      <c r="CY21" s="619"/>
      <c r="CZ21" s="673"/>
      <c r="DA21" s="673"/>
      <c r="DB21" s="673"/>
      <c r="DC21" s="673"/>
      <c r="DD21" s="608"/>
      <c r="DE21" s="618"/>
      <c r="DF21" s="618"/>
      <c r="DG21" s="618"/>
      <c r="DH21" s="618"/>
      <c r="DI21" s="618"/>
      <c r="DJ21" s="618"/>
      <c r="DK21" s="618"/>
      <c r="DL21" s="618"/>
      <c r="DM21" s="618"/>
      <c r="DN21" s="618"/>
      <c r="DO21" s="618"/>
      <c r="DP21" s="619"/>
      <c r="DQ21" s="608"/>
      <c r="DR21" s="618"/>
      <c r="DS21" s="618"/>
      <c r="DT21" s="618"/>
      <c r="DU21" s="618"/>
      <c r="DV21" s="618"/>
      <c r="DW21" s="618"/>
      <c r="DX21" s="618"/>
      <c r="DY21" s="618"/>
      <c r="DZ21" s="618"/>
      <c r="EA21" s="618"/>
      <c r="EB21" s="618"/>
      <c r="EC21" s="647"/>
    </row>
    <row r="22" spans="2:133" ht="11.25" customHeight="1">
      <c r="B22" s="615" t="s">
        <v>257</v>
      </c>
      <c r="C22" s="616"/>
      <c r="D22" s="616"/>
      <c r="E22" s="616"/>
      <c r="F22" s="616"/>
      <c r="G22" s="616"/>
      <c r="H22" s="616"/>
      <c r="I22" s="616"/>
      <c r="J22" s="616"/>
      <c r="K22" s="616"/>
      <c r="L22" s="616"/>
      <c r="M22" s="616"/>
      <c r="N22" s="616"/>
      <c r="O22" s="616"/>
      <c r="P22" s="616"/>
      <c r="Q22" s="617"/>
      <c r="R22" s="602">
        <v>1411348</v>
      </c>
      <c r="S22" s="618"/>
      <c r="T22" s="618"/>
      <c r="U22" s="618"/>
      <c r="V22" s="618"/>
      <c r="W22" s="618"/>
      <c r="X22" s="618"/>
      <c r="Y22" s="619"/>
      <c r="Z22" s="673">
        <v>1</v>
      </c>
      <c r="AA22" s="673"/>
      <c r="AB22" s="673"/>
      <c r="AC22" s="673"/>
      <c r="AD22" s="674" t="s">
        <v>108</v>
      </c>
      <c r="AE22" s="674"/>
      <c r="AF22" s="674"/>
      <c r="AG22" s="674"/>
      <c r="AH22" s="674"/>
      <c r="AI22" s="674"/>
      <c r="AJ22" s="674"/>
      <c r="AK22" s="674"/>
      <c r="AL22" s="652" t="s">
        <v>108</v>
      </c>
      <c r="AM22" s="671"/>
      <c r="AN22" s="671"/>
      <c r="AO22" s="672"/>
      <c r="AP22" s="700" t="s">
        <v>258</v>
      </c>
      <c r="AQ22" s="725"/>
      <c r="AR22" s="725"/>
      <c r="AS22" s="725"/>
      <c r="AT22" s="725"/>
      <c r="AU22" s="725"/>
      <c r="AV22" s="725"/>
      <c r="AW22" s="725"/>
      <c r="AX22" s="725"/>
      <c r="AY22" s="725"/>
      <c r="AZ22" s="725"/>
      <c r="BA22" s="725"/>
      <c r="BB22" s="725"/>
      <c r="BC22" s="725"/>
      <c r="BD22" s="725"/>
      <c r="BE22" s="725"/>
      <c r="BF22" s="702"/>
      <c r="BG22" s="602">
        <v>1149529</v>
      </c>
      <c r="BH22" s="618"/>
      <c r="BI22" s="618"/>
      <c r="BJ22" s="618"/>
      <c r="BK22" s="618"/>
      <c r="BL22" s="618"/>
      <c r="BM22" s="618"/>
      <c r="BN22" s="619"/>
      <c r="BO22" s="673">
        <v>2.9</v>
      </c>
      <c r="BP22" s="673"/>
      <c r="BQ22" s="673"/>
      <c r="BR22" s="673"/>
      <c r="BS22" s="608" t="s">
        <v>108</v>
      </c>
      <c r="BT22" s="618"/>
      <c r="BU22" s="618"/>
      <c r="BV22" s="618"/>
      <c r="BW22" s="618"/>
      <c r="BX22" s="618"/>
      <c r="BY22" s="618"/>
      <c r="BZ22" s="618"/>
      <c r="CA22" s="618"/>
      <c r="CB22" s="647"/>
      <c r="CD22" s="715" t="s">
        <v>259</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c r="B23" s="615" t="s">
        <v>260</v>
      </c>
      <c r="C23" s="616"/>
      <c r="D23" s="616"/>
      <c r="E23" s="616"/>
      <c r="F23" s="616"/>
      <c r="G23" s="616"/>
      <c r="H23" s="616"/>
      <c r="I23" s="616"/>
      <c r="J23" s="616"/>
      <c r="K23" s="616"/>
      <c r="L23" s="616"/>
      <c r="M23" s="616"/>
      <c r="N23" s="616"/>
      <c r="O23" s="616"/>
      <c r="P23" s="616"/>
      <c r="Q23" s="617"/>
      <c r="R23" s="602">
        <v>1345714</v>
      </c>
      <c r="S23" s="618"/>
      <c r="T23" s="618"/>
      <c r="U23" s="618"/>
      <c r="V23" s="618"/>
      <c r="W23" s="618"/>
      <c r="X23" s="618"/>
      <c r="Y23" s="619"/>
      <c r="Z23" s="673">
        <v>0.9</v>
      </c>
      <c r="AA23" s="673"/>
      <c r="AB23" s="673"/>
      <c r="AC23" s="673"/>
      <c r="AD23" s="674">
        <v>135615</v>
      </c>
      <c r="AE23" s="674"/>
      <c r="AF23" s="674"/>
      <c r="AG23" s="674"/>
      <c r="AH23" s="674"/>
      <c r="AI23" s="674"/>
      <c r="AJ23" s="674"/>
      <c r="AK23" s="674"/>
      <c r="AL23" s="652">
        <v>0.2</v>
      </c>
      <c r="AM23" s="671"/>
      <c r="AN23" s="671"/>
      <c r="AO23" s="672"/>
      <c r="AP23" s="700" t="s">
        <v>261</v>
      </c>
      <c r="AQ23" s="725"/>
      <c r="AR23" s="725"/>
      <c r="AS23" s="725"/>
      <c r="AT23" s="725"/>
      <c r="AU23" s="725"/>
      <c r="AV23" s="725"/>
      <c r="AW23" s="725"/>
      <c r="AX23" s="725"/>
      <c r="AY23" s="725"/>
      <c r="AZ23" s="725"/>
      <c r="BA23" s="725"/>
      <c r="BB23" s="725"/>
      <c r="BC23" s="725"/>
      <c r="BD23" s="725"/>
      <c r="BE23" s="725"/>
      <c r="BF23" s="702"/>
      <c r="BG23" s="602">
        <v>2423406</v>
      </c>
      <c r="BH23" s="618"/>
      <c r="BI23" s="618"/>
      <c r="BJ23" s="618"/>
      <c r="BK23" s="618"/>
      <c r="BL23" s="618"/>
      <c r="BM23" s="618"/>
      <c r="BN23" s="619"/>
      <c r="BO23" s="673">
        <v>6.1</v>
      </c>
      <c r="BP23" s="673"/>
      <c r="BQ23" s="673"/>
      <c r="BR23" s="673"/>
      <c r="BS23" s="608" t="s">
        <v>108</v>
      </c>
      <c r="BT23" s="618"/>
      <c r="BU23" s="618"/>
      <c r="BV23" s="618"/>
      <c r="BW23" s="618"/>
      <c r="BX23" s="618"/>
      <c r="BY23" s="618"/>
      <c r="BZ23" s="618"/>
      <c r="CA23" s="618"/>
      <c r="CB23" s="647"/>
      <c r="CD23" s="715" t="s">
        <v>200</v>
      </c>
      <c r="CE23" s="716"/>
      <c r="CF23" s="716"/>
      <c r="CG23" s="716"/>
      <c r="CH23" s="716"/>
      <c r="CI23" s="716"/>
      <c r="CJ23" s="716"/>
      <c r="CK23" s="716"/>
      <c r="CL23" s="716"/>
      <c r="CM23" s="716"/>
      <c r="CN23" s="716"/>
      <c r="CO23" s="716"/>
      <c r="CP23" s="716"/>
      <c r="CQ23" s="717"/>
      <c r="CR23" s="715" t="s">
        <v>262</v>
      </c>
      <c r="CS23" s="716"/>
      <c r="CT23" s="716"/>
      <c r="CU23" s="716"/>
      <c r="CV23" s="716"/>
      <c r="CW23" s="716"/>
      <c r="CX23" s="716"/>
      <c r="CY23" s="717"/>
      <c r="CZ23" s="715" t="s">
        <v>263</v>
      </c>
      <c r="DA23" s="716"/>
      <c r="DB23" s="716"/>
      <c r="DC23" s="717"/>
      <c r="DD23" s="715" t="s">
        <v>264</v>
      </c>
      <c r="DE23" s="716"/>
      <c r="DF23" s="716"/>
      <c r="DG23" s="716"/>
      <c r="DH23" s="716"/>
      <c r="DI23" s="716"/>
      <c r="DJ23" s="716"/>
      <c r="DK23" s="717"/>
      <c r="DL23" s="712" t="s">
        <v>265</v>
      </c>
      <c r="DM23" s="713"/>
      <c r="DN23" s="713"/>
      <c r="DO23" s="713"/>
      <c r="DP23" s="713"/>
      <c r="DQ23" s="713"/>
      <c r="DR23" s="713"/>
      <c r="DS23" s="713"/>
      <c r="DT23" s="713"/>
      <c r="DU23" s="713"/>
      <c r="DV23" s="714"/>
      <c r="DW23" s="715" t="s">
        <v>266</v>
      </c>
      <c r="DX23" s="716"/>
      <c r="DY23" s="716"/>
      <c r="DZ23" s="716"/>
      <c r="EA23" s="716"/>
      <c r="EB23" s="716"/>
      <c r="EC23" s="717"/>
    </row>
    <row r="24" spans="2:133" ht="11.25" customHeight="1">
      <c r="B24" s="615" t="s">
        <v>267</v>
      </c>
      <c r="C24" s="616"/>
      <c r="D24" s="616"/>
      <c r="E24" s="616"/>
      <c r="F24" s="616"/>
      <c r="G24" s="616"/>
      <c r="H24" s="616"/>
      <c r="I24" s="616"/>
      <c r="J24" s="616"/>
      <c r="K24" s="616"/>
      <c r="L24" s="616"/>
      <c r="M24" s="616"/>
      <c r="N24" s="616"/>
      <c r="O24" s="616"/>
      <c r="P24" s="616"/>
      <c r="Q24" s="617"/>
      <c r="R24" s="602">
        <v>973013</v>
      </c>
      <c r="S24" s="618"/>
      <c r="T24" s="618"/>
      <c r="U24" s="618"/>
      <c r="V24" s="618"/>
      <c r="W24" s="618"/>
      <c r="X24" s="618"/>
      <c r="Y24" s="619"/>
      <c r="Z24" s="673">
        <v>0.7</v>
      </c>
      <c r="AA24" s="673"/>
      <c r="AB24" s="673"/>
      <c r="AC24" s="673"/>
      <c r="AD24" s="674" t="s">
        <v>108</v>
      </c>
      <c r="AE24" s="674"/>
      <c r="AF24" s="674"/>
      <c r="AG24" s="674"/>
      <c r="AH24" s="674"/>
      <c r="AI24" s="674"/>
      <c r="AJ24" s="674"/>
      <c r="AK24" s="674"/>
      <c r="AL24" s="652" t="s">
        <v>108</v>
      </c>
      <c r="AM24" s="671"/>
      <c r="AN24" s="671"/>
      <c r="AO24" s="672"/>
      <c r="AP24" s="700" t="s">
        <v>268</v>
      </c>
      <c r="AQ24" s="725"/>
      <c r="AR24" s="725"/>
      <c r="AS24" s="725"/>
      <c r="AT24" s="725"/>
      <c r="AU24" s="725"/>
      <c r="AV24" s="725"/>
      <c r="AW24" s="725"/>
      <c r="AX24" s="725"/>
      <c r="AY24" s="725"/>
      <c r="AZ24" s="725"/>
      <c r="BA24" s="725"/>
      <c r="BB24" s="725"/>
      <c r="BC24" s="725"/>
      <c r="BD24" s="725"/>
      <c r="BE24" s="725"/>
      <c r="BF24" s="702"/>
      <c r="BG24" s="602" t="s">
        <v>108</v>
      </c>
      <c r="BH24" s="618"/>
      <c r="BI24" s="618"/>
      <c r="BJ24" s="618"/>
      <c r="BK24" s="618"/>
      <c r="BL24" s="618"/>
      <c r="BM24" s="618"/>
      <c r="BN24" s="619"/>
      <c r="BO24" s="673" t="s">
        <v>108</v>
      </c>
      <c r="BP24" s="673"/>
      <c r="BQ24" s="673"/>
      <c r="BR24" s="673"/>
      <c r="BS24" s="608" t="s">
        <v>108</v>
      </c>
      <c r="BT24" s="618"/>
      <c r="BU24" s="618"/>
      <c r="BV24" s="618"/>
      <c r="BW24" s="618"/>
      <c r="BX24" s="618"/>
      <c r="BY24" s="618"/>
      <c r="BZ24" s="618"/>
      <c r="CA24" s="618"/>
      <c r="CB24" s="647"/>
      <c r="CD24" s="662" t="s">
        <v>269</v>
      </c>
      <c r="CE24" s="663"/>
      <c r="CF24" s="663"/>
      <c r="CG24" s="663"/>
      <c r="CH24" s="663"/>
      <c r="CI24" s="663"/>
      <c r="CJ24" s="663"/>
      <c r="CK24" s="663"/>
      <c r="CL24" s="663"/>
      <c r="CM24" s="663"/>
      <c r="CN24" s="663"/>
      <c r="CO24" s="663"/>
      <c r="CP24" s="663"/>
      <c r="CQ24" s="664"/>
      <c r="CR24" s="665">
        <v>63679639</v>
      </c>
      <c r="CS24" s="666"/>
      <c r="CT24" s="666"/>
      <c r="CU24" s="666"/>
      <c r="CV24" s="666"/>
      <c r="CW24" s="666"/>
      <c r="CX24" s="666"/>
      <c r="CY24" s="721"/>
      <c r="CZ24" s="722">
        <v>44.6</v>
      </c>
      <c r="DA24" s="723"/>
      <c r="DB24" s="723"/>
      <c r="DC24" s="724"/>
      <c r="DD24" s="720">
        <v>36093157</v>
      </c>
      <c r="DE24" s="666"/>
      <c r="DF24" s="666"/>
      <c r="DG24" s="666"/>
      <c r="DH24" s="666"/>
      <c r="DI24" s="666"/>
      <c r="DJ24" s="666"/>
      <c r="DK24" s="721"/>
      <c r="DL24" s="720">
        <v>35892827</v>
      </c>
      <c r="DM24" s="666"/>
      <c r="DN24" s="666"/>
      <c r="DO24" s="666"/>
      <c r="DP24" s="666"/>
      <c r="DQ24" s="666"/>
      <c r="DR24" s="666"/>
      <c r="DS24" s="666"/>
      <c r="DT24" s="666"/>
      <c r="DU24" s="666"/>
      <c r="DV24" s="721"/>
      <c r="DW24" s="718">
        <v>51.2</v>
      </c>
      <c r="DX24" s="681"/>
      <c r="DY24" s="681"/>
      <c r="DZ24" s="681"/>
      <c r="EA24" s="681"/>
      <c r="EB24" s="681"/>
      <c r="EC24" s="719"/>
    </row>
    <row r="25" spans="2:133" ht="11.25" customHeight="1">
      <c r="B25" s="615" t="s">
        <v>270</v>
      </c>
      <c r="C25" s="616"/>
      <c r="D25" s="616"/>
      <c r="E25" s="616"/>
      <c r="F25" s="616"/>
      <c r="G25" s="616"/>
      <c r="H25" s="616"/>
      <c r="I25" s="616"/>
      <c r="J25" s="616"/>
      <c r="K25" s="616"/>
      <c r="L25" s="616"/>
      <c r="M25" s="616"/>
      <c r="N25" s="616"/>
      <c r="O25" s="616"/>
      <c r="P25" s="616"/>
      <c r="Q25" s="617"/>
      <c r="R25" s="602">
        <v>27815174</v>
      </c>
      <c r="S25" s="618"/>
      <c r="T25" s="618"/>
      <c r="U25" s="618"/>
      <c r="V25" s="618"/>
      <c r="W25" s="618"/>
      <c r="X25" s="618"/>
      <c r="Y25" s="619"/>
      <c r="Z25" s="673">
        <v>19.2</v>
      </c>
      <c r="AA25" s="673"/>
      <c r="AB25" s="673"/>
      <c r="AC25" s="673"/>
      <c r="AD25" s="674" t="s">
        <v>108</v>
      </c>
      <c r="AE25" s="674"/>
      <c r="AF25" s="674"/>
      <c r="AG25" s="674"/>
      <c r="AH25" s="674"/>
      <c r="AI25" s="674"/>
      <c r="AJ25" s="674"/>
      <c r="AK25" s="674"/>
      <c r="AL25" s="652" t="s">
        <v>108</v>
      </c>
      <c r="AM25" s="671"/>
      <c r="AN25" s="671"/>
      <c r="AO25" s="672"/>
      <c r="AP25" s="700" t="s">
        <v>271</v>
      </c>
      <c r="AQ25" s="725"/>
      <c r="AR25" s="725"/>
      <c r="AS25" s="725"/>
      <c r="AT25" s="725"/>
      <c r="AU25" s="725"/>
      <c r="AV25" s="725"/>
      <c r="AW25" s="725"/>
      <c r="AX25" s="725"/>
      <c r="AY25" s="725"/>
      <c r="AZ25" s="725"/>
      <c r="BA25" s="725"/>
      <c r="BB25" s="725"/>
      <c r="BC25" s="725"/>
      <c r="BD25" s="725"/>
      <c r="BE25" s="725"/>
      <c r="BF25" s="702"/>
      <c r="BG25" s="602" t="s">
        <v>108</v>
      </c>
      <c r="BH25" s="618"/>
      <c r="BI25" s="618"/>
      <c r="BJ25" s="618"/>
      <c r="BK25" s="618"/>
      <c r="BL25" s="618"/>
      <c r="BM25" s="618"/>
      <c r="BN25" s="619"/>
      <c r="BO25" s="673" t="s">
        <v>108</v>
      </c>
      <c r="BP25" s="673"/>
      <c r="BQ25" s="673"/>
      <c r="BR25" s="673"/>
      <c r="BS25" s="608" t="s">
        <v>108</v>
      </c>
      <c r="BT25" s="618"/>
      <c r="BU25" s="618"/>
      <c r="BV25" s="618"/>
      <c r="BW25" s="618"/>
      <c r="BX25" s="618"/>
      <c r="BY25" s="618"/>
      <c r="BZ25" s="618"/>
      <c r="CA25" s="618"/>
      <c r="CB25" s="647"/>
      <c r="CD25" s="644" t="s">
        <v>272</v>
      </c>
      <c r="CE25" s="645"/>
      <c r="CF25" s="645"/>
      <c r="CG25" s="645"/>
      <c r="CH25" s="645"/>
      <c r="CI25" s="645"/>
      <c r="CJ25" s="645"/>
      <c r="CK25" s="645"/>
      <c r="CL25" s="645"/>
      <c r="CM25" s="645"/>
      <c r="CN25" s="645"/>
      <c r="CO25" s="645"/>
      <c r="CP25" s="645"/>
      <c r="CQ25" s="646"/>
      <c r="CR25" s="602">
        <v>14364303</v>
      </c>
      <c r="CS25" s="603"/>
      <c r="CT25" s="603"/>
      <c r="CU25" s="603"/>
      <c r="CV25" s="603"/>
      <c r="CW25" s="603"/>
      <c r="CX25" s="603"/>
      <c r="CY25" s="604"/>
      <c r="CZ25" s="605">
        <v>10.1</v>
      </c>
      <c r="DA25" s="606"/>
      <c r="DB25" s="606"/>
      <c r="DC25" s="607"/>
      <c r="DD25" s="608">
        <v>13092702</v>
      </c>
      <c r="DE25" s="603"/>
      <c r="DF25" s="603"/>
      <c r="DG25" s="603"/>
      <c r="DH25" s="603"/>
      <c r="DI25" s="603"/>
      <c r="DJ25" s="603"/>
      <c r="DK25" s="604"/>
      <c r="DL25" s="608">
        <v>12893380</v>
      </c>
      <c r="DM25" s="603"/>
      <c r="DN25" s="603"/>
      <c r="DO25" s="603"/>
      <c r="DP25" s="603"/>
      <c r="DQ25" s="603"/>
      <c r="DR25" s="603"/>
      <c r="DS25" s="603"/>
      <c r="DT25" s="603"/>
      <c r="DU25" s="603"/>
      <c r="DV25" s="604"/>
      <c r="DW25" s="652">
        <v>18.399999999999999</v>
      </c>
      <c r="DX25" s="653"/>
      <c r="DY25" s="653"/>
      <c r="DZ25" s="653"/>
      <c r="EA25" s="653"/>
      <c r="EB25" s="653"/>
      <c r="EC25" s="654"/>
    </row>
    <row r="26" spans="2:133" ht="11.25" customHeight="1">
      <c r="B26" s="703" t="s">
        <v>273</v>
      </c>
      <c r="C26" s="704"/>
      <c r="D26" s="704"/>
      <c r="E26" s="704"/>
      <c r="F26" s="704"/>
      <c r="G26" s="704"/>
      <c r="H26" s="704"/>
      <c r="I26" s="704"/>
      <c r="J26" s="704"/>
      <c r="K26" s="704"/>
      <c r="L26" s="704"/>
      <c r="M26" s="704"/>
      <c r="N26" s="704"/>
      <c r="O26" s="704"/>
      <c r="P26" s="704"/>
      <c r="Q26" s="705"/>
      <c r="R26" s="602">
        <v>102659</v>
      </c>
      <c r="S26" s="618"/>
      <c r="T26" s="618"/>
      <c r="U26" s="618"/>
      <c r="V26" s="618"/>
      <c r="W26" s="618"/>
      <c r="X26" s="618"/>
      <c r="Y26" s="619"/>
      <c r="Z26" s="673">
        <v>0.1</v>
      </c>
      <c r="AA26" s="673"/>
      <c r="AB26" s="673"/>
      <c r="AC26" s="673"/>
      <c r="AD26" s="674">
        <v>102659</v>
      </c>
      <c r="AE26" s="674"/>
      <c r="AF26" s="674"/>
      <c r="AG26" s="674"/>
      <c r="AH26" s="674"/>
      <c r="AI26" s="674"/>
      <c r="AJ26" s="674"/>
      <c r="AK26" s="674"/>
      <c r="AL26" s="652">
        <v>0.2</v>
      </c>
      <c r="AM26" s="671"/>
      <c r="AN26" s="671"/>
      <c r="AO26" s="672"/>
      <c r="AP26" s="700" t="s">
        <v>274</v>
      </c>
      <c r="AQ26" s="701"/>
      <c r="AR26" s="701"/>
      <c r="AS26" s="701"/>
      <c r="AT26" s="701"/>
      <c r="AU26" s="701"/>
      <c r="AV26" s="701"/>
      <c r="AW26" s="701"/>
      <c r="AX26" s="701"/>
      <c r="AY26" s="701"/>
      <c r="AZ26" s="701"/>
      <c r="BA26" s="701"/>
      <c r="BB26" s="701"/>
      <c r="BC26" s="701"/>
      <c r="BD26" s="701"/>
      <c r="BE26" s="701"/>
      <c r="BF26" s="702"/>
      <c r="BG26" s="602" t="s">
        <v>108</v>
      </c>
      <c r="BH26" s="618"/>
      <c r="BI26" s="618"/>
      <c r="BJ26" s="618"/>
      <c r="BK26" s="618"/>
      <c r="BL26" s="618"/>
      <c r="BM26" s="618"/>
      <c r="BN26" s="619"/>
      <c r="BO26" s="673" t="s">
        <v>108</v>
      </c>
      <c r="BP26" s="673"/>
      <c r="BQ26" s="673"/>
      <c r="BR26" s="673"/>
      <c r="BS26" s="608" t="s">
        <v>108</v>
      </c>
      <c r="BT26" s="618"/>
      <c r="BU26" s="618"/>
      <c r="BV26" s="618"/>
      <c r="BW26" s="618"/>
      <c r="BX26" s="618"/>
      <c r="BY26" s="618"/>
      <c r="BZ26" s="618"/>
      <c r="CA26" s="618"/>
      <c r="CB26" s="647"/>
      <c r="CD26" s="644" t="s">
        <v>275</v>
      </c>
      <c r="CE26" s="645"/>
      <c r="CF26" s="645"/>
      <c r="CG26" s="645"/>
      <c r="CH26" s="645"/>
      <c r="CI26" s="645"/>
      <c r="CJ26" s="645"/>
      <c r="CK26" s="645"/>
      <c r="CL26" s="645"/>
      <c r="CM26" s="645"/>
      <c r="CN26" s="645"/>
      <c r="CO26" s="645"/>
      <c r="CP26" s="645"/>
      <c r="CQ26" s="646"/>
      <c r="CR26" s="602">
        <v>9883208</v>
      </c>
      <c r="CS26" s="618"/>
      <c r="CT26" s="618"/>
      <c r="CU26" s="618"/>
      <c r="CV26" s="618"/>
      <c r="CW26" s="618"/>
      <c r="CX26" s="618"/>
      <c r="CY26" s="619"/>
      <c r="CZ26" s="605">
        <v>6.9</v>
      </c>
      <c r="DA26" s="606"/>
      <c r="DB26" s="606"/>
      <c r="DC26" s="607"/>
      <c r="DD26" s="608">
        <v>8947948</v>
      </c>
      <c r="DE26" s="618"/>
      <c r="DF26" s="618"/>
      <c r="DG26" s="618"/>
      <c r="DH26" s="618"/>
      <c r="DI26" s="618"/>
      <c r="DJ26" s="618"/>
      <c r="DK26" s="619"/>
      <c r="DL26" s="608" t="s">
        <v>212</v>
      </c>
      <c r="DM26" s="618"/>
      <c r="DN26" s="618"/>
      <c r="DO26" s="618"/>
      <c r="DP26" s="618"/>
      <c r="DQ26" s="618"/>
      <c r="DR26" s="618"/>
      <c r="DS26" s="618"/>
      <c r="DT26" s="618"/>
      <c r="DU26" s="618"/>
      <c r="DV26" s="619"/>
      <c r="DW26" s="652" t="s">
        <v>212</v>
      </c>
      <c r="DX26" s="653"/>
      <c r="DY26" s="653"/>
      <c r="DZ26" s="653"/>
      <c r="EA26" s="653"/>
      <c r="EB26" s="653"/>
      <c r="EC26" s="654"/>
    </row>
    <row r="27" spans="2:133" ht="11.25" customHeight="1">
      <c r="B27" s="615" t="s">
        <v>276</v>
      </c>
      <c r="C27" s="616"/>
      <c r="D27" s="616"/>
      <c r="E27" s="616"/>
      <c r="F27" s="616"/>
      <c r="G27" s="616"/>
      <c r="H27" s="616"/>
      <c r="I27" s="616"/>
      <c r="J27" s="616"/>
      <c r="K27" s="616"/>
      <c r="L27" s="616"/>
      <c r="M27" s="616"/>
      <c r="N27" s="616"/>
      <c r="O27" s="616"/>
      <c r="P27" s="616"/>
      <c r="Q27" s="617"/>
      <c r="R27" s="602">
        <v>9552720</v>
      </c>
      <c r="S27" s="618"/>
      <c r="T27" s="618"/>
      <c r="U27" s="618"/>
      <c r="V27" s="618"/>
      <c r="W27" s="618"/>
      <c r="X27" s="618"/>
      <c r="Y27" s="619"/>
      <c r="Z27" s="673">
        <v>6.6</v>
      </c>
      <c r="AA27" s="673"/>
      <c r="AB27" s="673"/>
      <c r="AC27" s="673"/>
      <c r="AD27" s="674" t="s">
        <v>108</v>
      </c>
      <c r="AE27" s="674"/>
      <c r="AF27" s="674"/>
      <c r="AG27" s="674"/>
      <c r="AH27" s="674"/>
      <c r="AI27" s="674"/>
      <c r="AJ27" s="674"/>
      <c r="AK27" s="674"/>
      <c r="AL27" s="652" t="s">
        <v>108</v>
      </c>
      <c r="AM27" s="671"/>
      <c r="AN27" s="671"/>
      <c r="AO27" s="672"/>
      <c r="AP27" s="615" t="s">
        <v>277</v>
      </c>
      <c r="AQ27" s="616"/>
      <c r="AR27" s="616"/>
      <c r="AS27" s="616"/>
      <c r="AT27" s="616"/>
      <c r="AU27" s="616"/>
      <c r="AV27" s="616"/>
      <c r="AW27" s="616"/>
      <c r="AX27" s="616"/>
      <c r="AY27" s="616"/>
      <c r="AZ27" s="616"/>
      <c r="BA27" s="616"/>
      <c r="BB27" s="616"/>
      <c r="BC27" s="616"/>
      <c r="BD27" s="616"/>
      <c r="BE27" s="616"/>
      <c r="BF27" s="617"/>
      <c r="BG27" s="602">
        <v>39980918</v>
      </c>
      <c r="BH27" s="618"/>
      <c r="BI27" s="618"/>
      <c r="BJ27" s="618"/>
      <c r="BK27" s="618"/>
      <c r="BL27" s="618"/>
      <c r="BM27" s="618"/>
      <c r="BN27" s="619"/>
      <c r="BO27" s="673">
        <v>100</v>
      </c>
      <c r="BP27" s="673"/>
      <c r="BQ27" s="673"/>
      <c r="BR27" s="673"/>
      <c r="BS27" s="608">
        <v>475927</v>
      </c>
      <c r="BT27" s="618"/>
      <c r="BU27" s="618"/>
      <c r="BV27" s="618"/>
      <c r="BW27" s="618"/>
      <c r="BX27" s="618"/>
      <c r="BY27" s="618"/>
      <c r="BZ27" s="618"/>
      <c r="CA27" s="618"/>
      <c r="CB27" s="647"/>
      <c r="CD27" s="644" t="s">
        <v>278</v>
      </c>
      <c r="CE27" s="645"/>
      <c r="CF27" s="645"/>
      <c r="CG27" s="645"/>
      <c r="CH27" s="645"/>
      <c r="CI27" s="645"/>
      <c r="CJ27" s="645"/>
      <c r="CK27" s="645"/>
      <c r="CL27" s="645"/>
      <c r="CM27" s="645"/>
      <c r="CN27" s="645"/>
      <c r="CO27" s="645"/>
      <c r="CP27" s="645"/>
      <c r="CQ27" s="646"/>
      <c r="CR27" s="602">
        <v>37045470</v>
      </c>
      <c r="CS27" s="603"/>
      <c r="CT27" s="603"/>
      <c r="CU27" s="603"/>
      <c r="CV27" s="603"/>
      <c r="CW27" s="603"/>
      <c r="CX27" s="603"/>
      <c r="CY27" s="604"/>
      <c r="CZ27" s="605">
        <v>25.9</v>
      </c>
      <c r="DA27" s="606"/>
      <c r="DB27" s="606"/>
      <c r="DC27" s="607"/>
      <c r="DD27" s="608">
        <v>11106614</v>
      </c>
      <c r="DE27" s="603"/>
      <c r="DF27" s="603"/>
      <c r="DG27" s="603"/>
      <c r="DH27" s="603"/>
      <c r="DI27" s="603"/>
      <c r="DJ27" s="603"/>
      <c r="DK27" s="604"/>
      <c r="DL27" s="608">
        <v>11105606</v>
      </c>
      <c r="DM27" s="603"/>
      <c r="DN27" s="603"/>
      <c r="DO27" s="603"/>
      <c r="DP27" s="603"/>
      <c r="DQ27" s="603"/>
      <c r="DR27" s="603"/>
      <c r="DS27" s="603"/>
      <c r="DT27" s="603"/>
      <c r="DU27" s="603"/>
      <c r="DV27" s="604"/>
      <c r="DW27" s="652">
        <v>15.8</v>
      </c>
      <c r="DX27" s="653"/>
      <c r="DY27" s="653"/>
      <c r="DZ27" s="653"/>
      <c r="EA27" s="653"/>
      <c r="EB27" s="653"/>
      <c r="EC27" s="654"/>
    </row>
    <row r="28" spans="2:133" ht="11.25" customHeight="1">
      <c r="B28" s="615" t="s">
        <v>279</v>
      </c>
      <c r="C28" s="616"/>
      <c r="D28" s="616"/>
      <c r="E28" s="616"/>
      <c r="F28" s="616"/>
      <c r="G28" s="616"/>
      <c r="H28" s="616"/>
      <c r="I28" s="616"/>
      <c r="J28" s="616"/>
      <c r="K28" s="616"/>
      <c r="L28" s="616"/>
      <c r="M28" s="616"/>
      <c r="N28" s="616"/>
      <c r="O28" s="616"/>
      <c r="P28" s="616"/>
      <c r="Q28" s="617"/>
      <c r="R28" s="602">
        <v>477674</v>
      </c>
      <c r="S28" s="618"/>
      <c r="T28" s="618"/>
      <c r="U28" s="618"/>
      <c r="V28" s="618"/>
      <c r="W28" s="618"/>
      <c r="X28" s="618"/>
      <c r="Y28" s="619"/>
      <c r="Z28" s="673">
        <v>0.3</v>
      </c>
      <c r="AA28" s="673"/>
      <c r="AB28" s="673"/>
      <c r="AC28" s="673"/>
      <c r="AD28" s="674">
        <v>37473</v>
      </c>
      <c r="AE28" s="674"/>
      <c r="AF28" s="674"/>
      <c r="AG28" s="674"/>
      <c r="AH28" s="674"/>
      <c r="AI28" s="674"/>
      <c r="AJ28" s="674"/>
      <c r="AK28" s="674"/>
      <c r="AL28" s="652">
        <v>0.1</v>
      </c>
      <c r="AM28" s="671"/>
      <c r="AN28" s="671"/>
      <c r="AO28" s="672"/>
      <c r="AP28" s="625"/>
      <c r="AQ28" s="626"/>
      <c r="AR28" s="626"/>
      <c r="AS28" s="626"/>
      <c r="AT28" s="626"/>
      <c r="AU28" s="626"/>
      <c r="AV28" s="626"/>
      <c r="AW28" s="626"/>
      <c r="AX28" s="626"/>
      <c r="AY28" s="626"/>
      <c r="AZ28" s="626"/>
      <c r="BA28" s="626"/>
      <c r="BB28" s="626"/>
      <c r="BC28" s="626"/>
      <c r="BD28" s="626"/>
      <c r="BE28" s="626"/>
      <c r="BF28" s="627"/>
      <c r="BG28" s="602"/>
      <c r="BH28" s="618"/>
      <c r="BI28" s="618"/>
      <c r="BJ28" s="618"/>
      <c r="BK28" s="618"/>
      <c r="BL28" s="618"/>
      <c r="BM28" s="618"/>
      <c r="BN28" s="619"/>
      <c r="BO28" s="673"/>
      <c r="BP28" s="673"/>
      <c r="BQ28" s="673"/>
      <c r="BR28" s="673"/>
      <c r="BS28" s="674"/>
      <c r="BT28" s="674"/>
      <c r="BU28" s="674"/>
      <c r="BV28" s="674"/>
      <c r="BW28" s="674"/>
      <c r="BX28" s="674"/>
      <c r="BY28" s="674"/>
      <c r="BZ28" s="674"/>
      <c r="CA28" s="674"/>
      <c r="CB28" s="699"/>
      <c r="CD28" s="644" t="s">
        <v>280</v>
      </c>
      <c r="CE28" s="645"/>
      <c r="CF28" s="645"/>
      <c r="CG28" s="645"/>
      <c r="CH28" s="645"/>
      <c r="CI28" s="645"/>
      <c r="CJ28" s="645"/>
      <c r="CK28" s="645"/>
      <c r="CL28" s="645"/>
      <c r="CM28" s="645"/>
      <c r="CN28" s="645"/>
      <c r="CO28" s="645"/>
      <c r="CP28" s="645"/>
      <c r="CQ28" s="646"/>
      <c r="CR28" s="602">
        <v>12269866</v>
      </c>
      <c r="CS28" s="618"/>
      <c r="CT28" s="618"/>
      <c r="CU28" s="618"/>
      <c r="CV28" s="618"/>
      <c r="CW28" s="618"/>
      <c r="CX28" s="618"/>
      <c r="CY28" s="619"/>
      <c r="CZ28" s="605">
        <v>8.6</v>
      </c>
      <c r="DA28" s="606"/>
      <c r="DB28" s="606"/>
      <c r="DC28" s="607"/>
      <c r="DD28" s="608">
        <v>11893841</v>
      </c>
      <c r="DE28" s="618"/>
      <c r="DF28" s="618"/>
      <c r="DG28" s="618"/>
      <c r="DH28" s="618"/>
      <c r="DI28" s="618"/>
      <c r="DJ28" s="618"/>
      <c r="DK28" s="619"/>
      <c r="DL28" s="608">
        <v>11893841</v>
      </c>
      <c r="DM28" s="618"/>
      <c r="DN28" s="618"/>
      <c r="DO28" s="618"/>
      <c r="DP28" s="618"/>
      <c r="DQ28" s="618"/>
      <c r="DR28" s="618"/>
      <c r="DS28" s="618"/>
      <c r="DT28" s="618"/>
      <c r="DU28" s="618"/>
      <c r="DV28" s="619"/>
      <c r="DW28" s="652">
        <v>17</v>
      </c>
      <c r="DX28" s="653"/>
      <c r="DY28" s="653"/>
      <c r="DZ28" s="653"/>
      <c r="EA28" s="653"/>
      <c r="EB28" s="653"/>
      <c r="EC28" s="654"/>
    </row>
    <row r="29" spans="2:133" ht="11.25" customHeight="1">
      <c r="B29" s="615" t="s">
        <v>281</v>
      </c>
      <c r="C29" s="616"/>
      <c r="D29" s="616"/>
      <c r="E29" s="616"/>
      <c r="F29" s="616"/>
      <c r="G29" s="616"/>
      <c r="H29" s="616"/>
      <c r="I29" s="616"/>
      <c r="J29" s="616"/>
      <c r="K29" s="616"/>
      <c r="L29" s="616"/>
      <c r="M29" s="616"/>
      <c r="N29" s="616"/>
      <c r="O29" s="616"/>
      <c r="P29" s="616"/>
      <c r="Q29" s="617"/>
      <c r="R29" s="602">
        <v>1836325</v>
      </c>
      <c r="S29" s="618"/>
      <c r="T29" s="618"/>
      <c r="U29" s="618"/>
      <c r="V29" s="618"/>
      <c r="W29" s="618"/>
      <c r="X29" s="618"/>
      <c r="Y29" s="619"/>
      <c r="Z29" s="673">
        <v>1.3</v>
      </c>
      <c r="AA29" s="673"/>
      <c r="AB29" s="673"/>
      <c r="AC29" s="673"/>
      <c r="AD29" s="674" t="s">
        <v>108</v>
      </c>
      <c r="AE29" s="674"/>
      <c r="AF29" s="674"/>
      <c r="AG29" s="674"/>
      <c r="AH29" s="674"/>
      <c r="AI29" s="674"/>
      <c r="AJ29" s="674"/>
      <c r="AK29" s="674"/>
      <c r="AL29" s="652" t="s">
        <v>108</v>
      </c>
      <c r="AM29" s="671"/>
      <c r="AN29" s="671"/>
      <c r="AO29" s="672"/>
      <c r="AP29" s="685" t="s">
        <v>200</v>
      </c>
      <c r="AQ29" s="686"/>
      <c r="AR29" s="686"/>
      <c r="AS29" s="686"/>
      <c r="AT29" s="686"/>
      <c r="AU29" s="686"/>
      <c r="AV29" s="686"/>
      <c r="AW29" s="686"/>
      <c r="AX29" s="686"/>
      <c r="AY29" s="686"/>
      <c r="AZ29" s="686"/>
      <c r="BA29" s="686"/>
      <c r="BB29" s="686"/>
      <c r="BC29" s="686"/>
      <c r="BD29" s="686"/>
      <c r="BE29" s="686"/>
      <c r="BF29" s="687"/>
      <c r="BG29" s="685" t="s">
        <v>282</v>
      </c>
      <c r="BH29" s="690"/>
      <c r="BI29" s="690"/>
      <c r="BJ29" s="690"/>
      <c r="BK29" s="690"/>
      <c r="BL29" s="690"/>
      <c r="BM29" s="690"/>
      <c r="BN29" s="690"/>
      <c r="BO29" s="690"/>
      <c r="BP29" s="690"/>
      <c r="BQ29" s="691"/>
      <c r="BR29" s="685" t="s">
        <v>283</v>
      </c>
      <c r="BS29" s="690"/>
      <c r="BT29" s="690"/>
      <c r="BU29" s="690"/>
      <c r="BV29" s="690"/>
      <c r="BW29" s="690"/>
      <c r="BX29" s="690"/>
      <c r="BY29" s="690"/>
      <c r="BZ29" s="690"/>
      <c r="CA29" s="690"/>
      <c r="CB29" s="691"/>
      <c r="CD29" s="706" t="s">
        <v>284</v>
      </c>
      <c r="CE29" s="707"/>
      <c r="CF29" s="644" t="s">
        <v>285</v>
      </c>
      <c r="CG29" s="645"/>
      <c r="CH29" s="645"/>
      <c r="CI29" s="645"/>
      <c r="CJ29" s="645"/>
      <c r="CK29" s="645"/>
      <c r="CL29" s="645"/>
      <c r="CM29" s="645"/>
      <c r="CN29" s="645"/>
      <c r="CO29" s="645"/>
      <c r="CP29" s="645"/>
      <c r="CQ29" s="646"/>
      <c r="CR29" s="602">
        <v>12269580</v>
      </c>
      <c r="CS29" s="603"/>
      <c r="CT29" s="603"/>
      <c r="CU29" s="603"/>
      <c r="CV29" s="603"/>
      <c r="CW29" s="603"/>
      <c r="CX29" s="603"/>
      <c r="CY29" s="604"/>
      <c r="CZ29" s="605">
        <v>8.6</v>
      </c>
      <c r="DA29" s="606"/>
      <c r="DB29" s="606"/>
      <c r="DC29" s="607"/>
      <c r="DD29" s="608">
        <v>11893555</v>
      </c>
      <c r="DE29" s="603"/>
      <c r="DF29" s="603"/>
      <c r="DG29" s="603"/>
      <c r="DH29" s="603"/>
      <c r="DI29" s="603"/>
      <c r="DJ29" s="603"/>
      <c r="DK29" s="604"/>
      <c r="DL29" s="608">
        <v>11893555</v>
      </c>
      <c r="DM29" s="603"/>
      <c r="DN29" s="603"/>
      <c r="DO29" s="603"/>
      <c r="DP29" s="603"/>
      <c r="DQ29" s="603"/>
      <c r="DR29" s="603"/>
      <c r="DS29" s="603"/>
      <c r="DT29" s="603"/>
      <c r="DU29" s="603"/>
      <c r="DV29" s="604"/>
      <c r="DW29" s="652">
        <v>17</v>
      </c>
      <c r="DX29" s="653"/>
      <c r="DY29" s="653"/>
      <c r="DZ29" s="653"/>
      <c r="EA29" s="653"/>
      <c r="EB29" s="653"/>
      <c r="EC29" s="654"/>
    </row>
    <row r="30" spans="2:133" ht="11.25" customHeight="1">
      <c r="B30" s="615" t="s">
        <v>286</v>
      </c>
      <c r="C30" s="616"/>
      <c r="D30" s="616"/>
      <c r="E30" s="616"/>
      <c r="F30" s="616"/>
      <c r="G30" s="616"/>
      <c r="H30" s="616"/>
      <c r="I30" s="616"/>
      <c r="J30" s="616"/>
      <c r="K30" s="616"/>
      <c r="L30" s="616"/>
      <c r="M30" s="616"/>
      <c r="N30" s="616"/>
      <c r="O30" s="616"/>
      <c r="P30" s="616"/>
      <c r="Q30" s="617"/>
      <c r="R30" s="602">
        <v>2094830</v>
      </c>
      <c r="S30" s="618"/>
      <c r="T30" s="618"/>
      <c r="U30" s="618"/>
      <c r="V30" s="618"/>
      <c r="W30" s="618"/>
      <c r="X30" s="618"/>
      <c r="Y30" s="619"/>
      <c r="Z30" s="673">
        <v>1.4</v>
      </c>
      <c r="AA30" s="673"/>
      <c r="AB30" s="673"/>
      <c r="AC30" s="673"/>
      <c r="AD30" s="674" t="s">
        <v>108</v>
      </c>
      <c r="AE30" s="674"/>
      <c r="AF30" s="674"/>
      <c r="AG30" s="674"/>
      <c r="AH30" s="674"/>
      <c r="AI30" s="674"/>
      <c r="AJ30" s="674"/>
      <c r="AK30" s="674"/>
      <c r="AL30" s="652" t="s">
        <v>108</v>
      </c>
      <c r="AM30" s="671"/>
      <c r="AN30" s="671"/>
      <c r="AO30" s="672"/>
      <c r="AP30" s="675" t="s">
        <v>287</v>
      </c>
      <c r="AQ30" s="676"/>
      <c r="AR30" s="676"/>
      <c r="AS30" s="676"/>
      <c r="AT30" s="692" t="s">
        <v>288</v>
      </c>
      <c r="AU30" s="182"/>
      <c r="AV30" s="182"/>
      <c r="AW30" s="182"/>
      <c r="AX30" s="695" t="s">
        <v>166</v>
      </c>
      <c r="AY30" s="696"/>
      <c r="AZ30" s="696"/>
      <c r="BA30" s="696"/>
      <c r="BB30" s="696"/>
      <c r="BC30" s="696"/>
      <c r="BD30" s="696"/>
      <c r="BE30" s="696"/>
      <c r="BF30" s="697"/>
      <c r="BG30" s="684">
        <v>98.9</v>
      </c>
      <c r="BH30" s="682"/>
      <c r="BI30" s="682"/>
      <c r="BJ30" s="682"/>
      <c r="BK30" s="682"/>
      <c r="BL30" s="682"/>
      <c r="BM30" s="681">
        <v>96</v>
      </c>
      <c r="BN30" s="682"/>
      <c r="BO30" s="682"/>
      <c r="BP30" s="682"/>
      <c r="BQ30" s="683"/>
      <c r="BR30" s="684">
        <v>98.6</v>
      </c>
      <c r="BS30" s="682"/>
      <c r="BT30" s="682"/>
      <c r="BU30" s="682"/>
      <c r="BV30" s="682"/>
      <c r="BW30" s="682"/>
      <c r="BX30" s="681">
        <v>95.4</v>
      </c>
      <c r="BY30" s="682"/>
      <c r="BZ30" s="682"/>
      <c r="CA30" s="682"/>
      <c r="CB30" s="683"/>
      <c r="CD30" s="708"/>
      <c r="CE30" s="709"/>
      <c r="CF30" s="644" t="s">
        <v>289</v>
      </c>
      <c r="CG30" s="645"/>
      <c r="CH30" s="645"/>
      <c r="CI30" s="645"/>
      <c r="CJ30" s="645"/>
      <c r="CK30" s="645"/>
      <c r="CL30" s="645"/>
      <c r="CM30" s="645"/>
      <c r="CN30" s="645"/>
      <c r="CO30" s="645"/>
      <c r="CP30" s="645"/>
      <c r="CQ30" s="646"/>
      <c r="CR30" s="602">
        <v>10999771</v>
      </c>
      <c r="CS30" s="618"/>
      <c r="CT30" s="618"/>
      <c r="CU30" s="618"/>
      <c r="CV30" s="618"/>
      <c r="CW30" s="618"/>
      <c r="CX30" s="618"/>
      <c r="CY30" s="619"/>
      <c r="CZ30" s="605">
        <v>7.7</v>
      </c>
      <c r="DA30" s="606"/>
      <c r="DB30" s="606"/>
      <c r="DC30" s="607"/>
      <c r="DD30" s="608">
        <v>10686306</v>
      </c>
      <c r="DE30" s="618"/>
      <c r="DF30" s="618"/>
      <c r="DG30" s="618"/>
      <c r="DH30" s="618"/>
      <c r="DI30" s="618"/>
      <c r="DJ30" s="618"/>
      <c r="DK30" s="619"/>
      <c r="DL30" s="608">
        <v>10686306</v>
      </c>
      <c r="DM30" s="618"/>
      <c r="DN30" s="618"/>
      <c r="DO30" s="618"/>
      <c r="DP30" s="618"/>
      <c r="DQ30" s="618"/>
      <c r="DR30" s="618"/>
      <c r="DS30" s="618"/>
      <c r="DT30" s="618"/>
      <c r="DU30" s="618"/>
      <c r="DV30" s="619"/>
      <c r="DW30" s="652">
        <v>15.2</v>
      </c>
      <c r="DX30" s="653"/>
      <c r="DY30" s="653"/>
      <c r="DZ30" s="653"/>
      <c r="EA30" s="653"/>
      <c r="EB30" s="653"/>
      <c r="EC30" s="654"/>
    </row>
    <row r="31" spans="2:133" ht="11.25" customHeight="1">
      <c r="B31" s="615" t="s">
        <v>290</v>
      </c>
      <c r="C31" s="616"/>
      <c r="D31" s="616"/>
      <c r="E31" s="616"/>
      <c r="F31" s="616"/>
      <c r="G31" s="616"/>
      <c r="H31" s="616"/>
      <c r="I31" s="616"/>
      <c r="J31" s="616"/>
      <c r="K31" s="616"/>
      <c r="L31" s="616"/>
      <c r="M31" s="616"/>
      <c r="N31" s="616"/>
      <c r="O31" s="616"/>
      <c r="P31" s="616"/>
      <c r="Q31" s="617"/>
      <c r="R31" s="602">
        <v>1779006</v>
      </c>
      <c r="S31" s="618"/>
      <c r="T31" s="618"/>
      <c r="U31" s="618"/>
      <c r="V31" s="618"/>
      <c r="W31" s="618"/>
      <c r="X31" s="618"/>
      <c r="Y31" s="619"/>
      <c r="Z31" s="673">
        <v>1.2</v>
      </c>
      <c r="AA31" s="673"/>
      <c r="AB31" s="673"/>
      <c r="AC31" s="673"/>
      <c r="AD31" s="674" t="s">
        <v>108</v>
      </c>
      <c r="AE31" s="674"/>
      <c r="AF31" s="674"/>
      <c r="AG31" s="674"/>
      <c r="AH31" s="674"/>
      <c r="AI31" s="674"/>
      <c r="AJ31" s="674"/>
      <c r="AK31" s="674"/>
      <c r="AL31" s="652" t="s">
        <v>108</v>
      </c>
      <c r="AM31" s="671"/>
      <c r="AN31" s="671"/>
      <c r="AO31" s="672"/>
      <c r="AP31" s="677"/>
      <c r="AQ31" s="678"/>
      <c r="AR31" s="678"/>
      <c r="AS31" s="678"/>
      <c r="AT31" s="693"/>
      <c r="AU31" s="181" t="s">
        <v>291</v>
      </c>
      <c r="AV31" s="181"/>
      <c r="AW31" s="181"/>
      <c r="AX31" s="615" t="s">
        <v>292</v>
      </c>
      <c r="AY31" s="616"/>
      <c r="AZ31" s="616"/>
      <c r="BA31" s="616"/>
      <c r="BB31" s="616"/>
      <c r="BC31" s="616"/>
      <c r="BD31" s="616"/>
      <c r="BE31" s="616"/>
      <c r="BF31" s="617"/>
      <c r="BG31" s="698">
        <v>98.8</v>
      </c>
      <c r="BH31" s="603"/>
      <c r="BI31" s="603"/>
      <c r="BJ31" s="603"/>
      <c r="BK31" s="603"/>
      <c r="BL31" s="603"/>
      <c r="BM31" s="671">
        <v>96.3</v>
      </c>
      <c r="BN31" s="689"/>
      <c r="BO31" s="689"/>
      <c r="BP31" s="689"/>
      <c r="BQ31" s="658"/>
      <c r="BR31" s="698">
        <v>98.5</v>
      </c>
      <c r="BS31" s="603"/>
      <c r="BT31" s="603"/>
      <c r="BU31" s="603"/>
      <c r="BV31" s="603"/>
      <c r="BW31" s="603"/>
      <c r="BX31" s="671">
        <v>95.7</v>
      </c>
      <c r="BY31" s="689"/>
      <c r="BZ31" s="689"/>
      <c r="CA31" s="689"/>
      <c r="CB31" s="658"/>
      <c r="CD31" s="708"/>
      <c r="CE31" s="709"/>
      <c r="CF31" s="644" t="s">
        <v>293</v>
      </c>
      <c r="CG31" s="645"/>
      <c r="CH31" s="645"/>
      <c r="CI31" s="645"/>
      <c r="CJ31" s="645"/>
      <c r="CK31" s="645"/>
      <c r="CL31" s="645"/>
      <c r="CM31" s="645"/>
      <c r="CN31" s="645"/>
      <c r="CO31" s="645"/>
      <c r="CP31" s="645"/>
      <c r="CQ31" s="646"/>
      <c r="CR31" s="602">
        <v>1269809</v>
      </c>
      <c r="CS31" s="603"/>
      <c r="CT31" s="603"/>
      <c r="CU31" s="603"/>
      <c r="CV31" s="603"/>
      <c r="CW31" s="603"/>
      <c r="CX31" s="603"/>
      <c r="CY31" s="604"/>
      <c r="CZ31" s="605">
        <v>0.9</v>
      </c>
      <c r="DA31" s="606"/>
      <c r="DB31" s="606"/>
      <c r="DC31" s="607"/>
      <c r="DD31" s="608">
        <v>1207249</v>
      </c>
      <c r="DE31" s="603"/>
      <c r="DF31" s="603"/>
      <c r="DG31" s="603"/>
      <c r="DH31" s="603"/>
      <c r="DI31" s="603"/>
      <c r="DJ31" s="603"/>
      <c r="DK31" s="604"/>
      <c r="DL31" s="608">
        <v>1207249</v>
      </c>
      <c r="DM31" s="603"/>
      <c r="DN31" s="603"/>
      <c r="DO31" s="603"/>
      <c r="DP31" s="603"/>
      <c r="DQ31" s="603"/>
      <c r="DR31" s="603"/>
      <c r="DS31" s="603"/>
      <c r="DT31" s="603"/>
      <c r="DU31" s="603"/>
      <c r="DV31" s="604"/>
      <c r="DW31" s="652">
        <v>1.7</v>
      </c>
      <c r="DX31" s="653"/>
      <c r="DY31" s="653"/>
      <c r="DZ31" s="653"/>
      <c r="EA31" s="653"/>
      <c r="EB31" s="653"/>
      <c r="EC31" s="654"/>
    </row>
    <row r="32" spans="2:133" ht="11.25" customHeight="1">
      <c r="B32" s="615" t="s">
        <v>294</v>
      </c>
      <c r="C32" s="616"/>
      <c r="D32" s="616"/>
      <c r="E32" s="616"/>
      <c r="F32" s="616"/>
      <c r="G32" s="616"/>
      <c r="H32" s="616"/>
      <c r="I32" s="616"/>
      <c r="J32" s="616"/>
      <c r="K32" s="616"/>
      <c r="L32" s="616"/>
      <c r="M32" s="616"/>
      <c r="N32" s="616"/>
      <c r="O32" s="616"/>
      <c r="P32" s="616"/>
      <c r="Q32" s="617"/>
      <c r="R32" s="602">
        <v>4931828</v>
      </c>
      <c r="S32" s="618"/>
      <c r="T32" s="618"/>
      <c r="U32" s="618"/>
      <c r="V32" s="618"/>
      <c r="W32" s="618"/>
      <c r="X32" s="618"/>
      <c r="Y32" s="619"/>
      <c r="Z32" s="673">
        <v>3.4</v>
      </c>
      <c r="AA32" s="673"/>
      <c r="AB32" s="673"/>
      <c r="AC32" s="673"/>
      <c r="AD32" s="674">
        <v>2762</v>
      </c>
      <c r="AE32" s="674"/>
      <c r="AF32" s="674"/>
      <c r="AG32" s="674"/>
      <c r="AH32" s="674"/>
      <c r="AI32" s="674"/>
      <c r="AJ32" s="674"/>
      <c r="AK32" s="674"/>
      <c r="AL32" s="652">
        <v>0</v>
      </c>
      <c r="AM32" s="671"/>
      <c r="AN32" s="671"/>
      <c r="AO32" s="672"/>
      <c r="AP32" s="679"/>
      <c r="AQ32" s="680"/>
      <c r="AR32" s="680"/>
      <c r="AS32" s="680"/>
      <c r="AT32" s="694"/>
      <c r="AU32" s="183"/>
      <c r="AV32" s="183"/>
      <c r="AW32" s="183"/>
      <c r="AX32" s="625" t="s">
        <v>295</v>
      </c>
      <c r="AY32" s="626"/>
      <c r="AZ32" s="626"/>
      <c r="BA32" s="626"/>
      <c r="BB32" s="626"/>
      <c r="BC32" s="626"/>
      <c r="BD32" s="626"/>
      <c r="BE32" s="626"/>
      <c r="BF32" s="627"/>
      <c r="BG32" s="688">
        <v>98.8</v>
      </c>
      <c r="BH32" s="600"/>
      <c r="BI32" s="600"/>
      <c r="BJ32" s="600"/>
      <c r="BK32" s="600"/>
      <c r="BL32" s="600"/>
      <c r="BM32" s="660">
        <v>95.2</v>
      </c>
      <c r="BN32" s="600"/>
      <c r="BO32" s="600"/>
      <c r="BP32" s="600"/>
      <c r="BQ32" s="642"/>
      <c r="BR32" s="688">
        <v>98.5</v>
      </c>
      <c r="BS32" s="600"/>
      <c r="BT32" s="600"/>
      <c r="BU32" s="600"/>
      <c r="BV32" s="600"/>
      <c r="BW32" s="600"/>
      <c r="BX32" s="660">
        <v>94.4</v>
      </c>
      <c r="BY32" s="600"/>
      <c r="BZ32" s="600"/>
      <c r="CA32" s="600"/>
      <c r="CB32" s="642"/>
      <c r="CD32" s="710"/>
      <c r="CE32" s="711"/>
      <c r="CF32" s="644" t="s">
        <v>296</v>
      </c>
      <c r="CG32" s="645"/>
      <c r="CH32" s="645"/>
      <c r="CI32" s="645"/>
      <c r="CJ32" s="645"/>
      <c r="CK32" s="645"/>
      <c r="CL32" s="645"/>
      <c r="CM32" s="645"/>
      <c r="CN32" s="645"/>
      <c r="CO32" s="645"/>
      <c r="CP32" s="645"/>
      <c r="CQ32" s="646"/>
      <c r="CR32" s="602">
        <v>286</v>
      </c>
      <c r="CS32" s="618"/>
      <c r="CT32" s="618"/>
      <c r="CU32" s="618"/>
      <c r="CV32" s="618"/>
      <c r="CW32" s="618"/>
      <c r="CX32" s="618"/>
      <c r="CY32" s="619"/>
      <c r="CZ32" s="605">
        <v>0</v>
      </c>
      <c r="DA32" s="606"/>
      <c r="DB32" s="606"/>
      <c r="DC32" s="607"/>
      <c r="DD32" s="608">
        <v>286</v>
      </c>
      <c r="DE32" s="618"/>
      <c r="DF32" s="618"/>
      <c r="DG32" s="618"/>
      <c r="DH32" s="618"/>
      <c r="DI32" s="618"/>
      <c r="DJ32" s="618"/>
      <c r="DK32" s="619"/>
      <c r="DL32" s="608">
        <v>286</v>
      </c>
      <c r="DM32" s="618"/>
      <c r="DN32" s="618"/>
      <c r="DO32" s="618"/>
      <c r="DP32" s="618"/>
      <c r="DQ32" s="618"/>
      <c r="DR32" s="618"/>
      <c r="DS32" s="618"/>
      <c r="DT32" s="618"/>
      <c r="DU32" s="618"/>
      <c r="DV32" s="619"/>
      <c r="DW32" s="652">
        <v>0</v>
      </c>
      <c r="DX32" s="653"/>
      <c r="DY32" s="653"/>
      <c r="DZ32" s="653"/>
      <c r="EA32" s="653"/>
      <c r="EB32" s="653"/>
      <c r="EC32" s="654"/>
    </row>
    <row r="33" spans="2:133" ht="11.25" customHeight="1">
      <c r="B33" s="615" t="s">
        <v>297</v>
      </c>
      <c r="C33" s="616"/>
      <c r="D33" s="616"/>
      <c r="E33" s="616"/>
      <c r="F33" s="616"/>
      <c r="G33" s="616"/>
      <c r="H33" s="616"/>
      <c r="I33" s="616"/>
      <c r="J33" s="616"/>
      <c r="K33" s="616"/>
      <c r="L33" s="616"/>
      <c r="M33" s="616"/>
      <c r="N33" s="616"/>
      <c r="O33" s="616"/>
      <c r="P33" s="616"/>
      <c r="Q33" s="617"/>
      <c r="R33" s="602">
        <v>23746996</v>
      </c>
      <c r="S33" s="618"/>
      <c r="T33" s="618"/>
      <c r="U33" s="618"/>
      <c r="V33" s="618"/>
      <c r="W33" s="618"/>
      <c r="X33" s="618"/>
      <c r="Y33" s="619"/>
      <c r="Z33" s="673">
        <v>16.399999999999999</v>
      </c>
      <c r="AA33" s="673"/>
      <c r="AB33" s="673"/>
      <c r="AC33" s="673"/>
      <c r="AD33" s="674" t="s">
        <v>108</v>
      </c>
      <c r="AE33" s="674"/>
      <c r="AF33" s="674"/>
      <c r="AG33" s="674"/>
      <c r="AH33" s="674"/>
      <c r="AI33" s="674"/>
      <c r="AJ33" s="674"/>
      <c r="AK33" s="674"/>
      <c r="AL33" s="652" t="s">
        <v>108</v>
      </c>
      <c r="AM33" s="671"/>
      <c r="AN33" s="671"/>
      <c r="AO33" s="672"/>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44" t="s">
        <v>298</v>
      </c>
      <c r="CE33" s="645"/>
      <c r="CF33" s="645"/>
      <c r="CG33" s="645"/>
      <c r="CH33" s="645"/>
      <c r="CI33" s="645"/>
      <c r="CJ33" s="645"/>
      <c r="CK33" s="645"/>
      <c r="CL33" s="645"/>
      <c r="CM33" s="645"/>
      <c r="CN33" s="645"/>
      <c r="CO33" s="645"/>
      <c r="CP33" s="645"/>
      <c r="CQ33" s="646"/>
      <c r="CR33" s="602">
        <v>47575284</v>
      </c>
      <c r="CS33" s="603"/>
      <c r="CT33" s="603"/>
      <c r="CU33" s="603"/>
      <c r="CV33" s="603"/>
      <c r="CW33" s="603"/>
      <c r="CX33" s="603"/>
      <c r="CY33" s="604"/>
      <c r="CZ33" s="605">
        <v>33.299999999999997</v>
      </c>
      <c r="DA33" s="606"/>
      <c r="DB33" s="606"/>
      <c r="DC33" s="607"/>
      <c r="DD33" s="608">
        <v>34848223</v>
      </c>
      <c r="DE33" s="603"/>
      <c r="DF33" s="603"/>
      <c r="DG33" s="603"/>
      <c r="DH33" s="603"/>
      <c r="DI33" s="603"/>
      <c r="DJ33" s="603"/>
      <c r="DK33" s="604"/>
      <c r="DL33" s="608">
        <v>29399733</v>
      </c>
      <c r="DM33" s="603"/>
      <c r="DN33" s="603"/>
      <c r="DO33" s="603"/>
      <c r="DP33" s="603"/>
      <c r="DQ33" s="603"/>
      <c r="DR33" s="603"/>
      <c r="DS33" s="603"/>
      <c r="DT33" s="603"/>
      <c r="DU33" s="603"/>
      <c r="DV33" s="604"/>
      <c r="DW33" s="652">
        <v>42</v>
      </c>
      <c r="DX33" s="653"/>
      <c r="DY33" s="653"/>
      <c r="DZ33" s="653"/>
      <c r="EA33" s="653"/>
      <c r="EB33" s="653"/>
      <c r="EC33" s="654"/>
    </row>
    <row r="34" spans="2:133" ht="11.25" customHeight="1">
      <c r="B34" s="615" t="s">
        <v>299</v>
      </c>
      <c r="C34" s="616"/>
      <c r="D34" s="616"/>
      <c r="E34" s="616"/>
      <c r="F34" s="616"/>
      <c r="G34" s="616"/>
      <c r="H34" s="616"/>
      <c r="I34" s="616"/>
      <c r="J34" s="616"/>
      <c r="K34" s="616"/>
      <c r="L34" s="616"/>
      <c r="M34" s="616"/>
      <c r="N34" s="616"/>
      <c r="O34" s="616"/>
      <c r="P34" s="616"/>
      <c r="Q34" s="617"/>
      <c r="R34" s="602" t="s">
        <v>108</v>
      </c>
      <c r="S34" s="618"/>
      <c r="T34" s="618"/>
      <c r="U34" s="618"/>
      <c r="V34" s="618"/>
      <c r="W34" s="618"/>
      <c r="X34" s="618"/>
      <c r="Y34" s="619"/>
      <c r="Z34" s="673" t="s">
        <v>108</v>
      </c>
      <c r="AA34" s="673"/>
      <c r="AB34" s="673"/>
      <c r="AC34" s="673"/>
      <c r="AD34" s="674" t="s">
        <v>108</v>
      </c>
      <c r="AE34" s="674"/>
      <c r="AF34" s="674"/>
      <c r="AG34" s="674"/>
      <c r="AH34" s="674"/>
      <c r="AI34" s="674"/>
      <c r="AJ34" s="674"/>
      <c r="AK34" s="674"/>
      <c r="AL34" s="652" t="s">
        <v>108</v>
      </c>
      <c r="AM34" s="671"/>
      <c r="AN34" s="671"/>
      <c r="AO34" s="672"/>
      <c r="AP34" s="186"/>
      <c r="AQ34" s="685" t="s">
        <v>300</v>
      </c>
      <c r="AR34" s="686"/>
      <c r="AS34" s="686"/>
      <c r="AT34" s="686"/>
      <c r="AU34" s="686"/>
      <c r="AV34" s="686"/>
      <c r="AW34" s="686"/>
      <c r="AX34" s="686"/>
      <c r="AY34" s="686"/>
      <c r="AZ34" s="686"/>
      <c r="BA34" s="686"/>
      <c r="BB34" s="686"/>
      <c r="BC34" s="686"/>
      <c r="BD34" s="686"/>
      <c r="BE34" s="686"/>
      <c r="BF34" s="687"/>
      <c r="BG34" s="685" t="s">
        <v>301</v>
      </c>
      <c r="BH34" s="686"/>
      <c r="BI34" s="686"/>
      <c r="BJ34" s="686"/>
      <c r="BK34" s="686"/>
      <c r="BL34" s="686"/>
      <c r="BM34" s="686"/>
      <c r="BN34" s="686"/>
      <c r="BO34" s="686"/>
      <c r="BP34" s="686"/>
      <c r="BQ34" s="686"/>
      <c r="BR34" s="686"/>
      <c r="BS34" s="686"/>
      <c r="BT34" s="686"/>
      <c r="BU34" s="686"/>
      <c r="BV34" s="686"/>
      <c r="BW34" s="686"/>
      <c r="BX34" s="686"/>
      <c r="BY34" s="686"/>
      <c r="BZ34" s="686"/>
      <c r="CA34" s="686"/>
      <c r="CB34" s="687"/>
      <c r="CD34" s="644" t="s">
        <v>302</v>
      </c>
      <c r="CE34" s="645"/>
      <c r="CF34" s="645"/>
      <c r="CG34" s="645"/>
      <c r="CH34" s="645"/>
      <c r="CI34" s="645"/>
      <c r="CJ34" s="645"/>
      <c r="CK34" s="645"/>
      <c r="CL34" s="645"/>
      <c r="CM34" s="645"/>
      <c r="CN34" s="645"/>
      <c r="CO34" s="645"/>
      <c r="CP34" s="645"/>
      <c r="CQ34" s="646"/>
      <c r="CR34" s="602">
        <v>15660353</v>
      </c>
      <c r="CS34" s="618"/>
      <c r="CT34" s="618"/>
      <c r="CU34" s="618"/>
      <c r="CV34" s="618"/>
      <c r="CW34" s="618"/>
      <c r="CX34" s="618"/>
      <c r="CY34" s="619"/>
      <c r="CZ34" s="605">
        <v>11</v>
      </c>
      <c r="DA34" s="606"/>
      <c r="DB34" s="606"/>
      <c r="DC34" s="607"/>
      <c r="DD34" s="608">
        <v>12559574</v>
      </c>
      <c r="DE34" s="618"/>
      <c r="DF34" s="618"/>
      <c r="DG34" s="618"/>
      <c r="DH34" s="618"/>
      <c r="DI34" s="618"/>
      <c r="DJ34" s="618"/>
      <c r="DK34" s="619"/>
      <c r="DL34" s="608">
        <v>11595763</v>
      </c>
      <c r="DM34" s="618"/>
      <c r="DN34" s="618"/>
      <c r="DO34" s="618"/>
      <c r="DP34" s="618"/>
      <c r="DQ34" s="618"/>
      <c r="DR34" s="618"/>
      <c r="DS34" s="618"/>
      <c r="DT34" s="618"/>
      <c r="DU34" s="618"/>
      <c r="DV34" s="619"/>
      <c r="DW34" s="652">
        <v>16.5</v>
      </c>
      <c r="DX34" s="653"/>
      <c r="DY34" s="653"/>
      <c r="DZ34" s="653"/>
      <c r="EA34" s="653"/>
      <c r="EB34" s="653"/>
      <c r="EC34" s="654"/>
    </row>
    <row r="35" spans="2:133" ht="11.25" customHeight="1">
      <c r="B35" s="615" t="s">
        <v>303</v>
      </c>
      <c r="C35" s="616"/>
      <c r="D35" s="616"/>
      <c r="E35" s="616"/>
      <c r="F35" s="616"/>
      <c r="G35" s="616"/>
      <c r="H35" s="616"/>
      <c r="I35" s="616"/>
      <c r="J35" s="616"/>
      <c r="K35" s="616"/>
      <c r="L35" s="616"/>
      <c r="M35" s="616"/>
      <c r="N35" s="616"/>
      <c r="O35" s="616"/>
      <c r="P35" s="616"/>
      <c r="Q35" s="617"/>
      <c r="R35" s="602">
        <v>4875496</v>
      </c>
      <c r="S35" s="618"/>
      <c r="T35" s="618"/>
      <c r="U35" s="618"/>
      <c r="V35" s="618"/>
      <c r="W35" s="618"/>
      <c r="X35" s="618"/>
      <c r="Y35" s="619"/>
      <c r="Z35" s="673">
        <v>3.4</v>
      </c>
      <c r="AA35" s="673"/>
      <c r="AB35" s="673"/>
      <c r="AC35" s="673"/>
      <c r="AD35" s="674" t="s">
        <v>108</v>
      </c>
      <c r="AE35" s="674"/>
      <c r="AF35" s="674"/>
      <c r="AG35" s="674"/>
      <c r="AH35" s="674"/>
      <c r="AI35" s="674"/>
      <c r="AJ35" s="674"/>
      <c r="AK35" s="674"/>
      <c r="AL35" s="652" t="s">
        <v>108</v>
      </c>
      <c r="AM35" s="671"/>
      <c r="AN35" s="671"/>
      <c r="AO35" s="672"/>
      <c r="AP35" s="186"/>
      <c r="AQ35" s="662" t="s">
        <v>304</v>
      </c>
      <c r="AR35" s="663"/>
      <c r="AS35" s="663"/>
      <c r="AT35" s="663"/>
      <c r="AU35" s="663"/>
      <c r="AV35" s="663"/>
      <c r="AW35" s="663"/>
      <c r="AX35" s="663"/>
      <c r="AY35" s="664"/>
      <c r="AZ35" s="665">
        <v>13668726</v>
      </c>
      <c r="BA35" s="666"/>
      <c r="BB35" s="666"/>
      <c r="BC35" s="666"/>
      <c r="BD35" s="666"/>
      <c r="BE35" s="666"/>
      <c r="BF35" s="667"/>
      <c r="BG35" s="662" t="s">
        <v>305</v>
      </c>
      <c r="BH35" s="663"/>
      <c r="BI35" s="663"/>
      <c r="BJ35" s="663"/>
      <c r="BK35" s="663"/>
      <c r="BL35" s="663"/>
      <c r="BM35" s="663"/>
      <c r="BN35" s="663"/>
      <c r="BO35" s="663"/>
      <c r="BP35" s="663"/>
      <c r="BQ35" s="663"/>
      <c r="BR35" s="663"/>
      <c r="BS35" s="663"/>
      <c r="BT35" s="663"/>
      <c r="BU35" s="664"/>
      <c r="BV35" s="665">
        <v>-295715</v>
      </c>
      <c r="BW35" s="666"/>
      <c r="BX35" s="666"/>
      <c r="BY35" s="666"/>
      <c r="BZ35" s="666"/>
      <c r="CA35" s="666"/>
      <c r="CB35" s="667"/>
      <c r="CD35" s="644" t="s">
        <v>306</v>
      </c>
      <c r="CE35" s="645"/>
      <c r="CF35" s="645"/>
      <c r="CG35" s="645"/>
      <c r="CH35" s="645"/>
      <c r="CI35" s="645"/>
      <c r="CJ35" s="645"/>
      <c r="CK35" s="645"/>
      <c r="CL35" s="645"/>
      <c r="CM35" s="645"/>
      <c r="CN35" s="645"/>
      <c r="CO35" s="645"/>
      <c r="CP35" s="645"/>
      <c r="CQ35" s="646"/>
      <c r="CR35" s="602">
        <v>1443375</v>
      </c>
      <c r="CS35" s="603"/>
      <c r="CT35" s="603"/>
      <c r="CU35" s="603"/>
      <c r="CV35" s="603"/>
      <c r="CW35" s="603"/>
      <c r="CX35" s="603"/>
      <c r="CY35" s="604"/>
      <c r="CZ35" s="605">
        <v>1</v>
      </c>
      <c r="DA35" s="606"/>
      <c r="DB35" s="606"/>
      <c r="DC35" s="607"/>
      <c r="DD35" s="608">
        <v>1118046</v>
      </c>
      <c r="DE35" s="603"/>
      <c r="DF35" s="603"/>
      <c r="DG35" s="603"/>
      <c r="DH35" s="603"/>
      <c r="DI35" s="603"/>
      <c r="DJ35" s="603"/>
      <c r="DK35" s="604"/>
      <c r="DL35" s="608">
        <v>1118046</v>
      </c>
      <c r="DM35" s="603"/>
      <c r="DN35" s="603"/>
      <c r="DO35" s="603"/>
      <c r="DP35" s="603"/>
      <c r="DQ35" s="603"/>
      <c r="DR35" s="603"/>
      <c r="DS35" s="603"/>
      <c r="DT35" s="603"/>
      <c r="DU35" s="603"/>
      <c r="DV35" s="604"/>
      <c r="DW35" s="652">
        <v>1.6</v>
      </c>
      <c r="DX35" s="653"/>
      <c r="DY35" s="653"/>
      <c r="DZ35" s="653"/>
      <c r="EA35" s="653"/>
      <c r="EB35" s="653"/>
      <c r="EC35" s="654"/>
    </row>
    <row r="36" spans="2:133" ht="11.25" customHeight="1">
      <c r="B36" s="625" t="s">
        <v>307</v>
      </c>
      <c r="C36" s="626"/>
      <c r="D36" s="626"/>
      <c r="E36" s="626"/>
      <c r="F36" s="626"/>
      <c r="G36" s="626"/>
      <c r="H36" s="626"/>
      <c r="I36" s="626"/>
      <c r="J36" s="626"/>
      <c r="K36" s="626"/>
      <c r="L36" s="626"/>
      <c r="M36" s="626"/>
      <c r="N36" s="626"/>
      <c r="O36" s="626"/>
      <c r="P36" s="626"/>
      <c r="Q36" s="627"/>
      <c r="R36" s="628">
        <v>144632027</v>
      </c>
      <c r="S36" s="641"/>
      <c r="T36" s="641"/>
      <c r="U36" s="641"/>
      <c r="V36" s="641"/>
      <c r="W36" s="641"/>
      <c r="X36" s="641"/>
      <c r="Y36" s="668"/>
      <c r="Z36" s="669">
        <v>100</v>
      </c>
      <c r="AA36" s="669"/>
      <c r="AB36" s="669"/>
      <c r="AC36" s="669"/>
      <c r="AD36" s="670">
        <v>65201364</v>
      </c>
      <c r="AE36" s="670"/>
      <c r="AF36" s="670"/>
      <c r="AG36" s="670"/>
      <c r="AH36" s="670"/>
      <c r="AI36" s="670"/>
      <c r="AJ36" s="670"/>
      <c r="AK36" s="670"/>
      <c r="AL36" s="659">
        <v>100</v>
      </c>
      <c r="AM36" s="660"/>
      <c r="AN36" s="660"/>
      <c r="AO36" s="661"/>
      <c r="AQ36" s="655" t="s">
        <v>308</v>
      </c>
      <c r="AR36" s="656"/>
      <c r="AS36" s="656"/>
      <c r="AT36" s="656"/>
      <c r="AU36" s="656"/>
      <c r="AV36" s="656"/>
      <c r="AW36" s="656"/>
      <c r="AX36" s="656"/>
      <c r="AY36" s="657"/>
      <c r="AZ36" s="602">
        <v>1742984</v>
      </c>
      <c r="BA36" s="618"/>
      <c r="BB36" s="618"/>
      <c r="BC36" s="618"/>
      <c r="BD36" s="603"/>
      <c r="BE36" s="603"/>
      <c r="BF36" s="658"/>
      <c r="BG36" s="644" t="s">
        <v>309</v>
      </c>
      <c r="BH36" s="645"/>
      <c r="BI36" s="645"/>
      <c r="BJ36" s="645"/>
      <c r="BK36" s="645"/>
      <c r="BL36" s="645"/>
      <c r="BM36" s="645"/>
      <c r="BN36" s="645"/>
      <c r="BO36" s="645"/>
      <c r="BP36" s="645"/>
      <c r="BQ36" s="645"/>
      <c r="BR36" s="645"/>
      <c r="BS36" s="645"/>
      <c r="BT36" s="645"/>
      <c r="BU36" s="646"/>
      <c r="BV36" s="602">
        <v>-1712260</v>
      </c>
      <c r="BW36" s="618"/>
      <c r="BX36" s="618"/>
      <c r="BY36" s="618"/>
      <c r="BZ36" s="618"/>
      <c r="CA36" s="618"/>
      <c r="CB36" s="647"/>
      <c r="CD36" s="644" t="s">
        <v>310</v>
      </c>
      <c r="CE36" s="645"/>
      <c r="CF36" s="645"/>
      <c r="CG36" s="645"/>
      <c r="CH36" s="645"/>
      <c r="CI36" s="645"/>
      <c r="CJ36" s="645"/>
      <c r="CK36" s="645"/>
      <c r="CL36" s="645"/>
      <c r="CM36" s="645"/>
      <c r="CN36" s="645"/>
      <c r="CO36" s="645"/>
      <c r="CP36" s="645"/>
      <c r="CQ36" s="646"/>
      <c r="CR36" s="602">
        <v>12879383</v>
      </c>
      <c r="CS36" s="618"/>
      <c r="CT36" s="618"/>
      <c r="CU36" s="618"/>
      <c r="CV36" s="618"/>
      <c r="CW36" s="618"/>
      <c r="CX36" s="618"/>
      <c r="CY36" s="619"/>
      <c r="CZ36" s="605">
        <v>9</v>
      </c>
      <c r="DA36" s="606"/>
      <c r="DB36" s="606"/>
      <c r="DC36" s="607"/>
      <c r="DD36" s="608">
        <v>11409940</v>
      </c>
      <c r="DE36" s="618"/>
      <c r="DF36" s="618"/>
      <c r="DG36" s="618"/>
      <c r="DH36" s="618"/>
      <c r="DI36" s="618"/>
      <c r="DJ36" s="618"/>
      <c r="DK36" s="619"/>
      <c r="DL36" s="608">
        <v>8270661</v>
      </c>
      <c r="DM36" s="618"/>
      <c r="DN36" s="618"/>
      <c r="DO36" s="618"/>
      <c r="DP36" s="618"/>
      <c r="DQ36" s="618"/>
      <c r="DR36" s="618"/>
      <c r="DS36" s="618"/>
      <c r="DT36" s="618"/>
      <c r="DU36" s="618"/>
      <c r="DV36" s="619"/>
      <c r="DW36" s="652">
        <v>11.8</v>
      </c>
      <c r="DX36" s="653"/>
      <c r="DY36" s="653"/>
      <c r="DZ36" s="653"/>
      <c r="EA36" s="653"/>
      <c r="EB36" s="653"/>
      <c r="EC36" s="654"/>
    </row>
    <row r="37" spans="2:133" ht="11.25" customHeight="1">
      <c r="AQ37" s="655" t="s">
        <v>311</v>
      </c>
      <c r="AR37" s="656"/>
      <c r="AS37" s="656"/>
      <c r="AT37" s="656"/>
      <c r="AU37" s="656"/>
      <c r="AV37" s="656"/>
      <c r="AW37" s="656"/>
      <c r="AX37" s="656"/>
      <c r="AY37" s="657"/>
      <c r="AZ37" s="602">
        <v>201224</v>
      </c>
      <c r="BA37" s="618"/>
      <c r="BB37" s="618"/>
      <c r="BC37" s="618"/>
      <c r="BD37" s="603"/>
      <c r="BE37" s="603"/>
      <c r="BF37" s="658"/>
      <c r="BG37" s="644" t="s">
        <v>312</v>
      </c>
      <c r="BH37" s="645"/>
      <c r="BI37" s="645"/>
      <c r="BJ37" s="645"/>
      <c r="BK37" s="645"/>
      <c r="BL37" s="645"/>
      <c r="BM37" s="645"/>
      <c r="BN37" s="645"/>
      <c r="BO37" s="645"/>
      <c r="BP37" s="645"/>
      <c r="BQ37" s="645"/>
      <c r="BR37" s="645"/>
      <c r="BS37" s="645"/>
      <c r="BT37" s="645"/>
      <c r="BU37" s="646"/>
      <c r="BV37" s="602">
        <v>43811</v>
      </c>
      <c r="BW37" s="618"/>
      <c r="BX37" s="618"/>
      <c r="BY37" s="618"/>
      <c r="BZ37" s="618"/>
      <c r="CA37" s="618"/>
      <c r="CB37" s="647"/>
      <c r="CD37" s="644" t="s">
        <v>313</v>
      </c>
      <c r="CE37" s="645"/>
      <c r="CF37" s="645"/>
      <c r="CG37" s="645"/>
      <c r="CH37" s="645"/>
      <c r="CI37" s="645"/>
      <c r="CJ37" s="645"/>
      <c r="CK37" s="645"/>
      <c r="CL37" s="645"/>
      <c r="CM37" s="645"/>
      <c r="CN37" s="645"/>
      <c r="CO37" s="645"/>
      <c r="CP37" s="645"/>
      <c r="CQ37" s="646"/>
      <c r="CR37" s="602">
        <v>3535080</v>
      </c>
      <c r="CS37" s="603"/>
      <c r="CT37" s="603"/>
      <c r="CU37" s="603"/>
      <c r="CV37" s="603"/>
      <c r="CW37" s="603"/>
      <c r="CX37" s="603"/>
      <c r="CY37" s="604"/>
      <c r="CZ37" s="605">
        <v>2.5</v>
      </c>
      <c r="DA37" s="606"/>
      <c r="DB37" s="606"/>
      <c r="DC37" s="607"/>
      <c r="DD37" s="608">
        <v>3473512</v>
      </c>
      <c r="DE37" s="603"/>
      <c r="DF37" s="603"/>
      <c r="DG37" s="603"/>
      <c r="DH37" s="603"/>
      <c r="DI37" s="603"/>
      <c r="DJ37" s="603"/>
      <c r="DK37" s="604"/>
      <c r="DL37" s="608">
        <v>3274797</v>
      </c>
      <c r="DM37" s="603"/>
      <c r="DN37" s="603"/>
      <c r="DO37" s="603"/>
      <c r="DP37" s="603"/>
      <c r="DQ37" s="603"/>
      <c r="DR37" s="603"/>
      <c r="DS37" s="603"/>
      <c r="DT37" s="603"/>
      <c r="DU37" s="603"/>
      <c r="DV37" s="604"/>
      <c r="DW37" s="652">
        <v>4.7</v>
      </c>
      <c r="DX37" s="653"/>
      <c r="DY37" s="653"/>
      <c r="DZ37" s="653"/>
      <c r="EA37" s="653"/>
      <c r="EB37" s="653"/>
      <c r="EC37" s="654"/>
    </row>
    <row r="38" spans="2:133" ht="11.25" customHeight="1">
      <c r="AQ38" s="655" t="s">
        <v>314</v>
      </c>
      <c r="AR38" s="656"/>
      <c r="AS38" s="656"/>
      <c r="AT38" s="656"/>
      <c r="AU38" s="656"/>
      <c r="AV38" s="656"/>
      <c r="AW38" s="656"/>
      <c r="AX38" s="656"/>
      <c r="AY38" s="657"/>
      <c r="AZ38" s="602">
        <v>85000</v>
      </c>
      <c r="BA38" s="618"/>
      <c r="BB38" s="618"/>
      <c r="BC38" s="618"/>
      <c r="BD38" s="603"/>
      <c r="BE38" s="603"/>
      <c r="BF38" s="658"/>
      <c r="BG38" s="644" t="s">
        <v>315</v>
      </c>
      <c r="BH38" s="645"/>
      <c r="BI38" s="645"/>
      <c r="BJ38" s="645"/>
      <c r="BK38" s="645"/>
      <c r="BL38" s="645"/>
      <c r="BM38" s="645"/>
      <c r="BN38" s="645"/>
      <c r="BO38" s="645"/>
      <c r="BP38" s="645"/>
      <c r="BQ38" s="645"/>
      <c r="BR38" s="645"/>
      <c r="BS38" s="645"/>
      <c r="BT38" s="645"/>
      <c r="BU38" s="646"/>
      <c r="BV38" s="602">
        <v>75186</v>
      </c>
      <c r="BW38" s="618"/>
      <c r="BX38" s="618"/>
      <c r="BY38" s="618"/>
      <c r="BZ38" s="618"/>
      <c r="CA38" s="618"/>
      <c r="CB38" s="647"/>
      <c r="CD38" s="644" t="s">
        <v>316</v>
      </c>
      <c r="CE38" s="645"/>
      <c r="CF38" s="645"/>
      <c r="CG38" s="645"/>
      <c r="CH38" s="645"/>
      <c r="CI38" s="645"/>
      <c r="CJ38" s="645"/>
      <c r="CK38" s="645"/>
      <c r="CL38" s="645"/>
      <c r="CM38" s="645"/>
      <c r="CN38" s="645"/>
      <c r="CO38" s="645"/>
      <c r="CP38" s="645"/>
      <c r="CQ38" s="646"/>
      <c r="CR38" s="602">
        <v>11879518</v>
      </c>
      <c r="CS38" s="618"/>
      <c r="CT38" s="618"/>
      <c r="CU38" s="618"/>
      <c r="CV38" s="618"/>
      <c r="CW38" s="618"/>
      <c r="CX38" s="618"/>
      <c r="CY38" s="619"/>
      <c r="CZ38" s="605">
        <v>8.3000000000000007</v>
      </c>
      <c r="DA38" s="606"/>
      <c r="DB38" s="606"/>
      <c r="DC38" s="607"/>
      <c r="DD38" s="608">
        <v>9686671</v>
      </c>
      <c r="DE38" s="618"/>
      <c r="DF38" s="618"/>
      <c r="DG38" s="618"/>
      <c r="DH38" s="618"/>
      <c r="DI38" s="618"/>
      <c r="DJ38" s="618"/>
      <c r="DK38" s="619"/>
      <c r="DL38" s="608">
        <v>8415263</v>
      </c>
      <c r="DM38" s="618"/>
      <c r="DN38" s="618"/>
      <c r="DO38" s="618"/>
      <c r="DP38" s="618"/>
      <c r="DQ38" s="618"/>
      <c r="DR38" s="618"/>
      <c r="DS38" s="618"/>
      <c r="DT38" s="618"/>
      <c r="DU38" s="618"/>
      <c r="DV38" s="619"/>
      <c r="DW38" s="652">
        <v>12</v>
      </c>
      <c r="DX38" s="653"/>
      <c r="DY38" s="653"/>
      <c r="DZ38" s="653"/>
      <c r="EA38" s="653"/>
      <c r="EB38" s="653"/>
      <c r="EC38" s="654"/>
    </row>
    <row r="39" spans="2:133" ht="11.25" customHeight="1">
      <c r="AQ39" s="655" t="s">
        <v>317</v>
      </c>
      <c r="AR39" s="656"/>
      <c r="AS39" s="656"/>
      <c r="AT39" s="656"/>
      <c r="AU39" s="656"/>
      <c r="AV39" s="656"/>
      <c r="AW39" s="656"/>
      <c r="AX39" s="656"/>
      <c r="AY39" s="657"/>
      <c r="AZ39" s="602">
        <v>11000</v>
      </c>
      <c r="BA39" s="618"/>
      <c r="BB39" s="618"/>
      <c r="BC39" s="618"/>
      <c r="BD39" s="603"/>
      <c r="BE39" s="603"/>
      <c r="BF39" s="658"/>
      <c r="BG39" s="648" t="s">
        <v>318</v>
      </c>
      <c r="BH39" s="649"/>
      <c r="BI39" s="649"/>
      <c r="BJ39" s="649"/>
      <c r="BK39" s="649"/>
      <c r="BL39" s="187"/>
      <c r="BM39" s="645" t="s">
        <v>319</v>
      </c>
      <c r="BN39" s="645"/>
      <c r="BO39" s="645"/>
      <c r="BP39" s="645"/>
      <c r="BQ39" s="645"/>
      <c r="BR39" s="645"/>
      <c r="BS39" s="645"/>
      <c r="BT39" s="645"/>
      <c r="BU39" s="646"/>
      <c r="BV39" s="602">
        <v>88</v>
      </c>
      <c r="BW39" s="618"/>
      <c r="BX39" s="618"/>
      <c r="BY39" s="618"/>
      <c r="BZ39" s="618"/>
      <c r="CA39" s="618"/>
      <c r="CB39" s="647"/>
      <c r="CD39" s="644" t="s">
        <v>320</v>
      </c>
      <c r="CE39" s="645"/>
      <c r="CF39" s="645"/>
      <c r="CG39" s="645"/>
      <c r="CH39" s="645"/>
      <c r="CI39" s="645"/>
      <c r="CJ39" s="645"/>
      <c r="CK39" s="645"/>
      <c r="CL39" s="645"/>
      <c r="CM39" s="645"/>
      <c r="CN39" s="645"/>
      <c r="CO39" s="645"/>
      <c r="CP39" s="645"/>
      <c r="CQ39" s="646"/>
      <c r="CR39" s="602">
        <v>1883275</v>
      </c>
      <c r="CS39" s="603"/>
      <c r="CT39" s="603"/>
      <c r="CU39" s="603"/>
      <c r="CV39" s="603"/>
      <c r="CW39" s="603"/>
      <c r="CX39" s="603"/>
      <c r="CY39" s="604"/>
      <c r="CZ39" s="605">
        <v>1.3</v>
      </c>
      <c r="DA39" s="606"/>
      <c r="DB39" s="606"/>
      <c r="DC39" s="607"/>
      <c r="DD39" s="608">
        <v>316</v>
      </c>
      <c r="DE39" s="603"/>
      <c r="DF39" s="603"/>
      <c r="DG39" s="603"/>
      <c r="DH39" s="603"/>
      <c r="DI39" s="603"/>
      <c r="DJ39" s="603"/>
      <c r="DK39" s="604"/>
      <c r="DL39" s="608" t="s">
        <v>108</v>
      </c>
      <c r="DM39" s="603"/>
      <c r="DN39" s="603"/>
      <c r="DO39" s="603"/>
      <c r="DP39" s="603"/>
      <c r="DQ39" s="603"/>
      <c r="DR39" s="603"/>
      <c r="DS39" s="603"/>
      <c r="DT39" s="603"/>
      <c r="DU39" s="603"/>
      <c r="DV39" s="604"/>
      <c r="DW39" s="652"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55" t="s">
        <v>321</v>
      </c>
      <c r="AR40" s="656"/>
      <c r="AS40" s="656"/>
      <c r="AT40" s="656"/>
      <c r="AU40" s="656"/>
      <c r="AV40" s="656"/>
      <c r="AW40" s="656"/>
      <c r="AX40" s="656"/>
      <c r="AY40" s="657"/>
      <c r="AZ40" s="602">
        <v>3848751</v>
      </c>
      <c r="BA40" s="618"/>
      <c r="BB40" s="618"/>
      <c r="BC40" s="618"/>
      <c r="BD40" s="603"/>
      <c r="BE40" s="603"/>
      <c r="BF40" s="658"/>
      <c r="BG40" s="648"/>
      <c r="BH40" s="649"/>
      <c r="BI40" s="649"/>
      <c r="BJ40" s="649"/>
      <c r="BK40" s="649"/>
      <c r="BL40" s="187"/>
      <c r="BM40" s="645" t="s">
        <v>322</v>
      </c>
      <c r="BN40" s="645"/>
      <c r="BO40" s="645"/>
      <c r="BP40" s="645"/>
      <c r="BQ40" s="645"/>
      <c r="BR40" s="645"/>
      <c r="BS40" s="645"/>
      <c r="BT40" s="645"/>
      <c r="BU40" s="646"/>
      <c r="BV40" s="602">
        <v>137</v>
      </c>
      <c r="BW40" s="618"/>
      <c r="BX40" s="618"/>
      <c r="BY40" s="618"/>
      <c r="BZ40" s="618"/>
      <c r="CA40" s="618"/>
      <c r="CB40" s="647"/>
      <c r="CD40" s="644" t="s">
        <v>323</v>
      </c>
      <c r="CE40" s="645"/>
      <c r="CF40" s="645"/>
      <c r="CG40" s="645"/>
      <c r="CH40" s="645"/>
      <c r="CI40" s="645"/>
      <c r="CJ40" s="645"/>
      <c r="CK40" s="645"/>
      <c r="CL40" s="645"/>
      <c r="CM40" s="645"/>
      <c r="CN40" s="645"/>
      <c r="CO40" s="645"/>
      <c r="CP40" s="645"/>
      <c r="CQ40" s="646"/>
      <c r="CR40" s="602">
        <v>3829380</v>
      </c>
      <c r="CS40" s="618"/>
      <c r="CT40" s="618"/>
      <c r="CU40" s="618"/>
      <c r="CV40" s="618"/>
      <c r="CW40" s="618"/>
      <c r="CX40" s="618"/>
      <c r="CY40" s="619"/>
      <c r="CZ40" s="605">
        <v>2.7</v>
      </c>
      <c r="DA40" s="606"/>
      <c r="DB40" s="606"/>
      <c r="DC40" s="607"/>
      <c r="DD40" s="608">
        <v>73676</v>
      </c>
      <c r="DE40" s="618"/>
      <c r="DF40" s="618"/>
      <c r="DG40" s="618"/>
      <c r="DH40" s="618"/>
      <c r="DI40" s="618"/>
      <c r="DJ40" s="618"/>
      <c r="DK40" s="619"/>
      <c r="DL40" s="608" t="s">
        <v>108</v>
      </c>
      <c r="DM40" s="618"/>
      <c r="DN40" s="618"/>
      <c r="DO40" s="618"/>
      <c r="DP40" s="618"/>
      <c r="DQ40" s="618"/>
      <c r="DR40" s="618"/>
      <c r="DS40" s="618"/>
      <c r="DT40" s="618"/>
      <c r="DU40" s="618"/>
      <c r="DV40" s="619"/>
      <c r="DW40" s="652"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38" t="s">
        <v>324</v>
      </c>
      <c r="AR41" s="639"/>
      <c r="AS41" s="639"/>
      <c r="AT41" s="639"/>
      <c r="AU41" s="639"/>
      <c r="AV41" s="639"/>
      <c r="AW41" s="639"/>
      <c r="AX41" s="639"/>
      <c r="AY41" s="640"/>
      <c r="AZ41" s="628">
        <v>7779767</v>
      </c>
      <c r="BA41" s="641"/>
      <c r="BB41" s="641"/>
      <c r="BC41" s="641"/>
      <c r="BD41" s="600"/>
      <c r="BE41" s="600"/>
      <c r="BF41" s="642"/>
      <c r="BG41" s="650"/>
      <c r="BH41" s="651"/>
      <c r="BI41" s="651"/>
      <c r="BJ41" s="651"/>
      <c r="BK41" s="651"/>
      <c r="BL41" s="189"/>
      <c r="BM41" s="639" t="s">
        <v>325</v>
      </c>
      <c r="BN41" s="639"/>
      <c r="BO41" s="639"/>
      <c r="BP41" s="639"/>
      <c r="BQ41" s="639"/>
      <c r="BR41" s="639"/>
      <c r="BS41" s="639"/>
      <c r="BT41" s="639"/>
      <c r="BU41" s="640"/>
      <c r="BV41" s="628">
        <v>331</v>
      </c>
      <c r="BW41" s="641"/>
      <c r="BX41" s="641"/>
      <c r="BY41" s="641"/>
      <c r="BZ41" s="641"/>
      <c r="CA41" s="641"/>
      <c r="CB41" s="643"/>
      <c r="CD41" s="644" t="s">
        <v>326</v>
      </c>
      <c r="CE41" s="645"/>
      <c r="CF41" s="645"/>
      <c r="CG41" s="645"/>
      <c r="CH41" s="645"/>
      <c r="CI41" s="645"/>
      <c r="CJ41" s="645"/>
      <c r="CK41" s="645"/>
      <c r="CL41" s="645"/>
      <c r="CM41" s="645"/>
      <c r="CN41" s="645"/>
      <c r="CO41" s="645"/>
      <c r="CP41" s="645"/>
      <c r="CQ41" s="646"/>
      <c r="CR41" s="602" t="s">
        <v>212</v>
      </c>
      <c r="CS41" s="603"/>
      <c r="CT41" s="603"/>
      <c r="CU41" s="603"/>
      <c r="CV41" s="603"/>
      <c r="CW41" s="603"/>
      <c r="CX41" s="603"/>
      <c r="CY41" s="604"/>
      <c r="CZ41" s="605" t="s">
        <v>212</v>
      </c>
      <c r="DA41" s="606"/>
      <c r="DB41" s="606"/>
      <c r="DC41" s="607"/>
      <c r="DD41" s="608" t="s">
        <v>212</v>
      </c>
      <c r="DE41" s="603"/>
      <c r="DF41" s="603"/>
      <c r="DG41" s="603"/>
      <c r="DH41" s="603"/>
      <c r="DI41" s="603"/>
      <c r="DJ41" s="603"/>
      <c r="DK41" s="604"/>
      <c r="DL41" s="596"/>
      <c r="DM41" s="597"/>
      <c r="DN41" s="597"/>
      <c r="DO41" s="597"/>
      <c r="DP41" s="597"/>
      <c r="DQ41" s="597"/>
      <c r="DR41" s="597"/>
      <c r="DS41" s="597"/>
      <c r="DT41" s="597"/>
      <c r="DU41" s="597"/>
      <c r="DV41" s="598"/>
      <c r="DW41" s="622"/>
      <c r="DX41" s="623"/>
      <c r="DY41" s="623"/>
      <c r="DZ41" s="623"/>
      <c r="EA41" s="623"/>
      <c r="EB41" s="623"/>
      <c r="EC41" s="624"/>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02">
        <v>31624272</v>
      </c>
      <c r="CS42" s="618"/>
      <c r="CT42" s="618"/>
      <c r="CU42" s="618"/>
      <c r="CV42" s="618"/>
      <c r="CW42" s="618"/>
      <c r="CX42" s="618"/>
      <c r="CY42" s="619"/>
      <c r="CZ42" s="605">
        <v>22.1</v>
      </c>
      <c r="DA42" s="620"/>
      <c r="DB42" s="620"/>
      <c r="DC42" s="621"/>
      <c r="DD42" s="608">
        <v>3915995</v>
      </c>
      <c r="DE42" s="618"/>
      <c r="DF42" s="618"/>
      <c r="DG42" s="618"/>
      <c r="DH42" s="618"/>
      <c r="DI42" s="618"/>
      <c r="DJ42" s="618"/>
      <c r="DK42" s="619"/>
      <c r="DL42" s="596"/>
      <c r="DM42" s="597"/>
      <c r="DN42" s="597"/>
      <c r="DO42" s="597"/>
      <c r="DP42" s="597"/>
      <c r="DQ42" s="597"/>
      <c r="DR42" s="597"/>
      <c r="DS42" s="597"/>
      <c r="DT42" s="597"/>
      <c r="DU42" s="597"/>
      <c r="DV42" s="598"/>
      <c r="DW42" s="622"/>
      <c r="DX42" s="623"/>
      <c r="DY42" s="623"/>
      <c r="DZ42" s="623"/>
      <c r="EA42" s="623"/>
      <c r="EB42" s="623"/>
      <c r="EC42" s="624"/>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02">
        <v>583562</v>
      </c>
      <c r="CS43" s="603"/>
      <c r="CT43" s="603"/>
      <c r="CU43" s="603"/>
      <c r="CV43" s="603"/>
      <c r="CW43" s="603"/>
      <c r="CX43" s="603"/>
      <c r="CY43" s="604"/>
      <c r="CZ43" s="605">
        <v>0.4</v>
      </c>
      <c r="DA43" s="606"/>
      <c r="DB43" s="606"/>
      <c r="DC43" s="607"/>
      <c r="DD43" s="608">
        <v>576409</v>
      </c>
      <c r="DE43" s="603"/>
      <c r="DF43" s="603"/>
      <c r="DG43" s="603"/>
      <c r="DH43" s="603"/>
      <c r="DI43" s="603"/>
      <c r="DJ43" s="603"/>
      <c r="DK43" s="604"/>
      <c r="DL43" s="596"/>
      <c r="DM43" s="597"/>
      <c r="DN43" s="597"/>
      <c r="DO43" s="597"/>
      <c r="DP43" s="597"/>
      <c r="DQ43" s="597"/>
      <c r="DR43" s="597"/>
      <c r="DS43" s="597"/>
      <c r="DT43" s="597"/>
      <c r="DU43" s="597"/>
      <c r="DV43" s="598"/>
      <c r="DW43" s="622"/>
      <c r="DX43" s="623"/>
      <c r="DY43" s="623"/>
      <c r="DZ43" s="623"/>
      <c r="EA43" s="623"/>
      <c r="EB43" s="623"/>
      <c r="EC43" s="624"/>
    </row>
    <row r="44" spans="2:133" ht="11.25" customHeight="1">
      <c r="B44" s="192" t="s">
        <v>331</v>
      </c>
      <c r="CD44" s="632" t="s">
        <v>284</v>
      </c>
      <c r="CE44" s="633"/>
      <c r="CF44" s="615" t="s">
        <v>332</v>
      </c>
      <c r="CG44" s="616"/>
      <c r="CH44" s="616"/>
      <c r="CI44" s="616"/>
      <c r="CJ44" s="616"/>
      <c r="CK44" s="616"/>
      <c r="CL44" s="616"/>
      <c r="CM44" s="616"/>
      <c r="CN44" s="616"/>
      <c r="CO44" s="616"/>
      <c r="CP44" s="616"/>
      <c r="CQ44" s="617"/>
      <c r="CR44" s="602">
        <v>31593111</v>
      </c>
      <c r="CS44" s="618"/>
      <c r="CT44" s="618"/>
      <c r="CU44" s="618"/>
      <c r="CV44" s="618"/>
      <c r="CW44" s="618"/>
      <c r="CX44" s="618"/>
      <c r="CY44" s="619"/>
      <c r="CZ44" s="605">
        <v>22.1</v>
      </c>
      <c r="DA44" s="620"/>
      <c r="DB44" s="620"/>
      <c r="DC44" s="621"/>
      <c r="DD44" s="608">
        <v>3915178</v>
      </c>
      <c r="DE44" s="618"/>
      <c r="DF44" s="618"/>
      <c r="DG44" s="618"/>
      <c r="DH44" s="618"/>
      <c r="DI44" s="618"/>
      <c r="DJ44" s="618"/>
      <c r="DK44" s="619"/>
      <c r="DL44" s="596"/>
      <c r="DM44" s="597"/>
      <c r="DN44" s="597"/>
      <c r="DO44" s="597"/>
      <c r="DP44" s="597"/>
      <c r="DQ44" s="597"/>
      <c r="DR44" s="597"/>
      <c r="DS44" s="597"/>
      <c r="DT44" s="597"/>
      <c r="DU44" s="597"/>
      <c r="DV44" s="598"/>
      <c r="DW44" s="622"/>
      <c r="DX44" s="623"/>
      <c r="DY44" s="623"/>
      <c r="DZ44" s="623"/>
      <c r="EA44" s="623"/>
      <c r="EB44" s="623"/>
      <c r="EC44" s="624"/>
    </row>
    <row r="45" spans="2:133" ht="11.25" customHeight="1">
      <c r="CD45" s="634"/>
      <c r="CE45" s="635"/>
      <c r="CF45" s="615" t="s">
        <v>333</v>
      </c>
      <c r="CG45" s="616"/>
      <c r="CH45" s="616"/>
      <c r="CI45" s="616"/>
      <c r="CJ45" s="616"/>
      <c r="CK45" s="616"/>
      <c r="CL45" s="616"/>
      <c r="CM45" s="616"/>
      <c r="CN45" s="616"/>
      <c r="CO45" s="616"/>
      <c r="CP45" s="616"/>
      <c r="CQ45" s="617"/>
      <c r="CR45" s="602">
        <v>15707830</v>
      </c>
      <c r="CS45" s="603"/>
      <c r="CT45" s="603"/>
      <c r="CU45" s="603"/>
      <c r="CV45" s="603"/>
      <c r="CW45" s="603"/>
      <c r="CX45" s="603"/>
      <c r="CY45" s="604"/>
      <c r="CZ45" s="605">
        <v>11</v>
      </c>
      <c r="DA45" s="606"/>
      <c r="DB45" s="606"/>
      <c r="DC45" s="607"/>
      <c r="DD45" s="608">
        <v>782466</v>
      </c>
      <c r="DE45" s="603"/>
      <c r="DF45" s="603"/>
      <c r="DG45" s="603"/>
      <c r="DH45" s="603"/>
      <c r="DI45" s="603"/>
      <c r="DJ45" s="603"/>
      <c r="DK45" s="604"/>
      <c r="DL45" s="596"/>
      <c r="DM45" s="597"/>
      <c r="DN45" s="597"/>
      <c r="DO45" s="597"/>
      <c r="DP45" s="597"/>
      <c r="DQ45" s="597"/>
      <c r="DR45" s="597"/>
      <c r="DS45" s="597"/>
      <c r="DT45" s="597"/>
      <c r="DU45" s="597"/>
      <c r="DV45" s="598"/>
      <c r="DW45" s="622"/>
      <c r="DX45" s="623"/>
      <c r="DY45" s="623"/>
      <c r="DZ45" s="623"/>
      <c r="EA45" s="623"/>
      <c r="EB45" s="623"/>
      <c r="EC45" s="624"/>
    </row>
    <row r="46" spans="2:133" ht="11.25" customHeight="1">
      <c r="CD46" s="634"/>
      <c r="CE46" s="635"/>
      <c r="CF46" s="615" t="s">
        <v>334</v>
      </c>
      <c r="CG46" s="616"/>
      <c r="CH46" s="616"/>
      <c r="CI46" s="616"/>
      <c r="CJ46" s="616"/>
      <c r="CK46" s="616"/>
      <c r="CL46" s="616"/>
      <c r="CM46" s="616"/>
      <c r="CN46" s="616"/>
      <c r="CO46" s="616"/>
      <c r="CP46" s="616"/>
      <c r="CQ46" s="617"/>
      <c r="CR46" s="602">
        <v>15175272</v>
      </c>
      <c r="CS46" s="618"/>
      <c r="CT46" s="618"/>
      <c r="CU46" s="618"/>
      <c r="CV46" s="618"/>
      <c r="CW46" s="618"/>
      <c r="CX46" s="618"/>
      <c r="CY46" s="619"/>
      <c r="CZ46" s="605">
        <v>10.6</v>
      </c>
      <c r="DA46" s="620"/>
      <c r="DB46" s="620"/>
      <c r="DC46" s="621"/>
      <c r="DD46" s="608">
        <v>2675614</v>
      </c>
      <c r="DE46" s="618"/>
      <c r="DF46" s="618"/>
      <c r="DG46" s="618"/>
      <c r="DH46" s="618"/>
      <c r="DI46" s="618"/>
      <c r="DJ46" s="618"/>
      <c r="DK46" s="619"/>
      <c r="DL46" s="596"/>
      <c r="DM46" s="597"/>
      <c r="DN46" s="597"/>
      <c r="DO46" s="597"/>
      <c r="DP46" s="597"/>
      <c r="DQ46" s="597"/>
      <c r="DR46" s="597"/>
      <c r="DS46" s="597"/>
      <c r="DT46" s="597"/>
      <c r="DU46" s="597"/>
      <c r="DV46" s="598"/>
      <c r="DW46" s="622"/>
      <c r="DX46" s="623"/>
      <c r="DY46" s="623"/>
      <c r="DZ46" s="623"/>
      <c r="EA46" s="623"/>
      <c r="EB46" s="623"/>
      <c r="EC46" s="624"/>
    </row>
    <row r="47" spans="2:133" ht="11.25" customHeight="1">
      <c r="CD47" s="634"/>
      <c r="CE47" s="635"/>
      <c r="CF47" s="615" t="s">
        <v>335</v>
      </c>
      <c r="CG47" s="616"/>
      <c r="CH47" s="616"/>
      <c r="CI47" s="616"/>
      <c r="CJ47" s="616"/>
      <c r="CK47" s="616"/>
      <c r="CL47" s="616"/>
      <c r="CM47" s="616"/>
      <c r="CN47" s="616"/>
      <c r="CO47" s="616"/>
      <c r="CP47" s="616"/>
      <c r="CQ47" s="617"/>
      <c r="CR47" s="602">
        <v>31161</v>
      </c>
      <c r="CS47" s="603"/>
      <c r="CT47" s="603"/>
      <c r="CU47" s="603"/>
      <c r="CV47" s="603"/>
      <c r="CW47" s="603"/>
      <c r="CX47" s="603"/>
      <c r="CY47" s="604"/>
      <c r="CZ47" s="605">
        <v>0</v>
      </c>
      <c r="DA47" s="606"/>
      <c r="DB47" s="606"/>
      <c r="DC47" s="607"/>
      <c r="DD47" s="608">
        <v>817</v>
      </c>
      <c r="DE47" s="603"/>
      <c r="DF47" s="603"/>
      <c r="DG47" s="603"/>
      <c r="DH47" s="603"/>
      <c r="DI47" s="603"/>
      <c r="DJ47" s="603"/>
      <c r="DK47" s="604"/>
      <c r="DL47" s="596"/>
      <c r="DM47" s="597"/>
      <c r="DN47" s="597"/>
      <c r="DO47" s="597"/>
      <c r="DP47" s="597"/>
      <c r="DQ47" s="597"/>
      <c r="DR47" s="597"/>
      <c r="DS47" s="597"/>
      <c r="DT47" s="597"/>
      <c r="DU47" s="597"/>
      <c r="DV47" s="598"/>
      <c r="DW47" s="622"/>
      <c r="DX47" s="623"/>
      <c r="DY47" s="623"/>
      <c r="DZ47" s="623"/>
      <c r="EA47" s="623"/>
      <c r="EB47" s="623"/>
      <c r="EC47" s="624"/>
    </row>
    <row r="48" spans="2:133">
      <c r="CD48" s="636"/>
      <c r="CE48" s="637"/>
      <c r="CF48" s="615" t="s">
        <v>336</v>
      </c>
      <c r="CG48" s="616"/>
      <c r="CH48" s="616"/>
      <c r="CI48" s="616"/>
      <c r="CJ48" s="616"/>
      <c r="CK48" s="616"/>
      <c r="CL48" s="616"/>
      <c r="CM48" s="616"/>
      <c r="CN48" s="616"/>
      <c r="CO48" s="616"/>
      <c r="CP48" s="616"/>
      <c r="CQ48" s="617"/>
      <c r="CR48" s="602" t="s">
        <v>117</v>
      </c>
      <c r="CS48" s="618"/>
      <c r="CT48" s="618"/>
      <c r="CU48" s="618"/>
      <c r="CV48" s="618"/>
      <c r="CW48" s="618"/>
      <c r="CX48" s="618"/>
      <c r="CY48" s="619"/>
      <c r="CZ48" s="605" t="s">
        <v>117</v>
      </c>
      <c r="DA48" s="620"/>
      <c r="DB48" s="620"/>
      <c r="DC48" s="621"/>
      <c r="DD48" s="608" t="s">
        <v>117</v>
      </c>
      <c r="DE48" s="618"/>
      <c r="DF48" s="618"/>
      <c r="DG48" s="618"/>
      <c r="DH48" s="618"/>
      <c r="DI48" s="618"/>
      <c r="DJ48" s="618"/>
      <c r="DK48" s="619"/>
      <c r="DL48" s="596"/>
      <c r="DM48" s="597"/>
      <c r="DN48" s="597"/>
      <c r="DO48" s="597"/>
      <c r="DP48" s="597"/>
      <c r="DQ48" s="597"/>
      <c r="DR48" s="597"/>
      <c r="DS48" s="597"/>
      <c r="DT48" s="597"/>
      <c r="DU48" s="597"/>
      <c r="DV48" s="598"/>
      <c r="DW48" s="622"/>
      <c r="DX48" s="623"/>
      <c r="DY48" s="623"/>
      <c r="DZ48" s="623"/>
      <c r="EA48" s="623"/>
      <c r="EB48" s="623"/>
      <c r="EC48" s="624"/>
    </row>
    <row r="49" spans="82:133" ht="11.25" customHeight="1">
      <c r="CD49" s="625" t="s">
        <v>337</v>
      </c>
      <c r="CE49" s="626"/>
      <c r="CF49" s="626"/>
      <c r="CG49" s="626"/>
      <c r="CH49" s="626"/>
      <c r="CI49" s="626"/>
      <c r="CJ49" s="626"/>
      <c r="CK49" s="626"/>
      <c r="CL49" s="626"/>
      <c r="CM49" s="626"/>
      <c r="CN49" s="626"/>
      <c r="CO49" s="626"/>
      <c r="CP49" s="626"/>
      <c r="CQ49" s="627"/>
      <c r="CR49" s="628">
        <v>142879195</v>
      </c>
      <c r="CS49" s="600"/>
      <c r="CT49" s="600"/>
      <c r="CU49" s="600"/>
      <c r="CV49" s="600"/>
      <c r="CW49" s="600"/>
      <c r="CX49" s="600"/>
      <c r="CY49" s="601"/>
      <c r="CZ49" s="629">
        <v>100</v>
      </c>
      <c r="DA49" s="630"/>
      <c r="DB49" s="630"/>
      <c r="DC49" s="631"/>
      <c r="DD49" s="599">
        <v>74857375</v>
      </c>
      <c r="DE49" s="600"/>
      <c r="DF49" s="600"/>
      <c r="DG49" s="600"/>
      <c r="DH49" s="600"/>
      <c r="DI49" s="600"/>
      <c r="DJ49" s="600"/>
      <c r="DK49" s="601"/>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P1:EC1"/>
    <mergeCell ref="B3:AO3"/>
    <mergeCell ref="AP3:CB3"/>
    <mergeCell ref="CD3:EC3"/>
    <mergeCell ref="DH1:DN1"/>
    <mergeCell ref="B5:Q5"/>
    <mergeCell ref="R5:Y5"/>
    <mergeCell ref="Z5:AC5"/>
    <mergeCell ref="AD5:AK5"/>
    <mergeCell ref="B4:Q4"/>
    <mergeCell ref="R4:Y4"/>
    <mergeCell ref="Z4:AC4"/>
    <mergeCell ref="AD4:AK4"/>
    <mergeCell ref="DQ5:EC5"/>
    <mergeCell ref="AL4:AO4"/>
    <mergeCell ref="AP4:BF4"/>
    <mergeCell ref="BG4:BN4"/>
    <mergeCell ref="BO4:BR4"/>
    <mergeCell ref="BS4:CB4"/>
    <mergeCell ref="CD4:EC4"/>
    <mergeCell ref="B6:Q6"/>
    <mergeCell ref="R6:Y6"/>
    <mergeCell ref="Z6:AC6"/>
    <mergeCell ref="AD6:AK6"/>
    <mergeCell ref="BG5:BN5"/>
    <mergeCell ref="AL5:AO5"/>
    <mergeCell ref="DD5:DP5"/>
    <mergeCell ref="CZ5:DC5"/>
    <mergeCell ref="BO5:BR5"/>
    <mergeCell ref="BS5:CB5"/>
    <mergeCell ref="CD5:CQ5"/>
    <mergeCell ref="CR5:CY5"/>
    <mergeCell ref="AP5:BF5"/>
    <mergeCell ref="AL6:AO6"/>
    <mergeCell ref="AP6:BF6"/>
    <mergeCell ref="BG6:BN6"/>
    <mergeCell ref="BO6:BR6"/>
    <mergeCell ref="BS8:CB8"/>
    <mergeCell ref="CZ6:DC6"/>
    <mergeCell ref="BS7:CB7"/>
    <mergeCell ref="DD6:DP6"/>
    <mergeCell ref="BS6:CB6"/>
    <mergeCell ref="CR6:CY6"/>
    <mergeCell ref="DQ6:EC6"/>
    <mergeCell ref="CD8:CQ8"/>
    <mergeCell ref="AP7:BF7"/>
    <mergeCell ref="BG7:BN7"/>
    <mergeCell ref="BO7:BR7"/>
    <mergeCell ref="AP8:BF8"/>
    <mergeCell ref="BG8:BN8"/>
    <mergeCell ref="DD8:DP8"/>
    <mergeCell ref="BO8:BR8"/>
    <mergeCell ref="DQ8:EC8"/>
    <mergeCell ref="CD7:CQ7"/>
    <mergeCell ref="CR7:CY7"/>
    <mergeCell ref="CZ7:DC7"/>
    <mergeCell ref="DD7:DP7"/>
    <mergeCell ref="DQ7:EC7"/>
    <mergeCell ref="CR8:CY8"/>
    <mergeCell ref="CZ8:DC8"/>
    <mergeCell ref="CD6:CQ6"/>
    <mergeCell ref="B9:Q9"/>
    <mergeCell ref="R9:Y9"/>
    <mergeCell ref="AL8:AO8"/>
    <mergeCell ref="B7:Q7"/>
    <mergeCell ref="R7:Y7"/>
    <mergeCell ref="Z7:AC7"/>
    <mergeCell ref="AD7:AK7"/>
    <mergeCell ref="AL7:AO7"/>
    <mergeCell ref="B10:Q10"/>
    <mergeCell ref="R10:Y10"/>
    <mergeCell ref="Z10:AC10"/>
    <mergeCell ref="AD10:AK10"/>
    <mergeCell ref="AL9:AO9"/>
    <mergeCell ref="Z9:AC9"/>
    <mergeCell ref="AD9:AK9"/>
    <mergeCell ref="B8:Q8"/>
    <mergeCell ref="R8:Y8"/>
    <mergeCell ref="Z8:AC8"/>
    <mergeCell ref="AD8:AK8"/>
    <mergeCell ref="AL10:AO10"/>
    <mergeCell ref="AL11:AO11"/>
    <mergeCell ref="DQ9:EC9"/>
    <mergeCell ref="CR9:CY9"/>
    <mergeCell ref="CZ9:DC9"/>
    <mergeCell ref="DD9:DP9"/>
    <mergeCell ref="BO9:BR9"/>
    <mergeCell ref="AP9:BF9"/>
    <mergeCell ref="BG11:BN11"/>
    <mergeCell ref="AP10:BF10"/>
    <mergeCell ref="BG10:BN10"/>
    <mergeCell ref="CD9:CQ9"/>
    <mergeCell ref="BS9:CB9"/>
    <mergeCell ref="BG9:BN9"/>
    <mergeCell ref="CD10:CQ10"/>
    <mergeCell ref="CR10:CY10"/>
    <mergeCell ref="CZ10:DC10"/>
    <mergeCell ref="DD10:DP10"/>
    <mergeCell ref="DQ11:EC11"/>
    <mergeCell ref="DQ10:EC10"/>
    <mergeCell ref="BS10:CB10"/>
    <mergeCell ref="BO10:BR10"/>
    <mergeCell ref="B11:Q11"/>
    <mergeCell ref="R11:Y11"/>
    <mergeCell ref="Z11:AC11"/>
    <mergeCell ref="AD11:AK11"/>
    <mergeCell ref="DQ13:EC13"/>
    <mergeCell ref="CR13:CY13"/>
    <mergeCell ref="CZ13:DC13"/>
    <mergeCell ref="CR12:CY12"/>
    <mergeCell ref="BS12:CB12"/>
    <mergeCell ref="CD12:CQ12"/>
    <mergeCell ref="DD11:DP11"/>
    <mergeCell ref="CD11:CQ11"/>
    <mergeCell ref="CR11:CY11"/>
    <mergeCell ref="B13:Q13"/>
    <mergeCell ref="R13:Y13"/>
    <mergeCell ref="Z13:AC13"/>
    <mergeCell ref="AD13:AK13"/>
    <mergeCell ref="CZ11:DC11"/>
    <mergeCell ref="DQ12:EC12"/>
    <mergeCell ref="DD12:DP12"/>
    <mergeCell ref="AL12:AO12"/>
    <mergeCell ref="AP12:BF12"/>
    <mergeCell ref="BG12:BN12"/>
    <mergeCell ref="AP11:BF11"/>
    <mergeCell ref="AL13:AO13"/>
    <mergeCell ref="BG13:BN13"/>
    <mergeCell ref="BO13:BR13"/>
    <mergeCell ref="AP14:BF14"/>
    <mergeCell ref="BG14:BN14"/>
    <mergeCell ref="AP13:BF13"/>
    <mergeCell ref="AL14:AO14"/>
    <mergeCell ref="B12:Q12"/>
    <mergeCell ref="R12:Y12"/>
    <mergeCell ref="Z12:AC12"/>
    <mergeCell ref="AD12:AK12"/>
    <mergeCell ref="DQ14:EC14"/>
    <mergeCell ref="BO14:BR14"/>
    <mergeCell ref="CR14:CY14"/>
    <mergeCell ref="BS14:CB14"/>
    <mergeCell ref="CD14:CQ14"/>
    <mergeCell ref="CZ14:DC14"/>
    <mergeCell ref="DD14:DP14"/>
    <mergeCell ref="BO12:BR12"/>
    <mergeCell ref="BO11:BR11"/>
    <mergeCell ref="BS11:CB11"/>
    <mergeCell ref="DD13:DP13"/>
    <mergeCell ref="BS13:CB13"/>
    <mergeCell ref="CD13:CQ13"/>
    <mergeCell ref="CZ12:DC12"/>
    <mergeCell ref="Z14:AC14"/>
    <mergeCell ref="AL15:AO15"/>
    <mergeCell ref="B15:Q15"/>
    <mergeCell ref="R15:Y15"/>
    <mergeCell ref="Z15:AC15"/>
    <mergeCell ref="AD15:AK15"/>
    <mergeCell ref="B14:Q14"/>
    <mergeCell ref="R14:Y14"/>
    <mergeCell ref="Z16:AC16"/>
    <mergeCell ref="AD14:AK14"/>
    <mergeCell ref="BS15:CB15"/>
    <mergeCell ref="BO15:BR15"/>
    <mergeCell ref="AP15:BF15"/>
    <mergeCell ref="BG15:BN15"/>
    <mergeCell ref="DQ15:EC15"/>
    <mergeCell ref="CR15:CY15"/>
    <mergeCell ref="CZ15:DC15"/>
    <mergeCell ref="DD15:DP15"/>
    <mergeCell ref="CD15:CQ15"/>
    <mergeCell ref="BS18:CB18"/>
    <mergeCell ref="BS16:CB16"/>
    <mergeCell ref="AP17:BF17"/>
    <mergeCell ref="BG17:BN17"/>
    <mergeCell ref="B17:Q17"/>
    <mergeCell ref="R17:Y17"/>
    <mergeCell ref="Z17:AC17"/>
    <mergeCell ref="AD17:AK17"/>
    <mergeCell ref="B16:Q16"/>
    <mergeCell ref="R16:Y16"/>
    <mergeCell ref="AL18:AO18"/>
    <mergeCell ref="AP18:BF18"/>
    <mergeCell ref="BG18:BN18"/>
    <mergeCell ref="BO18:BR18"/>
    <mergeCell ref="AL17:AO17"/>
    <mergeCell ref="BO17:BR17"/>
    <mergeCell ref="B18:Q18"/>
    <mergeCell ref="R18:Y18"/>
    <mergeCell ref="Z18:AC18"/>
    <mergeCell ref="AD18:AK18"/>
    <mergeCell ref="DD17:DP17"/>
    <mergeCell ref="CR17:CY17"/>
    <mergeCell ref="CZ17:DC17"/>
    <mergeCell ref="AD16:AK16"/>
    <mergeCell ref="BO16:BR16"/>
    <mergeCell ref="AP16:BF16"/>
    <mergeCell ref="BG16:BN16"/>
    <mergeCell ref="AL16:AO16"/>
    <mergeCell ref="CD17:CQ17"/>
    <mergeCell ref="BS17:CB17"/>
    <mergeCell ref="DQ17:EC17"/>
    <mergeCell ref="CD16:CQ16"/>
    <mergeCell ref="CR16:CY16"/>
    <mergeCell ref="CZ16:DC16"/>
    <mergeCell ref="DD16:DP16"/>
    <mergeCell ref="DQ16:EC16"/>
    <mergeCell ref="AP19:BF19"/>
    <mergeCell ref="B19:Q19"/>
    <mergeCell ref="R19:Y19"/>
    <mergeCell ref="Z19:AC19"/>
    <mergeCell ref="AD19:AK19"/>
    <mergeCell ref="AL19:AO19"/>
    <mergeCell ref="BG19:BN19"/>
    <mergeCell ref="DD19:DP19"/>
    <mergeCell ref="DQ19:EC19"/>
    <mergeCell ref="CR18:CY18"/>
    <mergeCell ref="DQ18:EC18"/>
    <mergeCell ref="DD18:DP18"/>
    <mergeCell ref="CZ18:DC18"/>
    <mergeCell ref="CZ19:DC19"/>
    <mergeCell ref="CD18:CQ18"/>
    <mergeCell ref="BO19:BR19"/>
    <mergeCell ref="BS19:CB19"/>
    <mergeCell ref="CD19:CQ19"/>
    <mergeCell ref="DQ20:EC20"/>
    <mergeCell ref="BO20:BR20"/>
    <mergeCell ref="BS20:CB20"/>
    <mergeCell ref="CD20:CQ20"/>
    <mergeCell ref="CR20:CY20"/>
    <mergeCell ref="CZ20:DC20"/>
    <mergeCell ref="CD22:EC22"/>
    <mergeCell ref="DQ21:EC21"/>
    <mergeCell ref="CR21:CY21"/>
    <mergeCell ref="CZ21:DC21"/>
    <mergeCell ref="DD21:DP21"/>
    <mergeCell ref="BS22:CB22"/>
    <mergeCell ref="CR19:CY19"/>
    <mergeCell ref="CD21:CQ21"/>
    <mergeCell ref="DD20:DP20"/>
    <mergeCell ref="B21:Q21"/>
    <mergeCell ref="R21:Y21"/>
    <mergeCell ref="Z21:AC21"/>
    <mergeCell ref="AD21:AK21"/>
    <mergeCell ref="B20:Q20"/>
    <mergeCell ref="R20:Y20"/>
    <mergeCell ref="Z20:AC20"/>
    <mergeCell ref="AD20:AK20"/>
    <mergeCell ref="AL21:AO21"/>
    <mergeCell ref="AP21:BF21"/>
    <mergeCell ref="AP20:BF20"/>
    <mergeCell ref="BO21:BR21"/>
    <mergeCell ref="BS21:CB21"/>
    <mergeCell ref="BG22:BN22"/>
    <mergeCell ref="BO22:BR22"/>
    <mergeCell ref="BG21:BN21"/>
    <mergeCell ref="AD24:AK24"/>
    <mergeCell ref="BG23:BN23"/>
    <mergeCell ref="CD23:CQ23"/>
    <mergeCell ref="BO23:BR23"/>
    <mergeCell ref="BS23:CB23"/>
    <mergeCell ref="BG20:BN20"/>
    <mergeCell ref="AL20:AO20"/>
    <mergeCell ref="AD22:AK22"/>
    <mergeCell ref="AL22:AO22"/>
    <mergeCell ref="AP22:BF22"/>
    <mergeCell ref="B22:Q22"/>
    <mergeCell ref="R22:Y22"/>
    <mergeCell ref="Z22:AC22"/>
    <mergeCell ref="AP24:BF24"/>
    <mergeCell ref="AL23:AO23"/>
    <mergeCell ref="AP23:BF23"/>
    <mergeCell ref="B23:Q23"/>
    <mergeCell ref="R23:Y23"/>
    <mergeCell ref="Z23:AC23"/>
    <mergeCell ref="B24:Q24"/>
    <mergeCell ref="AD23:AK23"/>
    <mergeCell ref="AL24:AO24"/>
    <mergeCell ref="DL23:DV23"/>
    <mergeCell ref="CR23:CY23"/>
    <mergeCell ref="DW24:EC24"/>
    <mergeCell ref="CZ23:DC23"/>
    <mergeCell ref="DD23:DK23"/>
    <mergeCell ref="DW23:EC23"/>
    <mergeCell ref="DD24:DK24"/>
    <mergeCell ref="DL24:DV24"/>
    <mergeCell ref="CR24:CY24"/>
    <mergeCell ref="CZ24:DC24"/>
    <mergeCell ref="B25:Q25"/>
    <mergeCell ref="R25:Y25"/>
    <mergeCell ref="Z25:AC25"/>
    <mergeCell ref="AD25:AK25"/>
    <mergeCell ref="BS24:CB24"/>
    <mergeCell ref="CD24:CQ24"/>
    <mergeCell ref="BO24:BR24"/>
    <mergeCell ref="BO26:BR26"/>
    <mergeCell ref="AL25:AO25"/>
    <mergeCell ref="BG24:BN24"/>
    <mergeCell ref="R24:Y24"/>
    <mergeCell ref="Z24:AC24"/>
    <mergeCell ref="AP25:BF25"/>
    <mergeCell ref="BG25:BN25"/>
    <mergeCell ref="DL25:DV25"/>
    <mergeCell ref="DW25:EC25"/>
    <mergeCell ref="BO25:BR25"/>
    <mergeCell ref="BS25:CB25"/>
    <mergeCell ref="CD25:CQ25"/>
    <mergeCell ref="CR25:CY25"/>
    <mergeCell ref="CZ25:DC25"/>
    <mergeCell ref="DD25:DK25"/>
    <mergeCell ref="CZ26:DC26"/>
    <mergeCell ref="CR26:CY26"/>
    <mergeCell ref="DL26:DV26"/>
    <mergeCell ref="B27:Q27"/>
    <mergeCell ref="R27:Y27"/>
    <mergeCell ref="Z27:AC27"/>
    <mergeCell ref="AD27:AK27"/>
    <mergeCell ref="B26:Q26"/>
    <mergeCell ref="R26:Y26"/>
    <mergeCell ref="Z26:AC26"/>
    <mergeCell ref="AD26:AK26"/>
    <mergeCell ref="DL29:DV29"/>
    <mergeCell ref="CR27:CY27"/>
    <mergeCell ref="CZ27:DC27"/>
    <mergeCell ref="DD27:DK27"/>
    <mergeCell ref="CR28:CY28"/>
    <mergeCell ref="CZ28:DC28"/>
    <mergeCell ref="CR29:CY29"/>
    <mergeCell ref="BR29:CB29"/>
    <mergeCell ref="CD29:CE32"/>
    <mergeCell ref="CF29:CQ29"/>
    <mergeCell ref="BR31:BW31"/>
    <mergeCell ref="BX31:CB31"/>
    <mergeCell ref="CD28:CQ28"/>
    <mergeCell ref="BG28:BN28"/>
    <mergeCell ref="BO28:BR28"/>
    <mergeCell ref="AP27:BF27"/>
    <mergeCell ref="DW28:EC28"/>
    <mergeCell ref="DD26:DK26"/>
    <mergeCell ref="AL28:AO28"/>
    <mergeCell ref="AP28:BF28"/>
    <mergeCell ref="DL28:DV28"/>
    <mergeCell ref="BS27:CB27"/>
    <mergeCell ref="AL26:AO26"/>
    <mergeCell ref="DW27:EC27"/>
    <mergeCell ref="DW26:EC26"/>
    <mergeCell ref="DL27:DV27"/>
    <mergeCell ref="AL27:AO27"/>
    <mergeCell ref="BS26:CB26"/>
    <mergeCell ref="BG27:BN27"/>
    <mergeCell ref="BS28:CB28"/>
    <mergeCell ref="CD27:CQ27"/>
    <mergeCell ref="AP26:BF26"/>
    <mergeCell ref="BG26:BN26"/>
    <mergeCell ref="BO27:BR27"/>
    <mergeCell ref="CD26:CQ26"/>
    <mergeCell ref="DW30:EC30"/>
    <mergeCell ref="DW32:EC32"/>
    <mergeCell ref="CZ31:DC31"/>
    <mergeCell ref="BG31:BL31"/>
    <mergeCell ref="CZ29:DC29"/>
    <mergeCell ref="DD29:DK29"/>
    <mergeCell ref="DD30:DK30"/>
    <mergeCell ref="BR30:BW30"/>
    <mergeCell ref="BX30:CB30"/>
    <mergeCell ref="BX32:CB32"/>
    <mergeCell ref="CR31:CY31"/>
    <mergeCell ref="CF30:CQ30"/>
    <mergeCell ref="CR30:CY30"/>
    <mergeCell ref="DW31:EC31"/>
    <mergeCell ref="B28:Q28"/>
    <mergeCell ref="R28:Y28"/>
    <mergeCell ref="Z28:AC28"/>
    <mergeCell ref="DW29:EC29"/>
    <mergeCell ref="AL31:AO31"/>
    <mergeCell ref="AX31:BF31"/>
    <mergeCell ref="AT30:AT32"/>
    <mergeCell ref="AX30:BF30"/>
    <mergeCell ref="DL30:DV30"/>
    <mergeCell ref="CZ32:DC32"/>
    <mergeCell ref="AD31:AK31"/>
    <mergeCell ref="B30:Q30"/>
    <mergeCell ref="R30:Y30"/>
    <mergeCell ref="Z30:AC30"/>
    <mergeCell ref="AD30:AK30"/>
    <mergeCell ref="B29:Q29"/>
    <mergeCell ref="B31:Q31"/>
    <mergeCell ref="R31:Y31"/>
    <mergeCell ref="Z29:AC29"/>
    <mergeCell ref="Z31:AC31"/>
    <mergeCell ref="R29:Y29"/>
    <mergeCell ref="AD29:AK29"/>
    <mergeCell ref="DD28:DK28"/>
    <mergeCell ref="CF31:CQ31"/>
    <mergeCell ref="AD28:AK28"/>
    <mergeCell ref="BG30:BL30"/>
    <mergeCell ref="DD32:DK32"/>
    <mergeCell ref="DD31:DK31"/>
    <mergeCell ref="DL31:DV31"/>
    <mergeCell ref="AQ34:BF34"/>
    <mergeCell ref="BG34:CB34"/>
    <mergeCell ref="CR33:CY33"/>
    <mergeCell ref="CZ33:DC33"/>
    <mergeCell ref="CD33:CQ33"/>
    <mergeCell ref="AX32:BF32"/>
    <mergeCell ref="DL32:DV32"/>
    <mergeCell ref="CR32:CY32"/>
    <mergeCell ref="AL32:AO32"/>
    <mergeCell ref="CZ30:DC30"/>
    <mergeCell ref="BG32:BL32"/>
    <mergeCell ref="BM32:BQ32"/>
    <mergeCell ref="BR32:BW32"/>
    <mergeCell ref="BM31:BQ31"/>
    <mergeCell ref="CF32:CQ32"/>
    <mergeCell ref="AP29:BF29"/>
    <mergeCell ref="BG29:BQ29"/>
    <mergeCell ref="AL29:AO29"/>
    <mergeCell ref="AL30:AO30"/>
    <mergeCell ref="DW33:EC33"/>
    <mergeCell ref="DD33:DK33"/>
    <mergeCell ref="DL33:DV33"/>
    <mergeCell ref="B32:Q32"/>
    <mergeCell ref="B33:Q33"/>
    <mergeCell ref="B35:Q35"/>
    <mergeCell ref="R35:Y35"/>
    <mergeCell ref="Z35:AC35"/>
    <mergeCell ref="AD35:AK35"/>
    <mergeCell ref="B34:Q34"/>
    <mergeCell ref="R34:Y34"/>
    <mergeCell ref="Z34:AC34"/>
    <mergeCell ref="AD34:AK34"/>
    <mergeCell ref="R32:Y32"/>
    <mergeCell ref="Z32:AC32"/>
    <mergeCell ref="AD32:AK32"/>
    <mergeCell ref="AL34:AO34"/>
    <mergeCell ref="DL34:DV34"/>
    <mergeCell ref="AP30:AS32"/>
    <mergeCell ref="BM30:BQ30"/>
    <mergeCell ref="R33:Y33"/>
    <mergeCell ref="Z33:AC33"/>
    <mergeCell ref="AL33:AO33"/>
    <mergeCell ref="AD33:AK33"/>
    <mergeCell ref="B36:Q36"/>
    <mergeCell ref="R36:Y36"/>
    <mergeCell ref="Z36:AC36"/>
    <mergeCell ref="AD36:AK36"/>
    <mergeCell ref="AL35:AO35"/>
    <mergeCell ref="AQ36:AY36"/>
    <mergeCell ref="BG36:BU36"/>
    <mergeCell ref="BV36:CB36"/>
    <mergeCell ref="AZ36:BF36"/>
    <mergeCell ref="AQ35:AY35"/>
    <mergeCell ref="AZ35:BF35"/>
    <mergeCell ref="DW36:EC36"/>
    <mergeCell ref="DW35:EC35"/>
    <mergeCell ref="AL36:AO36"/>
    <mergeCell ref="BG35:BU35"/>
    <mergeCell ref="BV35:CB35"/>
    <mergeCell ref="DW37:EC37"/>
    <mergeCell ref="CD34:CQ34"/>
    <mergeCell ref="CR34:CY34"/>
    <mergeCell ref="CZ34:DC34"/>
    <mergeCell ref="DD34:DK34"/>
    <mergeCell ref="CD36:CQ36"/>
    <mergeCell ref="CD35:CQ35"/>
    <mergeCell ref="CD37:CQ37"/>
    <mergeCell ref="CR36:CY36"/>
    <mergeCell ref="CZ36:DC36"/>
    <mergeCell ref="DD35:DK35"/>
    <mergeCell ref="DD36:DK36"/>
    <mergeCell ref="CR35:CY35"/>
    <mergeCell ref="CZ35:DC35"/>
    <mergeCell ref="DD37:DK37"/>
    <mergeCell ref="DL37:DV37"/>
    <mergeCell ref="DL35:DV35"/>
    <mergeCell ref="DL36:DV36"/>
    <mergeCell ref="DW34:EC34"/>
    <mergeCell ref="DW39:EC39"/>
    <mergeCell ref="AQ39:AY39"/>
    <mergeCell ref="AQ40:AY40"/>
    <mergeCell ref="AZ40:BF40"/>
    <mergeCell ref="BM40:BU40"/>
    <mergeCell ref="AZ39:BF39"/>
    <mergeCell ref="CR40:CY40"/>
    <mergeCell ref="DD39:DK39"/>
    <mergeCell ref="CZ37:DC37"/>
    <mergeCell ref="DL40:DV40"/>
    <mergeCell ref="CR37:CY37"/>
    <mergeCell ref="AQ37:AY37"/>
    <mergeCell ref="AZ37:BF37"/>
    <mergeCell ref="BG37:BU37"/>
    <mergeCell ref="BV37:CB37"/>
    <mergeCell ref="DW38:EC38"/>
    <mergeCell ref="CD38:CQ38"/>
    <mergeCell ref="CR38:CY38"/>
    <mergeCell ref="CZ38:DC38"/>
    <mergeCell ref="DD38:DK38"/>
    <mergeCell ref="DL38:DV38"/>
    <mergeCell ref="AQ38:AY38"/>
    <mergeCell ref="AZ38:BF38"/>
    <mergeCell ref="BG38:BU38"/>
    <mergeCell ref="BV38:CB38"/>
    <mergeCell ref="DL39:DV39"/>
    <mergeCell ref="BG39:BK41"/>
    <mergeCell ref="BV40:CB40"/>
    <mergeCell ref="CZ40:DC40"/>
    <mergeCell ref="BM41:BU41"/>
    <mergeCell ref="DW46:EC46"/>
    <mergeCell ref="CR44:CY44"/>
    <mergeCell ref="CZ44:DC44"/>
    <mergeCell ref="DD44:DK44"/>
    <mergeCell ref="DW45:EC45"/>
    <mergeCell ref="DW41:EC41"/>
    <mergeCell ref="DL42:DV42"/>
    <mergeCell ref="DW42:EC42"/>
    <mergeCell ref="CD42:CQ42"/>
    <mergeCell ref="DL43:DV43"/>
    <mergeCell ref="DW43:EC43"/>
    <mergeCell ref="BM39:BU39"/>
    <mergeCell ref="BV39:CB39"/>
    <mergeCell ref="CD39:CQ39"/>
    <mergeCell ref="CR39:CY39"/>
    <mergeCell ref="CZ39:DC39"/>
    <mergeCell ref="CD40:CQ40"/>
    <mergeCell ref="DW40:EC40"/>
    <mergeCell ref="DD40:DK40"/>
    <mergeCell ref="AQ41:AY41"/>
    <mergeCell ref="AZ41:BF41"/>
    <mergeCell ref="CD43:CQ43"/>
    <mergeCell ref="CR43:CY43"/>
    <mergeCell ref="CZ43:DC43"/>
    <mergeCell ref="DD43:DK43"/>
    <mergeCell ref="CR42:CY42"/>
    <mergeCell ref="CZ42:DC42"/>
    <mergeCell ref="BV41:CB41"/>
    <mergeCell ref="CD41:CQ41"/>
    <mergeCell ref="CR41:CY41"/>
    <mergeCell ref="DD41:DK41"/>
    <mergeCell ref="DD42:DK42"/>
    <mergeCell ref="CZ41:DC41"/>
    <mergeCell ref="DL45:DV45"/>
    <mergeCell ref="CF44:CQ44"/>
    <mergeCell ref="CF47:CQ47"/>
    <mergeCell ref="DL44:DV44"/>
    <mergeCell ref="CF46:CQ46"/>
    <mergeCell ref="CR46:CY46"/>
    <mergeCell ref="CZ46:DC46"/>
    <mergeCell ref="DD46:DK46"/>
    <mergeCell ref="DL46:DV46"/>
    <mergeCell ref="DL41:DV41"/>
    <mergeCell ref="DD49:DK49"/>
    <mergeCell ref="DL47:DV47"/>
    <mergeCell ref="CR47:CY47"/>
    <mergeCell ref="CZ47:DC47"/>
    <mergeCell ref="DD47:DK47"/>
    <mergeCell ref="DL49:DV49"/>
    <mergeCell ref="DW49:EC49"/>
    <mergeCell ref="CF48:CQ48"/>
    <mergeCell ref="CR48:CY48"/>
    <mergeCell ref="CZ48:DC48"/>
    <mergeCell ref="DD48:DK48"/>
    <mergeCell ref="DL48:DV48"/>
    <mergeCell ref="DW48:EC48"/>
    <mergeCell ref="CD49:CQ49"/>
    <mergeCell ref="CR49:CY49"/>
    <mergeCell ref="CZ49:DC49"/>
    <mergeCell ref="CD44:CE48"/>
    <mergeCell ref="DW47:EC47"/>
    <mergeCell ref="DW44:EC44"/>
    <mergeCell ref="CF45:CQ45"/>
    <mergeCell ref="CR45:CY45"/>
    <mergeCell ref="CZ45:DC45"/>
    <mergeCell ref="DD45:DK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27" t="s">
        <v>339</v>
      </c>
      <c r="DK2" s="1128"/>
      <c r="DL2" s="1128"/>
      <c r="DM2" s="1128"/>
      <c r="DN2" s="1128"/>
      <c r="DO2" s="1129"/>
      <c r="DP2" s="200"/>
      <c r="DQ2" s="1127" t="s">
        <v>340</v>
      </c>
      <c r="DR2" s="1128"/>
      <c r="DS2" s="1128"/>
      <c r="DT2" s="1128"/>
      <c r="DU2" s="1128"/>
      <c r="DV2" s="1128"/>
      <c r="DW2" s="1128"/>
      <c r="DX2" s="1128"/>
      <c r="DY2" s="1128"/>
      <c r="DZ2" s="1129"/>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4" t="s">
        <v>341</v>
      </c>
      <c r="B4" s="1084"/>
      <c r="C4" s="1084"/>
      <c r="D4" s="1084"/>
      <c r="E4" s="1084"/>
      <c r="F4" s="1084"/>
      <c r="G4" s="1084"/>
      <c r="H4" s="1084"/>
      <c r="I4" s="1084"/>
      <c r="J4" s="1084"/>
      <c r="K4" s="1084"/>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30" t="s">
        <v>343</v>
      </c>
      <c r="B5" s="1006"/>
      <c r="C5" s="1006"/>
      <c r="D5" s="1006"/>
      <c r="E5" s="1006"/>
      <c r="F5" s="1006"/>
      <c r="G5" s="1006"/>
      <c r="H5" s="1006"/>
      <c r="I5" s="1006"/>
      <c r="J5" s="1006"/>
      <c r="K5" s="1006"/>
      <c r="L5" s="1006"/>
      <c r="M5" s="1006"/>
      <c r="N5" s="1006"/>
      <c r="O5" s="1006"/>
      <c r="P5" s="1007"/>
      <c r="Q5" s="1005" t="s">
        <v>344</v>
      </c>
      <c r="R5" s="1011"/>
      <c r="S5" s="1011"/>
      <c r="T5" s="1011"/>
      <c r="U5" s="1012"/>
      <c r="V5" s="1005" t="s">
        <v>345</v>
      </c>
      <c r="W5" s="1011"/>
      <c r="X5" s="1011"/>
      <c r="Y5" s="1011"/>
      <c r="Z5" s="1012"/>
      <c r="AA5" s="1005" t="s">
        <v>346</v>
      </c>
      <c r="AB5" s="1011"/>
      <c r="AC5" s="1011"/>
      <c r="AD5" s="1011"/>
      <c r="AE5" s="1011"/>
      <c r="AF5" s="1139" t="s">
        <v>347</v>
      </c>
      <c r="AG5" s="1011"/>
      <c r="AH5" s="1011"/>
      <c r="AI5" s="1011"/>
      <c r="AJ5" s="1032"/>
      <c r="AK5" s="1011" t="s">
        <v>348</v>
      </c>
      <c r="AL5" s="1011"/>
      <c r="AM5" s="1011"/>
      <c r="AN5" s="1011"/>
      <c r="AO5" s="1012"/>
      <c r="AP5" s="1005" t="s">
        <v>349</v>
      </c>
      <c r="AQ5" s="1011"/>
      <c r="AR5" s="1011"/>
      <c r="AS5" s="1011"/>
      <c r="AT5" s="1012"/>
      <c r="AU5" s="1005" t="s">
        <v>350</v>
      </c>
      <c r="AV5" s="1011"/>
      <c r="AW5" s="1011"/>
      <c r="AX5" s="1011"/>
      <c r="AY5" s="1032"/>
      <c r="AZ5" s="207"/>
      <c r="BA5" s="207"/>
      <c r="BB5" s="207"/>
      <c r="BC5" s="207"/>
      <c r="BD5" s="207"/>
      <c r="BE5" s="208"/>
      <c r="BF5" s="208"/>
      <c r="BG5" s="208"/>
      <c r="BH5" s="208"/>
      <c r="BI5" s="208"/>
      <c r="BJ5" s="208"/>
      <c r="BK5" s="208"/>
      <c r="BL5" s="208"/>
      <c r="BM5" s="208"/>
      <c r="BN5" s="208"/>
      <c r="BO5" s="208"/>
      <c r="BP5" s="208"/>
      <c r="BQ5" s="1030" t="s">
        <v>351</v>
      </c>
      <c r="BR5" s="1006"/>
      <c r="BS5" s="1006"/>
      <c r="BT5" s="1006"/>
      <c r="BU5" s="1006"/>
      <c r="BV5" s="1006"/>
      <c r="BW5" s="1006"/>
      <c r="BX5" s="1006"/>
      <c r="BY5" s="1006"/>
      <c r="BZ5" s="1006"/>
      <c r="CA5" s="1006"/>
      <c r="CB5" s="1006"/>
      <c r="CC5" s="1006"/>
      <c r="CD5" s="1006"/>
      <c r="CE5" s="1006"/>
      <c r="CF5" s="1006"/>
      <c r="CG5" s="1007"/>
      <c r="CH5" s="1005" t="s">
        <v>352</v>
      </c>
      <c r="CI5" s="1011"/>
      <c r="CJ5" s="1011"/>
      <c r="CK5" s="1011"/>
      <c r="CL5" s="1012"/>
      <c r="CM5" s="1005" t="s">
        <v>353</v>
      </c>
      <c r="CN5" s="1011"/>
      <c r="CO5" s="1011"/>
      <c r="CP5" s="1011"/>
      <c r="CQ5" s="1012"/>
      <c r="CR5" s="1005" t="s">
        <v>354</v>
      </c>
      <c r="CS5" s="1011"/>
      <c r="CT5" s="1011"/>
      <c r="CU5" s="1011"/>
      <c r="CV5" s="1012"/>
      <c r="CW5" s="1005" t="s">
        <v>355</v>
      </c>
      <c r="CX5" s="1011"/>
      <c r="CY5" s="1011"/>
      <c r="CZ5" s="1011"/>
      <c r="DA5" s="1012"/>
      <c r="DB5" s="1005" t="s">
        <v>356</v>
      </c>
      <c r="DC5" s="1011"/>
      <c r="DD5" s="1011"/>
      <c r="DE5" s="1011"/>
      <c r="DF5" s="1012"/>
      <c r="DG5" s="1130" t="s">
        <v>357</v>
      </c>
      <c r="DH5" s="1131"/>
      <c r="DI5" s="1131"/>
      <c r="DJ5" s="1131"/>
      <c r="DK5" s="1132"/>
      <c r="DL5" s="1130" t="s">
        <v>358</v>
      </c>
      <c r="DM5" s="1131"/>
      <c r="DN5" s="1131"/>
      <c r="DO5" s="1131"/>
      <c r="DP5" s="1132"/>
      <c r="DQ5" s="1005" t="s">
        <v>359</v>
      </c>
      <c r="DR5" s="1011"/>
      <c r="DS5" s="1011"/>
      <c r="DT5" s="1011"/>
      <c r="DU5" s="1012"/>
      <c r="DV5" s="1005" t="s">
        <v>350</v>
      </c>
      <c r="DW5" s="1011"/>
      <c r="DX5" s="1011"/>
      <c r="DY5" s="1011"/>
      <c r="DZ5" s="1032"/>
      <c r="EA5" s="205"/>
    </row>
    <row r="6" spans="1:131" s="206" customFormat="1" ht="26.25" customHeight="1" thickBot="1">
      <c r="A6" s="1031"/>
      <c r="B6" s="1009"/>
      <c r="C6" s="1009"/>
      <c r="D6" s="1009"/>
      <c r="E6" s="1009"/>
      <c r="F6" s="1009"/>
      <c r="G6" s="1009"/>
      <c r="H6" s="1009"/>
      <c r="I6" s="1009"/>
      <c r="J6" s="1009"/>
      <c r="K6" s="1009"/>
      <c r="L6" s="1009"/>
      <c r="M6" s="1009"/>
      <c r="N6" s="1009"/>
      <c r="O6" s="1009"/>
      <c r="P6" s="1010"/>
      <c r="Q6" s="1013"/>
      <c r="R6" s="1014"/>
      <c r="S6" s="1014"/>
      <c r="T6" s="1014"/>
      <c r="U6" s="1015"/>
      <c r="V6" s="1013"/>
      <c r="W6" s="1014"/>
      <c r="X6" s="1014"/>
      <c r="Y6" s="1014"/>
      <c r="Z6" s="1015"/>
      <c r="AA6" s="1013"/>
      <c r="AB6" s="1014"/>
      <c r="AC6" s="1014"/>
      <c r="AD6" s="1014"/>
      <c r="AE6" s="1014"/>
      <c r="AF6" s="1140"/>
      <c r="AG6" s="1014"/>
      <c r="AH6" s="1014"/>
      <c r="AI6" s="1014"/>
      <c r="AJ6" s="1033"/>
      <c r="AK6" s="1014"/>
      <c r="AL6" s="1014"/>
      <c r="AM6" s="1014"/>
      <c r="AN6" s="1014"/>
      <c r="AO6" s="1015"/>
      <c r="AP6" s="1013"/>
      <c r="AQ6" s="1014"/>
      <c r="AR6" s="1014"/>
      <c r="AS6" s="1014"/>
      <c r="AT6" s="1015"/>
      <c r="AU6" s="1013"/>
      <c r="AV6" s="1014"/>
      <c r="AW6" s="1014"/>
      <c r="AX6" s="1014"/>
      <c r="AY6" s="1033"/>
      <c r="AZ6" s="203"/>
      <c r="BA6" s="203"/>
      <c r="BB6" s="203"/>
      <c r="BC6" s="203"/>
      <c r="BD6" s="203"/>
      <c r="BE6" s="204"/>
      <c r="BF6" s="204"/>
      <c r="BG6" s="204"/>
      <c r="BH6" s="204"/>
      <c r="BI6" s="204"/>
      <c r="BJ6" s="204"/>
      <c r="BK6" s="204"/>
      <c r="BL6" s="204"/>
      <c r="BM6" s="204"/>
      <c r="BN6" s="204"/>
      <c r="BO6" s="204"/>
      <c r="BP6" s="204"/>
      <c r="BQ6" s="1031"/>
      <c r="BR6" s="1009"/>
      <c r="BS6" s="1009"/>
      <c r="BT6" s="1009"/>
      <c r="BU6" s="1009"/>
      <c r="BV6" s="1009"/>
      <c r="BW6" s="1009"/>
      <c r="BX6" s="1009"/>
      <c r="BY6" s="1009"/>
      <c r="BZ6" s="1009"/>
      <c r="CA6" s="1009"/>
      <c r="CB6" s="1009"/>
      <c r="CC6" s="1009"/>
      <c r="CD6" s="1009"/>
      <c r="CE6" s="1009"/>
      <c r="CF6" s="1009"/>
      <c r="CG6" s="1010"/>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133"/>
      <c r="DH6" s="1134"/>
      <c r="DI6" s="1134"/>
      <c r="DJ6" s="1134"/>
      <c r="DK6" s="1135"/>
      <c r="DL6" s="1133"/>
      <c r="DM6" s="1134"/>
      <c r="DN6" s="1134"/>
      <c r="DO6" s="1134"/>
      <c r="DP6" s="1135"/>
      <c r="DQ6" s="1013"/>
      <c r="DR6" s="1014"/>
      <c r="DS6" s="1014"/>
      <c r="DT6" s="1014"/>
      <c r="DU6" s="1015"/>
      <c r="DV6" s="1013"/>
      <c r="DW6" s="1014"/>
      <c r="DX6" s="1014"/>
      <c r="DY6" s="1014"/>
      <c r="DZ6" s="1033"/>
      <c r="EA6" s="205"/>
    </row>
    <row r="7" spans="1:131" s="206" customFormat="1" ht="26.25" customHeight="1" thickTop="1">
      <c r="A7" s="209">
        <v>1</v>
      </c>
      <c r="B7" s="1072" t="s">
        <v>360</v>
      </c>
      <c r="C7" s="1073"/>
      <c r="D7" s="1073"/>
      <c r="E7" s="1073"/>
      <c r="F7" s="1073"/>
      <c r="G7" s="1073"/>
      <c r="H7" s="1073"/>
      <c r="I7" s="1073"/>
      <c r="J7" s="1073"/>
      <c r="K7" s="1073"/>
      <c r="L7" s="1073"/>
      <c r="M7" s="1073"/>
      <c r="N7" s="1073"/>
      <c r="O7" s="1073"/>
      <c r="P7" s="1074"/>
      <c r="Q7" s="1123">
        <v>144340</v>
      </c>
      <c r="R7" s="1114"/>
      <c r="S7" s="1114"/>
      <c r="T7" s="1114"/>
      <c r="U7" s="1114"/>
      <c r="V7" s="1114">
        <v>142795</v>
      </c>
      <c r="W7" s="1114"/>
      <c r="X7" s="1114"/>
      <c r="Y7" s="1114"/>
      <c r="Z7" s="1114"/>
      <c r="AA7" s="1114">
        <v>1544</v>
      </c>
      <c r="AB7" s="1114"/>
      <c r="AC7" s="1114"/>
      <c r="AD7" s="1114"/>
      <c r="AE7" s="1115"/>
      <c r="AF7" s="1141">
        <v>939</v>
      </c>
      <c r="AG7" s="1142"/>
      <c r="AH7" s="1142"/>
      <c r="AI7" s="1142"/>
      <c r="AJ7" s="1143"/>
      <c r="AK7" s="1119">
        <v>2095</v>
      </c>
      <c r="AL7" s="1120"/>
      <c r="AM7" s="1120"/>
      <c r="AN7" s="1120"/>
      <c r="AO7" s="1120"/>
      <c r="AP7" s="1120">
        <v>144040</v>
      </c>
      <c r="AQ7" s="1120"/>
      <c r="AR7" s="1120"/>
      <c r="AS7" s="1120"/>
      <c r="AT7" s="1120"/>
      <c r="AU7" s="1121"/>
      <c r="AV7" s="1121"/>
      <c r="AW7" s="1121"/>
      <c r="AX7" s="1121"/>
      <c r="AY7" s="1122"/>
      <c r="AZ7" s="203"/>
      <c r="BA7" s="203"/>
      <c r="BB7" s="203"/>
      <c r="BC7" s="203"/>
      <c r="BD7" s="203"/>
      <c r="BE7" s="204"/>
      <c r="BF7" s="204"/>
      <c r="BG7" s="204"/>
      <c r="BH7" s="204"/>
      <c r="BI7" s="204"/>
      <c r="BJ7" s="204"/>
      <c r="BK7" s="204"/>
      <c r="BL7" s="204"/>
      <c r="BM7" s="204"/>
      <c r="BN7" s="204"/>
      <c r="BO7" s="204"/>
      <c r="BP7" s="204"/>
      <c r="BQ7" s="210">
        <v>1</v>
      </c>
      <c r="BR7" s="211" t="s">
        <v>587</v>
      </c>
      <c r="BS7" s="1124" t="s">
        <v>586</v>
      </c>
      <c r="BT7" s="1125"/>
      <c r="BU7" s="1125"/>
      <c r="BV7" s="1125"/>
      <c r="BW7" s="1125"/>
      <c r="BX7" s="1125"/>
      <c r="BY7" s="1125"/>
      <c r="BZ7" s="1125"/>
      <c r="CA7" s="1125"/>
      <c r="CB7" s="1125"/>
      <c r="CC7" s="1125"/>
      <c r="CD7" s="1125"/>
      <c r="CE7" s="1125"/>
      <c r="CF7" s="1125"/>
      <c r="CG7" s="1126"/>
      <c r="CH7" s="1116">
        <v>62</v>
      </c>
      <c r="CI7" s="1117"/>
      <c r="CJ7" s="1117"/>
      <c r="CK7" s="1117"/>
      <c r="CL7" s="1118"/>
      <c r="CM7" s="1116">
        <v>2756</v>
      </c>
      <c r="CN7" s="1117"/>
      <c r="CO7" s="1117"/>
      <c r="CP7" s="1117"/>
      <c r="CQ7" s="1118"/>
      <c r="CR7" s="1116">
        <v>2</v>
      </c>
      <c r="CS7" s="1117"/>
      <c r="CT7" s="1117"/>
      <c r="CU7" s="1117"/>
      <c r="CV7" s="1118"/>
      <c r="CW7" s="1116" t="s">
        <v>569</v>
      </c>
      <c r="CX7" s="1117"/>
      <c r="CY7" s="1117"/>
      <c r="CZ7" s="1117"/>
      <c r="DA7" s="1118"/>
      <c r="DB7" s="1116" t="s">
        <v>569</v>
      </c>
      <c r="DC7" s="1117"/>
      <c r="DD7" s="1117"/>
      <c r="DE7" s="1117"/>
      <c r="DF7" s="1118"/>
      <c r="DG7" s="1116" t="s">
        <v>569</v>
      </c>
      <c r="DH7" s="1117"/>
      <c r="DI7" s="1117"/>
      <c r="DJ7" s="1117"/>
      <c r="DK7" s="1118"/>
      <c r="DL7" s="1116">
        <v>3108</v>
      </c>
      <c r="DM7" s="1117"/>
      <c r="DN7" s="1117"/>
      <c r="DO7" s="1117"/>
      <c r="DP7" s="1118"/>
      <c r="DQ7" s="1116">
        <v>311</v>
      </c>
      <c r="DR7" s="1117"/>
      <c r="DS7" s="1117"/>
      <c r="DT7" s="1117"/>
      <c r="DU7" s="1118"/>
      <c r="DV7" s="1136"/>
      <c r="DW7" s="1137"/>
      <c r="DX7" s="1137"/>
      <c r="DY7" s="1137"/>
      <c r="DZ7" s="1138"/>
      <c r="EA7" s="205"/>
    </row>
    <row r="8" spans="1:131" s="206" customFormat="1" ht="26.25" customHeight="1">
      <c r="A8" s="212">
        <v>2</v>
      </c>
      <c r="B8" s="1040" t="s">
        <v>361</v>
      </c>
      <c r="C8" s="1041"/>
      <c r="D8" s="1041"/>
      <c r="E8" s="1041"/>
      <c r="F8" s="1041"/>
      <c r="G8" s="1041"/>
      <c r="H8" s="1041"/>
      <c r="I8" s="1041"/>
      <c r="J8" s="1041"/>
      <c r="K8" s="1041"/>
      <c r="L8" s="1041"/>
      <c r="M8" s="1041"/>
      <c r="N8" s="1041"/>
      <c r="O8" s="1041"/>
      <c r="P8" s="1042"/>
      <c r="Q8" s="1066">
        <v>94</v>
      </c>
      <c r="R8" s="1067"/>
      <c r="S8" s="1067"/>
      <c r="T8" s="1067"/>
      <c r="U8" s="1067"/>
      <c r="V8" s="1067">
        <v>3</v>
      </c>
      <c r="W8" s="1067"/>
      <c r="X8" s="1067"/>
      <c r="Y8" s="1067"/>
      <c r="Z8" s="1067"/>
      <c r="AA8" s="1067">
        <v>90</v>
      </c>
      <c r="AB8" s="1067"/>
      <c r="AC8" s="1067"/>
      <c r="AD8" s="1067"/>
      <c r="AE8" s="1068"/>
      <c r="AF8" s="1051">
        <v>90</v>
      </c>
      <c r="AG8" s="1052"/>
      <c r="AH8" s="1052"/>
      <c r="AI8" s="1052"/>
      <c r="AJ8" s="1053"/>
      <c r="AK8" s="1105" t="s">
        <v>569</v>
      </c>
      <c r="AL8" s="1106"/>
      <c r="AM8" s="1106"/>
      <c r="AN8" s="1106"/>
      <c r="AO8" s="1106"/>
      <c r="AP8" s="1106">
        <v>10</v>
      </c>
      <c r="AQ8" s="1106"/>
      <c r="AR8" s="1106"/>
      <c r="AS8" s="1106"/>
      <c r="AT8" s="1106"/>
      <c r="AU8" s="1103"/>
      <c r="AV8" s="1103"/>
      <c r="AW8" s="1103"/>
      <c r="AX8" s="1103"/>
      <c r="AY8" s="1104"/>
      <c r="AZ8" s="203"/>
      <c r="BA8" s="203"/>
      <c r="BB8" s="203"/>
      <c r="BC8" s="203"/>
      <c r="BD8" s="203"/>
      <c r="BE8" s="204"/>
      <c r="BF8" s="204"/>
      <c r="BG8" s="204"/>
      <c r="BH8" s="204"/>
      <c r="BI8" s="204"/>
      <c r="BJ8" s="204"/>
      <c r="BK8" s="204"/>
      <c r="BL8" s="204"/>
      <c r="BM8" s="204"/>
      <c r="BN8" s="204"/>
      <c r="BO8" s="204"/>
      <c r="BP8" s="204"/>
      <c r="BQ8" s="213">
        <v>2</v>
      </c>
      <c r="BR8" s="214"/>
      <c r="BS8" s="1045" t="s">
        <v>585</v>
      </c>
      <c r="BT8" s="1046"/>
      <c r="BU8" s="1046"/>
      <c r="BV8" s="1046"/>
      <c r="BW8" s="1046"/>
      <c r="BX8" s="1046"/>
      <c r="BY8" s="1046"/>
      <c r="BZ8" s="1046"/>
      <c r="CA8" s="1046"/>
      <c r="CB8" s="1046"/>
      <c r="CC8" s="1046"/>
      <c r="CD8" s="1046"/>
      <c r="CE8" s="1046"/>
      <c r="CF8" s="1046"/>
      <c r="CG8" s="1047"/>
      <c r="CH8" s="1016">
        <v>-2</v>
      </c>
      <c r="CI8" s="1017"/>
      <c r="CJ8" s="1017"/>
      <c r="CK8" s="1017"/>
      <c r="CL8" s="1018"/>
      <c r="CM8" s="1016">
        <v>635</v>
      </c>
      <c r="CN8" s="1017"/>
      <c r="CO8" s="1017"/>
      <c r="CP8" s="1017"/>
      <c r="CQ8" s="1018"/>
      <c r="CR8" s="1016">
        <v>3</v>
      </c>
      <c r="CS8" s="1017"/>
      <c r="CT8" s="1017"/>
      <c r="CU8" s="1017"/>
      <c r="CV8" s="1018"/>
      <c r="CW8" s="1016">
        <v>54</v>
      </c>
      <c r="CX8" s="1017"/>
      <c r="CY8" s="1017"/>
      <c r="CZ8" s="1017"/>
      <c r="DA8" s="1018"/>
      <c r="DB8" s="1016" t="s">
        <v>582</v>
      </c>
      <c r="DC8" s="1017"/>
      <c r="DD8" s="1017"/>
      <c r="DE8" s="1017"/>
      <c r="DF8" s="1018"/>
      <c r="DG8" s="1016" t="s">
        <v>569</v>
      </c>
      <c r="DH8" s="1017"/>
      <c r="DI8" s="1017"/>
      <c r="DJ8" s="1017"/>
      <c r="DK8" s="1018"/>
      <c r="DL8" s="1016" t="s">
        <v>569</v>
      </c>
      <c r="DM8" s="1017"/>
      <c r="DN8" s="1017"/>
      <c r="DO8" s="1017"/>
      <c r="DP8" s="1018"/>
      <c r="DQ8" s="1016" t="s">
        <v>569</v>
      </c>
      <c r="DR8" s="1017"/>
      <c r="DS8" s="1017"/>
      <c r="DT8" s="1017"/>
      <c r="DU8" s="1018"/>
      <c r="DV8" s="1019"/>
      <c r="DW8" s="1020"/>
      <c r="DX8" s="1020"/>
      <c r="DY8" s="1020"/>
      <c r="DZ8" s="1021"/>
      <c r="EA8" s="205"/>
    </row>
    <row r="9" spans="1:131" s="206" customFormat="1" ht="26.25" customHeight="1">
      <c r="A9" s="212">
        <v>3</v>
      </c>
      <c r="B9" s="1040" t="s">
        <v>362</v>
      </c>
      <c r="C9" s="1041"/>
      <c r="D9" s="1041"/>
      <c r="E9" s="1041"/>
      <c r="F9" s="1041"/>
      <c r="G9" s="1041"/>
      <c r="H9" s="1041"/>
      <c r="I9" s="1041"/>
      <c r="J9" s="1041"/>
      <c r="K9" s="1041"/>
      <c r="L9" s="1041"/>
      <c r="M9" s="1041"/>
      <c r="N9" s="1041"/>
      <c r="O9" s="1041"/>
      <c r="P9" s="1042"/>
      <c r="Q9" s="1066">
        <v>199</v>
      </c>
      <c r="R9" s="1067"/>
      <c r="S9" s="1067"/>
      <c r="T9" s="1067"/>
      <c r="U9" s="1067"/>
      <c r="V9" s="1067">
        <v>81</v>
      </c>
      <c r="W9" s="1067"/>
      <c r="X9" s="1067"/>
      <c r="Y9" s="1067"/>
      <c r="Z9" s="1067"/>
      <c r="AA9" s="1067">
        <v>118</v>
      </c>
      <c r="AB9" s="1067"/>
      <c r="AC9" s="1067"/>
      <c r="AD9" s="1067"/>
      <c r="AE9" s="1068"/>
      <c r="AF9" s="1051">
        <v>118</v>
      </c>
      <c r="AG9" s="1052"/>
      <c r="AH9" s="1052"/>
      <c r="AI9" s="1052"/>
      <c r="AJ9" s="1053"/>
      <c r="AK9" s="1105" t="s">
        <v>569</v>
      </c>
      <c r="AL9" s="1106"/>
      <c r="AM9" s="1106"/>
      <c r="AN9" s="1106"/>
      <c r="AO9" s="1106"/>
      <c r="AP9" s="1106">
        <v>542</v>
      </c>
      <c r="AQ9" s="1106"/>
      <c r="AR9" s="1106"/>
      <c r="AS9" s="1106"/>
      <c r="AT9" s="1106"/>
      <c r="AU9" s="1103"/>
      <c r="AV9" s="1103"/>
      <c r="AW9" s="1103"/>
      <c r="AX9" s="1103"/>
      <c r="AY9" s="1104"/>
      <c r="AZ9" s="203"/>
      <c r="BA9" s="203"/>
      <c r="BB9" s="203"/>
      <c r="BC9" s="203"/>
      <c r="BD9" s="203"/>
      <c r="BE9" s="204"/>
      <c r="BF9" s="204"/>
      <c r="BG9" s="204"/>
      <c r="BH9" s="204"/>
      <c r="BI9" s="204"/>
      <c r="BJ9" s="204"/>
      <c r="BK9" s="204"/>
      <c r="BL9" s="204"/>
      <c r="BM9" s="204"/>
      <c r="BN9" s="204"/>
      <c r="BO9" s="204"/>
      <c r="BP9" s="204"/>
      <c r="BQ9" s="213">
        <v>3</v>
      </c>
      <c r="BR9" s="214"/>
      <c r="BS9" s="1045" t="s">
        <v>570</v>
      </c>
      <c r="BT9" s="1046"/>
      <c r="BU9" s="1046"/>
      <c r="BV9" s="1046"/>
      <c r="BW9" s="1046"/>
      <c r="BX9" s="1046"/>
      <c r="BY9" s="1046"/>
      <c r="BZ9" s="1046"/>
      <c r="CA9" s="1046"/>
      <c r="CB9" s="1046"/>
      <c r="CC9" s="1046"/>
      <c r="CD9" s="1046"/>
      <c r="CE9" s="1046"/>
      <c r="CF9" s="1046"/>
      <c r="CG9" s="1047"/>
      <c r="CH9" s="1016">
        <v>15</v>
      </c>
      <c r="CI9" s="1017"/>
      <c r="CJ9" s="1017"/>
      <c r="CK9" s="1017"/>
      <c r="CL9" s="1018"/>
      <c r="CM9" s="1016">
        <v>105</v>
      </c>
      <c r="CN9" s="1017"/>
      <c r="CO9" s="1017"/>
      <c r="CP9" s="1017"/>
      <c r="CQ9" s="1018"/>
      <c r="CR9" s="1016">
        <v>20</v>
      </c>
      <c r="CS9" s="1017"/>
      <c r="CT9" s="1017"/>
      <c r="CU9" s="1017"/>
      <c r="CV9" s="1018"/>
      <c r="CW9" s="1016">
        <v>35</v>
      </c>
      <c r="CX9" s="1017"/>
      <c r="CY9" s="1017"/>
      <c r="CZ9" s="1017"/>
      <c r="DA9" s="1018"/>
      <c r="DB9" s="1016" t="s">
        <v>569</v>
      </c>
      <c r="DC9" s="1017"/>
      <c r="DD9" s="1017"/>
      <c r="DE9" s="1017"/>
      <c r="DF9" s="1018"/>
      <c r="DG9" s="1016" t="s">
        <v>569</v>
      </c>
      <c r="DH9" s="1017"/>
      <c r="DI9" s="1017"/>
      <c r="DJ9" s="1017"/>
      <c r="DK9" s="1018"/>
      <c r="DL9" s="1016" t="s">
        <v>569</v>
      </c>
      <c r="DM9" s="1017"/>
      <c r="DN9" s="1017"/>
      <c r="DO9" s="1017"/>
      <c r="DP9" s="1018"/>
      <c r="DQ9" s="1016" t="s">
        <v>569</v>
      </c>
      <c r="DR9" s="1017"/>
      <c r="DS9" s="1017"/>
      <c r="DT9" s="1017"/>
      <c r="DU9" s="1018"/>
      <c r="DV9" s="1019"/>
      <c r="DW9" s="1020"/>
      <c r="DX9" s="1020"/>
      <c r="DY9" s="1020"/>
      <c r="DZ9" s="1021"/>
      <c r="EA9" s="205"/>
    </row>
    <row r="10" spans="1:131" s="206" customFormat="1" ht="26.25" customHeight="1">
      <c r="A10" s="212">
        <v>4</v>
      </c>
      <c r="B10" s="1040"/>
      <c r="C10" s="1041"/>
      <c r="D10" s="1041"/>
      <c r="E10" s="1041"/>
      <c r="F10" s="1041"/>
      <c r="G10" s="1041"/>
      <c r="H10" s="1041"/>
      <c r="I10" s="1041"/>
      <c r="J10" s="1041"/>
      <c r="K10" s="1041"/>
      <c r="L10" s="1041"/>
      <c r="M10" s="1041"/>
      <c r="N10" s="1041"/>
      <c r="O10" s="1041"/>
      <c r="P10" s="1042"/>
      <c r="Q10" s="1066"/>
      <c r="R10" s="1067"/>
      <c r="S10" s="1067"/>
      <c r="T10" s="1067"/>
      <c r="U10" s="1067"/>
      <c r="V10" s="1067"/>
      <c r="W10" s="1067"/>
      <c r="X10" s="1067"/>
      <c r="Y10" s="1067"/>
      <c r="Z10" s="1067"/>
      <c r="AA10" s="1067"/>
      <c r="AB10" s="1067"/>
      <c r="AC10" s="1067"/>
      <c r="AD10" s="1067"/>
      <c r="AE10" s="1068"/>
      <c r="AF10" s="1051"/>
      <c r="AG10" s="1052"/>
      <c r="AH10" s="1052"/>
      <c r="AI10" s="1052"/>
      <c r="AJ10" s="1053"/>
      <c r="AK10" s="1105"/>
      <c r="AL10" s="1106"/>
      <c r="AM10" s="1106"/>
      <c r="AN10" s="1106"/>
      <c r="AO10" s="1106"/>
      <c r="AP10" s="1106"/>
      <c r="AQ10" s="1106"/>
      <c r="AR10" s="1106"/>
      <c r="AS10" s="1106"/>
      <c r="AT10" s="1106"/>
      <c r="AU10" s="1103"/>
      <c r="AV10" s="1103"/>
      <c r="AW10" s="1103"/>
      <c r="AX10" s="1103"/>
      <c r="AY10" s="1104"/>
      <c r="AZ10" s="203"/>
      <c r="BA10" s="203"/>
      <c r="BB10" s="203"/>
      <c r="BC10" s="203"/>
      <c r="BD10" s="203"/>
      <c r="BE10" s="204"/>
      <c r="BF10" s="204"/>
      <c r="BG10" s="204"/>
      <c r="BH10" s="204"/>
      <c r="BI10" s="204"/>
      <c r="BJ10" s="204"/>
      <c r="BK10" s="204"/>
      <c r="BL10" s="204"/>
      <c r="BM10" s="204"/>
      <c r="BN10" s="204"/>
      <c r="BO10" s="204"/>
      <c r="BP10" s="204"/>
      <c r="BQ10" s="213">
        <v>4</v>
      </c>
      <c r="BR10" s="214"/>
      <c r="BS10" s="1045" t="s">
        <v>571</v>
      </c>
      <c r="BT10" s="1046"/>
      <c r="BU10" s="1046"/>
      <c r="BV10" s="1046"/>
      <c r="BW10" s="1046"/>
      <c r="BX10" s="1046"/>
      <c r="BY10" s="1046"/>
      <c r="BZ10" s="1046"/>
      <c r="CA10" s="1046"/>
      <c r="CB10" s="1046"/>
      <c r="CC10" s="1046"/>
      <c r="CD10" s="1046"/>
      <c r="CE10" s="1046"/>
      <c r="CF10" s="1046"/>
      <c r="CG10" s="1047"/>
      <c r="CH10" s="1016">
        <v>7</v>
      </c>
      <c r="CI10" s="1017"/>
      <c r="CJ10" s="1017"/>
      <c r="CK10" s="1017"/>
      <c r="CL10" s="1018"/>
      <c r="CM10" s="1016">
        <v>756</v>
      </c>
      <c r="CN10" s="1017"/>
      <c r="CO10" s="1017"/>
      <c r="CP10" s="1017"/>
      <c r="CQ10" s="1018"/>
      <c r="CR10" s="1016">
        <v>5</v>
      </c>
      <c r="CS10" s="1017"/>
      <c r="CT10" s="1017"/>
      <c r="CU10" s="1017"/>
      <c r="CV10" s="1018"/>
      <c r="CW10" s="1016">
        <v>31</v>
      </c>
      <c r="CX10" s="1017"/>
      <c r="CY10" s="1017"/>
      <c r="CZ10" s="1017"/>
      <c r="DA10" s="1018"/>
      <c r="DB10" s="1016" t="s">
        <v>582</v>
      </c>
      <c r="DC10" s="1017"/>
      <c r="DD10" s="1017"/>
      <c r="DE10" s="1017"/>
      <c r="DF10" s="1018"/>
      <c r="DG10" s="1016" t="s">
        <v>569</v>
      </c>
      <c r="DH10" s="1017"/>
      <c r="DI10" s="1017"/>
      <c r="DJ10" s="1017"/>
      <c r="DK10" s="1018"/>
      <c r="DL10" s="1016" t="s">
        <v>569</v>
      </c>
      <c r="DM10" s="1017"/>
      <c r="DN10" s="1017"/>
      <c r="DO10" s="1017"/>
      <c r="DP10" s="1018"/>
      <c r="DQ10" s="1016" t="s">
        <v>569</v>
      </c>
      <c r="DR10" s="1017"/>
      <c r="DS10" s="1017"/>
      <c r="DT10" s="1017"/>
      <c r="DU10" s="1018"/>
      <c r="DV10" s="1019"/>
      <c r="DW10" s="1020"/>
      <c r="DX10" s="1020"/>
      <c r="DY10" s="1020"/>
      <c r="DZ10" s="1021"/>
      <c r="EA10" s="205"/>
    </row>
    <row r="11" spans="1:131" s="206" customFormat="1" ht="26.25" customHeight="1">
      <c r="A11" s="212">
        <v>5</v>
      </c>
      <c r="B11" s="1040"/>
      <c r="C11" s="1041"/>
      <c r="D11" s="1041"/>
      <c r="E11" s="1041"/>
      <c r="F11" s="1041"/>
      <c r="G11" s="1041"/>
      <c r="H11" s="1041"/>
      <c r="I11" s="1041"/>
      <c r="J11" s="1041"/>
      <c r="K11" s="1041"/>
      <c r="L11" s="1041"/>
      <c r="M11" s="1041"/>
      <c r="N11" s="1041"/>
      <c r="O11" s="1041"/>
      <c r="P11" s="1042"/>
      <c r="Q11" s="1066"/>
      <c r="R11" s="1067"/>
      <c r="S11" s="1067"/>
      <c r="T11" s="1067"/>
      <c r="U11" s="1067"/>
      <c r="V11" s="1067"/>
      <c r="W11" s="1067"/>
      <c r="X11" s="1067"/>
      <c r="Y11" s="1067"/>
      <c r="Z11" s="1067"/>
      <c r="AA11" s="1067"/>
      <c r="AB11" s="1067"/>
      <c r="AC11" s="1067"/>
      <c r="AD11" s="1067"/>
      <c r="AE11" s="1068"/>
      <c r="AF11" s="1051"/>
      <c r="AG11" s="1052"/>
      <c r="AH11" s="1052"/>
      <c r="AI11" s="1052"/>
      <c r="AJ11" s="1053"/>
      <c r="AK11" s="1105"/>
      <c r="AL11" s="1106"/>
      <c r="AM11" s="1106"/>
      <c r="AN11" s="1106"/>
      <c r="AO11" s="1106"/>
      <c r="AP11" s="1106"/>
      <c r="AQ11" s="1106"/>
      <c r="AR11" s="1106"/>
      <c r="AS11" s="1106"/>
      <c r="AT11" s="1106"/>
      <c r="AU11" s="1103"/>
      <c r="AV11" s="1103"/>
      <c r="AW11" s="1103"/>
      <c r="AX11" s="1103"/>
      <c r="AY11" s="1104"/>
      <c r="AZ11" s="203"/>
      <c r="BA11" s="203"/>
      <c r="BB11" s="203"/>
      <c r="BC11" s="203"/>
      <c r="BD11" s="203"/>
      <c r="BE11" s="204"/>
      <c r="BF11" s="204"/>
      <c r="BG11" s="204"/>
      <c r="BH11" s="204"/>
      <c r="BI11" s="204"/>
      <c r="BJ11" s="204"/>
      <c r="BK11" s="204"/>
      <c r="BL11" s="204"/>
      <c r="BM11" s="204"/>
      <c r="BN11" s="204"/>
      <c r="BO11" s="204"/>
      <c r="BP11" s="204"/>
      <c r="BQ11" s="213">
        <v>5</v>
      </c>
      <c r="BR11" s="214"/>
      <c r="BS11" s="1045" t="s">
        <v>572</v>
      </c>
      <c r="BT11" s="1046"/>
      <c r="BU11" s="1046"/>
      <c r="BV11" s="1046"/>
      <c r="BW11" s="1046"/>
      <c r="BX11" s="1046"/>
      <c r="BY11" s="1046"/>
      <c r="BZ11" s="1046"/>
      <c r="CA11" s="1046"/>
      <c r="CB11" s="1046"/>
      <c r="CC11" s="1046"/>
      <c r="CD11" s="1046"/>
      <c r="CE11" s="1046"/>
      <c r="CF11" s="1046"/>
      <c r="CG11" s="1047"/>
      <c r="CH11" s="1016">
        <v>-22</v>
      </c>
      <c r="CI11" s="1017"/>
      <c r="CJ11" s="1017"/>
      <c r="CK11" s="1017"/>
      <c r="CL11" s="1018"/>
      <c r="CM11" s="1016">
        <v>758</v>
      </c>
      <c r="CN11" s="1017"/>
      <c r="CO11" s="1017"/>
      <c r="CP11" s="1017"/>
      <c r="CQ11" s="1018"/>
      <c r="CR11" s="1016">
        <v>48</v>
      </c>
      <c r="CS11" s="1017"/>
      <c r="CT11" s="1017"/>
      <c r="CU11" s="1017"/>
      <c r="CV11" s="1018"/>
      <c r="CW11" s="1016">
        <v>191</v>
      </c>
      <c r="CX11" s="1017"/>
      <c r="CY11" s="1017"/>
      <c r="CZ11" s="1017"/>
      <c r="DA11" s="1018"/>
      <c r="DB11" s="1016" t="s">
        <v>569</v>
      </c>
      <c r="DC11" s="1017"/>
      <c r="DD11" s="1017"/>
      <c r="DE11" s="1017"/>
      <c r="DF11" s="1018"/>
      <c r="DG11" s="1016" t="s">
        <v>569</v>
      </c>
      <c r="DH11" s="1017"/>
      <c r="DI11" s="1017"/>
      <c r="DJ11" s="1017"/>
      <c r="DK11" s="1018"/>
      <c r="DL11" s="1016" t="s">
        <v>569</v>
      </c>
      <c r="DM11" s="1017"/>
      <c r="DN11" s="1017"/>
      <c r="DO11" s="1017"/>
      <c r="DP11" s="1018"/>
      <c r="DQ11" s="1016" t="s">
        <v>569</v>
      </c>
      <c r="DR11" s="1017"/>
      <c r="DS11" s="1017"/>
      <c r="DT11" s="1017"/>
      <c r="DU11" s="1018"/>
      <c r="DV11" s="1019"/>
      <c r="DW11" s="1020"/>
      <c r="DX11" s="1020"/>
      <c r="DY11" s="1020"/>
      <c r="DZ11" s="1021"/>
      <c r="EA11" s="205"/>
    </row>
    <row r="12" spans="1:131" s="206" customFormat="1" ht="26.25" customHeight="1">
      <c r="A12" s="212">
        <v>6</v>
      </c>
      <c r="B12" s="1040"/>
      <c r="C12" s="1041"/>
      <c r="D12" s="1041"/>
      <c r="E12" s="1041"/>
      <c r="F12" s="1041"/>
      <c r="G12" s="1041"/>
      <c r="H12" s="1041"/>
      <c r="I12" s="1041"/>
      <c r="J12" s="1041"/>
      <c r="K12" s="1041"/>
      <c r="L12" s="1041"/>
      <c r="M12" s="1041"/>
      <c r="N12" s="1041"/>
      <c r="O12" s="1041"/>
      <c r="P12" s="1042"/>
      <c r="Q12" s="1066"/>
      <c r="R12" s="1067"/>
      <c r="S12" s="1067"/>
      <c r="T12" s="1067"/>
      <c r="U12" s="1067"/>
      <c r="V12" s="1067"/>
      <c r="W12" s="1067"/>
      <c r="X12" s="1067"/>
      <c r="Y12" s="1067"/>
      <c r="Z12" s="1067"/>
      <c r="AA12" s="1067"/>
      <c r="AB12" s="1067"/>
      <c r="AC12" s="1067"/>
      <c r="AD12" s="1067"/>
      <c r="AE12" s="1068"/>
      <c r="AF12" s="1051"/>
      <c r="AG12" s="1052"/>
      <c r="AH12" s="1052"/>
      <c r="AI12" s="1052"/>
      <c r="AJ12" s="1053"/>
      <c r="AK12" s="1105"/>
      <c r="AL12" s="1106"/>
      <c r="AM12" s="1106"/>
      <c r="AN12" s="1106"/>
      <c r="AO12" s="1106"/>
      <c r="AP12" s="1106"/>
      <c r="AQ12" s="1106"/>
      <c r="AR12" s="1106"/>
      <c r="AS12" s="1106"/>
      <c r="AT12" s="1106"/>
      <c r="AU12" s="1103"/>
      <c r="AV12" s="1103"/>
      <c r="AW12" s="1103"/>
      <c r="AX12" s="1103"/>
      <c r="AY12" s="1104"/>
      <c r="AZ12" s="203"/>
      <c r="BA12" s="203"/>
      <c r="BB12" s="203"/>
      <c r="BC12" s="203"/>
      <c r="BD12" s="203"/>
      <c r="BE12" s="204"/>
      <c r="BF12" s="204"/>
      <c r="BG12" s="204"/>
      <c r="BH12" s="204"/>
      <c r="BI12" s="204"/>
      <c r="BJ12" s="204"/>
      <c r="BK12" s="204"/>
      <c r="BL12" s="204"/>
      <c r="BM12" s="204"/>
      <c r="BN12" s="204"/>
      <c r="BO12" s="204"/>
      <c r="BP12" s="204"/>
      <c r="BQ12" s="213">
        <v>6</v>
      </c>
      <c r="BR12" s="214"/>
      <c r="BS12" s="1045" t="s">
        <v>573</v>
      </c>
      <c r="BT12" s="1046"/>
      <c r="BU12" s="1046"/>
      <c r="BV12" s="1046"/>
      <c r="BW12" s="1046"/>
      <c r="BX12" s="1046"/>
      <c r="BY12" s="1046"/>
      <c r="BZ12" s="1046"/>
      <c r="CA12" s="1046"/>
      <c r="CB12" s="1046"/>
      <c r="CC12" s="1046"/>
      <c r="CD12" s="1046"/>
      <c r="CE12" s="1046"/>
      <c r="CF12" s="1046"/>
      <c r="CG12" s="1047"/>
      <c r="CH12" s="1016">
        <v>1</v>
      </c>
      <c r="CI12" s="1017"/>
      <c r="CJ12" s="1017"/>
      <c r="CK12" s="1017"/>
      <c r="CL12" s="1018"/>
      <c r="CM12" s="1016">
        <v>108</v>
      </c>
      <c r="CN12" s="1017"/>
      <c r="CO12" s="1017"/>
      <c r="CP12" s="1017"/>
      <c r="CQ12" s="1018"/>
      <c r="CR12" s="1016">
        <v>85</v>
      </c>
      <c r="CS12" s="1017"/>
      <c r="CT12" s="1017"/>
      <c r="CU12" s="1017"/>
      <c r="CV12" s="1018"/>
      <c r="CW12" s="1016">
        <v>32</v>
      </c>
      <c r="CX12" s="1017"/>
      <c r="CY12" s="1017"/>
      <c r="CZ12" s="1017"/>
      <c r="DA12" s="1018"/>
      <c r="DB12" s="1016" t="s">
        <v>582</v>
      </c>
      <c r="DC12" s="1017"/>
      <c r="DD12" s="1017"/>
      <c r="DE12" s="1017"/>
      <c r="DF12" s="1018"/>
      <c r="DG12" s="1016" t="s">
        <v>569</v>
      </c>
      <c r="DH12" s="1017"/>
      <c r="DI12" s="1017"/>
      <c r="DJ12" s="1017"/>
      <c r="DK12" s="1018"/>
      <c r="DL12" s="1016" t="s">
        <v>569</v>
      </c>
      <c r="DM12" s="1017"/>
      <c r="DN12" s="1017"/>
      <c r="DO12" s="1017"/>
      <c r="DP12" s="1018"/>
      <c r="DQ12" s="1016" t="s">
        <v>569</v>
      </c>
      <c r="DR12" s="1017"/>
      <c r="DS12" s="1017"/>
      <c r="DT12" s="1017"/>
      <c r="DU12" s="1018"/>
      <c r="DV12" s="1019"/>
      <c r="DW12" s="1020"/>
      <c r="DX12" s="1020"/>
      <c r="DY12" s="1020"/>
      <c r="DZ12" s="1021"/>
      <c r="EA12" s="205"/>
    </row>
    <row r="13" spans="1:131" s="206" customFormat="1" ht="26.25" customHeight="1">
      <c r="A13" s="212">
        <v>7</v>
      </c>
      <c r="B13" s="1040"/>
      <c r="C13" s="1041"/>
      <c r="D13" s="1041"/>
      <c r="E13" s="1041"/>
      <c r="F13" s="1041"/>
      <c r="G13" s="1041"/>
      <c r="H13" s="1041"/>
      <c r="I13" s="1041"/>
      <c r="J13" s="1041"/>
      <c r="K13" s="1041"/>
      <c r="L13" s="1041"/>
      <c r="M13" s="1041"/>
      <c r="N13" s="1041"/>
      <c r="O13" s="1041"/>
      <c r="P13" s="1042"/>
      <c r="Q13" s="1066"/>
      <c r="R13" s="1067"/>
      <c r="S13" s="1067"/>
      <c r="T13" s="1067"/>
      <c r="U13" s="1067"/>
      <c r="V13" s="1067"/>
      <c r="W13" s="1067"/>
      <c r="X13" s="1067"/>
      <c r="Y13" s="1067"/>
      <c r="Z13" s="1067"/>
      <c r="AA13" s="1067"/>
      <c r="AB13" s="1067"/>
      <c r="AC13" s="1067"/>
      <c r="AD13" s="1067"/>
      <c r="AE13" s="1068"/>
      <c r="AF13" s="1051"/>
      <c r="AG13" s="1052"/>
      <c r="AH13" s="1052"/>
      <c r="AI13" s="1052"/>
      <c r="AJ13" s="1053"/>
      <c r="AK13" s="1105"/>
      <c r="AL13" s="1106"/>
      <c r="AM13" s="1106"/>
      <c r="AN13" s="1106"/>
      <c r="AO13" s="1106"/>
      <c r="AP13" s="1106"/>
      <c r="AQ13" s="1106"/>
      <c r="AR13" s="1106"/>
      <c r="AS13" s="1106"/>
      <c r="AT13" s="1106"/>
      <c r="AU13" s="1103"/>
      <c r="AV13" s="1103"/>
      <c r="AW13" s="1103"/>
      <c r="AX13" s="1103"/>
      <c r="AY13" s="1104"/>
      <c r="AZ13" s="203"/>
      <c r="BA13" s="203"/>
      <c r="BB13" s="203"/>
      <c r="BC13" s="203"/>
      <c r="BD13" s="203"/>
      <c r="BE13" s="204"/>
      <c r="BF13" s="204"/>
      <c r="BG13" s="204"/>
      <c r="BH13" s="204"/>
      <c r="BI13" s="204"/>
      <c r="BJ13" s="204"/>
      <c r="BK13" s="204"/>
      <c r="BL13" s="204"/>
      <c r="BM13" s="204"/>
      <c r="BN13" s="204"/>
      <c r="BO13" s="204"/>
      <c r="BP13" s="204"/>
      <c r="BQ13" s="213">
        <v>7</v>
      </c>
      <c r="BR13" s="214"/>
      <c r="BS13" s="1045" t="s">
        <v>574</v>
      </c>
      <c r="BT13" s="1046"/>
      <c r="BU13" s="1046"/>
      <c r="BV13" s="1046"/>
      <c r="BW13" s="1046"/>
      <c r="BX13" s="1046"/>
      <c r="BY13" s="1046"/>
      <c r="BZ13" s="1046"/>
      <c r="CA13" s="1046"/>
      <c r="CB13" s="1046"/>
      <c r="CC13" s="1046"/>
      <c r="CD13" s="1046"/>
      <c r="CE13" s="1046"/>
      <c r="CF13" s="1046"/>
      <c r="CG13" s="1047"/>
      <c r="CH13" s="1016">
        <v>0</v>
      </c>
      <c r="CI13" s="1017"/>
      <c r="CJ13" s="1017"/>
      <c r="CK13" s="1017"/>
      <c r="CL13" s="1018"/>
      <c r="CM13" s="1016">
        <v>176</v>
      </c>
      <c r="CN13" s="1017"/>
      <c r="CO13" s="1017"/>
      <c r="CP13" s="1017"/>
      <c r="CQ13" s="1018"/>
      <c r="CR13" s="1016">
        <v>15</v>
      </c>
      <c r="CS13" s="1017"/>
      <c r="CT13" s="1017"/>
      <c r="CU13" s="1017"/>
      <c r="CV13" s="1018"/>
      <c r="CW13" s="1016">
        <v>62</v>
      </c>
      <c r="CX13" s="1017"/>
      <c r="CY13" s="1017"/>
      <c r="CZ13" s="1017"/>
      <c r="DA13" s="1018"/>
      <c r="DB13" s="1016" t="s">
        <v>569</v>
      </c>
      <c r="DC13" s="1017"/>
      <c r="DD13" s="1017"/>
      <c r="DE13" s="1017"/>
      <c r="DF13" s="1018"/>
      <c r="DG13" s="1016" t="s">
        <v>569</v>
      </c>
      <c r="DH13" s="1017"/>
      <c r="DI13" s="1017"/>
      <c r="DJ13" s="1017"/>
      <c r="DK13" s="1018"/>
      <c r="DL13" s="1016" t="s">
        <v>569</v>
      </c>
      <c r="DM13" s="1017"/>
      <c r="DN13" s="1017"/>
      <c r="DO13" s="1017"/>
      <c r="DP13" s="1018"/>
      <c r="DQ13" s="1016" t="s">
        <v>569</v>
      </c>
      <c r="DR13" s="1017"/>
      <c r="DS13" s="1017"/>
      <c r="DT13" s="1017"/>
      <c r="DU13" s="1018"/>
      <c r="DV13" s="1019"/>
      <c r="DW13" s="1020"/>
      <c r="DX13" s="1020"/>
      <c r="DY13" s="1020"/>
      <c r="DZ13" s="1021"/>
      <c r="EA13" s="205"/>
    </row>
    <row r="14" spans="1:131" s="206" customFormat="1" ht="26.25" customHeight="1">
      <c r="A14" s="212">
        <v>8</v>
      </c>
      <c r="B14" s="1040"/>
      <c r="C14" s="1041"/>
      <c r="D14" s="1041"/>
      <c r="E14" s="1041"/>
      <c r="F14" s="1041"/>
      <c r="G14" s="1041"/>
      <c r="H14" s="1041"/>
      <c r="I14" s="1041"/>
      <c r="J14" s="1041"/>
      <c r="K14" s="1041"/>
      <c r="L14" s="1041"/>
      <c r="M14" s="1041"/>
      <c r="N14" s="1041"/>
      <c r="O14" s="1041"/>
      <c r="P14" s="1042"/>
      <c r="Q14" s="1066"/>
      <c r="R14" s="1067"/>
      <c r="S14" s="1067"/>
      <c r="T14" s="1067"/>
      <c r="U14" s="1067"/>
      <c r="V14" s="1067"/>
      <c r="W14" s="1067"/>
      <c r="X14" s="1067"/>
      <c r="Y14" s="1067"/>
      <c r="Z14" s="1067"/>
      <c r="AA14" s="1067"/>
      <c r="AB14" s="1067"/>
      <c r="AC14" s="1067"/>
      <c r="AD14" s="1067"/>
      <c r="AE14" s="1068"/>
      <c r="AF14" s="1051"/>
      <c r="AG14" s="1052"/>
      <c r="AH14" s="1052"/>
      <c r="AI14" s="1052"/>
      <c r="AJ14" s="1053"/>
      <c r="AK14" s="1105"/>
      <c r="AL14" s="1106"/>
      <c r="AM14" s="1106"/>
      <c r="AN14" s="1106"/>
      <c r="AO14" s="1106"/>
      <c r="AP14" s="1106"/>
      <c r="AQ14" s="1106"/>
      <c r="AR14" s="1106"/>
      <c r="AS14" s="1106"/>
      <c r="AT14" s="1106"/>
      <c r="AU14" s="1103"/>
      <c r="AV14" s="1103"/>
      <c r="AW14" s="1103"/>
      <c r="AX14" s="1103"/>
      <c r="AY14" s="1104"/>
      <c r="AZ14" s="203"/>
      <c r="BA14" s="203"/>
      <c r="BB14" s="203"/>
      <c r="BC14" s="203"/>
      <c r="BD14" s="203"/>
      <c r="BE14" s="204"/>
      <c r="BF14" s="204"/>
      <c r="BG14" s="204"/>
      <c r="BH14" s="204"/>
      <c r="BI14" s="204"/>
      <c r="BJ14" s="204"/>
      <c r="BK14" s="204"/>
      <c r="BL14" s="204"/>
      <c r="BM14" s="204"/>
      <c r="BN14" s="204"/>
      <c r="BO14" s="204"/>
      <c r="BP14" s="204"/>
      <c r="BQ14" s="213">
        <v>8</v>
      </c>
      <c r="BR14" s="214"/>
      <c r="BS14" s="1045" t="s">
        <v>575</v>
      </c>
      <c r="BT14" s="1046"/>
      <c r="BU14" s="1046"/>
      <c r="BV14" s="1046"/>
      <c r="BW14" s="1046"/>
      <c r="BX14" s="1046"/>
      <c r="BY14" s="1046"/>
      <c r="BZ14" s="1046"/>
      <c r="CA14" s="1046"/>
      <c r="CB14" s="1046"/>
      <c r="CC14" s="1046"/>
      <c r="CD14" s="1046"/>
      <c r="CE14" s="1046"/>
      <c r="CF14" s="1046"/>
      <c r="CG14" s="1047"/>
      <c r="CH14" s="1016">
        <v>1</v>
      </c>
      <c r="CI14" s="1017"/>
      <c r="CJ14" s="1017"/>
      <c r="CK14" s="1017"/>
      <c r="CL14" s="1018"/>
      <c r="CM14" s="1016">
        <v>125</v>
      </c>
      <c r="CN14" s="1017"/>
      <c r="CO14" s="1017"/>
      <c r="CP14" s="1017"/>
      <c r="CQ14" s="1018"/>
      <c r="CR14" s="1016">
        <v>20</v>
      </c>
      <c r="CS14" s="1017"/>
      <c r="CT14" s="1017"/>
      <c r="CU14" s="1017"/>
      <c r="CV14" s="1018"/>
      <c r="CW14" s="1016" t="s">
        <v>569</v>
      </c>
      <c r="CX14" s="1017"/>
      <c r="CY14" s="1017"/>
      <c r="CZ14" s="1017"/>
      <c r="DA14" s="1018"/>
      <c r="DB14" s="1016">
        <v>2124</v>
      </c>
      <c r="DC14" s="1017"/>
      <c r="DD14" s="1017"/>
      <c r="DE14" s="1017"/>
      <c r="DF14" s="1018"/>
      <c r="DG14" s="1016" t="s">
        <v>569</v>
      </c>
      <c r="DH14" s="1017"/>
      <c r="DI14" s="1017"/>
      <c r="DJ14" s="1017"/>
      <c r="DK14" s="1018"/>
      <c r="DL14" s="1016" t="s">
        <v>569</v>
      </c>
      <c r="DM14" s="1017"/>
      <c r="DN14" s="1017"/>
      <c r="DO14" s="1017"/>
      <c r="DP14" s="1018"/>
      <c r="DQ14" s="1016" t="s">
        <v>569</v>
      </c>
      <c r="DR14" s="1017"/>
      <c r="DS14" s="1017"/>
      <c r="DT14" s="1017"/>
      <c r="DU14" s="1018"/>
      <c r="DV14" s="1019"/>
      <c r="DW14" s="1020"/>
      <c r="DX14" s="1020"/>
      <c r="DY14" s="1020"/>
      <c r="DZ14" s="1021"/>
      <c r="EA14" s="205"/>
    </row>
    <row r="15" spans="1:131" s="206" customFormat="1" ht="26.25" customHeight="1">
      <c r="A15" s="212">
        <v>9</v>
      </c>
      <c r="B15" s="1040"/>
      <c r="C15" s="1041"/>
      <c r="D15" s="1041"/>
      <c r="E15" s="1041"/>
      <c r="F15" s="1041"/>
      <c r="G15" s="1041"/>
      <c r="H15" s="1041"/>
      <c r="I15" s="1041"/>
      <c r="J15" s="1041"/>
      <c r="K15" s="1041"/>
      <c r="L15" s="1041"/>
      <c r="M15" s="1041"/>
      <c r="N15" s="1041"/>
      <c r="O15" s="1041"/>
      <c r="P15" s="1042"/>
      <c r="Q15" s="1066"/>
      <c r="R15" s="1067"/>
      <c r="S15" s="1067"/>
      <c r="T15" s="1067"/>
      <c r="U15" s="1067"/>
      <c r="V15" s="1067"/>
      <c r="W15" s="1067"/>
      <c r="X15" s="1067"/>
      <c r="Y15" s="1067"/>
      <c r="Z15" s="1067"/>
      <c r="AA15" s="1067"/>
      <c r="AB15" s="1067"/>
      <c r="AC15" s="1067"/>
      <c r="AD15" s="1067"/>
      <c r="AE15" s="1068"/>
      <c r="AF15" s="1051"/>
      <c r="AG15" s="1052"/>
      <c r="AH15" s="1052"/>
      <c r="AI15" s="1052"/>
      <c r="AJ15" s="1053"/>
      <c r="AK15" s="1105"/>
      <c r="AL15" s="1106"/>
      <c r="AM15" s="1106"/>
      <c r="AN15" s="1106"/>
      <c r="AO15" s="1106"/>
      <c r="AP15" s="1106"/>
      <c r="AQ15" s="1106"/>
      <c r="AR15" s="1106"/>
      <c r="AS15" s="1106"/>
      <c r="AT15" s="1106"/>
      <c r="AU15" s="1103"/>
      <c r="AV15" s="1103"/>
      <c r="AW15" s="1103"/>
      <c r="AX15" s="1103"/>
      <c r="AY15" s="1104"/>
      <c r="AZ15" s="203"/>
      <c r="BA15" s="203"/>
      <c r="BB15" s="203"/>
      <c r="BC15" s="203"/>
      <c r="BD15" s="203"/>
      <c r="BE15" s="204"/>
      <c r="BF15" s="204"/>
      <c r="BG15" s="204"/>
      <c r="BH15" s="204"/>
      <c r="BI15" s="204"/>
      <c r="BJ15" s="204"/>
      <c r="BK15" s="204"/>
      <c r="BL15" s="204"/>
      <c r="BM15" s="204"/>
      <c r="BN15" s="204"/>
      <c r="BO15" s="204"/>
      <c r="BP15" s="204"/>
      <c r="BQ15" s="213">
        <v>9</v>
      </c>
      <c r="BR15" s="214"/>
      <c r="BS15" s="1045" t="s">
        <v>576</v>
      </c>
      <c r="BT15" s="1046"/>
      <c r="BU15" s="1046"/>
      <c r="BV15" s="1046"/>
      <c r="BW15" s="1046"/>
      <c r="BX15" s="1046"/>
      <c r="BY15" s="1046"/>
      <c r="BZ15" s="1046"/>
      <c r="CA15" s="1046"/>
      <c r="CB15" s="1046"/>
      <c r="CC15" s="1046"/>
      <c r="CD15" s="1046"/>
      <c r="CE15" s="1046"/>
      <c r="CF15" s="1046"/>
      <c r="CG15" s="1047"/>
      <c r="CH15" s="1016">
        <v>15</v>
      </c>
      <c r="CI15" s="1017"/>
      <c r="CJ15" s="1017"/>
      <c r="CK15" s="1017"/>
      <c r="CL15" s="1018"/>
      <c r="CM15" s="1016">
        <v>1882</v>
      </c>
      <c r="CN15" s="1017"/>
      <c r="CO15" s="1017"/>
      <c r="CP15" s="1017"/>
      <c r="CQ15" s="1018"/>
      <c r="CR15" s="1016">
        <v>301</v>
      </c>
      <c r="CS15" s="1017"/>
      <c r="CT15" s="1017"/>
      <c r="CU15" s="1017"/>
      <c r="CV15" s="1018"/>
      <c r="CW15" s="1016">
        <v>5</v>
      </c>
      <c r="CX15" s="1017"/>
      <c r="CY15" s="1017"/>
      <c r="CZ15" s="1017"/>
      <c r="DA15" s="1018"/>
      <c r="DB15" s="1016" t="s">
        <v>569</v>
      </c>
      <c r="DC15" s="1017"/>
      <c r="DD15" s="1017"/>
      <c r="DE15" s="1017"/>
      <c r="DF15" s="1018"/>
      <c r="DG15" s="1016" t="s">
        <v>569</v>
      </c>
      <c r="DH15" s="1017"/>
      <c r="DI15" s="1017"/>
      <c r="DJ15" s="1017"/>
      <c r="DK15" s="1018"/>
      <c r="DL15" s="1016" t="s">
        <v>569</v>
      </c>
      <c r="DM15" s="1017"/>
      <c r="DN15" s="1017"/>
      <c r="DO15" s="1017"/>
      <c r="DP15" s="1018"/>
      <c r="DQ15" s="1016" t="s">
        <v>569</v>
      </c>
      <c r="DR15" s="1017"/>
      <c r="DS15" s="1017"/>
      <c r="DT15" s="1017"/>
      <c r="DU15" s="1018"/>
      <c r="DV15" s="1019"/>
      <c r="DW15" s="1020"/>
      <c r="DX15" s="1020"/>
      <c r="DY15" s="1020"/>
      <c r="DZ15" s="1021"/>
      <c r="EA15" s="205"/>
    </row>
    <row r="16" spans="1:131" s="206" customFormat="1" ht="26.25" customHeight="1">
      <c r="A16" s="212">
        <v>10</v>
      </c>
      <c r="B16" s="1040"/>
      <c r="C16" s="1041"/>
      <c r="D16" s="1041"/>
      <c r="E16" s="1041"/>
      <c r="F16" s="1041"/>
      <c r="G16" s="1041"/>
      <c r="H16" s="1041"/>
      <c r="I16" s="1041"/>
      <c r="J16" s="1041"/>
      <c r="K16" s="1041"/>
      <c r="L16" s="1041"/>
      <c r="M16" s="1041"/>
      <c r="N16" s="1041"/>
      <c r="O16" s="1041"/>
      <c r="P16" s="1042"/>
      <c r="Q16" s="1066"/>
      <c r="R16" s="1067"/>
      <c r="S16" s="1067"/>
      <c r="T16" s="1067"/>
      <c r="U16" s="1067"/>
      <c r="V16" s="1067"/>
      <c r="W16" s="1067"/>
      <c r="X16" s="1067"/>
      <c r="Y16" s="1067"/>
      <c r="Z16" s="1067"/>
      <c r="AA16" s="1067"/>
      <c r="AB16" s="1067"/>
      <c r="AC16" s="1067"/>
      <c r="AD16" s="1067"/>
      <c r="AE16" s="1068"/>
      <c r="AF16" s="1051"/>
      <c r="AG16" s="1052"/>
      <c r="AH16" s="1052"/>
      <c r="AI16" s="1052"/>
      <c r="AJ16" s="1053"/>
      <c r="AK16" s="1105"/>
      <c r="AL16" s="1106"/>
      <c r="AM16" s="1106"/>
      <c r="AN16" s="1106"/>
      <c r="AO16" s="1106"/>
      <c r="AP16" s="1106"/>
      <c r="AQ16" s="1106"/>
      <c r="AR16" s="1106"/>
      <c r="AS16" s="1106"/>
      <c r="AT16" s="1106"/>
      <c r="AU16" s="1103"/>
      <c r="AV16" s="1103"/>
      <c r="AW16" s="1103"/>
      <c r="AX16" s="1103"/>
      <c r="AY16" s="1104"/>
      <c r="AZ16" s="203"/>
      <c r="BA16" s="203"/>
      <c r="BB16" s="203"/>
      <c r="BC16" s="203"/>
      <c r="BD16" s="203"/>
      <c r="BE16" s="204"/>
      <c r="BF16" s="204"/>
      <c r="BG16" s="204"/>
      <c r="BH16" s="204"/>
      <c r="BI16" s="204"/>
      <c r="BJ16" s="204"/>
      <c r="BK16" s="204"/>
      <c r="BL16" s="204"/>
      <c r="BM16" s="204"/>
      <c r="BN16" s="204"/>
      <c r="BO16" s="204"/>
      <c r="BP16" s="204"/>
      <c r="BQ16" s="213">
        <v>10</v>
      </c>
      <c r="BR16" s="214"/>
      <c r="BS16" s="1045" t="s">
        <v>577</v>
      </c>
      <c r="BT16" s="1046"/>
      <c r="BU16" s="1046"/>
      <c r="BV16" s="1046"/>
      <c r="BW16" s="1046"/>
      <c r="BX16" s="1046"/>
      <c r="BY16" s="1046"/>
      <c r="BZ16" s="1046"/>
      <c r="CA16" s="1046"/>
      <c r="CB16" s="1046"/>
      <c r="CC16" s="1046"/>
      <c r="CD16" s="1046"/>
      <c r="CE16" s="1046"/>
      <c r="CF16" s="1046"/>
      <c r="CG16" s="1047"/>
      <c r="CH16" s="1016">
        <v>34</v>
      </c>
      <c r="CI16" s="1017"/>
      <c r="CJ16" s="1017"/>
      <c r="CK16" s="1017"/>
      <c r="CL16" s="1018"/>
      <c r="CM16" s="1016">
        <v>1923</v>
      </c>
      <c r="CN16" s="1017"/>
      <c r="CO16" s="1017"/>
      <c r="CP16" s="1017"/>
      <c r="CQ16" s="1018"/>
      <c r="CR16" s="1016">
        <v>467</v>
      </c>
      <c r="CS16" s="1017"/>
      <c r="CT16" s="1017"/>
      <c r="CU16" s="1017"/>
      <c r="CV16" s="1018"/>
      <c r="CW16" s="1016">
        <v>81</v>
      </c>
      <c r="CX16" s="1017"/>
      <c r="CY16" s="1017"/>
      <c r="CZ16" s="1017"/>
      <c r="DA16" s="1018"/>
      <c r="DB16" s="1016" t="s">
        <v>582</v>
      </c>
      <c r="DC16" s="1017"/>
      <c r="DD16" s="1017"/>
      <c r="DE16" s="1017"/>
      <c r="DF16" s="1018"/>
      <c r="DG16" s="1016" t="s">
        <v>569</v>
      </c>
      <c r="DH16" s="1017"/>
      <c r="DI16" s="1017"/>
      <c r="DJ16" s="1017"/>
      <c r="DK16" s="1018"/>
      <c r="DL16" s="1016" t="s">
        <v>569</v>
      </c>
      <c r="DM16" s="1017"/>
      <c r="DN16" s="1017"/>
      <c r="DO16" s="1017"/>
      <c r="DP16" s="1018"/>
      <c r="DQ16" s="1016" t="s">
        <v>569</v>
      </c>
      <c r="DR16" s="1017"/>
      <c r="DS16" s="1017"/>
      <c r="DT16" s="1017"/>
      <c r="DU16" s="1018"/>
      <c r="DV16" s="1019"/>
      <c r="DW16" s="1020"/>
      <c r="DX16" s="1020"/>
      <c r="DY16" s="1020"/>
      <c r="DZ16" s="1021"/>
      <c r="EA16" s="205"/>
    </row>
    <row r="17" spans="1:131" s="206" customFormat="1" ht="26.25" customHeight="1">
      <c r="A17" s="212">
        <v>11</v>
      </c>
      <c r="B17" s="1040"/>
      <c r="C17" s="1041"/>
      <c r="D17" s="1041"/>
      <c r="E17" s="1041"/>
      <c r="F17" s="1041"/>
      <c r="G17" s="1041"/>
      <c r="H17" s="1041"/>
      <c r="I17" s="1041"/>
      <c r="J17" s="1041"/>
      <c r="K17" s="1041"/>
      <c r="L17" s="1041"/>
      <c r="M17" s="1041"/>
      <c r="N17" s="1041"/>
      <c r="O17" s="1041"/>
      <c r="P17" s="1042"/>
      <c r="Q17" s="1066"/>
      <c r="R17" s="1067"/>
      <c r="S17" s="1067"/>
      <c r="T17" s="1067"/>
      <c r="U17" s="1067"/>
      <c r="V17" s="1067"/>
      <c r="W17" s="1067"/>
      <c r="X17" s="1067"/>
      <c r="Y17" s="1067"/>
      <c r="Z17" s="1067"/>
      <c r="AA17" s="1067"/>
      <c r="AB17" s="1067"/>
      <c r="AC17" s="1067"/>
      <c r="AD17" s="1067"/>
      <c r="AE17" s="1068"/>
      <c r="AF17" s="1051"/>
      <c r="AG17" s="1052"/>
      <c r="AH17" s="1052"/>
      <c r="AI17" s="1052"/>
      <c r="AJ17" s="1053"/>
      <c r="AK17" s="1105"/>
      <c r="AL17" s="1106"/>
      <c r="AM17" s="1106"/>
      <c r="AN17" s="1106"/>
      <c r="AO17" s="1106"/>
      <c r="AP17" s="1106"/>
      <c r="AQ17" s="1106"/>
      <c r="AR17" s="1106"/>
      <c r="AS17" s="1106"/>
      <c r="AT17" s="1106"/>
      <c r="AU17" s="1103"/>
      <c r="AV17" s="1103"/>
      <c r="AW17" s="1103"/>
      <c r="AX17" s="1103"/>
      <c r="AY17" s="1104"/>
      <c r="AZ17" s="203"/>
      <c r="BA17" s="203"/>
      <c r="BB17" s="203"/>
      <c r="BC17" s="203"/>
      <c r="BD17" s="203"/>
      <c r="BE17" s="204"/>
      <c r="BF17" s="204"/>
      <c r="BG17" s="204"/>
      <c r="BH17" s="204"/>
      <c r="BI17" s="204"/>
      <c r="BJ17" s="204"/>
      <c r="BK17" s="204"/>
      <c r="BL17" s="204"/>
      <c r="BM17" s="204"/>
      <c r="BN17" s="204"/>
      <c r="BO17" s="204"/>
      <c r="BP17" s="204"/>
      <c r="BQ17" s="213">
        <v>11</v>
      </c>
      <c r="BR17" s="214"/>
      <c r="BS17" s="1045" t="s">
        <v>578</v>
      </c>
      <c r="BT17" s="1046"/>
      <c r="BU17" s="1046"/>
      <c r="BV17" s="1046"/>
      <c r="BW17" s="1046"/>
      <c r="BX17" s="1046"/>
      <c r="BY17" s="1046"/>
      <c r="BZ17" s="1046"/>
      <c r="CA17" s="1046"/>
      <c r="CB17" s="1046"/>
      <c r="CC17" s="1046"/>
      <c r="CD17" s="1046"/>
      <c r="CE17" s="1046"/>
      <c r="CF17" s="1046"/>
      <c r="CG17" s="1047"/>
      <c r="CH17" s="1016">
        <v>-2</v>
      </c>
      <c r="CI17" s="1017"/>
      <c r="CJ17" s="1017"/>
      <c r="CK17" s="1017"/>
      <c r="CL17" s="1018"/>
      <c r="CM17" s="1016">
        <v>648</v>
      </c>
      <c r="CN17" s="1017"/>
      <c r="CO17" s="1017"/>
      <c r="CP17" s="1017"/>
      <c r="CQ17" s="1018"/>
      <c r="CR17" s="1016">
        <v>252</v>
      </c>
      <c r="CS17" s="1017"/>
      <c r="CT17" s="1017"/>
      <c r="CU17" s="1017"/>
      <c r="CV17" s="1018"/>
      <c r="CW17" s="1016">
        <v>30</v>
      </c>
      <c r="CX17" s="1017"/>
      <c r="CY17" s="1017"/>
      <c r="CZ17" s="1017"/>
      <c r="DA17" s="1018"/>
      <c r="DB17" s="1016" t="s">
        <v>569</v>
      </c>
      <c r="DC17" s="1017"/>
      <c r="DD17" s="1017"/>
      <c r="DE17" s="1017"/>
      <c r="DF17" s="1018"/>
      <c r="DG17" s="1016" t="s">
        <v>569</v>
      </c>
      <c r="DH17" s="1017"/>
      <c r="DI17" s="1017"/>
      <c r="DJ17" s="1017"/>
      <c r="DK17" s="1018"/>
      <c r="DL17" s="1016" t="s">
        <v>569</v>
      </c>
      <c r="DM17" s="1017"/>
      <c r="DN17" s="1017"/>
      <c r="DO17" s="1017"/>
      <c r="DP17" s="1018"/>
      <c r="DQ17" s="1016" t="s">
        <v>569</v>
      </c>
      <c r="DR17" s="1017"/>
      <c r="DS17" s="1017"/>
      <c r="DT17" s="1017"/>
      <c r="DU17" s="1018"/>
      <c r="DV17" s="1019"/>
      <c r="DW17" s="1020"/>
      <c r="DX17" s="1020"/>
      <c r="DY17" s="1020"/>
      <c r="DZ17" s="1021"/>
      <c r="EA17" s="205"/>
    </row>
    <row r="18" spans="1:131" s="206" customFormat="1" ht="26.25" customHeight="1">
      <c r="A18" s="212">
        <v>12</v>
      </c>
      <c r="B18" s="1040"/>
      <c r="C18" s="1041"/>
      <c r="D18" s="1041"/>
      <c r="E18" s="1041"/>
      <c r="F18" s="1041"/>
      <c r="G18" s="1041"/>
      <c r="H18" s="1041"/>
      <c r="I18" s="1041"/>
      <c r="J18" s="1041"/>
      <c r="K18" s="1041"/>
      <c r="L18" s="1041"/>
      <c r="M18" s="1041"/>
      <c r="N18" s="1041"/>
      <c r="O18" s="1041"/>
      <c r="P18" s="1042"/>
      <c r="Q18" s="1066"/>
      <c r="R18" s="1067"/>
      <c r="S18" s="1067"/>
      <c r="T18" s="1067"/>
      <c r="U18" s="1067"/>
      <c r="V18" s="1067"/>
      <c r="W18" s="1067"/>
      <c r="X18" s="1067"/>
      <c r="Y18" s="1067"/>
      <c r="Z18" s="1067"/>
      <c r="AA18" s="1067"/>
      <c r="AB18" s="1067"/>
      <c r="AC18" s="1067"/>
      <c r="AD18" s="1067"/>
      <c r="AE18" s="1068"/>
      <c r="AF18" s="1051"/>
      <c r="AG18" s="1052"/>
      <c r="AH18" s="1052"/>
      <c r="AI18" s="1052"/>
      <c r="AJ18" s="1053"/>
      <c r="AK18" s="1105"/>
      <c r="AL18" s="1106"/>
      <c r="AM18" s="1106"/>
      <c r="AN18" s="1106"/>
      <c r="AO18" s="1106"/>
      <c r="AP18" s="1106"/>
      <c r="AQ18" s="1106"/>
      <c r="AR18" s="1106"/>
      <c r="AS18" s="1106"/>
      <c r="AT18" s="1106"/>
      <c r="AU18" s="1103"/>
      <c r="AV18" s="1103"/>
      <c r="AW18" s="1103"/>
      <c r="AX18" s="1103"/>
      <c r="AY18" s="1104"/>
      <c r="AZ18" s="203"/>
      <c r="BA18" s="203"/>
      <c r="BB18" s="203"/>
      <c r="BC18" s="203"/>
      <c r="BD18" s="203"/>
      <c r="BE18" s="204"/>
      <c r="BF18" s="204"/>
      <c r="BG18" s="204"/>
      <c r="BH18" s="204"/>
      <c r="BI18" s="204"/>
      <c r="BJ18" s="204"/>
      <c r="BK18" s="204"/>
      <c r="BL18" s="204"/>
      <c r="BM18" s="204"/>
      <c r="BN18" s="204"/>
      <c r="BO18" s="204"/>
      <c r="BP18" s="204"/>
      <c r="BQ18" s="213">
        <v>12</v>
      </c>
      <c r="BR18" s="214"/>
      <c r="BS18" s="1045" t="s">
        <v>579</v>
      </c>
      <c r="BT18" s="1046"/>
      <c r="BU18" s="1046"/>
      <c r="BV18" s="1046"/>
      <c r="BW18" s="1046"/>
      <c r="BX18" s="1046"/>
      <c r="BY18" s="1046"/>
      <c r="BZ18" s="1046"/>
      <c r="CA18" s="1046"/>
      <c r="CB18" s="1046"/>
      <c r="CC18" s="1046"/>
      <c r="CD18" s="1046"/>
      <c r="CE18" s="1046"/>
      <c r="CF18" s="1046"/>
      <c r="CG18" s="1047"/>
      <c r="CH18" s="1016" t="s">
        <v>569</v>
      </c>
      <c r="CI18" s="1017"/>
      <c r="CJ18" s="1017"/>
      <c r="CK18" s="1017"/>
      <c r="CL18" s="1018"/>
      <c r="CM18" s="1016" t="s">
        <v>569</v>
      </c>
      <c r="CN18" s="1017"/>
      <c r="CO18" s="1017"/>
      <c r="CP18" s="1017"/>
      <c r="CQ18" s="1018"/>
      <c r="CR18" s="1016">
        <v>6</v>
      </c>
      <c r="CS18" s="1017"/>
      <c r="CT18" s="1017"/>
      <c r="CU18" s="1017"/>
      <c r="CV18" s="1018"/>
      <c r="CW18" s="1016" t="s">
        <v>569</v>
      </c>
      <c r="CX18" s="1017"/>
      <c r="CY18" s="1017"/>
      <c r="CZ18" s="1017"/>
      <c r="DA18" s="1018"/>
      <c r="DB18" s="1016" t="s">
        <v>582</v>
      </c>
      <c r="DC18" s="1017"/>
      <c r="DD18" s="1017"/>
      <c r="DE18" s="1017"/>
      <c r="DF18" s="1018"/>
      <c r="DG18" s="1016" t="s">
        <v>569</v>
      </c>
      <c r="DH18" s="1017"/>
      <c r="DI18" s="1017"/>
      <c r="DJ18" s="1017"/>
      <c r="DK18" s="1018"/>
      <c r="DL18" s="1016" t="s">
        <v>569</v>
      </c>
      <c r="DM18" s="1017"/>
      <c r="DN18" s="1017"/>
      <c r="DO18" s="1017"/>
      <c r="DP18" s="1018"/>
      <c r="DQ18" s="1016" t="s">
        <v>569</v>
      </c>
      <c r="DR18" s="1017"/>
      <c r="DS18" s="1017"/>
      <c r="DT18" s="1017"/>
      <c r="DU18" s="1018"/>
      <c r="DV18" s="1019"/>
      <c r="DW18" s="1020"/>
      <c r="DX18" s="1020"/>
      <c r="DY18" s="1020"/>
      <c r="DZ18" s="1021"/>
      <c r="EA18" s="205"/>
    </row>
    <row r="19" spans="1:131" s="206" customFormat="1" ht="26.25" customHeight="1">
      <c r="A19" s="212">
        <v>13</v>
      </c>
      <c r="B19" s="1040"/>
      <c r="C19" s="1041"/>
      <c r="D19" s="1041"/>
      <c r="E19" s="1041"/>
      <c r="F19" s="1041"/>
      <c r="G19" s="1041"/>
      <c r="H19" s="1041"/>
      <c r="I19" s="1041"/>
      <c r="J19" s="1041"/>
      <c r="K19" s="1041"/>
      <c r="L19" s="1041"/>
      <c r="M19" s="1041"/>
      <c r="N19" s="1041"/>
      <c r="O19" s="1041"/>
      <c r="P19" s="1042"/>
      <c r="Q19" s="1066"/>
      <c r="R19" s="1067"/>
      <c r="S19" s="1067"/>
      <c r="T19" s="1067"/>
      <c r="U19" s="1067"/>
      <c r="V19" s="1067"/>
      <c r="W19" s="1067"/>
      <c r="X19" s="1067"/>
      <c r="Y19" s="1067"/>
      <c r="Z19" s="1067"/>
      <c r="AA19" s="1067"/>
      <c r="AB19" s="1067"/>
      <c r="AC19" s="1067"/>
      <c r="AD19" s="1067"/>
      <c r="AE19" s="1068"/>
      <c r="AF19" s="1051"/>
      <c r="AG19" s="1052"/>
      <c r="AH19" s="1052"/>
      <c r="AI19" s="1052"/>
      <c r="AJ19" s="1053"/>
      <c r="AK19" s="1105"/>
      <c r="AL19" s="1106"/>
      <c r="AM19" s="1106"/>
      <c r="AN19" s="1106"/>
      <c r="AO19" s="1106"/>
      <c r="AP19" s="1106"/>
      <c r="AQ19" s="1106"/>
      <c r="AR19" s="1106"/>
      <c r="AS19" s="1106"/>
      <c r="AT19" s="1106"/>
      <c r="AU19" s="1103"/>
      <c r="AV19" s="1103"/>
      <c r="AW19" s="1103"/>
      <c r="AX19" s="1103"/>
      <c r="AY19" s="1104"/>
      <c r="AZ19" s="203"/>
      <c r="BA19" s="203"/>
      <c r="BB19" s="203"/>
      <c r="BC19" s="203"/>
      <c r="BD19" s="203"/>
      <c r="BE19" s="204"/>
      <c r="BF19" s="204"/>
      <c r="BG19" s="204"/>
      <c r="BH19" s="204"/>
      <c r="BI19" s="204"/>
      <c r="BJ19" s="204"/>
      <c r="BK19" s="204"/>
      <c r="BL19" s="204"/>
      <c r="BM19" s="204"/>
      <c r="BN19" s="204"/>
      <c r="BO19" s="204"/>
      <c r="BP19" s="204"/>
      <c r="BQ19" s="213">
        <v>13</v>
      </c>
      <c r="BR19" s="214"/>
      <c r="BS19" s="1045" t="s">
        <v>580</v>
      </c>
      <c r="BT19" s="1046"/>
      <c r="BU19" s="1046"/>
      <c r="BV19" s="1046"/>
      <c r="BW19" s="1046"/>
      <c r="BX19" s="1046"/>
      <c r="BY19" s="1046"/>
      <c r="BZ19" s="1046"/>
      <c r="CA19" s="1046"/>
      <c r="CB19" s="1046"/>
      <c r="CC19" s="1046"/>
      <c r="CD19" s="1046"/>
      <c r="CE19" s="1046"/>
      <c r="CF19" s="1046"/>
      <c r="CG19" s="1047"/>
      <c r="CH19" s="1016" t="s">
        <v>569</v>
      </c>
      <c r="CI19" s="1017"/>
      <c r="CJ19" s="1017"/>
      <c r="CK19" s="1017"/>
      <c r="CL19" s="1018"/>
      <c r="CM19" s="1016" t="s">
        <v>569</v>
      </c>
      <c r="CN19" s="1017"/>
      <c r="CO19" s="1017"/>
      <c r="CP19" s="1017"/>
      <c r="CQ19" s="1018"/>
      <c r="CR19" s="1016">
        <v>13</v>
      </c>
      <c r="CS19" s="1017"/>
      <c r="CT19" s="1017"/>
      <c r="CU19" s="1017"/>
      <c r="CV19" s="1018"/>
      <c r="CW19" s="1016" t="s">
        <v>569</v>
      </c>
      <c r="CX19" s="1017"/>
      <c r="CY19" s="1017"/>
      <c r="CZ19" s="1017"/>
      <c r="DA19" s="1018"/>
      <c r="DB19" s="1016" t="s">
        <v>569</v>
      </c>
      <c r="DC19" s="1017"/>
      <c r="DD19" s="1017"/>
      <c r="DE19" s="1017"/>
      <c r="DF19" s="1018"/>
      <c r="DG19" s="1016" t="s">
        <v>569</v>
      </c>
      <c r="DH19" s="1017"/>
      <c r="DI19" s="1017"/>
      <c r="DJ19" s="1017"/>
      <c r="DK19" s="1018"/>
      <c r="DL19" s="1016" t="s">
        <v>569</v>
      </c>
      <c r="DM19" s="1017"/>
      <c r="DN19" s="1017"/>
      <c r="DO19" s="1017"/>
      <c r="DP19" s="1018"/>
      <c r="DQ19" s="1016" t="s">
        <v>569</v>
      </c>
      <c r="DR19" s="1017"/>
      <c r="DS19" s="1017"/>
      <c r="DT19" s="1017"/>
      <c r="DU19" s="1018"/>
      <c r="DV19" s="1019"/>
      <c r="DW19" s="1020"/>
      <c r="DX19" s="1020"/>
      <c r="DY19" s="1020"/>
      <c r="DZ19" s="1021"/>
      <c r="EA19" s="205"/>
    </row>
    <row r="20" spans="1:131" s="206" customFormat="1" ht="26.25" customHeight="1">
      <c r="A20" s="212">
        <v>14</v>
      </c>
      <c r="B20" s="1040"/>
      <c r="C20" s="1041"/>
      <c r="D20" s="1041"/>
      <c r="E20" s="1041"/>
      <c r="F20" s="1041"/>
      <c r="G20" s="1041"/>
      <c r="H20" s="1041"/>
      <c r="I20" s="1041"/>
      <c r="J20" s="1041"/>
      <c r="K20" s="1041"/>
      <c r="L20" s="1041"/>
      <c r="M20" s="1041"/>
      <c r="N20" s="1041"/>
      <c r="O20" s="1041"/>
      <c r="P20" s="1042"/>
      <c r="Q20" s="1066"/>
      <c r="R20" s="1067"/>
      <c r="S20" s="1067"/>
      <c r="T20" s="1067"/>
      <c r="U20" s="1067"/>
      <c r="V20" s="1067"/>
      <c r="W20" s="1067"/>
      <c r="X20" s="1067"/>
      <c r="Y20" s="1067"/>
      <c r="Z20" s="1067"/>
      <c r="AA20" s="1067"/>
      <c r="AB20" s="1067"/>
      <c r="AC20" s="1067"/>
      <c r="AD20" s="1067"/>
      <c r="AE20" s="1068"/>
      <c r="AF20" s="1051"/>
      <c r="AG20" s="1052"/>
      <c r="AH20" s="1052"/>
      <c r="AI20" s="1052"/>
      <c r="AJ20" s="1053"/>
      <c r="AK20" s="1105"/>
      <c r="AL20" s="1106"/>
      <c r="AM20" s="1106"/>
      <c r="AN20" s="1106"/>
      <c r="AO20" s="1106"/>
      <c r="AP20" s="1106"/>
      <c r="AQ20" s="1106"/>
      <c r="AR20" s="1106"/>
      <c r="AS20" s="1106"/>
      <c r="AT20" s="1106"/>
      <c r="AU20" s="1103"/>
      <c r="AV20" s="1103"/>
      <c r="AW20" s="1103"/>
      <c r="AX20" s="1103"/>
      <c r="AY20" s="1104"/>
      <c r="AZ20" s="203"/>
      <c r="BA20" s="203"/>
      <c r="BB20" s="203"/>
      <c r="BC20" s="203"/>
      <c r="BD20" s="203"/>
      <c r="BE20" s="204"/>
      <c r="BF20" s="204"/>
      <c r="BG20" s="204"/>
      <c r="BH20" s="204"/>
      <c r="BI20" s="204"/>
      <c r="BJ20" s="204"/>
      <c r="BK20" s="204"/>
      <c r="BL20" s="204"/>
      <c r="BM20" s="204"/>
      <c r="BN20" s="204"/>
      <c r="BO20" s="204"/>
      <c r="BP20" s="204"/>
      <c r="BQ20" s="213">
        <v>14</v>
      </c>
      <c r="BR20" s="214"/>
      <c r="BS20" s="1045" t="s">
        <v>581</v>
      </c>
      <c r="BT20" s="1046"/>
      <c r="BU20" s="1046"/>
      <c r="BV20" s="1046"/>
      <c r="BW20" s="1046"/>
      <c r="BX20" s="1046"/>
      <c r="BY20" s="1046"/>
      <c r="BZ20" s="1046"/>
      <c r="CA20" s="1046"/>
      <c r="CB20" s="1046"/>
      <c r="CC20" s="1046"/>
      <c r="CD20" s="1046"/>
      <c r="CE20" s="1046"/>
      <c r="CF20" s="1046"/>
      <c r="CG20" s="1047"/>
      <c r="CH20" s="1016" t="s">
        <v>569</v>
      </c>
      <c r="CI20" s="1017"/>
      <c r="CJ20" s="1017"/>
      <c r="CK20" s="1017"/>
      <c r="CL20" s="1018"/>
      <c r="CM20" s="1016" t="s">
        <v>569</v>
      </c>
      <c r="CN20" s="1017"/>
      <c r="CO20" s="1017"/>
      <c r="CP20" s="1017"/>
      <c r="CQ20" s="1018"/>
      <c r="CR20" s="1016">
        <v>21</v>
      </c>
      <c r="CS20" s="1017"/>
      <c r="CT20" s="1017"/>
      <c r="CU20" s="1017"/>
      <c r="CV20" s="1018"/>
      <c r="CW20" s="1016" t="s">
        <v>569</v>
      </c>
      <c r="CX20" s="1017"/>
      <c r="CY20" s="1017"/>
      <c r="CZ20" s="1017"/>
      <c r="DA20" s="1018"/>
      <c r="DB20" s="1016" t="s">
        <v>582</v>
      </c>
      <c r="DC20" s="1017"/>
      <c r="DD20" s="1017"/>
      <c r="DE20" s="1017"/>
      <c r="DF20" s="1018"/>
      <c r="DG20" s="1016" t="s">
        <v>583</v>
      </c>
      <c r="DH20" s="1017"/>
      <c r="DI20" s="1017"/>
      <c r="DJ20" s="1017"/>
      <c r="DK20" s="1018"/>
      <c r="DL20" s="1016" t="s">
        <v>569</v>
      </c>
      <c r="DM20" s="1017"/>
      <c r="DN20" s="1017"/>
      <c r="DO20" s="1017"/>
      <c r="DP20" s="1018"/>
      <c r="DQ20" s="1016" t="s">
        <v>569</v>
      </c>
      <c r="DR20" s="1017"/>
      <c r="DS20" s="1017"/>
      <c r="DT20" s="1017"/>
      <c r="DU20" s="1018"/>
      <c r="DV20" s="1019"/>
      <c r="DW20" s="1020"/>
      <c r="DX20" s="1020"/>
      <c r="DY20" s="1020"/>
      <c r="DZ20" s="1021"/>
      <c r="EA20" s="205"/>
    </row>
    <row r="21" spans="1:131" s="206" customFormat="1" ht="26.25" customHeight="1" thickBot="1">
      <c r="A21" s="212">
        <v>15</v>
      </c>
      <c r="B21" s="1040"/>
      <c r="C21" s="1041"/>
      <c r="D21" s="1041"/>
      <c r="E21" s="1041"/>
      <c r="F21" s="1041"/>
      <c r="G21" s="1041"/>
      <c r="H21" s="1041"/>
      <c r="I21" s="1041"/>
      <c r="J21" s="1041"/>
      <c r="K21" s="1041"/>
      <c r="L21" s="1041"/>
      <c r="M21" s="1041"/>
      <c r="N21" s="1041"/>
      <c r="O21" s="1041"/>
      <c r="P21" s="1042"/>
      <c r="Q21" s="1066"/>
      <c r="R21" s="1067"/>
      <c r="S21" s="1067"/>
      <c r="T21" s="1067"/>
      <c r="U21" s="1067"/>
      <c r="V21" s="1067"/>
      <c r="W21" s="1067"/>
      <c r="X21" s="1067"/>
      <c r="Y21" s="1067"/>
      <c r="Z21" s="1067"/>
      <c r="AA21" s="1067"/>
      <c r="AB21" s="1067"/>
      <c r="AC21" s="1067"/>
      <c r="AD21" s="1067"/>
      <c r="AE21" s="1068"/>
      <c r="AF21" s="1051"/>
      <c r="AG21" s="1052"/>
      <c r="AH21" s="1052"/>
      <c r="AI21" s="1052"/>
      <c r="AJ21" s="1053"/>
      <c r="AK21" s="1105"/>
      <c r="AL21" s="1106"/>
      <c r="AM21" s="1106"/>
      <c r="AN21" s="1106"/>
      <c r="AO21" s="1106"/>
      <c r="AP21" s="1106"/>
      <c r="AQ21" s="1106"/>
      <c r="AR21" s="1106"/>
      <c r="AS21" s="1106"/>
      <c r="AT21" s="1106"/>
      <c r="AU21" s="1103"/>
      <c r="AV21" s="1103"/>
      <c r="AW21" s="1103"/>
      <c r="AX21" s="1103"/>
      <c r="AY21" s="1104"/>
      <c r="AZ21" s="203"/>
      <c r="BA21" s="203"/>
      <c r="BB21" s="203"/>
      <c r="BC21" s="203"/>
      <c r="BD21" s="203"/>
      <c r="BE21" s="204"/>
      <c r="BF21" s="204"/>
      <c r="BG21" s="204"/>
      <c r="BH21" s="204"/>
      <c r="BI21" s="204"/>
      <c r="BJ21" s="204"/>
      <c r="BK21" s="204"/>
      <c r="BL21" s="204"/>
      <c r="BM21" s="204"/>
      <c r="BN21" s="204"/>
      <c r="BO21" s="204"/>
      <c r="BP21" s="204"/>
      <c r="BQ21" s="213">
        <v>15</v>
      </c>
      <c r="BR21" s="214" t="s">
        <v>588</v>
      </c>
      <c r="BS21" s="1045" t="s">
        <v>589</v>
      </c>
      <c r="BT21" s="1046"/>
      <c r="BU21" s="1046"/>
      <c r="BV21" s="1046"/>
      <c r="BW21" s="1046"/>
      <c r="BX21" s="1046"/>
      <c r="BY21" s="1046"/>
      <c r="BZ21" s="1046"/>
      <c r="CA21" s="1046"/>
      <c r="CB21" s="1046"/>
      <c r="CC21" s="1046"/>
      <c r="CD21" s="1046"/>
      <c r="CE21" s="1046"/>
      <c r="CF21" s="1046"/>
      <c r="CG21" s="1047"/>
      <c r="CH21" s="1016">
        <v>0</v>
      </c>
      <c r="CI21" s="1017"/>
      <c r="CJ21" s="1017"/>
      <c r="CK21" s="1017"/>
      <c r="CL21" s="1018"/>
      <c r="CM21" s="1016">
        <v>215</v>
      </c>
      <c r="CN21" s="1017"/>
      <c r="CO21" s="1017"/>
      <c r="CP21" s="1017"/>
      <c r="CQ21" s="1018"/>
      <c r="CR21" s="1016">
        <v>7</v>
      </c>
      <c r="CS21" s="1017"/>
      <c r="CT21" s="1017"/>
      <c r="CU21" s="1017"/>
      <c r="CV21" s="1018"/>
      <c r="CW21" s="1016">
        <v>53</v>
      </c>
      <c r="CX21" s="1017"/>
      <c r="CY21" s="1017"/>
      <c r="CZ21" s="1017"/>
      <c r="DA21" s="1018"/>
      <c r="DB21" s="1016" t="s">
        <v>569</v>
      </c>
      <c r="DC21" s="1017"/>
      <c r="DD21" s="1017"/>
      <c r="DE21" s="1017"/>
      <c r="DF21" s="1018"/>
      <c r="DG21" s="1016">
        <v>1891</v>
      </c>
      <c r="DH21" s="1017"/>
      <c r="DI21" s="1017"/>
      <c r="DJ21" s="1017"/>
      <c r="DK21" s="1018"/>
      <c r="DL21" s="1016" t="s">
        <v>569</v>
      </c>
      <c r="DM21" s="1017"/>
      <c r="DN21" s="1017"/>
      <c r="DO21" s="1017"/>
      <c r="DP21" s="1018"/>
      <c r="DQ21" s="1016" t="s">
        <v>569</v>
      </c>
      <c r="DR21" s="1017"/>
      <c r="DS21" s="1017"/>
      <c r="DT21" s="1017"/>
      <c r="DU21" s="1018"/>
      <c r="DV21" s="1019"/>
      <c r="DW21" s="1020"/>
      <c r="DX21" s="1020"/>
      <c r="DY21" s="1020"/>
      <c r="DZ21" s="1021"/>
      <c r="EA21" s="205"/>
    </row>
    <row r="22" spans="1:131" s="206" customFormat="1" ht="26.25" customHeight="1">
      <c r="A22" s="212">
        <v>16</v>
      </c>
      <c r="B22" s="1040"/>
      <c r="C22" s="1041"/>
      <c r="D22" s="1041"/>
      <c r="E22" s="1041"/>
      <c r="F22" s="1041"/>
      <c r="G22" s="1041"/>
      <c r="H22" s="1041"/>
      <c r="I22" s="1041"/>
      <c r="J22" s="1041"/>
      <c r="K22" s="1041"/>
      <c r="L22" s="1041"/>
      <c r="M22" s="1041"/>
      <c r="N22" s="1041"/>
      <c r="O22" s="1041"/>
      <c r="P22" s="1042"/>
      <c r="Q22" s="1096"/>
      <c r="R22" s="1097"/>
      <c r="S22" s="1097"/>
      <c r="T22" s="1097"/>
      <c r="U22" s="1097"/>
      <c r="V22" s="1097"/>
      <c r="W22" s="1097"/>
      <c r="X22" s="1097"/>
      <c r="Y22" s="1097"/>
      <c r="Z22" s="1097"/>
      <c r="AA22" s="1097"/>
      <c r="AB22" s="1097"/>
      <c r="AC22" s="1097"/>
      <c r="AD22" s="1097"/>
      <c r="AE22" s="1098"/>
      <c r="AF22" s="1051"/>
      <c r="AG22" s="1052"/>
      <c r="AH22" s="1052"/>
      <c r="AI22" s="1052"/>
      <c r="AJ22" s="1053"/>
      <c r="AK22" s="1099"/>
      <c r="AL22" s="1100"/>
      <c r="AM22" s="1100"/>
      <c r="AN22" s="1100"/>
      <c r="AO22" s="1100"/>
      <c r="AP22" s="1100"/>
      <c r="AQ22" s="1100"/>
      <c r="AR22" s="1100"/>
      <c r="AS22" s="1100"/>
      <c r="AT22" s="1100"/>
      <c r="AU22" s="1101"/>
      <c r="AV22" s="1101"/>
      <c r="AW22" s="1101"/>
      <c r="AX22" s="1101"/>
      <c r="AY22" s="1102"/>
      <c r="AZ22" s="1060" t="s">
        <v>363</v>
      </c>
      <c r="BA22" s="1060"/>
      <c r="BB22" s="1060"/>
      <c r="BC22" s="1060"/>
      <c r="BD22" s="1061"/>
      <c r="BE22" s="204"/>
      <c r="BF22" s="204"/>
      <c r="BG22" s="204"/>
      <c r="BH22" s="204"/>
      <c r="BI22" s="204"/>
      <c r="BJ22" s="204"/>
      <c r="BK22" s="204"/>
      <c r="BL22" s="204"/>
      <c r="BM22" s="204"/>
      <c r="BN22" s="204"/>
      <c r="BO22" s="204"/>
      <c r="BP22" s="204"/>
      <c r="BQ22" s="213">
        <v>16</v>
      </c>
      <c r="BR22" s="214"/>
      <c r="BS22" s="1045"/>
      <c r="BT22" s="1046"/>
      <c r="BU22" s="1046"/>
      <c r="BV22" s="1046"/>
      <c r="BW22" s="1046"/>
      <c r="BX22" s="1046"/>
      <c r="BY22" s="1046"/>
      <c r="BZ22" s="1046"/>
      <c r="CA22" s="1046"/>
      <c r="CB22" s="1046"/>
      <c r="CC22" s="1046"/>
      <c r="CD22" s="1046"/>
      <c r="CE22" s="1046"/>
      <c r="CF22" s="1046"/>
      <c r="CG22" s="1047"/>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205"/>
    </row>
    <row r="23" spans="1:131" s="206" customFormat="1" ht="26.25" customHeight="1" thickBot="1">
      <c r="A23" s="215" t="s">
        <v>364</v>
      </c>
      <c r="B23" s="951" t="s">
        <v>365</v>
      </c>
      <c r="C23" s="952"/>
      <c r="D23" s="952"/>
      <c r="E23" s="952"/>
      <c r="F23" s="952"/>
      <c r="G23" s="952"/>
      <c r="H23" s="952"/>
      <c r="I23" s="952"/>
      <c r="J23" s="952"/>
      <c r="K23" s="952"/>
      <c r="L23" s="952"/>
      <c r="M23" s="952"/>
      <c r="N23" s="952"/>
      <c r="O23" s="952"/>
      <c r="P23" s="953"/>
      <c r="Q23" s="1094">
        <v>144632</v>
      </c>
      <c r="R23" s="1086"/>
      <c r="S23" s="1086"/>
      <c r="T23" s="1086"/>
      <c r="U23" s="1086"/>
      <c r="V23" s="1086">
        <v>142879</v>
      </c>
      <c r="W23" s="1086"/>
      <c r="X23" s="1086"/>
      <c r="Y23" s="1086"/>
      <c r="Z23" s="1086"/>
      <c r="AA23" s="1086">
        <v>1753</v>
      </c>
      <c r="AB23" s="1086"/>
      <c r="AC23" s="1086"/>
      <c r="AD23" s="1086"/>
      <c r="AE23" s="1095"/>
      <c r="AF23" s="1107">
        <v>1147</v>
      </c>
      <c r="AG23" s="1086"/>
      <c r="AH23" s="1086"/>
      <c r="AI23" s="1086"/>
      <c r="AJ23" s="1108"/>
      <c r="AK23" s="1109"/>
      <c r="AL23" s="1110"/>
      <c r="AM23" s="1110"/>
      <c r="AN23" s="1110"/>
      <c r="AO23" s="1110"/>
      <c r="AP23" s="1086">
        <v>144592</v>
      </c>
      <c r="AQ23" s="1086"/>
      <c r="AR23" s="1086"/>
      <c r="AS23" s="1086"/>
      <c r="AT23" s="1086"/>
      <c r="AU23" s="1082"/>
      <c r="AV23" s="1082"/>
      <c r="AW23" s="1082"/>
      <c r="AX23" s="1082"/>
      <c r="AY23" s="1083"/>
      <c r="AZ23" s="1111" t="s">
        <v>108</v>
      </c>
      <c r="BA23" s="1112"/>
      <c r="BB23" s="1112"/>
      <c r="BC23" s="1112"/>
      <c r="BD23" s="1113"/>
      <c r="BE23" s="204"/>
      <c r="BF23" s="204"/>
      <c r="BG23" s="204"/>
      <c r="BH23" s="204"/>
      <c r="BI23" s="204"/>
      <c r="BJ23" s="204"/>
      <c r="BK23" s="204"/>
      <c r="BL23" s="204"/>
      <c r="BM23" s="204"/>
      <c r="BN23" s="204"/>
      <c r="BO23" s="204"/>
      <c r="BP23" s="204"/>
      <c r="BQ23" s="213">
        <v>17</v>
      </c>
      <c r="BR23" s="214"/>
      <c r="BS23" s="1045"/>
      <c r="BT23" s="1046"/>
      <c r="BU23" s="1046"/>
      <c r="BV23" s="1046"/>
      <c r="BW23" s="1046"/>
      <c r="BX23" s="1046"/>
      <c r="BY23" s="1046"/>
      <c r="BZ23" s="1046"/>
      <c r="CA23" s="1046"/>
      <c r="CB23" s="1046"/>
      <c r="CC23" s="1046"/>
      <c r="CD23" s="1046"/>
      <c r="CE23" s="1046"/>
      <c r="CF23" s="1046"/>
      <c r="CG23" s="1047"/>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205"/>
    </row>
    <row r="24" spans="1:131" s="206" customFormat="1" ht="26.25" customHeight="1">
      <c r="A24" s="1085" t="s">
        <v>366</v>
      </c>
      <c r="B24" s="1085"/>
      <c r="C24" s="1085"/>
      <c r="D24" s="1085"/>
      <c r="E24" s="1085"/>
      <c r="F24" s="1085"/>
      <c r="G24" s="1085"/>
      <c r="H24" s="1085"/>
      <c r="I24" s="1085"/>
      <c r="J24" s="1085"/>
      <c r="K24" s="1085"/>
      <c r="L24" s="1085"/>
      <c r="M24" s="1085"/>
      <c r="N24" s="1085"/>
      <c r="O24" s="1085"/>
      <c r="P24" s="1085"/>
      <c r="Q24" s="1085"/>
      <c r="R24" s="1085"/>
      <c r="S24" s="1085"/>
      <c r="T24" s="1085"/>
      <c r="U24" s="1085"/>
      <c r="V24" s="1085"/>
      <c r="W24" s="1085"/>
      <c r="X24" s="1085"/>
      <c r="Y24" s="1085"/>
      <c r="Z24" s="1085"/>
      <c r="AA24" s="1085"/>
      <c r="AB24" s="1085"/>
      <c r="AC24" s="1085"/>
      <c r="AD24" s="1085"/>
      <c r="AE24" s="1085"/>
      <c r="AF24" s="1085"/>
      <c r="AG24" s="1085"/>
      <c r="AH24" s="1085"/>
      <c r="AI24" s="1085"/>
      <c r="AJ24" s="1085"/>
      <c r="AK24" s="1085"/>
      <c r="AL24" s="1085"/>
      <c r="AM24" s="1085"/>
      <c r="AN24" s="1085"/>
      <c r="AO24" s="1085"/>
      <c r="AP24" s="1085"/>
      <c r="AQ24" s="1085"/>
      <c r="AR24" s="1085"/>
      <c r="AS24" s="1085"/>
      <c r="AT24" s="1085"/>
      <c r="AU24" s="1085"/>
      <c r="AV24" s="1085"/>
      <c r="AW24" s="1085"/>
      <c r="AX24" s="1085"/>
      <c r="AY24" s="1085"/>
      <c r="AZ24" s="203"/>
      <c r="BA24" s="203"/>
      <c r="BB24" s="203"/>
      <c r="BC24" s="203"/>
      <c r="BD24" s="203"/>
      <c r="BE24" s="204"/>
      <c r="BF24" s="204"/>
      <c r="BG24" s="204"/>
      <c r="BH24" s="204"/>
      <c r="BI24" s="204"/>
      <c r="BJ24" s="204"/>
      <c r="BK24" s="204"/>
      <c r="BL24" s="204"/>
      <c r="BM24" s="204"/>
      <c r="BN24" s="204"/>
      <c r="BO24" s="204"/>
      <c r="BP24" s="204"/>
      <c r="BQ24" s="213">
        <v>18</v>
      </c>
      <c r="BR24" s="214"/>
      <c r="BS24" s="1045"/>
      <c r="BT24" s="1046"/>
      <c r="BU24" s="1046"/>
      <c r="BV24" s="1046"/>
      <c r="BW24" s="1046"/>
      <c r="BX24" s="1046"/>
      <c r="BY24" s="1046"/>
      <c r="BZ24" s="1046"/>
      <c r="CA24" s="1046"/>
      <c r="CB24" s="1046"/>
      <c r="CC24" s="1046"/>
      <c r="CD24" s="1046"/>
      <c r="CE24" s="1046"/>
      <c r="CF24" s="1046"/>
      <c r="CG24" s="1047"/>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205"/>
    </row>
    <row r="25" spans="1:131" s="198" customFormat="1" ht="26.25" customHeight="1" thickBot="1">
      <c r="A25" s="1084" t="s">
        <v>367</v>
      </c>
      <c r="B25" s="1084"/>
      <c r="C25" s="1084"/>
      <c r="D25" s="1084"/>
      <c r="E25" s="1084"/>
      <c r="F25" s="1084"/>
      <c r="G25" s="1084"/>
      <c r="H25" s="1084"/>
      <c r="I25" s="1084"/>
      <c r="J25" s="1084"/>
      <c r="K25" s="1084"/>
      <c r="L25" s="1084"/>
      <c r="M25" s="1084"/>
      <c r="N25" s="1084"/>
      <c r="O25" s="1084"/>
      <c r="P25" s="1084"/>
      <c r="Q25" s="1084"/>
      <c r="R25" s="1084"/>
      <c r="S25" s="1084"/>
      <c r="T25" s="1084"/>
      <c r="U25" s="1084"/>
      <c r="V25" s="1084"/>
      <c r="W25" s="1084"/>
      <c r="X25" s="1084"/>
      <c r="Y25" s="1084"/>
      <c r="Z25" s="1084"/>
      <c r="AA25" s="1084"/>
      <c r="AB25" s="1084"/>
      <c r="AC25" s="1084"/>
      <c r="AD25" s="1084"/>
      <c r="AE25" s="1084"/>
      <c r="AF25" s="1084"/>
      <c r="AG25" s="1084"/>
      <c r="AH25" s="1084"/>
      <c r="AI25" s="1084"/>
      <c r="AJ25" s="1084"/>
      <c r="AK25" s="1084"/>
      <c r="AL25" s="1084"/>
      <c r="AM25" s="1084"/>
      <c r="AN25" s="1084"/>
      <c r="AO25" s="1084"/>
      <c r="AP25" s="1084"/>
      <c r="AQ25" s="1084"/>
      <c r="AR25" s="1084"/>
      <c r="AS25" s="1084"/>
      <c r="AT25" s="1084"/>
      <c r="AU25" s="1084"/>
      <c r="AV25" s="1084"/>
      <c r="AW25" s="1084"/>
      <c r="AX25" s="1084"/>
      <c r="AY25" s="1084"/>
      <c r="AZ25" s="1084"/>
      <c r="BA25" s="1084"/>
      <c r="BB25" s="1084"/>
      <c r="BC25" s="1084"/>
      <c r="BD25" s="1084"/>
      <c r="BE25" s="1084"/>
      <c r="BF25" s="1084"/>
      <c r="BG25" s="1084"/>
      <c r="BH25" s="1084"/>
      <c r="BI25" s="1084"/>
      <c r="BJ25" s="203"/>
      <c r="BK25" s="203"/>
      <c r="BL25" s="203"/>
      <c r="BM25" s="203"/>
      <c r="BN25" s="203"/>
      <c r="BO25" s="216"/>
      <c r="BP25" s="216"/>
      <c r="BQ25" s="213">
        <v>19</v>
      </c>
      <c r="BR25" s="214"/>
      <c r="BS25" s="1045"/>
      <c r="BT25" s="1046"/>
      <c r="BU25" s="1046"/>
      <c r="BV25" s="1046"/>
      <c r="BW25" s="1046"/>
      <c r="BX25" s="1046"/>
      <c r="BY25" s="1046"/>
      <c r="BZ25" s="1046"/>
      <c r="CA25" s="1046"/>
      <c r="CB25" s="1046"/>
      <c r="CC25" s="1046"/>
      <c r="CD25" s="1046"/>
      <c r="CE25" s="1046"/>
      <c r="CF25" s="1046"/>
      <c r="CG25" s="1047"/>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97"/>
    </row>
    <row r="26" spans="1:131" s="198" customFormat="1" ht="26.25" customHeight="1">
      <c r="A26" s="1030" t="s">
        <v>343</v>
      </c>
      <c r="B26" s="1006"/>
      <c r="C26" s="1006"/>
      <c r="D26" s="1006"/>
      <c r="E26" s="1006"/>
      <c r="F26" s="1006"/>
      <c r="G26" s="1006"/>
      <c r="H26" s="1006"/>
      <c r="I26" s="1006"/>
      <c r="J26" s="1006"/>
      <c r="K26" s="1006"/>
      <c r="L26" s="1006"/>
      <c r="M26" s="1006"/>
      <c r="N26" s="1006"/>
      <c r="O26" s="1006"/>
      <c r="P26" s="1007"/>
      <c r="Q26" s="1005" t="s">
        <v>368</v>
      </c>
      <c r="R26" s="1011"/>
      <c r="S26" s="1011"/>
      <c r="T26" s="1011"/>
      <c r="U26" s="1012"/>
      <c r="V26" s="1005" t="s">
        <v>369</v>
      </c>
      <c r="W26" s="1011"/>
      <c r="X26" s="1011"/>
      <c r="Y26" s="1011"/>
      <c r="Z26" s="1012"/>
      <c r="AA26" s="1005" t="s">
        <v>370</v>
      </c>
      <c r="AB26" s="1011"/>
      <c r="AC26" s="1011"/>
      <c r="AD26" s="1011"/>
      <c r="AE26" s="1011"/>
      <c r="AF26" s="1075" t="s">
        <v>371</v>
      </c>
      <c r="AG26" s="1035"/>
      <c r="AH26" s="1035"/>
      <c r="AI26" s="1035"/>
      <c r="AJ26" s="1076"/>
      <c r="AK26" s="1011" t="s">
        <v>372</v>
      </c>
      <c r="AL26" s="1011"/>
      <c r="AM26" s="1011"/>
      <c r="AN26" s="1011"/>
      <c r="AO26" s="1012"/>
      <c r="AP26" s="1005" t="s">
        <v>373</v>
      </c>
      <c r="AQ26" s="1011"/>
      <c r="AR26" s="1011"/>
      <c r="AS26" s="1011"/>
      <c r="AT26" s="1012"/>
      <c r="AU26" s="1005" t="s">
        <v>374</v>
      </c>
      <c r="AV26" s="1011"/>
      <c r="AW26" s="1011"/>
      <c r="AX26" s="1011"/>
      <c r="AY26" s="1012"/>
      <c r="AZ26" s="1005" t="s">
        <v>375</v>
      </c>
      <c r="BA26" s="1011"/>
      <c r="BB26" s="1011"/>
      <c r="BC26" s="1011"/>
      <c r="BD26" s="1012"/>
      <c r="BE26" s="1005" t="s">
        <v>350</v>
      </c>
      <c r="BF26" s="1011"/>
      <c r="BG26" s="1011"/>
      <c r="BH26" s="1011"/>
      <c r="BI26" s="1032"/>
      <c r="BJ26" s="203"/>
      <c r="BK26" s="203"/>
      <c r="BL26" s="203"/>
      <c r="BM26" s="203"/>
      <c r="BN26" s="203"/>
      <c r="BO26" s="216"/>
      <c r="BP26" s="216"/>
      <c r="BQ26" s="213">
        <v>20</v>
      </c>
      <c r="BR26" s="214"/>
      <c r="BS26" s="1045"/>
      <c r="BT26" s="1046"/>
      <c r="BU26" s="1046"/>
      <c r="BV26" s="1046"/>
      <c r="BW26" s="1046"/>
      <c r="BX26" s="1046"/>
      <c r="BY26" s="1046"/>
      <c r="BZ26" s="1046"/>
      <c r="CA26" s="1046"/>
      <c r="CB26" s="1046"/>
      <c r="CC26" s="1046"/>
      <c r="CD26" s="1046"/>
      <c r="CE26" s="1046"/>
      <c r="CF26" s="1046"/>
      <c r="CG26" s="1047"/>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97"/>
    </row>
    <row r="27" spans="1:131" s="198" customFormat="1" ht="26.25" customHeight="1" thickBot="1">
      <c r="A27" s="1031"/>
      <c r="B27" s="1009"/>
      <c r="C27" s="1009"/>
      <c r="D27" s="1009"/>
      <c r="E27" s="1009"/>
      <c r="F27" s="1009"/>
      <c r="G27" s="1009"/>
      <c r="H27" s="1009"/>
      <c r="I27" s="1009"/>
      <c r="J27" s="1009"/>
      <c r="K27" s="1009"/>
      <c r="L27" s="1009"/>
      <c r="M27" s="1009"/>
      <c r="N27" s="1009"/>
      <c r="O27" s="1009"/>
      <c r="P27" s="1010"/>
      <c r="Q27" s="1013"/>
      <c r="R27" s="1014"/>
      <c r="S27" s="1014"/>
      <c r="T27" s="1014"/>
      <c r="U27" s="1015"/>
      <c r="V27" s="1013"/>
      <c r="W27" s="1014"/>
      <c r="X27" s="1014"/>
      <c r="Y27" s="1014"/>
      <c r="Z27" s="1015"/>
      <c r="AA27" s="1013"/>
      <c r="AB27" s="1014"/>
      <c r="AC27" s="1014"/>
      <c r="AD27" s="1014"/>
      <c r="AE27" s="1014"/>
      <c r="AF27" s="1077"/>
      <c r="AG27" s="1038"/>
      <c r="AH27" s="1038"/>
      <c r="AI27" s="1038"/>
      <c r="AJ27" s="1078"/>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33"/>
      <c r="BJ27" s="203"/>
      <c r="BK27" s="203"/>
      <c r="BL27" s="203"/>
      <c r="BM27" s="203"/>
      <c r="BN27" s="203"/>
      <c r="BO27" s="216"/>
      <c r="BP27" s="216"/>
      <c r="BQ27" s="213">
        <v>21</v>
      </c>
      <c r="BR27" s="214"/>
      <c r="BS27" s="1045"/>
      <c r="BT27" s="1046"/>
      <c r="BU27" s="1046"/>
      <c r="BV27" s="1046"/>
      <c r="BW27" s="1046"/>
      <c r="BX27" s="1046"/>
      <c r="BY27" s="1046"/>
      <c r="BZ27" s="1046"/>
      <c r="CA27" s="1046"/>
      <c r="CB27" s="1046"/>
      <c r="CC27" s="1046"/>
      <c r="CD27" s="1046"/>
      <c r="CE27" s="1046"/>
      <c r="CF27" s="1046"/>
      <c r="CG27" s="1047"/>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97"/>
    </row>
    <row r="28" spans="1:131" s="198" customFormat="1" ht="26.25" customHeight="1" thickTop="1">
      <c r="A28" s="217">
        <v>1</v>
      </c>
      <c r="B28" s="1072" t="s">
        <v>376</v>
      </c>
      <c r="C28" s="1073"/>
      <c r="D28" s="1073"/>
      <c r="E28" s="1073"/>
      <c r="F28" s="1073"/>
      <c r="G28" s="1073"/>
      <c r="H28" s="1073"/>
      <c r="I28" s="1073"/>
      <c r="J28" s="1073"/>
      <c r="K28" s="1073"/>
      <c r="L28" s="1073"/>
      <c r="M28" s="1073"/>
      <c r="N28" s="1073"/>
      <c r="O28" s="1073"/>
      <c r="P28" s="1074"/>
      <c r="Q28" s="1079">
        <v>41784</v>
      </c>
      <c r="R28" s="1080"/>
      <c r="S28" s="1080"/>
      <c r="T28" s="1080"/>
      <c r="U28" s="1080"/>
      <c r="V28" s="1080">
        <v>42079</v>
      </c>
      <c r="W28" s="1080"/>
      <c r="X28" s="1080"/>
      <c r="Y28" s="1080"/>
      <c r="Z28" s="1080"/>
      <c r="AA28" s="1080">
        <v>-296</v>
      </c>
      <c r="AB28" s="1080"/>
      <c r="AC28" s="1080"/>
      <c r="AD28" s="1080"/>
      <c r="AE28" s="1081"/>
      <c r="AF28" s="1091">
        <v>-296</v>
      </c>
      <c r="AG28" s="1080"/>
      <c r="AH28" s="1080"/>
      <c r="AI28" s="1080"/>
      <c r="AJ28" s="1092"/>
      <c r="AK28" s="1093">
        <v>3876</v>
      </c>
      <c r="AL28" s="1087"/>
      <c r="AM28" s="1087"/>
      <c r="AN28" s="1087"/>
      <c r="AO28" s="1087"/>
      <c r="AP28" s="1087" t="s">
        <v>569</v>
      </c>
      <c r="AQ28" s="1087"/>
      <c r="AR28" s="1087"/>
      <c r="AS28" s="1087"/>
      <c r="AT28" s="1087"/>
      <c r="AU28" s="1087" t="s">
        <v>569</v>
      </c>
      <c r="AV28" s="1087"/>
      <c r="AW28" s="1087"/>
      <c r="AX28" s="1087"/>
      <c r="AY28" s="1087"/>
      <c r="AZ28" s="1090" t="s">
        <v>569</v>
      </c>
      <c r="BA28" s="1090"/>
      <c r="BB28" s="1090"/>
      <c r="BC28" s="1090"/>
      <c r="BD28" s="1090"/>
      <c r="BE28" s="1088"/>
      <c r="BF28" s="1088"/>
      <c r="BG28" s="1088"/>
      <c r="BH28" s="1088"/>
      <c r="BI28" s="1089"/>
      <c r="BJ28" s="203"/>
      <c r="BK28" s="203"/>
      <c r="BL28" s="203"/>
      <c r="BM28" s="203"/>
      <c r="BN28" s="203"/>
      <c r="BO28" s="216"/>
      <c r="BP28" s="216"/>
      <c r="BQ28" s="213">
        <v>22</v>
      </c>
      <c r="BR28" s="214"/>
      <c r="BS28" s="1045"/>
      <c r="BT28" s="1046"/>
      <c r="BU28" s="1046"/>
      <c r="BV28" s="1046"/>
      <c r="BW28" s="1046"/>
      <c r="BX28" s="1046"/>
      <c r="BY28" s="1046"/>
      <c r="BZ28" s="1046"/>
      <c r="CA28" s="1046"/>
      <c r="CB28" s="1046"/>
      <c r="CC28" s="1046"/>
      <c r="CD28" s="1046"/>
      <c r="CE28" s="1046"/>
      <c r="CF28" s="1046"/>
      <c r="CG28" s="1047"/>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97"/>
    </row>
    <row r="29" spans="1:131" s="198" customFormat="1" ht="26.25" customHeight="1">
      <c r="A29" s="217">
        <v>2</v>
      </c>
      <c r="B29" s="1040" t="s">
        <v>377</v>
      </c>
      <c r="C29" s="1041"/>
      <c r="D29" s="1041"/>
      <c r="E29" s="1041"/>
      <c r="F29" s="1041"/>
      <c r="G29" s="1041"/>
      <c r="H29" s="1041"/>
      <c r="I29" s="1041"/>
      <c r="J29" s="1041"/>
      <c r="K29" s="1041"/>
      <c r="L29" s="1041"/>
      <c r="M29" s="1041"/>
      <c r="N29" s="1041"/>
      <c r="O29" s="1041"/>
      <c r="P29" s="1042"/>
      <c r="Q29" s="1066">
        <v>23862</v>
      </c>
      <c r="R29" s="1067"/>
      <c r="S29" s="1067"/>
      <c r="T29" s="1067"/>
      <c r="U29" s="1067"/>
      <c r="V29" s="1067">
        <v>23533</v>
      </c>
      <c r="W29" s="1067"/>
      <c r="X29" s="1067"/>
      <c r="Y29" s="1067"/>
      <c r="Z29" s="1067"/>
      <c r="AA29" s="1067">
        <v>329</v>
      </c>
      <c r="AB29" s="1067"/>
      <c r="AC29" s="1067"/>
      <c r="AD29" s="1067"/>
      <c r="AE29" s="1068"/>
      <c r="AF29" s="1051">
        <v>329</v>
      </c>
      <c r="AG29" s="1052"/>
      <c r="AH29" s="1052"/>
      <c r="AI29" s="1052"/>
      <c r="AJ29" s="1053"/>
      <c r="AK29" s="1003">
        <v>3555</v>
      </c>
      <c r="AL29" s="985"/>
      <c r="AM29" s="985"/>
      <c r="AN29" s="985"/>
      <c r="AO29" s="985"/>
      <c r="AP29" s="985" t="s">
        <v>569</v>
      </c>
      <c r="AQ29" s="985"/>
      <c r="AR29" s="985"/>
      <c r="AS29" s="985"/>
      <c r="AT29" s="985"/>
      <c r="AU29" s="985" t="s">
        <v>569</v>
      </c>
      <c r="AV29" s="985"/>
      <c r="AW29" s="985"/>
      <c r="AX29" s="985"/>
      <c r="AY29" s="985"/>
      <c r="AZ29" s="1069" t="s">
        <v>569</v>
      </c>
      <c r="BA29" s="1070"/>
      <c r="BB29" s="1070"/>
      <c r="BC29" s="1070"/>
      <c r="BD29" s="1071"/>
      <c r="BE29" s="1057"/>
      <c r="BF29" s="1057"/>
      <c r="BG29" s="1057"/>
      <c r="BH29" s="1057"/>
      <c r="BI29" s="1058"/>
      <c r="BJ29" s="203"/>
      <c r="BK29" s="203"/>
      <c r="BL29" s="203"/>
      <c r="BM29" s="203"/>
      <c r="BN29" s="203"/>
      <c r="BO29" s="216"/>
      <c r="BP29" s="216"/>
      <c r="BQ29" s="213">
        <v>23</v>
      </c>
      <c r="BR29" s="214"/>
      <c r="BS29" s="1045"/>
      <c r="BT29" s="1046"/>
      <c r="BU29" s="1046"/>
      <c r="BV29" s="1046"/>
      <c r="BW29" s="1046"/>
      <c r="BX29" s="1046"/>
      <c r="BY29" s="1046"/>
      <c r="BZ29" s="1046"/>
      <c r="CA29" s="1046"/>
      <c r="CB29" s="1046"/>
      <c r="CC29" s="1046"/>
      <c r="CD29" s="1046"/>
      <c r="CE29" s="1046"/>
      <c r="CF29" s="1046"/>
      <c r="CG29" s="1047"/>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97"/>
    </row>
    <row r="30" spans="1:131" s="198" customFormat="1" ht="26.25" customHeight="1">
      <c r="A30" s="217">
        <v>3</v>
      </c>
      <c r="B30" s="1040" t="s">
        <v>378</v>
      </c>
      <c r="C30" s="1041"/>
      <c r="D30" s="1041"/>
      <c r="E30" s="1041"/>
      <c r="F30" s="1041"/>
      <c r="G30" s="1041"/>
      <c r="H30" s="1041"/>
      <c r="I30" s="1041"/>
      <c r="J30" s="1041"/>
      <c r="K30" s="1041"/>
      <c r="L30" s="1041"/>
      <c r="M30" s="1041"/>
      <c r="N30" s="1041"/>
      <c r="O30" s="1041"/>
      <c r="P30" s="1042"/>
      <c r="Q30" s="1066">
        <v>3894</v>
      </c>
      <c r="R30" s="1067"/>
      <c r="S30" s="1067"/>
      <c r="T30" s="1067"/>
      <c r="U30" s="1067"/>
      <c r="V30" s="1067">
        <v>3796</v>
      </c>
      <c r="W30" s="1067"/>
      <c r="X30" s="1067"/>
      <c r="Y30" s="1067"/>
      <c r="Z30" s="1067"/>
      <c r="AA30" s="1067">
        <v>98</v>
      </c>
      <c r="AB30" s="1067"/>
      <c r="AC30" s="1067"/>
      <c r="AD30" s="1067"/>
      <c r="AE30" s="1068"/>
      <c r="AF30" s="1051">
        <v>98</v>
      </c>
      <c r="AG30" s="1052"/>
      <c r="AH30" s="1052"/>
      <c r="AI30" s="1052"/>
      <c r="AJ30" s="1053"/>
      <c r="AK30" s="1003">
        <v>1005</v>
      </c>
      <c r="AL30" s="985"/>
      <c r="AM30" s="985"/>
      <c r="AN30" s="985"/>
      <c r="AO30" s="985"/>
      <c r="AP30" s="985" t="s">
        <v>569</v>
      </c>
      <c r="AQ30" s="985"/>
      <c r="AR30" s="985"/>
      <c r="AS30" s="985"/>
      <c r="AT30" s="985"/>
      <c r="AU30" s="985" t="s">
        <v>569</v>
      </c>
      <c r="AV30" s="985"/>
      <c r="AW30" s="985"/>
      <c r="AX30" s="985"/>
      <c r="AY30" s="985"/>
      <c r="AZ30" s="1069" t="s">
        <v>569</v>
      </c>
      <c r="BA30" s="1070"/>
      <c r="BB30" s="1070"/>
      <c r="BC30" s="1070"/>
      <c r="BD30" s="1071"/>
      <c r="BE30" s="1057"/>
      <c r="BF30" s="1057"/>
      <c r="BG30" s="1057"/>
      <c r="BH30" s="1057"/>
      <c r="BI30" s="1058"/>
      <c r="BJ30" s="203"/>
      <c r="BK30" s="203"/>
      <c r="BL30" s="203"/>
      <c r="BM30" s="203"/>
      <c r="BN30" s="203"/>
      <c r="BO30" s="216"/>
      <c r="BP30" s="216"/>
      <c r="BQ30" s="213">
        <v>24</v>
      </c>
      <c r="BR30" s="214"/>
      <c r="BS30" s="1045"/>
      <c r="BT30" s="1046"/>
      <c r="BU30" s="1046"/>
      <c r="BV30" s="1046"/>
      <c r="BW30" s="1046"/>
      <c r="BX30" s="1046"/>
      <c r="BY30" s="1046"/>
      <c r="BZ30" s="1046"/>
      <c r="CA30" s="1046"/>
      <c r="CB30" s="1046"/>
      <c r="CC30" s="1046"/>
      <c r="CD30" s="1046"/>
      <c r="CE30" s="1046"/>
      <c r="CF30" s="1046"/>
      <c r="CG30" s="1047"/>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97"/>
    </row>
    <row r="31" spans="1:131" s="198" customFormat="1" ht="26.25" customHeight="1">
      <c r="A31" s="217">
        <v>4</v>
      </c>
      <c r="B31" s="1040" t="s">
        <v>379</v>
      </c>
      <c r="C31" s="1041"/>
      <c r="D31" s="1041"/>
      <c r="E31" s="1041"/>
      <c r="F31" s="1041"/>
      <c r="G31" s="1041"/>
      <c r="H31" s="1041"/>
      <c r="I31" s="1041"/>
      <c r="J31" s="1041"/>
      <c r="K31" s="1041"/>
      <c r="L31" s="1041"/>
      <c r="M31" s="1041"/>
      <c r="N31" s="1041"/>
      <c r="O31" s="1041"/>
      <c r="P31" s="1042"/>
      <c r="Q31" s="1066">
        <v>90</v>
      </c>
      <c r="R31" s="1067"/>
      <c r="S31" s="1067"/>
      <c r="T31" s="1067"/>
      <c r="U31" s="1067"/>
      <c r="V31" s="1067">
        <v>82</v>
      </c>
      <c r="W31" s="1067"/>
      <c r="X31" s="1067"/>
      <c r="Y31" s="1067"/>
      <c r="Z31" s="1067"/>
      <c r="AA31" s="1067">
        <v>8</v>
      </c>
      <c r="AB31" s="1067"/>
      <c r="AC31" s="1067"/>
      <c r="AD31" s="1067"/>
      <c r="AE31" s="1068"/>
      <c r="AF31" s="1051">
        <v>8</v>
      </c>
      <c r="AG31" s="1052"/>
      <c r="AH31" s="1052"/>
      <c r="AI31" s="1052"/>
      <c r="AJ31" s="1053"/>
      <c r="AK31" s="1003">
        <v>36756</v>
      </c>
      <c r="AL31" s="985"/>
      <c r="AM31" s="985"/>
      <c r="AN31" s="985"/>
      <c r="AO31" s="985"/>
      <c r="AP31" s="985">
        <v>220</v>
      </c>
      <c r="AQ31" s="985"/>
      <c r="AR31" s="985"/>
      <c r="AS31" s="985"/>
      <c r="AT31" s="985"/>
      <c r="AU31" s="985" t="s">
        <v>569</v>
      </c>
      <c r="AV31" s="985"/>
      <c r="AW31" s="985"/>
      <c r="AX31" s="985"/>
      <c r="AY31" s="985"/>
      <c r="AZ31" s="1069" t="s">
        <v>569</v>
      </c>
      <c r="BA31" s="1070"/>
      <c r="BB31" s="1070"/>
      <c r="BC31" s="1070"/>
      <c r="BD31" s="1071"/>
      <c r="BE31" s="1057"/>
      <c r="BF31" s="1057"/>
      <c r="BG31" s="1057"/>
      <c r="BH31" s="1057"/>
      <c r="BI31" s="1058"/>
      <c r="BJ31" s="203"/>
      <c r="BK31" s="203"/>
      <c r="BL31" s="203"/>
      <c r="BM31" s="203"/>
      <c r="BN31" s="203"/>
      <c r="BO31" s="216"/>
      <c r="BP31" s="216"/>
      <c r="BQ31" s="213">
        <v>25</v>
      </c>
      <c r="BR31" s="214"/>
      <c r="BS31" s="1045"/>
      <c r="BT31" s="1046"/>
      <c r="BU31" s="1046"/>
      <c r="BV31" s="1046"/>
      <c r="BW31" s="1046"/>
      <c r="BX31" s="1046"/>
      <c r="BY31" s="1046"/>
      <c r="BZ31" s="1046"/>
      <c r="CA31" s="1046"/>
      <c r="CB31" s="1046"/>
      <c r="CC31" s="1046"/>
      <c r="CD31" s="1046"/>
      <c r="CE31" s="1046"/>
      <c r="CF31" s="1046"/>
      <c r="CG31" s="1047"/>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97"/>
    </row>
    <row r="32" spans="1:131" s="198" customFormat="1" ht="26.25" customHeight="1">
      <c r="A32" s="217">
        <v>5</v>
      </c>
      <c r="B32" s="1040" t="s">
        <v>380</v>
      </c>
      <c r="C32" s="1041"/>
      <c r="D32" s="1041"/>
      <c r="E32" s="1041"/>
      <c r="F32" s="1041"/>
      <c r="G32" s="1041"/>
      <c r="H32" s="1041"/>
      <c r="I32" s="1041"/>
      <c r="J32" s="1041"/>
      <c r="K32" s="1041"/>
      <c r="L32" s="1041"/>
      <c r="M32" s="1041"/>
      <c r="N32" s="1041"/>
      <c r="O32" s="1041"/>
      <c r="P32" s="1042"/>
      <c r="Q32" s="1066">
        <v>21141</v>
      </c>
      <c r="R32" s="1067"/>
      <c r="S32" s="1067"/>
      <c r="T32" s="1067"/>
      <c r="U32" s="1067"/>
      <c r="V32" s="1067">
        <v>20597</v>
      </c>
      <c r="W32" s="1067"/>
      <c r="X32" s="1067"/>
      <c r="Y32" s="1067"/>
      <c r="Z32" s="1067"/>
      <c r="AA32" s="1067">
        <v>545</v>
      </c>
      <c r="AB32" s="1067"/>
      <c r="AC32" s="1067"/>
      <c r="AD32" s="1067"/>
      <c r="AE32" s="1068"/>
      <c r="AF32" s="1051">
        <v>545</v>
      </c>
      <c r="AG32" s="1052"/>
      <c r="AH32" s="1052"/>
      <c r="AI32" s="1052"/>
      <c r="AJ32" s="1053"/>
      <c r="AK32" s="1003" t="s">
        <v>569</v>
      </c>
      <c r="AL32" s="985"/>
      <c r="AM32" s="985"/>
      <c r="AN32" s="985"/>
      <c r="AO32" s="985"/>
      <c r="AP32" s="985" t="s">
        <v>569</v>
      </c>
      <c r="AQ32" s="985"/>
      <c r="AR32" s="985"/>
      <c r="AS32" s="985"/>
      <c r="AT32" s="985"/>
      <c r="AU32" s="985" t="s">
        <v>569</v>
      </c>
      <c r="AV32" s="985"/>
      <c r="AW32" s="985"/>
      <c r="AX32" s="985"/>
      <c r="AY32" s="985"/>
      <c r="AZ32" s="1069" t="s">
        <v>569</v>
      </c>
      <c r="BA32" s="1070"/>
      <c r="BB32" s="1070"/>
      <c r="BC32" s="1070"/>
      <c r="BD32" s="1071"/>
      <c r="BE32" s="1057"/>
      <c r="BF32" s="1057"/>
      <c r="BG32" s="1057"/>
      <c r="BH32" s="1057"/>
      <c r="BI32" s="1058"/>
      <c r="BJ32" s="203"/>
      <c r="BK32" s="203"/>
      <c r="BL32" s="203"/>
      <c r="BM32" s="203"/>
      <c r="BN32" s="203"/>
      <c r="BO32" s="216"/>
      <c r="BP32" s="216"/>
      <c r="BQ32" s="213">
        <v>26</v>
      </c>
      <c r="BR32" s="214"/>
      <c r="BS32" s="1045"/>
      <c r="BT32" s="1046"/>
      <c r="BU32" s="1046"/>
      <c r="BV32" s="1046"/>
      <c r="BW32" s="1046"/>
      <c r="BX32" s="1046"/>
      <c r="BY32" s="1046"/>
      <c r="BZ32" s="1046"/>
      <c r="CA32" s="1046"/>
      <c r="CB32" s="1046"/>
      <c r="CC32" s="1046"/>
      <c r="CD32" s="1046"/>
      <c r="CE32" s="1046"/>
      <c r="CF32" s="1046"/>
      <c r="CG32" s="1047"/>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97"/>
    </row>
    <row r="33" spans="1:131" s="198" customFormat="1" ht="26.25" customHeight="1">
      <c r="A33" s="217">
        <v>6</v>
      </c>
      <c r="B33" s="1040" t="s">
        <v>381</v>
      </c>
      <c r="C33" s="1041"/>
      <c r="D33" s="1041"/>
      <c r="E33" s="1041"/>
      <c r="F33" s="1041"/>
      <c r="G33" s="1041"/>
      <c r="H33" s="1041"/>
      <c r="I33" s="1041"/>
      <c r="J33" s="1041"/>
      <c r="K33" s="1041"/>
      <c r="L33" s="1041"/>
      <c r="M33" s="1041"/>
      <c r="N33" s="1041"/>
      <c r="O33" s="1041"/>
      <c r="P33" s="1042"/>
      <c r="Q33" s="1066">
        <v>4564</v>
      </c>
      <c r="R33" s="1067"/>
      <c r="S33" s="1067"/>
      <c r="T33" s="1067"/>
      <c r="U33" s="1067"/>
      <c r="V33" s="1067">
        <v>3699</v>
      </c>
      <c r="W33" s="1067"/>
      <c r="X33" s="1067"/>
      <c r="Y33" s="1067"/>
      <c r="Z33" s="1067"/>
      <c r="AA33" s="1067">
        <v>865</v>
      </c>
      <c r="AB33" s="1067"/>
      <c r="AC33" s="1067"/>
      <c r="AD33" s="1067"/>
      <c r="AE33" s="1068"/>
      <c r="AF33" s="1051">
        <v>3442</v>
      </c>
      <c r="AG33" s="1052"/>
      <c r="AH33" s="1052"/>
      <c r="AI33" s="1052"/>
      <c r="AJ33" s="1053"/>
      <c r="AK33" s="1003">
        <v>33</v>
      </c>
      <c r="AL33" s="985"/>
      <c r="AM33" s="985"/>
      <c r="AN33" s="985"/>
      <c r="AO33" s="985"/>
      <c r="AP33" s="985">
        <v>8133</v>
      </c>
      <c r="AQ33" s="985"/>
      <c r="AR33" s="985"/>
      <c r="AS33" s="985"/>
      <c r="AT33" s="985"/>
      <c r="AU33" s="985">
        <v>16</v>
      </c>
      <c r="AV33" s="985"/>
      <c r="AW33" s="985"/>
      <c r="AX33" s="985"/>
      <c r="AY33" s="985"/>
      <c r="AZ33" s="1069" t="s">
        <v>569</v>
      </c>
      <c r="BA33" s="1070"/>
      <c r="BB33" s="1070"/>
      <c r="BC33" s="1070"/>
      <c r="BD33" s="1071"/>
      <c r="BE33" s="1057" t="s">
        <v>382</v>
      </c>
      <c r="BF33" s="1057"/>
      <c r="BG33" s="1057"/>
      <c r="BH33" s="1057"/>
      <c r="BI33" s="1058"/>
      <c r="BJ33" s="203"/>
      <c r="BK33" s="203"/>
      <c r="BL33" s="203"/>
      <c r="BM33" s="203"/>
      <c r="BN33" s="203"/>
      <c r="BO33" s="216"/>
      <c r="BP33" s="216"/>
      <c r="BQ33" s="213">
        <v>27</v>
      </c>
      <c r="BR33" s="214"/>
      <c r="BS33" s="1045"/>
      <c r="BT33" s="1046"/>
      <c r="BU33" s="1046"/>
      <c r="BV33" s="1046"/>
      <c r="BW33" s="1046"/>
      <c r="BX33" s="1046"/>
      <c r="BY33" s="1046"/>
      <c r="BZ33" s="1046"/>
      <c r="CA33" s="1046"/>
      <c r="CB33" s="1046"/>
      <c r="CC33" s="1046"/>
      <c r="CD33" s="1046"/>
      <c r="CE33" s="1046"/>
      <c r="CF33" s="1046"/>
      <c r="CG33" s="1047"/>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97"/>
    </row>
    <row r="34" spans="1:131" s="198" customFormat="1" ht="26.25" customHeight="1">
      <c r="A34" s="217">
        <v>7</v>
      </c>
      <c r="B34" s="1040" t="s">
        <v>383</v>
      </c>
      <c r="C34" s="1041"/>
      <c r="D34" s="1041"/>
      <c r="E34" s="1041"/>
      <c r="F34" s="1041"/>
      <c r="G34" s="1041"/>
      <c r="H34" s="1041"/>
      <c r="I34" s="1041"/>
      <c r="J34" s="1041"/>
      <c r="K34" s="1041"/>
      <c r="L34" s="1041"/>
      <c r="M34" s="1041"/>
      <c r="N34" s="1041"/>
      <c r="O34" s="1041"/>
      <c r="P34" s="1042"/>
      <c r="Q34" s="1066">
        <v>6525</v>
      </c>
      <c r="R34" s="1067"/>
      <c r="S34" s="1067"/>
      <c r="T34" s="1067"/>
      <c r="U34" s="1067"/>
      <c r="V34" s="1067">
        <v>6212</v>
      </c>
      <c r="W34" s="1067"/>
      <c r="X34" s="1067"/>
      <c r="Y34" s="1067"/>
      <c r="Z34" s="1067"/>
      <c r="AA34" s="1067">
        <v>312</v>
      </c>
      <c r="AB34" s="1067"/>
      <c r="AC34" s="1067"/>
      <c r="AD34" s="1067"/>
      <c r="AE34" s="1068"/>
      <c r="AF34" s="1051">
        <v>675</v>
      </c>
      <c r="AG34" s="1052"/>
      <c r="AH34" s="1052"/>
      <c r="AI34" s="1052"/>
      <c r="AJ34" s="1053"/>
      <c r="AK34" s="1003">
        <v>1588</v>
      </c>
      <c r="AL34" s="985"/>
      <c r="AM34" s="985"/>
      <c r="AN34" s="985"/>
      <c r="AO34" s="985"/>
      <c r="AP34" s="985">
        <v>59420</v>
      </c>
      <c r="AQ34" s="985"/>
      <c r="AR34" s="985"/>
      <c r="AS34" s="985"/>
      <c r="AT34" s="985"/>
      <c r="AU34" s="985">
        <v>19906</v>
      </c>
      <c r="AV34" s="985"/>
      <c r="AW34" s="985"/>
      <c r="AX34" s="985"/>
      <c r="AY34" s="985"/>
      <c r="AZ34" s="1069" t="s">
        <v>569</v>
      </c>
      <c r="BA34" s="1070"/>
      <c r="BB34" s="1070"/>
      <c r="BC34" s="1070"/>
      <c r="BD34" s="1071"/>
      <c r="BE34" s="1057" t="s">
        <v>382</v>
      </c>
      <c r="BF34" s="1057"/>
      <c r="BG34" s="1057"/>
      <c r="BH34" s="1057"/>
      <c r="BI34" s="1058"/>
      <c r="BJ34" s="203"/>
      <c r="BK34" s="203"/>
      <c r="BL34" s="203"/>
      <c r="BM34" s="203"/>
      <c r="BN34" s="203"/>
      <c r="BO34" s="216"/>
      <c r="BP34" s="216"/>
      <c r="BQ34" s="213">
        <v>28</v>
      </c>
      <c r="BR34" s="214"/>
      <c r="BS34" s="1045"/>
      <c r="BT34" s="1046"/>
      <c r="BU34" s="1046"/>
      <c r="BV34" s="1046"/>
      <c r="BW34" s="1046"/>
      <c r="BX34" s="1046"/>
      <c r="BY34" s="1046"/>
      <c r="BZ34" s="1046"/>
      <c r="CA34" s="1046"/>
      <c r="CB34" s="1046"/>
      <c r="CC34" s="1046"/>
      <c r="CD34" s="1046"/>
      <c r="CE34" s="1046"/>
      <c r="CF34" s="1046"/>
      <c r="CG34" s="1047"/>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97"/>
    </row>
    <row r="35" spans="1:131" s="198" customFormat="1" ht="26.25" customHeight="1">
      <c r="A35" s="217">
        <v>8</v>
      </c>
      <c r="B35" s="1040" t="s">
        <v>384</v>
      </c>
      <c r="C35" s="1041"/>
      <c r="D35" s="1041"/>
      <c r="E35" s="1041"/>
      <c r="F35" s="1041"/>
      <c r="G35" s="1041"/>
      <c r="H35" s="1041"/>
      <c r="I35" s="1041"/>
      <c r="J35" s="1041"/>
      <c r="K35" s="1041"/>
      <c r="L35" s="1041"/>
      <c r="M35" s="1041"/>
      <c r="N35" s="1041"/>
      <c r="O35" s="1041"/>
      <c r="P35" s="1042"/>
      <c r="Q35" s="1066">
        <v>36</v>
      </c>
      <c r="R35" s="1067"/>
      <c r="S35" s="1067"/>
      <c r="T35" s="1067"/>
      <c r="U35" s="1067"/>
      <c r="V35" s="1067">
        <v>35</v>
      </c>
      <c r="W35" s="1067"/>
      <c r="X35" s="1067"/>
      <c r="Y35" s="1067"/>
      <c r="Z35" s="1067"/>
      <c r="AA35" s="1067">
        <v>1</v>
      </c>
      <c r="AB35" s="1067"/>
      <c r="AC35" s="1067"/>
      <c r="AD35" s="1067"/>
      <c r="AE35" s="1068"/>
      <c r="AF35" s="1051">
        <v>1</v>
      </c>
      <c r="AG35" s="1052"/>
      <c r="AH35" s="1052"/>
      <c r="AI35" s="1052"/>
      <c r="AJ35" s="1053"/>
      <c r="AK35" s="1003">
        <v>11</v>
      </c>
      <c r="AL35" s="985"/>
      <c r="AM35" s="985"/>
      <c r="AN35" s="985"/>
      <c r="AO35" s="985"/>
      <c r="AP35" s="985" t="s">
        <v>569</v>
      </c>
      <c r="AQ35" s="985"/>
      <c r="AR35" s="985"/>
      <c r="AS35" s="985"/>
      <c r="AT35" s="985"/>
      <c r="AU35" s="985" t="s">
        <v>569</v>
      </c>
      <c r="AV35" s="985"/>
      <c r="AW35" s="985"/>
      <c r="AX35" s="985"/>
      <c r="AY35" s="985"/>
      <c r="AZ35" s="1069" t="s">
        <v>569</v>
      </c>
      <c r="BA35" s="1070"/>
      <c r="BB35" s="1070"/>
      <c r="BC35" s="1070"/>
      <c r="BD35" s="1071"/>
      <c r="BE35" s="1057" t="s">
        <v>385</v>
      </c>
      <c r="BF35" s="1057"/>
      <c r="BG35" s="1057"/>
      <c r="BH35" s="1057"/>
      <c r="BI35" s="1058"/>
      <c r="BJ35" s="203"/>
      <c r="BK35" s="203"/>
      <c r="BL35" s="203"/>
      <c r="BM35" s="203"/>
      <c r="BN35" s="203"/>
      <c r="BO35" s="216"/>
      <c r="BP35" s="216"/>
      <c r="BQ35" s="213">
        <v>29</v>
      </c>
      <c r="BR35" s="214"/>
      <c r="BS35" s="1045"/>
      <c r="BT35" s="1046"/>
      <c r="BU35" s="1046"/>
      <c r="BV35" s="1046"/>
      <c r="BW35" s="1046"/>
      <c r="BX35" s="1046"/>
      <c r="BY35" s="1046"/>
      <c r="BZ35" s="1046"/>
      <c r="CA35" s="1046"/>
      <c r="CB35" s="1046"/>
      <c r="CC35" s="1046"/>
      <c r="CD35" s="1046"/>
      <c r="CE35" s="1046"/>
      <c r="CF35" s="1046"/>
      <c r="CG35" s="1047"/>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97"/>
    </row>
    <row r="36" spans="1:131" s="198" customFormat="1" ht="26.25" customHeight="1">
      <c r="A36" s="217">
        <v>9</v>
      </c>
      <c r="B36" s="1040" t="s">
        <v>386</v>
      </c>
      <c r="C36" s="1041"/>
      <c r="D36" s="1041"/>
      <c r="E36" s="1041"/>
      <c r="F36" s="1041"/>
      <c r="G36" s="1041"/>
      <c r="H36" s="1041"/>
      <c r="I36" s="1041"/>
      <c r="J36" s="1041"/>
      <c r="K36" s="1041"/>
      <c r="L36" s="1041"/>
      <c r="M36" s="1041"/>
      <c r="N36" s="1041"/>
      <c r="O36" s="1041"/>
      <c r="P36" s="1042"/>
      <c r="Q36" s="1066">
        <v>238</v>
      </c>
      <c r="R36" s="1067"/>
      <c r="S36" s="1067"/>
      <c r="T36" s="1067"/>
      <c r="U36" s="1067"/>
      <c r="V36" s="1067">
        <v>213</v>
      </c>
      <c r="W36" s="1067"/>
      <c r="X36" s="1067"/>
      <c r="Y36" s="1067"/>
      <c r="Z36" s="1067"/>
      <c r="AA36" s="1067">
        <v>25</v>
      </c>
      <c r="AB36" s="1067"/>
      <c r="AC36" s="1067"/>
      <c r="AD36" s="1067"/>
      <c r="AE36" s="1068"/>
      <c r="AF36" s="1051">
        <v>25</v>
      </c>
      <c r="AG36" s="1052"/>
      <c r="AH36" s="1052"/>
      <c r="AI36" s="1052"/>
      <c r="AJ36" s="1053"/>
      <c r="AK36" s="1003">
        <v>94</v>
      </c>
      <c r="AL36" s="985"/>
      <c r="AM36" s="985"/>
      <c r="AN36" s="985"/>
      <c r="AO36" s="985"/>
      <c r="AP36" s="985">
        <v>1983</v>
      </c>
      <c r="AQ36" s="985"/>
      <c r="AR36" s="985"/>
      <c r="AS36" s="985"/>
      <c r="AT36" s="985"/>
      <c r="AU36" s="985">
        <v>1329</v>
      </c>
      <c r="AV36" s="985"/>
      <c r="AW36" s="985"/>
      <c r="AX36" s="985"/>
      <c r="AY36" s="985"/>
      <c r="AZ36" s="1069" t="s">
        <v>569</v>
      </c>
      <c r="BA36" s="1070"/>
      <c r="BB36" s="1070"/>
      <c r="BC36" s="1070"/>
      <c r="BD36" s="1071"/>
      <c r="BE36" s="1057" t="s">
        <v>385</v>
      </c>
      <c r="BF36" s="1057"/>
      <c r="BG36" s="1057"/>
      <c r="BH36" s="1057"/>
      <c r="BI36" s="1058"/>
      <c r="BJ36" s="203"/>
      <c r="BK36" s="203"/>
      <c r="BL36" s="203"/>
      <c r="BM36" s="203"/>
      <c r="BN36" s="203"/>
      <c r="BO36" s="216"/>
      <c r="BP36" s="216"/>
      <c r="BQ36" s="213">
        <v>30</v>
      </c>
      <c r="BR36" s="214"/>
      <c r="BS36" s="1045"/>
      <c r="BT36" s="1046"/>
      <c r="BU36" s="1046"/>
      <c r="BV36" s="1046"/>
      <c r="BW36" s="1046"/>
      <c r="BX36" s="1046"/>
      <c r="BY36" s="1046"/>
      <c r="BZ36" s="1046"/>
      <c r="CA36" s="1046"/>
      <c r="CB36" s="1046"/>
      <c r="CC36" s="1046"/>
      <c r="CD36" s="1046"/>
      <c r="CE36" s="1046"/>
      <c r="CF36" s="1046"/>
      <c r="CG36" s="1047"/>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97"/>
    </row>
    <row r="37" spans="1:131" s="198" customFormat="1" ht="26.25" customHeight="1">
      <c r="A37" s="217">
        <v>10</v>
      </c>
      <c r="B37" s="1040" t="s">
        <v>387</v>
      </c>
      <c r="C37" s="1041"/>
      <c r="D37" s="1041"/>
      <c r="E37" s="1041"/>
      <c r="F37" s="1041"/>
      <c r="G37" s="1041"/>
      <c r="H37" s="1041"/>
      <c r="I37" s="1041"/>
      <c r="J37" s="1041"/>
      <c r="K37" s="1041"/>
      <c r="L37" s="1041"/>
      <c r="M37" s="1041"/>
      <c r="N37" s="1041"/>
      <c r="O37" s="1041"/>
      <c r="P37" s="1042"/>
      <c r="Q37" s="1066">
        <v>187</v>
      </c>
      <c r="R37" s="1067"/>
      <c r="S37" s="1067"/>
      <c r="T37" s="1067"/>
      <c r="U37" s="1067"/>
      <c r="V37" s="1067">
        <v>175</v>
      </c>
      <c r="W37" s="1067"/>
      <c r="X37" s="1067"/>
      <c r="Y37" s="1067"/>
      <c r="Z37" s="1067"/>
      <c r="AA37" s="1067">
        <v>13</v>
      </c>
      <c r="AB37" s="1067"/>
      <c r="AC37" s="1067"/>
      <c r="AD37" s="1067"/>
      <c r="AE37" s="1068"/>
      <c r="AF37" s="1051">
        <v>13</v>
      </c>
      <c r="AG37" s="1052"/>
      <c r="AH37" s="1052"/>
      <c r="AI37" s="1052"/>
      <c r="AJ37" s="1053"/>
      <c r="AK37" s="1003">
        <v>61</v>
      </c>
      <c r="AL37" s="985"/>
      <c r="AM37" s="985"/>
      <c r="AN37" s="985"/>
      <c r="AO37" s="985"/>
      <c r="AP37" s="985">
        <v>620</v>
      </c>
      <c r="AQ37" s="985"/>
      <c r="AR37" s="985"/>
      <c r="AS37" s="985"/>
      <c r="AT37" s="985"/>
      <c r="AU37" s="985">
        <v>326</v>
      </c>
      <c r="AV37" s="985"/>
      <c r="AW37" s="985"/>
      <c r="AX37" s="985"/>
      <c r="AY37" s="985"/>
      <c r="AZ37" s="1069" t="s">
        <v>569</v>
      </c>
      <c r="BA37" s="1070"/>
      <c r="BB37" s="1070"/>
      <c r="BC37" s="1070"/>
      <c r="BD37" s="1071"/>
      <c r="BE37" s="1057" t="s">
        <v>385</v>
      </c>
      <c r="BF37" s="1057"/>
      <c r="BG37" s="1057"/>
      <c r="BH37" s="1057"/>
      <c r="BI37" s="1058"/>
      <c r="BJ37" s="203"/>
      <c r="BK37" s="203"/>
      <c r="BL37" s="203"/>
      <c r="BM37" s="203"/>
      <c r="BN37" s="203"/>
      <c r="BO37" s="216"/>
      <c r="BP37" s="216"/>
      <c r="BQ37" s="213">
        <v>31</v>
      </c>
      <c r="BR37" s="214"/>
      <c r="BS37" s="1045"/>
      <c r="BT37" s="1046"/>
      <c r="BU37" s="1046"/>
      <c r="BV37" s="1046"/>
      <c r="BW37" s="1046"/>
      <c r="BX37" s="1046"/>
      <c r="BY37" s="1046"/>
      <c r="BZ37" s="1046"/>
      <c r="CA37" s="1046"/>
      <c r="CB37" s="1046"/>
      <c r="CC37" s="1046"/>
      <c r="CD37" s="1046"/>
      <c r="CE37" s="1046"/>
      <c r="CF37" s="1046"/>
      <c r="CG37" s="1047"/>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97"/>
    </row>
    <row r="38" spans="1:131" s="198" customFormat="1" ht="26.25" customHeight="1">
      <c r="A38" s="217">
        <v>11</v>
      </c>
      <c r="B38" s="1040" t="s">
        <v>388</v>
      </c>
      <c r="C38" s="1041"/>
      <c r="D38" s="1041"/>
      <c r="E38" s="1041"/>
      <c r="F38" s="1041"/>
      <c r="G38" s="1041"/>
      <c r="H38" s="1041"/>
      <c r="I38" s="1041"/>
      <c r="J38" s="1041"/>
      <c r="K38" s="1041"/>
      <c r="L38" s="1041"/>
      <c r="M38" s="1041"/>
      <c r="N38" s="1041"/>
      <c r="O38" s="1041"/>
      <c r="P38" s="1042"/>
      <c r="Q38" s="1066">
        <v>359</v>
      </c>
      <c r="R38" s="1067"/>
      <c r="S38" s="1067"/>
      <c r="T38" s="1067"/>
      <c r="U38" s="1067"/>
      <c r="V38" s="1067">
        <v>348</v>
      </c>
      <c r="W38" s="1067"/>
      <c r="X38" s="1067"/>
      <c r="Y38" s="1067"/>
      <c r="Z38" s="1067"/>
      <c r="AA38" s="1067">
        <v>11</v>
      </c>
      <c r="AB38" s="1067"/>
      <c r="AC38" s="1067"/>
      <c r="AD38" s="1067"/>
      <c r="AE38" s="1068"/>
      <c r="AF38" s="1051">
        <v>11</v>
      </c>
      <c r="AG38" s="1052"/>
      <c r="AH38" s="1052"/>
      <c r="AI38" s="1052"/>
      <c r="AJ38" s="1053"/>
      <c r="AK38" s="1003">
        <v>85</v>
      </c>
      <c r="AL38" s="985"/>
      <c r="AM38" s="985"/>
      <c r="AN38" s="985"/>
      <c r="AO38" s="985"/>
      <c r="AP38" s="985">
        <v>951</v>
      </c>
      <c r="AQ38" s="985"/>
      <c r="AR38" s="985"/>
      <c r="AS38" s="985"/>
      <c r="AT38" s="985"/>
      <c r="AU38" s="985">
        <v>400</v>
      </c>
      <c r="AV38" s="985"/>
      <c r="AW38" s="985"/>
      <c r="AX38" s="985"/>
      <c r="AY38" s="985"/>
      <c r="AZ38" s="1069" t="s">
        <v>569</v>
      </c>
      <c r="BA38" s="1070"/>
      <c r="BB38" s="1070"/>
      <c r="BC38" s="1070"/>
      <c r="BD38" s="1071"/>
      <c r="BE38" s="1057" t="s">
        <v>385</v>
      </c>
      <c r="BF38" s="1057"/>
      <c r="BG38" s="1057"/>
      <c r="BH38" s="1057"/>
      <c r="BI38" s="1058"/>
      <c r="BJ38" s="203"/>
      <c r="BK38" s="203"/>
      <c r="BL38" s="203"/>
      <c r="BM38" s="203"/>
      <c r="BN38" s="203"/>
      <c r="BO38" s="216"/>
      <c r="BP38" s="216"/>
      <c r="BQ38" s="213">
        <v>32</v>
      </c>
      <c r="BR38" s="214"/>
      <c r="BS38" s="1045"/>
      <c r="BT38" s="1046"/>
      <c r="BU38" s="1046"/>
      <c r="BV38" s="1046"/>
      <c r="BW38" s="1046"/>
      <c r="BX38" s="1046"/>
      <c r="BY38" s="1046"/>
      <c r="BZ38" s="1046"/>
      <c r="CA38" s="1046"/>
      <c r="CB38" s="1046"/>
      <c r="CC38" s="1046"/>
      <c r="CD38" s="1046"/>
      <c r="CE38" s="1046"/>
      <c r="CF38" s="1046"/>
      <c r="CG38" s="1047"/>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97"/>
    </row>
    <row r="39" spans="1:131" s="198" customFormat="1" ht="26.25" customHeight="1">
      <c r="A39" s="217">
        <v>12</v>
      </c>
      <c r="B39" s="1040" t="s">
        <v>389</v>
      </c>
      <c r="C39" s="1041"/>
      <c r="D39" s="1041"/>
      <c r="E39" s="1041"/>
      <c r="F39" s="1041"/>
      <c r="G39" s="1041"/>
      <c r="H39" s="1041"/>
      <c r="I39" s="1041"/>
      <c r="J39" s="1041"/>
      <c r="K39" s="1041"/>
      <c r="L39" s="1041"/>
      <c r="M39" s="1041"/>
      <c r="N39" s="1041"/>
      <c r="O39" s="1041"/>
      <c r="P39" s="1042"/>
      <c r="Q39" s="1066">
        <v>18</v>
      </c>
      <c r="R39" s="1067"/>
      <c r="S39" s="1067"/>
      <c r="T39" s="1067"/>
      <c r="U39" s="1067"/>
      <c r="V39" s="1067">
        <v>5</v>
      </c>
      <c r="W39" s="1067"/>
      <c r="X39" s="1067"/>
      <c r="Y39" s="1067"/>
      <c r="Z39" s="1067"/>
      <c r="AA39" s="1067">
        <v>13</v>
      </c>
      <c r="AB39" s="1067"/>
      <c r="AC39" s="1067"/>
      <c r="AD39" s="1067"/>
      <c r="AE39" s="1068"/>
      <c r="AF39" s="1051">
        <v>13</v>
      </c>
      <c r="AG39" s="1052"/>
      <c r="AH39" s="1052"/>
      <c r="AI39" s="1052"/>
      <c r="AJ39" s="1053"/>
      <c r="AK39" s="1003" t="s">
        <v>583</v>
      </c>
      <c r="AL39" s="985"/>
      <c r="AM39" s="985"/>
      <c r="AN39" s="985"/>
      <c r="AO39" s="985"/>
      <c r="AP39" s="985" t="s">
        <v>569</v>
      </c>
      <c r="AQ39" s="985"/>
      <c r="AR39" s="985"/>
      <c r="AS39" s="985"/>
      <c r="AT39" s="985"/>
      <c r="AU39" s="985" t="s">
        <v>569</v>
      </c>
      <c r="AV39" s="985"/>
      <c r="AW39" s="985"/>
      <c r="AX39" s="985"/>
      <c r="AY39" s="985"/>
      <c r="AZ39" s="1069" t="s">
        <v>569</v>
      </c>
      <c r="BA39" s="1070"/>
      <c r="BB39" s="1070"/>
      <c r="BC39" s="1070"/>
      <c r="BD39" s="1071"/>
      <c r="BE39" s="1057" t="s">
        <v>385</v>
      </c>
      <c r="BF39" s="1057"/>
      <c r="BG39" s="1057"/>
      <c r="BH39" s="1057"/>
      <c r="BI39" s="1058"/>
      <c r="BJ39" s="203"/>
      <c r="BK39" s="203"/>
      <c r="BL39" s="203"/>
      <c r="BM39" s="203"/>
      <c r="BN39" s="203"/>
      <c r="BO39" s="216"/>
      <c r="BP39" s="216"/>
      <c r="BQ39" s="213">
        <v>33</v>
      </c>
      <c r="BR39" s="214"/>
      <c r="BS39" s="1045"/>
      <c r="BT39" s="1046"/>
      <c r="BU39" s="1046"/>
      <c r="BV39" s="1046"/>
      <c r="BW39" s="1046"/>
      <c r="BX39" s="1046"/>
      <c r="BY39" s="1046"/>
      <c r="BZ39" s="1046"/>
      <c r="CA39" s="1046"/>
      <c r="CB39" s="1046"/>
      <c r="CC39" s="1046"/>
      <c r="CD39" s="1046"/>
      <c r="CE39" s="1046"/>
      <c r="CF39" s="1046"/>
      <c r="CG39" s="1047"/>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97"/>
    </row>
    <row r="40" spans="1:131" s="198" customFormat="1" ht="26.25" customHeight="1">
      <c r="A40" s="212">
        <v>13</v>
      </c>
      <c r="B40" s="1040"/>
      <c r="C40" s="1041"/>
      <c r="D40" s="1041"/>
      <c r="E40" s="1041"/>
      <c r="F40" s="1041"/>
      <c r="G40" s="1041"/>
      <c r="H40" s="1041"/>
      <c r="I40" s="1041"/>
      <c r="J40" s="1041"/>
      <c r="K40" s="1041"/>
      <c r="L40" s="1041"/>
      <c r="M40" s="1041"/>
      <c r="N40" s="1041"/>
      <c r="O40" s="1041"/>
      <c r="P40" s="1042"/>
      <c r="Q40" s="1066"/>
      <c r="R40" s="1067"/>
      <c r="S40" s="1067"/>
      <c r="T40" s="1067"/>
      <c r="U40" s="1067"/>
      <c r="V40" s="1067"/>
      <c r="W40" s="1067"/>
      <c r="X40" s="1067"/>
      <c r="Y40" s="1067"/>
      <c r="Z40" s="1067"/>
      <c r="AA40" s="1067"/>
      <c r="AB40" s="1067"/>
      <c r="AC40" s="1067"/>
      <c r="AD40" s="1067"/>
      <c r="AE40" s="1068"/>
      <c r="AF40" s="1051"/>
      <c r="AG40" s="1052"/>
      <c r="AH40" s="1052"/>
      <c r="AI40" s="1052"/>
      <c r="AJ40" s="1053"/>
      <c r="AK40" s="1003"/>
      <c r="AL40" s="985"/>
      <c r="AM40" s="985"/>
      <c r="AN40" s="985"/>
      <c r="AO40" s="985"/>
      <c r="AP40" s="985"/>
      <c r="AQ40" s="985"/>
      <c r="AR40" s="985"/>
      <c r="AS40" s="985"/>
      <c r="AT40" s="985"/>
      <c r="AU40" s="985"/>
      <c r="AV40" s="985"/>
      <c r="AW40" s="985"/>
      <c r="AX40" s="985"/>
      <c r="AY40" s="985"/>
      <c r="AZ40" s="1065"/>
      <c r="BA40" s="1065"/>
      <c r="BB40" s="1065"/>
      <c r="BC40" s="1065"/>
      <c r="BD40" s="1065"/>
      <c r="BE40" s="1057"/>
      <c r="BF40" s="1057"/>
      <c r="BG40" s="1057"/>
      <c r="BH40" s="1057"/>
      <c r="BI40" s="1058"/>
      <c r="BJ40" s="203"/>
      <c r="BK40" s="203"/>
      <c r="BL40" s="203"/>
      <c r="BM40" s="203"/>
      <c r="BN40" s="203"/>
      <c r="BO40" s="216"/>
      <c r="BP40" s="216"/>
      <c r="BQ40" s="213">
        <v>34</v>
      </c>
      <c r="BR40" s="214"/>
      <c r="BS40" s="1045"/>
      <c r="BT40" s="1046"/>
      <c r="BU40" s="1046"/>
      <c r="BV40" s="1046"/>
      <c r="BW40" s="1046"/>
      <c r="BX40" s="1046"/>
      <c r="BY40" s="1046"/>
      <c r="BZ40" s="1046"/>
      <c r="CA40" s="1046"/>
      <c r="CB40" s="1046"/>
      <c r="CC40" s="1046"/>
      <c r="CD40" s="1046"/>
      <c r="CE40" s="1046"/>
      <c r="CF40" s="1046"/>
      <c r="CG40" s="1047"/>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97"/>
    </row>
    <row r="41" spans="1:131" s="198" customFormat="1" ht="26.25" customHeight="1">
      <c r="A41" s="212">
        <v>14</v>
      </c>
      <c r="B41" s="1040"/>
      <c r="C41" s="1041"/>
      <c r="D41" s="1041"/>
      <c r="E41" s="1041"/>
      <c r="F41" s="1041"/>
      <c r="G41" s="1041"/>
      <c r="H41" s="1041"/>
      <c r="I41" s="1041"/>
      <c r="J41" s="1041"/>
      <c r="K41" s="1041"/>
      <c r="L41" s="1041"/>
      <c r="M41" s="1041"/>
      <c r="N41" s="1041"/>
      <c r="O41" s="1041"/>
      <c r="P41" s="1042"/>
      <c r="Q41" s="1066"/>
      <c r="R41" s="1067"/>
      <c r="S41" s="1067"/>
      <c r="T41" s="1067"/>
      <c r="U41" s="1067"/>
      <c r="V41" s="1067"/>
      <c r="W41" s="1067"/>
      <c r="X41" s="1067"/>
      <c r="Y41" s="1067"/>
      <c r="Z41" s="1067"/>
      <c r="AA41" s="1067"/>
      <c r="AB41" s="1067"/>
      <c r="AC41" s="1067"/>
      <c r="AD41" s="1067"/>
      <c r="AE41" s="1068"/>
      <c r="AF41" s="1051"/>
      <c r="AG41" s="1052"/>
      <c r="AH41" s="1052"/>
      <c r="AI41" s="1052"/>
      <c r="AJ41" s="1053"/>
      <c r="AK41" s="1003"/>
      <c r="AL41" s="985"/>
      <c r="AM41" s="985"/>
      <c r="AN41" s="985"/>
      <c r="AO41" s="985"/>
      <c r="AP41" s="985"/>
      <c r="AQ41" s="985"/>
      <c r="AR41" s="985"/>
      <c r="AS41" s="985"/>
      <c r="AT41" s="985"/>
      <c r="AU41" s="985"/>
      <c r="AV41" s="985"/>
      <c r="AW41" s="985"/>
      <c r="AX41" s="985"/>
      <c r="AY41" s="985"/>
      <c r="AZ41" s="1065"/>
      <c r="BA41" s="1065"/>
      <c r="BB41" s="1065"/>
      <c r="BC41" s="1065"/>
      <c r="BD41" s="1065"/>
      <c r="BE41" s="1057"/>
      <c r="BF41" s="1057"/>
      <c r="BG41" s="1057"/>
      <c r="BH41" s="1057"/>
      <c r="BI41" s="1058"/>
      <c r="BJ41" s="203"/>
      <c r="BK41" s="203"/>
      <c r="BL41" s="203"/>
      <c r="BM41" s="203"/>
      <c r="BN41" s="203"/>
      <c r="BO41" s="216"/>
      <c r="BP41" s="216"/>
      <c r="BQ41" s="213">
        <v>35</v>
      </c>
      <c r="BR41" s="214"/>
      <c r="BS41" s="1045"/>
      <c r="BT41" s="1046"/>
      <c r="BU41" s="1046"/>
      <c r="BV41" s="1046"/>
      <c r="BW41" s="1046"/>
      <c r="BX41" s="1046"/>
      <c r="BY41" s="1046"/>
      <c r="BZ41" s="1046"/>
      <c r="CA41" s="1046"/>
      <c r="CB41" s="1046"/>
      <c r="CC41" s="1046"/>
      <c r="CD41" s="1046"/>
      <c r="CE41" s="1046"/>
      <c r="CF41" s="1046"/>
      <c r="CG41" s="1047"/>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97"/>
    </row>
    <row r="42" spans="1:131" s="198" customFormat="1" ht="26.25" customHeight="1">
      <c r="A42" s="212">
        <v>15</v>
      </c>
      <c r="B42" s="1040"/>
      <c r="C42" s="1041"/>
      <c r="D42" s="1041"/>
      <c r="E42" s="1041"/>
      <c r="F42" s="1041"/>
      <c r="G42" s="1041"/>
      <c r="H42" s="1041"/>
      <c r="I42" s="1041"/>
      <c r="J42" s="1041"/>
      <c r="K42" s="1041"/>
      <c r="L42" s="1041"/>
      <c r="M42" s="1041"/>
      <c r="N42" s="1041"/>
      <c r="O42" s="1041"/>
      <c r="P42" s="1042"/>
      <c r="Q42" s="1066"/>
      <c r="R42" s="1067"/>
      <c r="S42" s="1067"/>
      <c r="T42" s="1067"/>
      <c r="U42" s="1067"/>
      <c r="V42" s="1067"/>
      <c r="W42" s="1067"/>
      <c r="X42" s="1067"/>
      <c r="Y42" s="1067"/>
      <c r="Z42" s="1067"/>
      <c r="AA42" s="1067"/>
      <c r="AB42" s="1067"/>
      <c r="AC42" s="1067"/>
      <c r="AD42" s="1067"/>
      <c r="AE42" s="1068"/>
      <c r="AF42" s="1051"/>
      <c r="AG42" s="1052"/>
      <c r="AH42" s="1052"/>
      <c r="AI42" s="1052"/>
      <c r="AJ42" s="1053"/>
      <c r="AK42" s="1003"/>
      <c r="AL42" s="985"/>
      <c r="AM42" s="985"/>
      <c r="AN42" s="985"/>
      <c r="AO42" s="985"/>
      <c r="AP42" s="985"/>
      <c r="AQ42" s="985"/>
      <c r="AR42" s="985"/>
      <c r="AS42" s="985"/>
      <c r="AT42" s="985"/>
      <c r="AU42" s="985"/>
      <c r="AV42" s="985"/>
      <c r="AW42" s="985"/>
      <c r="AX42" s="985"/>
      <c r="AY42" s="985"/>
      <c r="AZ42" s="1065"/>
      <c r="BA42" s="1065"/>
      <c r="BB42" s="1065"/>
      <c r="BC42" s="1065"/>
      <c r="BD42" s="1065"/>
      <c r="BE42" s="1057"/>
      <c r="BF42" s="1057"/>
      <c r="BG42" s="1057"/>
      <c r="BH42" s="1057"/>
      <c r="BI42" s="1058"/>
      <c r="BJ42" s="203"/>
      <c r="BK42" s="203"/>
      <c r="BL42" s="203"/>
      <c r="BM42" s="203"/>
      <c r="BN42" s="203"/>
      <c r="BO42" s="216"/>
      <c r="BP42" s="216"/>
      <c r="BQ42" s="213">
        <v>36</v>
      </c>
      <c r="BR42" s="214"/>
      <c r="BS42" s="1045"/>
      <c r="BT42" s="1046"/>
      <c r="BU42" s="1046"/>
      <c r="BV42" s="1046"/>
      <c r="BW42" s="1046"/>
      <c r="BX42" s="1046"/>
      <c r="BY42" s="1046"/>
      <c r="BZ42" s="1046"/>
      <c r="CA42" s="1046"/>
      <c r="CB42" s="1046"/>
      <c r="CC42" s="1046"/>
      <c r="CD42" s="1046"/>
      <c r="CE42" s="1046"/>
      <c r="CF42" s="1046"/>
      <c r="CG42" s="1047"/>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97"/>
    </row>
    <row r="43" spans="1:131" s="198" customFormat="1" ht="26.25" customHeight="1">
      <c r="A43" s="212">
        <v>16</v>
      </c>
      <c r="B43" s="1040"/>
      <c r="C43" s="1041"/>
      <c r="D43" s="1041"/>
      <c r="E43" s="1041"/>
      <c r="F43" s="1041"/>
      <c r="G43" s="1041"/>
      <c r="H43" s="1041"/>
      <c r="I43" s="1041"/>
      <c r="J43" s="1041"/>
      <c r="K43" s="1041"/>
      <c r="L43" s="1041"/>
      <c r="M43" s="1041"/>
      <c r="N43" s="1041"/>
      <c r="O43" s="1041"/>
      <c r="P43" s="1042"/>
      <c r="Q43" s="1066"/>
      <c r="R43" s="1067"/>
      <c r="S43" s="1067"/>
      <c r="T43" s="1067"/>
      <c r="U43" s="1067"/>
      <c r="V43" s="1067"/>
      <c r="W43" s="1067"/>
      <c r="X43" s="1067"/>
      <c r="Y43" s="1067"/>
      <c r="Z43" s="1067"/>
      <c r="AA43" s="1067"/>
      <c r="AB43" s="1067"/>
      <c r="AC43" s="1067"/>
      <c r="AD43" s="1067"/>
      <c r="AE43" s="1068"/>
      <c r="AF43" s="1051"/>
      <c r="AG43" s="1052"/>
      <c r="AH43" s="1052"/>
      <c r="AI43" s="1052"/>
      <c r="AJ43" s="1053"/>
      <c r="AK43" s="1003"/>
      <c r="AL43" s="985"/>
      <c r="AM43" s="985"/>
      <c r="AN43" s="985"/>
      <c r="AO43" s="985"/>
      <c r="AP43" s="985"/>
      <c r="AQ43" s="985"/>
      <c r="AR43" s="985"/>
      <c r="AS43" s="985"/>
      <c r="AT43" s="985"/>
      <c r="AU43" s="985"/>
      <c r="AV43" s="985"/>
      <c r="AW43" s="985"/>
      <c r="AX43" s="985"/>
      <c r="AY43" s="985"/>
      <c r="AZ43" s="1065"/>
      <c r="BA43" s="1065"/>
      <c r="BB43" s="1065"/>
      <c r="BC43" s="1065"/>
      <c r="BD43" s="1065"/>
      <c r="BE43" s="1057"/>
      <c r="BF43" s="1057"/>
      <c r="BG43" s="1057"/>
      <c r="BH43" s="1057"/>
      <c r="BI43" s="1058"/>
      <c r="BJ43" s="203"/>
      <c r="BK43" s="203"/>
      <c r="BL43" s="203"/>
      <c r="BM43" s="203"/>
      <c r="BN43" s="203"/>
      <c r="BO43" s="216"/>
      <c r="BP43" s="216"/>
      <c r="BQ43" s="213">
        <v>37</v>
      </c>
      <c r="BR43" s="214"/>
      <c r="BS43" s="1045"/>
      <c r="BT43" s="1046"/>
      <c r="BU43" s="1046"/>
      <c r="BV43" s="1046"/>
      <c r="BW43" s="1046"/>
      <c r="BX43" s="1046"/>
      <c r="BY43" s="1046"/>
      <c r="BZ43" s="1046"/>
      <c r="CA43" s="1046"/>
      <c r="CB43" s="1046"/>
      <c r="CC43" s="1046"/>
      <c r="CD43" s="1046"/>
      <c r="CE43" s="1046"/>
      <c r="CF43" s="1046"/>
      <c r="CG43" s="1047"/>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97"/>
    </row>
    <row r="44" spans="1:131" s="198" customFormat="1" ht="26.25" customHeight="1">
      <c r="A44" s="212">
        <v>17</v>
      </c>
      <c r="B44" s="1040"/>
      <c r="C44" s="1041"/>
      <c r="D44" s="1041"/>
      <c r="E44" s="1041"/>
      <c r="F44" s="1041"/>
      <c r="G44" s="1041"/>
      <c r="H44" s="1041"/>
      <c r="I44" s="1041"/>
      <c r="J44" s="1041"/>
      <c r="K44" s="1041"/>
      <c r="L44" s="1041"/>
      <c r="M44" s="1041"/>
      <c r="N44" s="1041"/>
      <c r="O44" s="1041"/>
      <c r="P44" s="1042"/>
      <c r="Q44" s="1066"/>
      <c r="R44" s="1067"/>
      <c r="S44" s="1067"/>
      <c r="T44" s="1067"/>
      <c r="U44" s="1067"/>
      <c r="V44" s="1067"/>
      <c r="W44" s="1067"/>
      <c r="X44" s="1067"/>
      <c r="Y44" s="1067"/>
      <c r="Z44" s="1067"/>
      <c r="AA44" s="1067"/>
      <c r="AB44" s="1067"/>
      <c r="AC44" s="1067"/>
      <c r="AD44" s="1067"/>
      <c r="AE44" s="1068"/>
      <c r="AF44" s="1051"/>
      <c r="AG44" s="1052"/>
      <c r="AH44" s="1052"/>
      <c r="AI44" s="1052"/>
      <c r="AJ44" s="1053"/>
      <c r="AK44" s="1003"/>
      <c r="AL44" s="985"/>
      <c r="AM44" s="985"/>
      <c r="AN44" s="985"/>
      <c r="AO44" s="985"/>
      <c r="AP44" s="985"/>
      <c r="AQ44" s="985"/>
      <c r="AR44" s="985"/>
      <c r="AS44" s="985"/>
      <c r="AT44" s="985"/>
      <c r="AU44" s="985"/>
      <c r="AV44" s="985"/>
      <c r="AW44" s="985"/>
      <c r="AX44" s="985"/>
      <c r="AY44" s="985"/>
      <c r="AZ44" s="1065"/>
      <c r="BA44" s="1065"/>
      <c r="BB44" s="1065"/>
      <c r="BC44" s="1065"/>
      <c r="BD44" s="1065"/>
      <c r="BE44" s="1057"/>
      <c r="BF44" s="1057"/>
      <c r="BG44" s="1057"/>
      <c r="BH44" s="1057"/>
      <c r="BI44" s="1058"/>
      <c r="BJ44" s="203"/>
      <c r="BK44" s="203"/>
      <c r="BL44" s="203"/>
      <c r="BM44" s="203"/>
      <c r="BN44" s="203"/>
      <c r="BO44" s="216"/>
      <c r="BP44" s="216"/>
      <c r="BQ44" s="213">
        <v>38</v>
      </c>
      <c r="BR44" s="214"/>
      <c r="BS44" s="1045"/>
      <c r="BT44" s="1046"/>
      <c r="BU44" s="1046"/>
      <c r="BV44" s="1046"/>
      <c r="BW44" s="1046"/>
      <c r="BX44" s="1046"/>
      <c r="BY44" s="1046"/>
      <c r="BZ44" s="1046"/>
      <c r="CA44" s="1046"/>
      <c r="CB44" s="1046"/>
      <c r="CC44" s="1046"/>
      <c r="CD44" s="1046"/>
      <c r="CE44" s="1046"/>
      <c r="CF44" s="1046"/>
      <c r="CG44" s="1047"/>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97"/>
    </row>
    <row r="45" spans="1:131" s="198" customFormat="1" ht="26.25" customHeight="1">
      <c r="A45" s="212">
        <v>18</v>
      </c>
      <c r="B45" s="1040"/>
      <c r="C45" s="1041"/>
      <c r="D45" s="1041"/>
      <c r="E45" s="1041"/>
      <c r="F45" s="1041"/>
      <c r="G45" s="1041"/>
      <c r="H45" s="1041"/>
      <c r="I45" s="1041"/>
      <c r="J45" s="1041"/>
      <c r="K45" s="1041"/>
      <c r="L45" s="1041"/>
      <c r="M45" s="1041"/>
      <c r="N45" s="1041"/>
      <c r="O45" s="1041"/>
      <c r="P45" s="1042"/>
      <c r="Q45" s="1066"/>
      <c r="R45" s="1067"/>
      <c r="S45" s="1067"/>
      <c r="T45" s="1067"/>
      <c r="U45" s="1067"/>
      <c r="V45" s="1067"/>
      <c r="W45" s="1067"/>
      <c r="X45" s="1067"/>
      <c r="Y45" s="1067"/>
      <c r="Z45" s="1067"/>
      <c r="AA45" s="1067"/>
      <c r="AB45" s="1067"/>
      <c r="AC45" s="1067"/>
      <c r="AD45" s="1067"/>
      <c r="AE45" s="1068"/>
      <c r="AF45" s="1051"/>
      <c r="AG45" s="1052"/>
      <c r="AH45" s="1052"/>
      <c r="AI45" s="1052"/>
      <c r="AJ45" s="1053"/>
      <c r="AK45" s="1003"/>
      <c r="AL45" s="985"/>
      <c r="AM45" s="985"/>
      <c r="AN45" s="985"/>
      <c r="AO45" s="985"/>
      <c r="AP45" s="985"/>
      <c r="AQ45" s="985"/>
      <c r="AR45" s="985"/>
      <c r="AS45" s="985"/>
      <c r="AT45" s="985"/>
      <c r="AU45" s="985"/>
      <c r="AV45" s="985"/>
      <c r="AW45" s="985"/>
      <c r="AX45" s="985"/>
      <c r="AY45" s="985"/>
      <c r="AZ45" s="1065"/>
      <c r="BA45" s="1065"/>
      <c r="BB45" s="1065"/>
      <c r="BC45" s="1065"/>
      <c r="BD45" s="1065"/>
      <c r="BE45" s="1057"/>
      <c r="BF45" s="1057"/>
      <c r="BG45" s="1057"/>
      <c r="BH45" s="1057"/>
      <c r="BI45" s="1058"/>
      <c r="BJ45" s="203"/>
      <c r="BK45" s="203"/>
      <c r="BL45" s="203"/>
      <c r="BM45" s="203"/>
      <c r="BN45" s="203"/>
      <c r="BO45" s="216"/>
      <c r="BP45" s="216"/>
      <c r="BQ45" s="213">
        <v>39</v>
      </c>
      <c r="BR45" s="214"/>
      <c r="BS45" s="1045"/>
      <c r="BT45" s="1046"/>
      <c r="BU45" s="1046"/>
      <c r="BV45" s="1046"/>
      <c r="BW45" s="1046"/>
      <c r="BX45" s="1046"/>
      <c r="BY45" s="1046"/>
      <c r="BZ45" s="1046"/>
      <c r="CA45" s="1046"/>
      <c r="CB45" s="1046"/>
      <c r="CC45" s="1046"/>
      <c r="CD45" s="1046"/>
      <c r="CE45" s="1046"/>
      <c r="CF45" s="1046"/>
      <c r="CG45" s="1047"/>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97"/>
    </row>
    <row r="46" spans="1:131" s="198" customFormat="1" ht="26.25" customHeight="1">
      <c r="A46" s="212">
        <v>19</v>
      </c>
      <c r="B46" s="1040"/>
      <c r="C46" s="1041"/>
      <c r="D46" s="1041"/>
      <c r="E46" s="1041"/>
      <c r="F46" s="1041"/>
      <c r="G46" s="1041"/>
      <c r="H46" s="1041"/>
      <c r="I46" s="1041"/>
      <c r="J46" s="1041"/>
      <c r="K46" s="1041"/>
      <c r="L46" s="1041"/>
      <c r="M46" s="1041"/>
      <c r="N46" s="1041"/>
      <c r="O46" s="1041"/>
      <c r="P46" s="1042"/>
      <c r="Q46" s="1066"/>
      <c r="R46" s="1067"/>
      <c r="S46" s="1067"/>
      <c r="T46" s="1067"/>
      <c r="U46" s="1067"/>
      <c r="V46" s="1067"/>
      <c r="W46" s="1067"/>
      <c r="X46" s="1067"/>
      <c r="Y46" s="1067"/>
      <c r="Z46" s="1067"/>
      <c r="AA46" s="1067"/>
      <c r="AB46" s="1067"/>
      <c r="AC46" s="1067"/>
      <c r="AD46" s="1067"/>
      <c r="AE46" s="1068"/>
      <c r="AF46" s="1051"/>
      <c r="AG46" s="1052"/>
      <c r="AH46" s="1052"/>
      <c r="AI46" s="1052"/>
      <c r="AJ46" s="1053"/>
      <c r="AK46" s="1003"/>
      <c r="AL46" s="985"/>
      <c r="AM46" s="985"/>
      <c r="AN46" s="985"/>
      <c r="AO46" s="985"/>
      <c r="AP46" s="985"/>
      <c r="AQ46" s="985"/>
      <c r="AR46" s="985"/>
      <c r="AS46" s="985"/>
      <c r="AT46" s="985"/>
      <c r="AU46" s="985"/>
      <c r="AV46" s="985"/>
      <c r="AW46" s="985"/>
      <c r="AX46" s="985"/>
      <c r="AY46" s="985"/>
      <c r="AZ46" s="1065"/>
      <c r="BA46" s="1065"/>
      <c r="BB46" s="1065"/>
      <c r="BC46" s="1065"/>
      <c r="BD46" s="1065"/>
      <c r="BE46" s="1057"/>
      <c r="BF46" s="1057"/>
      <c r="BG46" s="1057"/>
      <c r="BH46" s="1057"/>
      <c r="BI46" s="1058"/>
      <c r="BJ46" s="203"/>
      <c r="BK46" s="203"/>
      <c r="BL46" s="203"/>
      <c r="BM46" s="203"/>
      <c r="BN46" s="203"/>
      <c r="BO46" s="216"/>
      <c r="BP46" s="216"/>
      <c r="BQ46" s="213">
        <v>40</v>
      </c>
      <c r="BR46" s="214"/>
      <c r="BS46" s="1045"/>
      <c r="BT46" s="1046"/>
      <c r="BU46" s="1046"/>
      <c r="BV46" s="1046"/>
      <c r="BW46" s="1046"/>
      <c r="BX46" s="1046"/>
      <c r="BY46" s="1046"/>
      <c r="BZ46" s="1046"/>
      <c r="CA46" s="1046"/>
      <c r="CB46" s="1046"/>
      <c r="CC46" s="1046"/>
      <c r="CD46" s="1046"/>
      <c r="CE46" s="1046"/>
      <c r="CF46" s="1046"/>
      <c r="CG46" s="1047"/>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97"/>
    </row>
    <row r="47" spans="1:131" s="198" customFormat="1" ht="26.25" customHeight="1">
      <c r="A47" s="212">
        <v>20</v>
      </c>
      <c r="B47" s="1040"/>
      <c r="C47" s="1041"/>
      <c r="D47" s="1041"/>
      <c r="E47" s="1041"/>
      <c r="F47" s="1041"/>
      <c r="G47" s="1041"/>
      <c r="H47" s="1041"/>
      <c r="I47" s="1041"/>
      <c r="J47" s="1041"/>
      <c r="K47" s="1041"/>
      <c r="L47" s="1041"/>
      <c r="M47" s="1041"/>
      <c r="N47" s="1041"/>
      <c r="O47" s="1041"/>
      <c r="P47" s="1042"/>
      <c r="Q47" s="1066"/>
      <c r="R47" s="1067"/>
      <c r="S47" s="1067"/>
      <c r="T47" s="1067"/>
      <c r="U47" s="1067"/>
      <c r="V47" s="1067"/>
      <c r="W47" s="1067"/>
      <c r="X47" s="1067"/>
      <c r="Y47" s="1067"/>
      <c r="Z47" s="1067"/>
      <c r="AA47" s="1067"/>
      <c r="AB47" s="1067"/>
      <c r="AC47" s="1067"/>
      <c r="AD47" s="1067"/>
      <c r="AE47" s="1068"/>
      <c r="AF47" s="1051"/>
      <c r="AG47" s="1052"/>
      <c r="AH47" s="1052"/>
      <c r="AI47" s="1052"/>
      <c r="AJ47" s="1053"/>
      <c r="AK47" s="1003"/>
      <c r="AL47" s="985"/>
      <c r="AM47" s="985"/>
      <c r="AN47" s="985"/>
      <c r="AO47" s="985"/>
      <c r="AP47" s="985"/>
      <c r="AQ47" s="985"/>
      <c r="AR47" s="985"/>
      <c r="AS47" s="985"/>
      <c r="AT47" s="985"/>
      <c r="AU47" s="985"/>
      <c r="AV47" s="985"/>
      <c r="AW47" s="985"/>
      <c r="AX47" s="985"/>
      <c r="AY47" s="985"/>
      <c r="AZ47" s="1065"/>
      <c r="BA47" s="1065"/>
      <c r="BB47" s="1065"/>
      <c r="BC47" s="1065"/>
      <c r="BD47" s="1065"/>
      <c r="BE47" s="1057"/>
      <c r="BF47" s="1057"/>
      <c r="BG47" s="1057"/>
      <c r="BH47" s="1057"/>
      <c r="BI47" s="1058"/>
      <c r="BJ47" s="203"/>
      <c r="BK47" s="203"/>
      <c r="BL47" s="203"/>
      <c r="BM47" s="203"/>
      <c r="BN47" s="203"/>
      <c r="BO47" s="216"/>
      <c r="BP47" s="216"/>
      <c r="BQ47" s="213">
        <v>41</v>
      </c>
      <c r="BR47" s="214"/>
      <c r="BS47" s="1045"/>
      <c r="BT47" s="1046"/>
      <c r="BU47" s="1046"/>
      <c r="BV47" s="1046"/>
      <c r="BW47" s="1046"/>
      <c r="BX47" s="1046"/>
      <c r="BY47" s="1046"/>
      <c r="BZ47" s="1046"/>
      <c r="CA47" s="1046"/>
      <c r="CB47" s="1046"/>
      <c r="CC47" s="1046"/>
      <c r="CD47" s="1046"/>
      <c r="CE47" s="1046"/>
      <c r="CF47" s="1046"/>
      <c r="CG47" s="1047"/>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97"/>
    </row>
    <row r="48" spans="1:131" s="198" customFormat="1" ht="26.25" customHeight="1">
      <c r="A48" s="212">
        <v>21</v>
      </c>
      <c r="B48" s="1040"/>
      <c r="C48" s="1041"/>
      <c r="D48" s="1041"/>
      <c r="E48" s="1041"/>
      <c r="F48" s="1041"/>
      <c r="G48" s="1041"/>
      <c r="H48" s="1041"/>
      <c r="I48" s="1041"/>
      <c r="J48" s="1041"/>
      <c r="K48" s="1041"/>
      <c r="L48" s="1041"/>
      <c r="M48" s="1041"/>
      <c r="N48" s="1041"/>
      <c r="O48" s="1041"/>
      <c r="P48" s="1042"/>
      <c r="Q48" s="1066"/>
      <c r="R48" s="1067"/>
      <c r="S48" s="1067"/>
      <c r="T48" s="1067"/>
      <c r="U48" s="1067"/>
      <c r="V48" s="1067"/>
      <c r="W48" s="1067"/>
      <c r="X48" s="1067"/>
      <c r="Y48" s="1067"/>
      <c r="Z48" s="1067"/>
      <c r="AA48" s="1067"/>
      <c r="AB48" s="1067"/>
      <c r="AC48" s="1067"/>
      <c r="AD48" s="1067"/>
      <c r="AE48" s="1068"/>
      <c r="AF48" s="1051"/>
      <c r="AG48" s="1052"/>
      <c r="AH48" s="1052"/>
      <c r="AI48" s="1052"/>
      <c r="AJ48" s="1053"/>
      <c r="AK48" s="1003"/>
      <c r="AL48" s="985"/>
      <c r="AM48" s="985"/>
      <c r="AN48" s="985"/>
      <c r="AO48" s="985"/>
      <c r="AP48" s="985"/>
      <c r="AQ48" s="985"/>
      <c r="AR48" s="985"/>
      <c r="AS48" s="985"/>
      <c r="AT48" s="985"/>
      <c r="AU48" s="985"/>
      <c r="AV48" s="985"/>
      <c r="AW48" s="985"/>
      <c r="AX48" s="985"/>
      <c r="AY48" s="985"/>
      <c r="AZ48" s="1065"/>
      <c r="BA48" s="1065"/>
      <c r="BB48" s="1065"/>
      <c r="BC48" s="1065"/>
      <c r="BD48" s="1065"/>
      <c r="BE48" s="1057"/>
      <c r="BF48" s="1057"/>
      <c r="BG48" s="1057"/>
      <c r="BH48" s="1057"/>
      <c r="BI48" s="1058"/>
      <c r="BJ48" s="203"/>
      <c r="BK48" s="203"/>
      <c r="BL48" s="203"/>
      <c r="BM48" s="203"/>
      <c r="BN48" s="203"/>
      <c r="BO48" s="216"/>
      <c r="BP48" s="216"/>
      <c r="BQ48" s="213">
        <v>42</v>
      </c>
      <c r="BR48" s="214"/>
      <c r="BS48" s="1045"/>
      <c r="BT48" s="1046"/>
      <c r="BU48" s="1046"/>
      <c r="BV48" s="1046"/>
      <c r="BW48" s="1046"/>
      <c r="BX48" s="1046"/>
      <c r="BY48" s="1046"/>
      <c r="BZ48" s="1046"/>
      <c r="CA48" s="1046"/>
      <c r="CB48" s="1046"/>
      <c r="CC48" s="1046"/>
      <c r="CD48" s="1046"/>
      <c r="CE48" s="1046"/>
      <c r="CF48" s="1046"/>
      <c r="CG48" s="1047"/>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97"/>
    </row>
    <row r="49" spans="1:131" s="198" customFormat="1" ht="26.25" customHeight="1">
      <c r="A49" s="212">
        <v>22</v>
      </c>
      <c r="B49" s="1040"/>
      <c r="C49" s="1041"/>
      <c r="D49" s="1041"/>
      <c r="E49" s="1041"/>
      <c r="F49" s="1041"/>
      <c r="G49" s="1041"/>
      <c r="H49" s="1041"/>
      <c r="I49" s="1041"/>
      <c r="J49" s="1041"/>
      <c r="K49" s="1041"/>
      <c r="L49" s="1041"/>
      <c r="M49" s="1041"/>
      <c r="N49" s="1041"/>
      <c r="O49" s="1041"/>
      <c r="P49" s="1042"/>
      <c r="Q49" s="1066"/>
      <c r="R49" s="1067"/>
      <c r="S49" s="1067"/>
      <c r="T49" s="1067"/>
      <c r="U49" s="1067"/>
      <c r="V49" s="1067"/>
      <c r="W49" s="1067"/>
      <c r="X49" s="1067"/>
      <c r="Y49" s="1067"/>
      <c r="Z49" s="1067"/>
      <c r="AA49" s="1067"/>
      <c r="AB49" s="1067"/>
      <c r="AC49" s="1067"/>
      <c r="AD49" s="1067"/>
      <c r="AE49" s="1068"/>
      <c r="AF49" s="1051"/>
      <c r="AG49" s="1052"/>
      <c r="AH49" s="1052"/>
      <c r="AI49" s="1052"/>
      <c r="AJ49" s="1053"/>
      <c r="AK49" s="1003"/>
      <c r="AL49" s="985"/>
      <c r="AM49" s="985"/>
      <c r="AN49" s="985"/>
      <c r="AO49" s="985"/>
      <c r="AP49" s="985"/>
      <c r="AQ49" s="985"/>
      <c r="AR49" s="985"/>
      <c r="AS49" s="985"/>
      <c r="AT49" s="985"/>
      <c r="AU49" s="985"/>
      <c r="AV49" s="985"/>
      <c r="AW49" s="985"/>
      <c r="AX49" s="985"/>
      <c r="AY49" s="985"/>
      <c r="AZ49" s="1065"/>
      <c r="BA49" s="1065"/>
      <c r="BB49" s="1065"/>
      <c r="BC49" s="1065"/>
      <c r="BD49" s="1065"/>
      <c r="BE49" s="1057"/>
      <c r="BF49" s="1057"/>
      <c r="BG49" s="1057"/>
      <c r="BH49" s="1057"/>
      <c r="BI49" s="1058"/>
      <c r="BJ49" s="203"/>
      <c r="BK49" s="203"/>
      <c r="BL49" s="203"/>
      <c r="BM49" s="203"/>
      <c r="BN49" s="203"/>
      <c r="BO49" s="216"/>
      <c r="BP49" s="216"/>
      <c r="BQ49" s="213">
        <v>43</v>
      </c>
      <c r="BR49" s="214"/>
      <c r="BS49" s="1045"/>
      <c r="BT49" s="1046"/>
      <c r="BU49" s="1046"/>
      <c r="BV49" s="1046"/>
      <c r="BW49" s="1046"/>
      <c r="BX49" s="1046"/>
      <c r="BY49" s="1046"/>
      <c r="BZ49" s="1046"/>
      <c r="CA49" s="1046"/>
      <c r="CB49" s="1046"/>
      <c r="CC49" s="1046"/>
      <c r="CD49" s="1046"/>
      <c r="CE49" s="1046"/>
      <c r="CF49" s="1046"/>
      <c r="CG49" s="1047"/>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97"/>
    </row>
    <row r="50" spans="1:131" s="198" customFormat="1" ht="26.25" customHeight="1">
      <c r="A50" s="212">
        <v>23</v>
      </c>
      <c r="B50" s="1040"/>
      <c r="C50" s="1041"/>
      <c r="D50" s="1041"/>
      <c r="E50" s="1041"/>
      <c r="F50" s="1041"/>
      <c r="G50" s="1041"/>
      <c r="H50" s="1041"/>
      <c r="I50" s="1041"/>
      <c r="J50" s="1041"/>
      <c r="K50" s="1041"/>
      <c r="L50" s="1041"/>
      <c r="M50" s="1041"/>
      <c r="N50" s="1041"/>
      <c r="O50" s="1041"/>
      <c r="P50" s="1042"/>
      <c r="Q50" s="1043"/>
      <c r="R50" s="1044"/>
      <c r="S50" s="1044"/>
      <c r="T50" s="1044"/>
      <c r="U50" s="1044"/>
      <c r="V50" s="1044"/>
      <c r="W50" s="1044"/>
      <c r="X50" s="1044"/>
      <c r="Y50" s="1044"/>
      <c r="Z50" s="1044"/>
      <c r="AA50" s="1044"/>
      <c r="AB50" s="1044"/>
      <c r="AC50" s="1044"/>
      <c r="AD50" s="1044"/>
      <c r="AE50" s="1064"/>
      <c r="AF50" s="1051"/>
      <c r="AG50" s="1052"/>
      <c r="AH50" s="1052"/>
      <c r="AI50" s="1052"/>
      <c r="AJ50" s="1053"/>
      <c r="AK50" s="1056"/>
      <c r="AL50" s="1044"/>
      <c r="AM50" s="1044"/>
      <c r="AN50" s="1044"/>
      <c r="AO50" s="1044"/>
      <c r="AP50" s="1044"/>
      <c r="AQ50" s="1044"/>
      <c r="AR50" s="1044"/>
      <c r="AS50" s="1044"/>
      <c r="AT50" s="1044"/>
      <c r="AU50" s="1044"/>
      <c r="AV50" s="1044"/>
      <c r="AW50" s="1044"/>
      <c r="AX50" s="1044"/>
      <c r="AY50" s="1044"/>
      <c r="AZ50" s="1063"/>
      <c r="BA50" s="1063"/>
      <c r="BB50" s="1063"/>
      <c r="BC50" s="1063"/>
      <c r="BD50" s="1063"/>
      <c r="BE50" s="1057"/>
      <c r="BF50" s="1057"/>
      <c r="BG50" s="1057"/>
      <c r="BH50" s="1057"/>
      <c r="BI50" s="1058"/>
      <c r="BJ50" s="203"/>
      <c r="BK50" s="203"/>
      <c r="BL50" s="203"/>
      <c r="BM50" s="203"/>
      <c r="BN50" s="203"/>
      <c r="BO50" s="216"/>
      <c r="BP50" s="216"/>
      <c r="BQ50" s="213">
        <v>44</v>
      </c>
      <c r="BR50" s="214"/>
      <c r="BS50" s="1045"/>
      <c r="BT50" s="1046"/>
      <c r="BU50" s="1046"/>
      <c r="BV50" s="1046"/>
      <c r="BW50" s="1046"/>
      <c r="BX50" s="1046"/>
      <c r="BY50" s="1046"/>
      <c r="BZ50" s="1046"/>
      <c r="CA50" s="1046"/>
      <c r="CB50" s="1046"/>
      <c r="CC50" s="1046"/>
      <c r="CD50" s="1046"/>
      <c r="CE50" s="1046"/>
      <c r="CF50" s="1046"/>
      <c r="CG50" s="1047"/>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97"/>
    </row>
    <row r="51" spans="1:131" s="198" customFormat="1" ht="26.25" customHeight="1">
      <c r="A51" s="212">
        <v>24</v>
      </c>
      <c r="B51" s="1040"/>
      <c r="C51" s="1041"/>
      <c r="D51" s="1041"/>
      <c r="E51" s="1041"/>
      <c r="F51" s="1041"/>
      <c r="G51" s="1041"/>
      <c r="H51" s="1041"/>
      <c r="I51" s="1041"/>
      <c r="J51" s="1041"/>
      <c r="K51" s="1041"/>
      <c r="L51" s="1041"/>
      <c r="M51" s="1041"/>
      <c r="N51" s="1041"/>
      <c r="O51" s="1041"/>
      <c r="P51" s="1042"/>
      <c r="Q51" s="1043"/>
      <c r="R51" s="1044"/>
      <c r="S51" s="1044"/>
      <c r="T51" s="1044"/>
      <c r="U51" s="1044"/>
      <c r="V51" s="1044"/>
      <c r="W51" s="1044"/>
      <c r="X51" s="1044"/>
      <c r="Y51" s="1044"/>
      <c r="Z51" s="1044"/>
      <c r="AA51" s="1044"/>
      <c r="AB51" s="1044"/>
      <c r="AC51" s="1044"/>
      <c r="AD51" s="1044"/>
      <c r="AE51" s="1064"/>
      <c r="AF51" s="1051"/>
      <c r="AG51" s="1052"/>
      <c r="AH51" s="1052"/>
      <c r="AI51" s="1052"/>
      <c r="AJ51" s="1053"/>
      <c r="AK51" s="1056"/>
      <c r="AL51" s="1044"/>
      <c r="AM51" s="1044"/>
      <c r="AN51" s="1044"/>
      <c r="AO51" s="1044"/>
      <c r="AP51" s="1044"/>
      <c r="AQ51" s="1044"/>
      <c r="AR51" s="1044"/>
      <c r="AS51" s="1044"/>
      <c r="AT51" s="1044"/>
      <c r="AU51" s="1044"/>
      <c r="AV51" s="1044"/>
      <c r="AW51" s="1044"/>
      <c r="AX51" s="1044"/>
      <c r="AY51" s="1044"/>
      <c r="AZ51" s="1063"/>
      <c r="BA51" s="1063"/>
      <c r="BB51" s="1063"/>
      <c r="BC51" s="1063"/>
      <c r="BD51" s="1063"/>
      <c r="BE51" s="1057"/>
      <c r="BF51" s="1057"/>
      <c r="BG51" s="1057"/>
      <c r="BH51" s="1057"/>
      <c r="BI51" s="1058"/>
      <c r="BJ51" s="203"/>
      <c r="BK51" s="203"/>
      <c r="BL51" s="203"/>
      <c r="BM51" s="203"/>
      <c r="BN51" s="203"/>
      <c r="BO51" s="216"/>
      <c r="BP51" s="216"/>
      <c r="BQ51" s="213">
        <v>45</v>
      </c>
      <c r="BR51" s="214"/>
      <c r="BS51" s="1045"/>
      <c r="BT51" s="1046"/>
      <c r="BU51" s="1046"/>
      <c r="BV51" s="1046"/>
      <c r="BW51" s="1046"/>
      <c r="BX51" s="1046"/>
      <c r="BY51" s="1046"/>
      <c r="BZ51" s="1046"/>
      <c r="CA51" s="1046"/>
      <c r="CB51" s="1046"/>
      <c r="CC51" s="1046"/>
      <c r="CD51" s="1046"/>
      <c r="CE51" s="1046"/>
      <c r="CF51" s="1046"/>
      <c r="CG51" s="1047"/>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97"/>
    </row>
    <row r="52" spans="1:131" s="198" customFormat="1" ht="26.25" customHeight="1">
      <c r="A52" s="212">
        <v>25</v>
      </c>
      <c r="B52" s="1040"/>
      <c r="C52" s="1041"/>
      <c r="D52" s="1041"/>
      <c r="E52" s="1041"/>
      <c r="F52" s="1041"/>
      <c r="G52" s="1041"/>
      <c r="H52" s="1041"/>
      <c r="I52" s="1041"/>
      <c r="J52" s="1041"/>
      <c r="K52" s="1041"/>
      <c r="L52" s="1041"/>
      <c r="M52" s="1041"/>
      <c r="N52" s="1041"/>
      <c r="O52" s="1041"/>
      <c r="P52" s="1042"/>
      <c r="Q52" s="1043"/>
      <c r="R52" s="1044"/>
      <c r="S52" s="1044"/>
      <c r="T52" s="1044"/>
      <c r="U52" s="1044"/>
      <c r="V52" s="1044"/>
      <c r="W52" s="1044"/>
      <c r="X52" s="1044"/>
      <c r="Y52" s="1044"/>
      <c r="Z52" s="1044"/>
      <c r="AA52" s="1044"/>
      <c r="AB52" s="1044"/>
      <c r="AC52" s="1044"/>
      <c r="AD52" s="1044"/>
      <c r="AE52" s="1064"/>
      <c r="AF52" s="1051"/>
      <c r="AG52" s="1052"/>
      <c r="AH52" s="1052"/>
      <c r="AI52" s="1052"/>
      <c r="AJ52" s="1053"/>
      <c r="AK52" s="1056"/>
      <c r="AL52" s="1044"/>
      <c r="AM52" s="1044"/>
      <c r="AN52" s="1044"/>
      <c r="AO52" s="1044"/>
      <c r="AP52" s="1044"/>
      <c r="AQ52" s="1044"/>
      <c r="AR52" s="1044"/>
      <c r="AS52" s="1044"/>
      <c r="AT52" s="1044"/>
      <c r="AU52" s="1044"/>
      <c r="AV52" s="1044"/>
      <c r="AW52" s="1044"/>
      <c r="AX52" s="1044"/>
      <c r="AY52" s="1044"/>
      <c r="AZ52" s="1063"/>
      <c r="BA52" s="1063"/>
      <c r="BB52" s="1063"/>
      <c r="BC52" s="1063"/>
      <c r="BD52" s="1063"/>
      <c r="BE52" s="1057"/>
      <c r="BF52" s="1057"/>
      <c r="BG52" s="1057"/>
      <c r="BH52" s="1057"/>
      <c r="BI52" s="1058"/>
      <c r="BJ52" s="203"/>
      <c r="BK52" s="203"/>
      <c r="BL52" s="203"/>
      <c r="BM52" s="203"/>
      <c r="BN52" s="203"/>
      <c r="BO52" s="216"/>
      <c r="BP52" s="216"/>
      <c r="BQ52" s="213">
        <v>46</v>
      </c>
      <c r="BR52" s="214"/>
      <c r="BS52" s="1045"/>
      <c r="BT52" s="1046"/>
      <c r="BU52" s="1046"/>
      <c r="BV52" s="1046"/>
      <c r="BW52" s="1046"/>
      <c r="BX52" s="1046"/>
      <c r="BY52" s="1046"/>
      <c r="BZ52" s="1046"/>
      <c r="CA52" s="1046"/>
      <c r="CB52" s="1046"/>
      <c r="CC52" s="1046"/>
      <c r="CD52" s="1046"/>
      <c r="CE52" s="1046"/>
      <c r="CF52" s="1046"/>
      <c r="CG52" s="1047"/>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97"/>
    </row>
    <row r="53" spans="1:131" s="198" customFormat="1" ht="26.25" customHeight="1">
      <c r="A53" s="212">
        <v>26</v>
      </c>
      <c r="B53" s="1040"/>
      <c r="C53" s="1041"/>
      <c r="D53" s="1041"/>
      <c r="E53" s="1041"/>
      <c r="F53" s="1041"/>
      <c r="G53" s="1041"/>
      <c r="H53" s="1041"/>
      <c r="I53" s="1041"/>
      <c r="J53" s="1041"/>
      <c r="K53" s="1041"/>
      <c r="L53" s="1041"/>
      <c r="M53" s="1041"/>
      <c r="N53" s="1041"/>
      <c r="O53" s="1041"/>
      <c r="P53" s="1042"/>
      <c r="Q53" s="1043"/>
      <c r="R53" s="1044"/>
      <c r="S53" s="1044"/>
      <c r="T53" s="1044"/>
      <c r="U53" s="1044"/>
      <c r="V53" s="1044"/>
      <c r="W53" s="1044"/>
      <c r="X53" s="1044"/>
      <c r="Y53" s="1044"/>
      <c r="Z53" s="1044"/>
      <c r="AA53" s="1044"/>
      <c r="AB53" s="1044"/>
      <c r="AC53" s="1044"/>
      <c r="AD53" s="1044"/>
      <c r="AE53" s="1064"/>
      <c r="AF53" s="1051"/>
      <c r="AG53" s="1052"/>
      <c r="AH53" s="1052"/>
      <c r="AI53" s="1052"/>
      <c r="AJ53" s="1053"/>
      <c r="AK53" s="1056"/>
      <c r="AL53" s="1044"/>
      <c r="AM53" s="1044"/>
      <c r="AN53" s="1044"/>
      <c r="AO53" s="1044"/>
      <c r="AP53" s="1044"/>
      <c r="AQ53" s="1044"/>
      <c r="AR53" s="1044"/>
      <c r="AS53" s="1044"/>
      <c r="AT53" s="1044"/>
      <c r="AU53" s="1044"/>
      <c r="AV53" s="1044"/>
      <c r="AW53" s="1044"/>
      <c r="AX53" s="1044"/>
      <c r="AY53" s="1044"/>
      <c r="AZ53" s="1063"/>
      <c r="BA53" s="1063"/>
      <c r="BB53" s="1063"/>
      <c r="BC53" s="1063"/>
      <c r="BD53" s="1063"/>
      <c r="BE53" s="1057"/>
      <c r="BF53" s="1057"/>
      <c r="BG53" s="1057"/>
      <c r="BH53" s="1057"/>
      <c r="BI53" s="1058"/>
      <c r="BJ53" s="203"/>
      <c r="BK53" s="203"/>
      <c r="BL53" s="203"/>
      <c r="BM53" s="203"/>
      <c r="BN53" s="203"/>
      <c r="BO53" s="216"/>
      <c r="BP53" s="216"/>
      <c r="BQ53" s="213">
        <v>47</v>
      </c>
      <c r="BR53" s="214"/>
      <c r="BS53" s="1045"/>
      <c r="BT53" s="1046"/>
      <c r="BU53" s="1046"/>
      <c r="BV53" s="1046"/>
      <c r="BW53" s="1046"/>
      <c r="BX53" s="1046"/>
      <c r="BY53" s="1046"/>
      <c r="BZ53" s="1046"/>
      <c r="CA53" s="1046"/>
      <c r="CB53" s="1046"/>
      <c r="CC53" s="1046"/>
      <c r="CD53" s="1046"/>
      <c r="CE53" s="1046"/>
      <c r="CF53" s="1046"/>
      <c r="CG53" s="1047"/>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97"/>
    </row>
    <row r="54" spans="1:131" s="198" customFormat="1" ht="26.25" customHeight="1">
      <c r="A54" s="212">
        <v>27</v>
      </c>
      <c r="B54" s="1040"/>
      <c r="C54" s="1041"/>
      <c r="D54" s="1041"/>
      <c r="E54" s="1041"/>
      <c r="F54" s="1041"/>
      <c r="G54" s="1041"/>
      <c r="H54" s="1041"/>
      <c r="I54" s="1041"/>
      <c r="J54" s="1041"/>
      <c r="K54" s="1041"/>
      <c r="L54" s="1041"/>
      <c r="M54" s="1041"/>
      <c r="N54" s="1041"/>
      <c r="O54" s="1041"/>
      <c r="P54" s="1042"/>
      <c r="Q54" s="1043"/>
      <c r="R54" s="1044"/>
      <c r="S54" s="1044"/>
      <c r="T54" s="1044"/>
      <c r="U54" s="1044"/>
      <c r="V54" s="1044"/>
      <c r="W54" s="1044"/>
      <c r="X54" s="1044"/>
      <c r="Y54" s="1044"/>
      <c r="Z54" s="1044"/>
      <c r="AA54" s="1044"/>
      <c r="AB54" s="1044"/>
      <c r="AC54" s="1044"/>
      <c r="AD54" s="1044"/>
      <c r="AE54" s="1064"/>
      <c r="AF54" s="1051"/>
      <c r="AG54" s="1052"/>
      <c r="AH54" s="1052"/>
      <c r="AI54" s="1052"/>
      <c r="AJ54" s="1053"/>
      <c r="AK54" s="1056"/>
      <c r="AL54" s="1044"/>
      <c r="AM54" s="1044"/>
      <c r="AN54" s="1044"/>
      <c r="AO54" s="1044"/>
      <c r="AP54" s="1044"/>
      <c r="AQ54" s="1044"/>
      <c r="AR54" s="1044"/>
      <c r="AS54" s="1044"/>
      <c r="AT54" s="1044"/>
      <c r="AU54" s="1044"/>
      <c r="AV54" s="1044"/>
      <c r="AW54" s="1044"/>
      <c r="AX54" s="1044"/>
      <c r="AY54" s="1044"/>
      <c r="AZ54" s="1063"/>
      <c r="BA54" s="1063"/>
      <c r="BB54" s="1063"/>
      <c r="BC54" s="1063"/>
      <c r="BD54" s="1063"/>
      <c r="BE54" s="1057"/>
      <c r="BF54" s="1057"/>
      <c r="BG54" s="1057"/>
      <c r="BH54" s="1057"/>
      <c r="BI54" s="1058"/>
      <c r="BJ54" s="203"/>
      <c r="BK54" s="203"/>
      <c r="BL54" s="203"/>
      <c r="BM54" s="203"/>
      <c r="BN54" s="203"/>
      <c r="BO54" s="216"/>
      <c r="BP54" s="216"/>
      <c r="BQ54" s="213">
        <v>48</v>
      </c>
      <c r="BR54" s="214"/>
      <c r="BS54" s="1045"/>
      <c r="BT54" s="1046"/>
      <c r="BU54" s="1046"/>
      <c r="BV54" s="1046"/>
      <c r="BW54" s="1046"/>
      <c r="BX54" s="1046"/>
      <c r="BY54" s="1046"/>
      <c r="BZ54" s="1046"/>
      <c r="CA54" s="1046"/>
      <c r="CB54" s="1046"/>
      <c r="CC54" s="1046"/>
      <c r="CD54" s="1046"/>
      <c r="CE54" s="1046"/>
      <c r="CF54" s="1046"/>
      <c r="CG54" s="1047"/>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97"/>
    </row>
    <row r="55" spans="1:131" s="198" customFormat="1" ht="26.25" customHeight="1">
      <c r="A55" s="212">
        <v>28</v>
      </c>
      <c r="B55" s="1040"/>
      <c r="C55" s="1041"/>
      <c r="D55" s="1041"/>
      <c r="E55" s="1041"/>
      <c r="F55" s="1041"/>
      <c r="G55" s="1041"/>
      <c r="H55" s="1041"/>
      <c r="I55" s="1041"/>
      <c r="J55" s="1041"/>
      <c r="K55" s="1041"/>
      <c r="L55" s="1041"/>
      <c r="M55" s="1041"/>
      <c r="N55" s="1041"/>
      <c r="O55" s="1041"/>
      <c r="P55" s="1042"/>
      <c r="Q55" s="1043"/>
      <c r="R55" s="1044"/>
      <c r="S55" s="1044"/>
      <c r="T55" s="1044"/>
      <c r="U55" s="1044"/>
      <c r="V55" s="1044"/>
      <c r="W55" s="1044"/>
      <c r="X55" s="1044"/>
      <c r="Y55" s="1044"/>
      <c r="Z55" s="1044"/>
      <c r="AA55" s="1044"/>
      <c r="AB55" s="1044"/>
      <c r="AC55" s="1044"/>
      <c r="AD55" s="1044"/>
      <c r="AE55" s="1064"/>
      <c r="AF55" s="1051"/>
      <c r="AG55" s="1052"/>
      <c r="AH55" s="1052"/>
      <c r="AI55" s="1052"/>
      <c r="AJ55" s="1053"/>
      <c r="AK55" s="1056"/>
      <c r="AL55" s="1044"/>
      <c r="AM55" s="1044"/>
      <c r="AN55" s="1044"/>
      <c r="AO55" s="1044"/>
      <c r="AP55" s="1044"/>
      <c r="AQ55" s="1044"/>
      <c r="AR55" s="1044"/>
      <c r="AS55" s="1044"/>
      <c r="AT55" s="1044"/>
      <c r="AU55" s="1044"/>
      <c r="AV55" s="1044"/>
      <c r="AW55" s="1044"/>
      <c r="AX55" s="1044"/>
      <c r="AY55" s="1044"/>
      <c r="AZ55" s="1063"/>
      <c r="BA55" s="1063"/>
      <c r="BB55" s="1063"/>
      <c r="BC55" s="1063"/>
      <c r="BD55" s="1063"/>
      <c r="BE55" s="1057"/>
      <c r="BF55" s="1057"/>
      <c r="BG55" s="1057"/>
      <c r="BH55" s="1057"/>
      <c r="BI55" s="1058"/>
      <c r="BJ55" s="203"/>
      <c r="BK55" s="203"/>
      <c r="BL55" s="203"/>
      <c r="BM55" s="203"/>
      <c r="BN55" s="203"/>
      <c r="BO55" s="216"/>
      <c r="BP55" s="216"/>
      <c r="BQ55" s="213">
        <v>49</v>
      </c>
      <c r="BR55" s="214"/>
      <c r="BS55" s="1045"/>
      <c r="BT55" s="1046"/>
      <c r="BU55" s="1046"/>
      <c r="BV55" s="1046"/>
      <c r="BW55" s="1046"/>
      <c r="BX55" s="1046"/>
      <c r="BY55" s="1046"/>
      <c r="BZ55" s="1046"/>
      <c r="CA55" s="1046"/>
      <c r="CB55" s="1046"/>
      <c r="CC55" s="1046"/>
      <c r="CD55" s="1046"/>
      <c r="CE55" s="1046"/>
      <c r="CF55" s="1046"/>
      <c r="CG55" s="1047"/>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97"/>
    </row>
    <row r="56" spans="1:131" s="198" customFormat="1" ht="26.25" customHeight="1">
      <c r="A56" s="212">
        <v>29</v>
      </c>
      <c r="B56" s="1040"/>
      <c r="C56" s="1041"/>
      <c r="D56" s="1041"/>
      <c r="E56" s="1041"/>
      <c r="F56" s="1041"/>
      <c r="G56" s="1041"/>
      <c r="H56" s="1041"/>
      <c r="I56" s="1041"/>
      <c r="J56" s="1041"/>
      <c r="K56" s="1041"/>
      <c r="L56" s="1041"/>
      <c r="M56" s="1041"/>
      <c r="N56" s="1041"/>
      <c r="O56" s="1041"/>
      <c r="P56" s="1042"/>
      <c r="Q56" s="1043"/>
      <c r="R56" s="1044"/>
      <c r="S56" s="1044"/>
      <c r="T56" s="1044"/>
      <c r="U56" s="1044"/>
      <c r="V56" s="1044"/>
      <c r="W56" s="1044"/>
      <c r="X56" s="1044"/>
      <c r="Y56" s="1044"/>
      <c r="Z56" s="1044"/>
      <c r="AA56" s="1044"/>
      <c r="AB56" s="1044"/>
      <c r="AC56" s="1044"/>
      <c r="AD56" s="1044"/>
      <c r="AE56" s="1064"/>
      <c r="AF56" s="1051"/>
      <c r="AG56" s="1052"/>
      <c r="AH56" s="1052"/>
      <c r="AI56" s="1052"/>
      <c r="AJ56" s="1053"/>
      <c r="AK56" s="1056"/>
      <c r="AL56" s="1044"/>
      <c r="AM56" s="1044"/>
      <c r="AN56" s="1044"/>
      <c r="AO56" s="1044"/>
      <c r="AP56" s="1044"/>
      <c r="AQ56" s="1044"/>
      <c r="AR56" s="1044"/>
      <c r="AS56" s="1044"/>
      <c r="AT56" s="1044"/>
      <c r="AU56" s="1044"/>
      <c r="AV56" s="1044"/>
      <c r="AW56" s="1044"/>
      <c r="AX56" s="1044"/>
      <c r="AY56" s="1044"/>
      <c r="AZ56" s="1063"/>
      <c r="BA56" s="1063"/>
      <c r="BB56" s="1063"/>
      <c r="BC56" s="1063"/>
      <c r="BD56" s="1063"/>
      <c r="BE56" s="1057"/>
      <c r="BF56" s="1057"/>
      <c r="BG56" s="1057"/>
      <c r="BH56" s="1057"/>
      <c r="BI56" s="1058"/>
      <c r="BJ56" s="203"/>
      <c r="BK56" s="203"/>
      <c r="BL56" s="203"/>
      <c r="BM56" s="203"/>
      <c r="BN56" s="203"/>
      <c r="BO56" s="216"/>
      <c r="BP56" s="216"/>
      <c r="BQ56" s="213">
        <v>50</v>
      </c>
      <c r="BR56" s="214"/>
      <c r="BS56" s="1045"/>
      <c r="BT56" s="1046"/>
      <c r="BU56" s="1046"/>
      <c r="BV56" s="1046"/>
      <c r="BW56" s="1046"/>
      <c r="BX56" s="1046"/>
      <c r="BY56" s="1046"/>
      <c r="BZ56" s="1046"/>
      <c r="CA56" s="1046"/>
      <c r="CB56" s="1046"/>
      <c r="CC56" s="1046"/>
      <c r="CD56" s="1046"/>
      <c r="CE56" s="1046"/>
      <c r="CF56" s="1046"/>
      <c r="CG56" s="1047"/>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97"/>
    </row>
    <row r="57" spans="1:131" s="198" customFormat="1" ht="26.25" customHeight="1">
      <c r="A57" s="212">
        <v>30</v>
      </c>
      <c r="B57" s="1040"/>
      <c r="C57" s="1041"/>
      <c r="D57" s="1041"/>
      <c r="E57" s="1041"/>
      <c r="F57" s="1041"/>
      <c r="G57" s="1041"/>
      <c r="H57" s="1041"/>
      <c r="I57" s="1041"/>
      <c r="J57" s="1041"/>
      <c r="K57" s="1041"/>
      <c r="L57" s="1041"/>
      <c r="M57" s="1041"/>
      <c r="N57" s="1041"/>
      <c r="O57" s="1041"/>
      <c r="P57" s="1042"/>
      <c r="Q57" s="1043"/>
      <c r="R57" s="1044"/>
      <c r="S57" s="1044"/>
      <c r="T57" s="1044"/>
      <c r="U57" s="1044"/>
      <c r="V57" s="1044"/>
      <c r="W57" s="1044"/>
      <c r="X57" s="1044"/>
      <c r="Y57" s="1044"/>
      <c r="Z57" s="1044"/>
      <c r="AA57" s="1044"/>
      <c r="AB57" s="1044"/>
      <c r="AC57" s="1044"/>
      <c r="AD57" s="1044"/>
      <c r="AE57" s="1064"/>
      <c r="AF57" s="1051"/>
      <c r="AG57" s="1052"/>
      <c r="AH57" s="1052"/>
      <c r="AI57" s="1052"/>
      <c r="AJ57" s="1053"/>
      <c r="AK57" s="1056"/>
      <c r="AL57" s="1044"/>
      <c r="AM57" s="1044"/>
      <c r="AN57" s="1044"/>
      <c r="AO57" s="1044"/>
      <c r="AP57" s="1044"/>
      <c r="AQ57" s="1044"/>
      <c r="AR57" s="1044"/>
      <c r="AS57" s="1044"/>
      <c r="AT57" s="1044"/>
      <c r="AU57" s="1044"/>
      <c r="AV57" s="1044"/>
      <c r="AW57" s="1044"/>
      <c r="AX57" s="1044"/>
      <c r="AY57" s="1044"/>
      <c r="AZ57" s="1063"/>
      <c r="BA57" s="1063"/>
      <c r="BB57" s="1063"/>
      <c r="BC57" s="1063"/>
      <c r="BD57" s="1063"/>
      <c r="BE57" s="1057"/>
      <c r="BF57" s="1057"/>
      <c r="BG57" s="1057"/>
      <c r="BH57" s="1057"/>
      <c r="BI57" s="1058"/>
      <c r="BJ57" s="203"/>
      <c r="BK57" s="203"/>
      <c r="BL57" s="203"/>
      <c r="BM57" s="203"/>
      <c r="BN57" s="203"/>
      <c r="BO57" s="216"/>
      <c r="BP57" s="216"/>
      <c r="BQ57" s="213">
        <v>51</v>
      </c>
      <c r="BR57" s="214"/>
      <c r="BS57" s="1045"/>
      <c r="BT57" s="1046"/>
      <c r="BU57" s="1046"/>
      <c r="BV57" s="1046"/>
      <c r="BW57" s="1046"/>
      <c r="BX57" s="1046"/>
      <c r="BY57" s="1046"/>
      <c r="BZ57" s="1046"/>
      <c r="CA57" s="1046"/>
      <c r="CB57" s="1046"/>
      <c r="CC57" s="1046"/>
      <c r="CD57" s="1046"/>
      <c r="CE57" s="1046"/>
      <c r="CF57" s="1046"/>
      <c r="CG57" s="1047"/>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97"/>
    </row>
    <row r="58" spans="1:131" s="198" customFormat="1" ht="26.25" customHeight="1">
      <c r="A58" s="212">
        <v>31</v>
      </c>
      <c r="B58" s="1040"/>
      <c r="C58" s="1041"/>
      <c r="D58" s="1041"/>
      <c r="E58" s="1041"/>
      <c r="F58" s="1041"/>
      <c r="G58" s="1041"/>
      <c r="H58" s="1041"/>
      <c r="I58" s="1041"/>
      <c r="J58" s="1041"/>
      <c r="K58" s="1041"/>
      <c r="L58" s="1041"/>
      <c r="M58" s="1041"/>
      <c r="N58" s="1041"/>
      <c r="O58" s="1041"/>
      <c r="P58" s="1042"/>
      <c r="Q58" s="1043"/>
      <c r="R58" s="1044"/>
      <c r="S58" s="1044"/>
      <c r="T58" s="1044"/>
      <c r="U58" s="1044"/>
      <c r="V58" s="1044"/>
      <c r="W58" s="1044"/>
      <c r="X58" s="1044"/>
      <c r="Y58" s="1044"/>
      <c r="Z58" s="1044"/>
      <c r="AA58" s="1044"/>
      <c r="AB58" s="1044"/>
      <c r="AC58" s="1044"/>
      <c r="AD58" s="1044"/>
      <c r="AE58" s="1064"/>
      <c r="AF58" s="1051"/>
      <c r="AG58" s="1052"/>
      <c r="AH58" s="1052"/>
      <c r="AI58" s="1052"/>
      <c r="AJ58" s="1053"/>
      <c r="AK58" s="1056"/>
      <c r="AL58" s="1044"/>
      <c r="AM58" s="1044"/>
      <c r="AN58" s="1044"/>
      <c r="AO58" s="1044"/>
      <c r="AP58" s="1044"/>
      <c r="AQ58" s="1044"/>
      <c r="AR58" s="1044"/>
      <c r="AS58" s="1044"/>
      <c r="AT58" s="1044"/>
      <c r="AU58" s="1044"/>
      <c r="AV58" s="1044"/>
      <c r="AW58" s="1044"/>
      <c r="AX58" s="1044"/>
      <c r="AY58" s="1044"/>
      <c r="AZ58" s="1063"/>
      <c r="BA58" s="1063"/>
      <c r="BB58" s="1063"/>
      <c r="BC58" s="1063"/>
      <c r="BD58" s="1063"/>
      <c r="BE58" s="1057"/>
      <c r="BF58" s="1057"/>
      <c r="BG58" s="1057"/>
      <c r="BH58" s="1057"/>
      <c r="BI58" s="1058"/>
      <c r="BJ58" s="203"/>
      <c r="BK58" s="203"/>
      <c r="BL58" s="203"/>
      <c r="BM58" s="203"/>
      <c r="BN58" s="203"/>
      <c r="BO58" s="216"/>
      <c r="BP58" s="216"/>
      <c r="BQ58" s="213">
        <v>52</v>
      </c>
      <c r="BR58" s="214"/>
      <c r="BS58" s="1045"/>
      <c r="BT58" s="1046"/>
      <c r="BU58" s="1046"/>
      <c r="BV58" s="1046"/>
      <c r="BW58" s="1046"/>
      <c r="BX58" s="1046"/>
      <c r="BY58" s="1046"/>
      <c r="BZ58" s="1046"/>
      <c r="CA58" s="1046"/>
      <c r="CB58" s="1046"/>
      <c r="CC58" s="1046"/>
      <c r="CD58" s="1046"/>
      <c r="CE58" s="1046"/>
      <c r="CF58" s="1046"/>
      <c r="CG58" s="1047"/>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97"/>
    </row>
    <row r="59" spans="1:131" s="198" customFormat="1" ht="26.25" customHeight="1">
      <c r="A59" s="212">
        <v>32</v>
      </c>
      <c r="B59" s="1040"/>
      <c r="C59" s="1041"/>
      <c r="D59" s="1041"/>
      <c r="E59" s="1041"/>
      <c r="F59" s="1041"/>
      <c r="G59" s="1041"/>
      <c r="H59" s="1041"/>
      <c r="I59" s="1041"/>
      <c r="J59" s="1041"/>
      <c r="K59" s="1041"/>
      <c r="L59" s="1041"/>
      <c r="M59" s="1041"/>
      <c r="N59" s="1041"/>
      <c r="O59" s="1041"/>
      <c r="P59" s="1042"/>
      <c r="Q59" s="1043"/>
      <c r="R59" s="1044"/>
      <c r="S59" s="1044"/>
      <c r="T59" s="1044"/>
      <c r="U59" s="1044"/>
      <c r="V59" s="1044"/>
      <c r="W59" s="1044"/>
      <c r="X59" s="1044"/>
      <c r="Y59" s="1044"/>
      <c r="Z59" s="1044"/>
      <c r="AA59" s="1044"/>
      <c r="AB59" s="1044"/>
      <c r="AC59" s="1044"/>
      <c r="AD59" s="1044"/>
      <c r="AE59" s="1064"/>
      <c r="AF59" s="1051"/>
      <c r="AG59" s="1052"/>
      <c r="AH59" s="1052"/>
      <c r="AI59" s="1052"/>
      <c r="AJ59" s="1053"/>
      <c r="AK59" s="1056"/>
      <c r="AL59" s="1044"/>
      <c r="AM59" s="1044"/>
      <c r="AN59" s="1044"/>
      <c r="AO59" s="1044"/>
      <c r="AP59" s="1044"/>
      <c r="AQ59" s="1044"/>
      <c r="AR59" s="1044"/>
      <c r="AS59" s="1044"/>
      <c r="AT59" s="1044"/>
      <c r="AU59" s="1044"/>
      <c r="AV59" s="1044"/>
      <c r="AW59" s="1044"/>
      <c r="AX59" s="1044"/>
      <c r="AY59" s="1044"/>
      <c r="AZ59" s="1063"/>
      <c r="BA59" s="1063"/>
      <c r="BB59" s="1063"/>
      <c r="BC59" s="1063"/>
      <c r="BD59" s="1063"/>
      <c r="BE59" s="1057"/>
      <c r="BF59" s="1057"/>
      <c r="BG59" s="1057"/>
      <c r="BH59" s="1057"/>
      <c r="BI59" s="1058"/>
      <c r="BJ59" s="203"/>
      <c r="BK59" s="203"/>
      <c r="BL59" s="203"/>
      <c r="BM59" s="203"/>
      <c r="BN59" s="203"/>
      <c r="BO59" s="216"/>
      <c r="BP59" s="216"/>
      <c r="BQ59" s="213">
        <v>53</v>
      </c>
      <c r="BR59" s="214"/>
      <c r="BS59" s="1045"/>
      <c r="BT59" s="1046"/>
      <c r="BU59" s="1046"/>
      <c r="BV59" s="1046"/>
      <c r="BW59" s="1046"/>
      <c r="BX59" s="1046"/>
      <c r="BY59" s="1046"/>
      <c r="BZ59" s="1046"/>
      <c r="CA59" s="1046"/>
      <c r="CB59" s="1046"/>
      <c r="CC59" s="1046"/>
      <c r="CD59" s="1046"/>
      <c r="CE59" s="1046"/>
      <c r="CF59" s="1046"/>
      <c r="CG59" s="1047"/>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97"/>
    </row>
    <row r="60" spans="1:131" s="198" customFormat="1" ht="26.25" customHeight="1">
      <c r="A60" s="212">
        <v>33</v>
      </c>
      <c r="B60" s="1040"/>
      <c r="C60" s="1041"/>
      <c r="D60" s="1041"/>
      <c r="E60" s="1041"/>
      <c r="F60" s="1041"/>
      <c r="G60" s="1041"/>
      <c r="H60" s="1041"/>
      <c r="I60" s="1041"/>
      <c r="J60" s="1041"/>
      <c r="K60" s="1041"/>
      <c r="L60" s="1041"/>
      <c r="M60" s="1041"/>
      <c r="N60" s="1041"/>
      <c r="O60" s="1041"/>
      <c r="P60" s="1042"/>
      <c r="Q60" s="1043"/>
      <c r="R60" s="1044"/>
      <c r="S60" s="1044"/>
      <c r="T60" s="1044"/>
      <c r="U60" s="1044"/>
      <c r="V60" s="1044"/>
      <c r="W60" s="1044"/>
      <c r="X60" s="1044"/>
      <c r="Y60" s="1044"/>
      <c r="Z60" s="1044"/>
      <c r="AA60" s="1044"/>
      <c r="AB60" s="1044"/>
      <c r="AC60" s="1044"/>
      <c r="AD60" s="1044"/>
      <c r="AE60" s="1064"/>
      <c r="AF60" s="1051"/>
      <c r="AG60" s="1052"/>
      <c r="AH60" s="1052"/>
      <c r="AI60" s="1052"/>
      <c r="AJ60" s="1053"/>
      <c r="AK60" s="1056"/>
      <c r="AL60" s="1044"/>
      <c r="AM60" s="1044"/>
      <c r="AN60" s="1044"/>
      <c r="AO60" s="1044"/>
      <c r="AP60" s="1044"/>
      <c r="AQ60" s="1044"/>
      <c r="AR60" s="1044"/>
      <c r="AS60" s="1044"/>
      <c r="AT60" s="1044"/>
      <c r="AU60" s="1044"/>
      <c r="AV60" s="1044"/>
      <c r="AW60" s="1044"/>
      <c r="AX60" s="1044"/>
      <c r="AY60" s="1044"/>
      <c r="AZ60" s="1063"/>
      <c r="BA60" s="1063"/>
      <c r="BB60" s="1063"/>
      <c r="BC60" s="1063"/>
      <c r="BD60" s="1063"/>
      <c r="BE60" s="1057"/>
      <c r="BF60" s="1057"/>
      <c r="BG60" s="1057"/>
      <c r="BH60" s="1057"/>
      <c r="BI60" s="1058"/>
      <c r="BJ60" s="203"/>
      <c r="BK60" s="203"/>
      <c r="BL60" s="203"/>
      <c r="BM60" s="203"/>
      <c r="BN60" s="203"/>
      <c r="BO60" s="216"/>
      <c r="BP60" s="216"/>
      <c r="BQ60" s="213">
        <v>54</v>
      </c>
      <c r="BR60" s="214"/>
      <c r="BS60" s="1045"/>
      <c r="BT60" s="1046"/>
      <c r="BU60" s="1046"/>
      <c r="BV60" s="1046"/>
      <c r="BW60" s="1046"/>
      <c r="BX60" s="1046"/>
      <c r="BY60" s="1046"/>
      <c r="BZ60" s="1046"/>
      <c r="CA60" s="1046"/>
      <c r="CB60" s="1046"/>
      <c r="CC60" s="1046"/>
      <c r="CD60" s="1046"/>
      <c r="CE60" s="1046"/>
      <c r="CF60" s="1046"/>
      <c r="CG60" s="1047"/>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97"/>
    </row>
    <row r="61" spans="1:131" s="198" customFormat="1" ht="26.25" customHeight="1" thickBot="1">
      <c r="A61" s="212">
        <v>34</v>
      </c>
      <c r="B61" s="1040"/>
      <c r="C61" s="1041"/>
      <c r="D61" s="1041"/>
      <c r="E61" s="1041"/>
      <c r="F61" s="1041"/>
      <c r="G61" s="1041"/>
      <c r="H61" s="1041"/>
      <c r="I61" s="1041"/>
      <c r="J61" s="1041"/>
      <c r="K61" s="1041"/>
      <c r="L61" s="1041"/>
      <c r="M61" s="1041"/>
      <c r="N61" s="1041"/>
      <c r="O61" s="1041"/>
      <c r="P61" s="1042"/>
      <c r="Q61" s="1043"/>
      <c r="R61" s="1044"/>
      <c r="S61" s="1044"/>
      <c r="T61" s="1044"/>
      <c r="U61" s="1044"/>
      <c r="V61" s="1044"/>
      <c r="W61" s="1044"/>
      <c r="X61" s="1044"/>
      <c r="Y61" s="1044"/>
      <c r="Z61" s="1044"/>
      <c r="AA61" s="1044"/>
      <c r="AB61" s="1044"/>
      <c r="AC61" s="1044"/>
      <c r="AD61" s="1044"/>
      <c r="AE61" s="1064"/>
      <c r="AF61" s="1051"/>
      <c r="AG61" s="1052"/>
      <c r="AH61" s="1052"/>
      <c r="AI61" s="1052"/>
      <c r="AJ61" s="1053"/>
      <c r="AK61" s="1056"/>
      <c r="AL61" s="1044"/>
      <c r="AM61" s="1044"/>
      <c r="AN61" s="1044"/>
      <c r="AO61" s="1044"/>
      <c r="AP61" s="1044"/>
      <c r="AQ61" s="1044"/>
      <c r="AR61" s="1044"/>
      <c r="AS61" s="1044"/>
      <c r="AT61" s="1044"/>
      <c r="AU61" s="1044"/>
      <c r="AV61" s="1044"/>
      <c r="AW61" s="1044"/>
      <c r="AX61" s="1044"/>
      <c r="AY61" s="1044"/>
      <c r="AZ61" s="1063"/>
      <c r="BA61" s="1063"/>
      <c r="BB61" s="1063"/>
      <c r="BC61" s="1063"/>
      <c r="BD61" s="1063"/>
      <c r="BE61" s="1057"/>
      <c r="BF61" s="1057"/>
      <c r="BG61" s="1057"/>
      <c r="BH61" s="1057"/>
      <c r="BI61" s="1058"/>
      <c r="BJ61" s="203"/>
      <c r="BK61" s="203"/>
      <c r="BL61" s="203"/>
      <c r="BM61" s="203"/>
      <c r="BN61" s="203"/>
      <c r="BO61" s="216"/>
      <c r="BP61" s="216"/>
      <c r="BQ61" s="213">
        <v>55</v>
      </c>
      <c r="BR61" s="214"/>
      <c r="BS61" s="1045"/>
      <c r="BT61" s="1046"/>
      <c r="BU61" s="1046"/>
      <c r="BV61" s="1046"/>
      <c r="BW61" s="1046"/>
      <c r="BX61" s="1046"/>
      <c r="BY61" s="1046"/>
      <c r="BZ61" s="1046"/>
      <c r="CA61" s="1046"/>
      <c r="CB61" s="1046"/>
      <c r="CC61" s="1046"/>
      <c r="CD61" s="1046"/>
      <c r="CE61" s="1046"/>
      <c r="CF61" s="1046"/>
      <c r="CG61" s="1047"/>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97"/>
    </row>
    <row r="62" spans="1:131" s="198" customFormat="1" ht="26.25" customHeight="1">
      <c r="A62" s="212">
        <v>35</v>
      </c>
      <c r="B62" s="1040"/>
      <c r="C62" s="1041"/>
      <c r="D62" s="1041"/>
      <c r="E62" s="1041"/>
      <c r="F62" s="1041"/>
      <c r="G62" s="1041"/>
      <c r="H62" s="1041"/>
      <c r="I62" s="1041"/>
      <c r="J62" s="1041"/>
      <c r="K62" s="1041"/>
      <c r="L62" s="1041"/>
      <c r="M62" s="1041"/>
      <c r="N62" s="1041"/>
      <c r="O62" s="1041"/>
      <c r="P62" s="1042"/>
      <c r="Q62" s="1043"/>
      <c r="R62" s="1044"/>
      <c r="S62" s="1044"/>
      <c r="T62" s="1044"/>
      <c r="U62" s="1044"/>
      <c r="V62" s="1044"/>
      <c r="W62" s="1044"/>
      <c r="X62" s="1044"/>
      <c r="Y62" s="1044"/>
      <c r="Z62" s="1044"/>
      <c r="AA62" s="1044"/>
      <c r="AB62" s="1044"/>
      <c r="AC62" s="1044"/>
      <c r="AD62" s="1044"/>
      <c r="AE62" s="1064"/>
      <c r="AF62" s="1051"/>
      <c r="AG62" s="1052"/>
      <c r="AH62" s="1052"/>
      <c r="AI62" s="1052"/>
      <c r="AJ62" s="1053"/>
      <c r="AK62" s="1056"/>
      <c r="AL62" s="1044"/>
      <c r="AM62" s="1044"/>
      <c r="AN62" s="1044"/>
      <c r="AO62" s="1044"/>
      <c r="AP62" s="1044"/>
      <c r="AQ62" s="1044"/>
      <c r="AR62" s="1044"/>
      <c r="AS62" s="1044"/>
      <c r="AT62" s="1044"/>
      <c r="AU62" s="1044"/>
      <c r="AV62" s="1044"/>
      <c r="AW62" s="1044"/>
      <c r="AX62" s="1044"/>
      <c r="AY62" s="1044"/>
      <c r="AZ62" s="1063"/>
      <c r="BA62" s="1063"/>
      <c r="BB62" s="1063"/>
      <c r="BC62" s="1063"/>
      <c r="BD62" s="1063"/>
      <c r="BE62" s="1057"/>
      <c r="BF62" s="1057"/>
      <c r="BG62" s="1057"/>
      <c r="BH62" s="1057"/>
      <c r="BI62" s="1058"/>
      <c r="BJ62" s="1059" t="s">
        <v>390</v>
      </c>
      <c r="BK62" s="1060"/>
      <c r="BL62" s="1060"/>
      <c r="BM62" s="1060"/>
      <c r="BN62" s="1061"/>
      <c r="BO62" s="216"/>
      <c r="BP62" s="216"/>
      <c r="BQ62" s="213">
        <v>56</v>
      </c>
      <c r="BR62" s="214"/>
      <c r="BS62" s="1045"/>
      <c r="BT62" s="1046"/>
      <c r="BU62" s="1046"/>
      <c r="BV62" s="1046"/>
      <c r="BW62" s="1046"/>
      <c r="BX62" s="1046"/>
      <c r="BY62" s="1046"/>
      <c r="BZ62" s="1046"/>
      <c r="CA62" s="1046"/>
      <c r="CB62" s="1046"/>
      <c r="CC62" s="1046"/>
      <c r="CD62" s="1046"/>
      <c r="CE62" s="1046"/>
      <c r="CF62" s="1046"/>
      <c r="CG62" s="1047"/>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97"/>
    </row>
    <row r="63" spans="1:131" s="198" customFormat="1" ht="26.25" customHeight="1" thickBot="1">
      <c r="A63" s="215" t="s">
        <v>364</v>
      </c>
      <c r="B63" s="951" t="s">
        <v>391</v>
      </c>
      <c r="C63" s="952"/>
      <c r="D63" s="952"/>
      <c r="E63" s="952"/>
      <c r="F63" s="952"/>
      <c r="G63" s="952"/>
      <c r="H63" s="952"/>
      <c r="I63" s="952"/>
      <c r="J63" s="952"/>
      <c r="K63" s="952"/>
      <c r="L63" s="952"/>
      <c r="M63" s="952"/>
      <c r="N63" s="952"/>
      <c r="O63" s="952"/>
      <c r="P63" s="953"/>
      <c r="Q63" s="982"/>
      <c r="R63" s="983"/>
      <c r="S63" s="983"/>
      <c r="T63" s="983"/>
      <c r="U63" s="983"/>
      <c r="V63" s="983"/>
      <c r="W63" s="983"/>
      <c r="X63" s="983"/>
      <c r="Y63" s="983"/>
      <c r="Z63" s="983"/>
      <c r="AA63" s="983"/>
      <c r="AB63" s="983"/>
      <c r="AC63" s="983"/>
      <c r="AD63" s="983"/>
      <c r="AE63" s="1050"/>
      <c r="AF63" s="1054">
        <v>4863</v>
      </c>
      <c r="AG63" s="984"/>
      <c r="AH63" s="984"/>
      <c r="AI63" s="984"/>
      <c r="AJ63" s="1055"/>
      <c r="AK63" s="1062"/>
      <c r="AL63" s="983"/>
      <c r="AM63" s="983"/>
      <c r="AN63" s="983"/>
      <c r="AO63" s="983"/>
      <c r="AP63" s="984">
        <v>71327</v>
      </c>
      <c r="AQ63" s="984"/>
      <c r="AR63" s="984"/>
      <c r="AS63" s="984"/>
      <c r="AT63" s="984"/>
      <c r="AU63" s="984">
        <v>21977</v>
      </c>
      <c r="AV63" s="984"/>
      <c r="AW63" s="984"/>
      <c r="AX63" s="984"/>
      <c r="AY63" s="984"/>
      <c r="AZ63" s="1022"/>
      <c r="BA63" s="1022"/>
      <c r="BB63" s="1022"/>
      <c r="BC63" s="1022"/>
      <c r="BD63" s="1022"/>
      <c r="BE63" s="991"/>
      <c r="BF63" s="991"/>
      <c r="BG63" s="991"/>
      <c r="BH63" s="991"/>
      <c r="BI63" s="992"/>
      <c r="BJ63" s="1048" t="s">
        <v>108</v>
      </c>
      <c r="BK63" s="970"/>
      <c r="BL63" s="970"/>
      <c r="BM63" s="970"/>
      <c r="BN63" s="1049"/>
      <c r="BO63" s="216"/>
      <c r="BP63" s="216"/>
      <c r="BQ63" s="213">
        <v>57</v>
      </c>
      <c r="BR63" s="214"/>
      <c r="BS63" s="1045"/>
      <c r="BT63" s="1046"/>
      <c r="BU63" s="1046"/>
      <c r="BV63" s="1046"/>
      <c r="BW63" s="1046"/>
      <c r="BX63" s="1046"/>
      <c r="BY63" s="1046"/>
      <c r="BZ63" s="1046"/>
      <c r="CA63" s="1046"/>
      <c r="CB63" s="1046"/>
      <c r="CC63" s="1046"/>
      <c r="CD63" s="1046"/>
      <c r="CE63" s="1046"/>
      <c r="CF63" s="1046"/>
      <c r="CG63" s="1047"/>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5"/>
      <c r="BT64" s="1046"/>
      <c r="BU64" s="1046"/>
      <c r="BV64" s="1046"/>
      <c r="BW64" s="1046"/>
      <c r="BX64" s="1046"/>
      <c r="BY64" s="1046"/>
      <c r="BZ64" s="1046"/>
      <c r="CA64" s="1046"/>
      <c r="CB64" s="1046"/>
      <c r="CC64" s="1046"/>
      <c r="CD64" s="1046"/>
      <c r="CE64" s="1046"/>
      <c r="CF64" s="1046"/>
      <c r="CG64" s="1047"/>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5"/>
      <c r="BT65" s="1046"/>
      <c r="BU65" s="1046"/>
      <c r="BV65" s="1046"/>
      <c r="BW65" s="1046"/>
      <c r="BX65" s="1046"/>
      <c r="BY65" s="1046"/>
      <c r="BZ65" s="1046"/>
      <c r="CA65" s="1046"/>
      <c r="CB65" s="1046"/>
      <c r="CC65" s="1046"/>
      <c r="CD65" s="1046"/>
      <c r="CE65" s="1046"/>
      <c r="CF65" s="1046"/>
      <c r="CG65" s="1047"/>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97"/>
    </row>
    <row r="66" spans="1:131" s="198" customFormat="1" ht="26.25" customHeight="1">
      <c r="A66" s="1030" t="s">
        <v>393</v>
      </c>
      <c r="B66" s="1006"/>
      <c r="C66" s="1006"/>
      <c r="D66" s="1006"/>
      <c r="E66" s="1006"/>
      <c r="F66" s="1006"/>
      <c r="G66" s="1006"/>
      <c r="H66" s="1006"/>
      <c r="I66" s="1006"/>
      <c r="J66" s="1006"/>
      <c r="K66" s="1006"/>
      <c r="L66" s="1006"/>
      <c r="M66" s="1006"/>
      <c r="N66" s="1006"/>
      <c r="O66" s="1006"/>
      <c r="P66" s="1007"/>
      <c r="Q66" s="1005" t="s">
        <v>368</v>
      </c>
      <c r="R66" s="1011"/>
      <c r="S66" s="1011"/>
      <c r="T66" s="1011"/>
      <c r="U66" s="1012"/>
      <c r="V66" s="1005" t="s">
        <v>369</v>
      </c>
      <c r="W66" s="1011"/>
      <c r="X66" s="1011"/>
      <c r="Y66" s="1011"/>
      <c r="Z66" s="1012"/>
      <c r="AA66" s="1005" t="s">
        <v>370</v>
      </c>
      <c r="AB66" s="1011"/>
      <c r="AC66" s="1011"/>
      <c r="AD66" s="1011"/>
      <c r="AE66" s="1012"/>
      <c r="AF66" s="1034" t="s">
        <v>371</v>
      </c>
      <c r="AG66" s="1035"/>
      <c r="AH66" s="1035"/>
      <c r="AI66" s="1035"/>
      <c r="AJ66" s="1036"/>
      <c r="AK66" s="1005" t="s">
        <v>372</v>
      </c>
      <c r="AL66" s="1006"/>
      <c r="AM66" s="1006"/>
      <c r="AN66" s="1006"/>
      <c r="AO66" s="1007"/>
      <c r="AP66" s="1005" t="s">
        <v>373</v>
      </c>
      <c r="AQ66" s="1011"/>
      <c r="AR66" s="1011"/>
      <c r="AS66" s="1011"/>
      <c r="AT66" s="1012"/>
      <c r="AU66" s="1005" t="s">
        <v>394</v>
      </c>
      <c r="AV66" s="1011"/>
      <c r="AW66" s="1011"/>
      <c r="AX66" s="1011"/>
      <c r="AY66" s="1012"/>
      <c r="AZ66" s="1005" t="s">
        <v>350</v>
      </c>
      <c r="BA66" s="1011"/>
      <c r="BB66" s="1011"/>
      <c r="BC66" s="1011"/>
      <c r="BD66" s="1032"/>
      <c r="BE66" s="216"/>
      <c r="BF66" s="216"/>
      <c r="BG66" s="216"/>
      <c r="BH66" s="216"/>
      <c r="BI66" s="216"/>
      <c r="BJ66" s="216"/>
      <c r="BK66" s="216"/>
      <c r="BL66" s="216"/>
      <c r="BM66" s="216"/>
      <c r="BN66" s="216"/>
      <c r="BO66" s="216"/>
      <c r="BP66" s="216"/>
      <c r="BQ66" s="213">
        <v>60</v>
      </c>
      <c r="BR66" s="218"/>
      <c r="BS66" s="966"/>
      <c r="BT66" s="967"/>
      <c r="BU66" s="967"/>
      <c r="BV66" s="967"/>
      <c r="BW66" s="967"/>
      <c r="BX66" s="967"/>
      <c r="BY66" s="967"/>
      <c r="BZ66" s="967"/>
      <c r="CA66" s="967"/>
      <c r="CB66" s="967"/>
      <c r="CC66" s="967"/>
      <c r="CD66" s="967"/>
      <c r="CE66" s="967"/>
      <c r="CF66" s="967"/>
      <c r="CG66" s="968"/>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75"/>
      <c r="DW66" s="976"/>
      <c r="DX66" s="976"/>
      <c r="DY66" s="976"/>
      <c r="DZ66" s="977"/>
      <c r="EA66" s="197"/>
    </row>
    <row r="67" spans="1:131" s="198" customFormat="1" ht="26.25" customHeight="1" thickBot="1">
      <c r="A67" s="1031"/>
      <c r="B67" s="1009"/>
      <c r="C67" s="1009"/>
      <c r="D67" s="1009"/>
      <c r="E67" s="1009"/>
      <c r="F67" s="1009"/>
      <c r="G67" s="1009"/>
      <c r="H67" s="1009"/>
      <c r="I67" s="1009"/>
      <c r="J67" s="1009"/>
      <c r="K67" s="1009"/>
      <c r="L67" s="1009"/>
      <c r="M67" s="1009"/>
      <c r="N67" s="1009"/>
      <c r="O67" s="1009"/>
      <c r="P67" s="1010"/>
      <c r="Q67" s="1013"/>
      <c r="R67" s="1014"/>
      <c r="S67" s="1014"/>
      <c r="T67" s="1014"/>
      <c r="U67" s="1015"/>
      <c r="V67" s="1013"/>
      <c r="W67" s="1014"/>
      <c r="X67" s="1014"/>
      <c r="Y67" s="1014"/>
      <c r="Z67" s="1015"/>
      <c r="AA67" s="1013"/>
      <c r="AB67" s="1014"/>
      <c r="AC67" s="1014"/>
      <c r="AD67" s="1014"/>
      <c r="AE67" s="1015"/>
      <c r="AF67" s="1037"/>
      <c r="AG67" s="1038"/>
      <c r="AH67" s="1038"/>
      <c r="AI67" s="1038"/>
      <c r="AJ67" s="1039"/>
      <c r="AK67" s="1008"/>
      <c r="AL67" s="1009"/>
      <c r="AM67" s="1009"/>
      <c r="AN67" s="1009"/>
      <c r="AO67" s="1010"/>
      <c r="AP67" s="1013"/>
      <c r="AQ67" s="1014"/>
      <c r="AR67" s="1014"/>
      <c r="AS67" s="1014"/>
      <c r="AT67" s="1015"/>
      <c r="AU67" s="1013"/>
      <c r="AV67" s="1014"/>
      <c r="AW67" s="1014"/>
      <c r="AX67" s="1014"/>
      <c r="AY67" s="1015"/>
      <c r="AZ67" s="1013"/>
      <c r="BA67" s="1014"/>
      <c r="BB67" s="1014"/>
      <c r="BC67" s="1014"/>
      <c r="BD67" s="1033"/>
      <c r="BE67" s="216"/>
      <c r="BF67" s="216"/>
      <c r="BG67" s="216"/>
      <c r="BH67" s="216"/>
      <c r="BI67" s="216"/>
      <c r="BJ67" s="216"/>
      <c r="BK67" s="216"/>
      <c r="BL67" s="216"/>
      <c r="BM67" s="216"/>
      <c r="BN67" s="216"/>
      <c r="BO67" s="216"/>
      <c r="BP67" s="216"/>
      <c r="BQ67" s="213">
        <v>61</v>
      </c>
      <c r="BR67" s="218"/>
      <c r="BS67" s="966"/>
      <c r="BT67" s="967"/>
      <c r="BU67" s="967"/>
      <c r="BV67" s="967"/>
      <c r="BW67" s="967"/>
      <c r="BX67" s="967"/>
      <c r="BY67" s="967"/>
      <c r="BZ67" s="967"/>
      <c r="CA67" s="967"/>
      <c r="CB67" s="967"/>
      <c r="CC67" s="967"/>
      <c r="CD67" s="967"/>
      <c r="CE67" s="967"/>
      <c r="CF67" s="967"/>
      <c r="CG67" s="968"/>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75"/>
      <c r="DW67" s="976"/>
      <c r="DX67" s="976"/>
      <c r="DY67" s="976"/>
      <c r="DZ67" s="977"/>
      <c r="EA67" s="197"/>
    </row>
    <row r="68" spans="1:131" s="198" customFormat="1" ht="26.25" customHeight="1" thickTop="1">
      <c r="A68" s="209">
        <v>1</v>
      </c>
      <c r="B68" s="1024" t="s">
        <v>542</v>
      </c>
      <c r="C68" s="1025"/>
      <c r="D68" s="1025"/>
      <c r="E68" s="1025"/>
      <c r="F68" s="1025"/>
      <c r="G68" s="1025"/>
      <c r="H68" s="1025"/>
      <c r="I68" s="1025"/>
      <c r="J68" s="1025"/>
      <c r="K68" s="1025"/>
      <c r="L68" s="1025"/>
      <c r="M68" s="1025"/>
      <c r="N68" s="1025"/>
      <c r="O68" s="1025"/>
      <c r="P68" s="1026"/>
      <c r="Q68" s="1027">
        <v>144</v>
      </c>
      <c r="R68" s="1023"/>
      <c r="S68" s="1023"/>
      <c r="T68" s="1023"/>
      <c r="U68" s="1023"/>
      <c r="V68" s="1023">
        <v>117</v>
      </c>
      <c r="W68" s="1023"/>
      <c r="X68" s="1023"/>
      <c r="Y68" s="1023"/>
      <c r="Z68" s="1023"/>
      <c r="AA68" s="1023">
        <v>26</v>
      </c>
      <c r="AB68" s="1023"/>
      <c r="AC68" s="1023"/>
      <c r="AD68" s="1023"/>
      <c r="AE68" s="1023"/>
      <c r="AF68" s="1023">
        <v>26</v>
      </c>
      <c r="AG68" s="1023"/>
      <c r="AH68" s="1023"/>
      <c r="AI68" s="1023"/>
      <c r="AJ68" s="1023"/>
      <c r="AK68" s="1023" t="s">
        <v>543</v>
      </c>
      <c r="AL68" s="1023"/>
      <c r="AM68" s="1023"/>
      <c r="AN68" s="1023"/>
      <c r="AO68" s="1023"/>
      <c r="AP68" s="1023" t="s">
        <v>543</v>
      </c>
      <c r="AQ68" s="1023"/>
      <c r="AR68" s="1023"/>
      <c r="AS68" s="1023"/>
      <c r="AT68" s="1023"/>
      <c r="AU68" s="1023" t="s">
        <v>569</v>
      </c>
      <c r="AV68" s="1023"/>
      <c r="AW68" s="1023"/>
      <c r="AX68" s="1023"/>
      <c r="AY68" s="1023"/>
      <c r="AZ68" s="1028"/>
      <c r="BA68" s="1028"/>
      <c r="BB68" s="1028"/>
      <c r="BC68" s="1028"/>
      <c r="BD68" s="1029"/>
      <c r="BE68" s="216"/>
      <c r="BF68" s="216"/>
      <c r="BG68" s="216"/>
      <c r="BH68" s="216"/>
      <c r="BI68" s="216"/>
      <c r="BJ68" s="216"/>
      <c r="BK68" s="216"/>
      <c r="BL68" s="216"/>
      <c r="BM68" s="216"/>
      <c r="BN68" s="216"/>
      <c r="BO68" s="216"/>
      <c r="BP68" s="216"/>
      <c r="BQ68" s="213">
        <v>62</v>
      </c>
      <c r="BR68" s="218"/>
      <c r="BS68" s="966"/>
      <c r="BT68" s="967"/>
      <c r="BU68" s="967"/>
      <c r="BV68" s="967"/>
      <c r="BW68" s="967"/>
      <c r="BX68" s="967"/>
      <c r="BY68" s="967"/>
      <c r="BZ68" s="967"/>
      <c r="CA68" s="967"/>
      <c r="CB68" s="967"/>
      <c r="CC68" s="967"/>
      <c r="CD68" s="967"/>
      <c r="CE68" s="967"/>
      <c r="CF68" s="967"/>
      <c r="CG68" s="968"/>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75"/>
      <c r="DW68" s="976"/>
      <c r="DX68" s="976"/>
      <c r="DY68" s="976"/>
      <c r="DZ68" s="977"/>
      <c r="EA68" s="197"/>
    </row>
    <row r="69" spans="1:131" s="198" customFormat="1" ht="26.25" customHeight="1">
      <c r="A69" s="212">
        <v>2</v>
      </c>
      <c r="B69" s="997" t="s">
        <v>544</v>
      </c>
      <c r="C69" s="998"/>
      <c r="D69" s="998"/>
      <c r="E69" s="998"/>
      <c r="F69" s="998"/>
      <c r="G69" s="998"/>
      <c r="H69" s="998"/>
      <c r="I69" s="998"/>
      <c r="J69" s="998"/>
      <c r="K69" s="998"/>
      <c r="L69" s="998"/>
      <c r="M69" s="998"/>
      <c r="N69" s="998"/>
      <c r="O69" s="998"/>
      <c r="P69" s="999"/>
      <c r="Q69" s="1000">
        <v>1135</v>
      </c>
      <c r="R69" s="985"/>
      <c r="S69" s="985"/>
      <c r="T69" s="985"/>
      <c r="U69" s="985"/>
      <c r="V69" s="985">
        <v>976</v>
      </c>
      <c r="W69" s="985"/>
      <c r="X69" s="985"/>
      <c r="Y69" s="985"/>
      <c r="Z69" s="985"/>
      <c r="AA69" s="985">
        <v>158</v>
      </c>
      <c r="AB69" s="985"/>
      <c r="AC69" s="985"/>
      <c r="AD69" s="985"/>
      <c r="AE69" s="985"/>
      <c r="AF69" s="985">
        <v>158</v>
      </c>
      <c r="AG69" s="985"/>
      <c r="AH69" s="985"/>
      <c r="AI69" s="985"/>
      <c r="AJ69" s="985"/>
      <c r="AK69" s="1001" t="s">
        <v>545</v>
      </c>
      <c r="AL69" s="1002"/>
      <c r="AM69" s="1002"/>
      <c r="AN69" s="1002"/>
      <c r="AO69" s="1003"/>
      <c r="AP69" s="985">
        <v>817</v>
      </c>
      <c r="AQ69" s="985"/>
      <c r="AR69" s="985"/>
      <c r="AS69" s="985"/>
      <c r="AT69" s="985"/>
      <c r="AU69" s="985">
        <v>306</v>
      </c>
      <c r="AV69" s="985"/>
      <c r="AW69" s="985"/>
      <c r="AX69" s="985"/>
      <c r="AY69" s="985"/>
      <c r="AZ69" s="989"/>
      <c r="BA69" s="989"/>
      <c r="BB69" s="989"/>
      <c r="BC69" s="989"/>
      <c r="BD69" s="990"/>
      <c r="BE69" s="216"/>
      <c r="BF69" s="216"/>
      <c r="BG69" s="216"/>
      <c r="BH69" s="216"/>
      <c r="BI69" s="216"/>
      <c r="BJ69" s="216"/>
      <c r="BK69" s="216"/>
      <c r="BL69" s="216"/>
      <c r="BM69" s="216"/>
      <c r="BN69" s="216"/>
      <c r="BO69" s="216"/>
      <c r="BP69" s="216"/>
      <c r="BQ69" s="213">
        <v>63</v>
      </c>
      <c r="BR69" s="218"/>
      <c r="BS69" s="966"/>
      <c r="BT69" s="967"/>
      <c r="BU69" s="967"/>
      <c r="BV69" s="967"/>
      <c r="BW69" s="967"/>
      <c r="BX69" s="967"/>
      <c r="BY69" s="967"/>
      <c r="BZ69" s="967"/>
      <c r="CA69" s="967"/>
      <c r="CB69" s="967"/>
      <c r="CC69" s="967"/>
      <c r="CD69" s="967"/>
      <c r="CE69" s="967"/>
      <c r="CF69" s="967"/>
      <c r="CG69" s="968"/>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75"/>
      <c r="DW69" s="976"/>
      <c r="DX69" s="976"/>
      <c r="DY69" s="976"/>
      <c r="DZ69" s="977"/>
      <c r="EA69" s="197"/>
    </row>
    <row r="70" spans="1:131" s="198" customFormat="1" ht="26.25" customHeight="1">
      <c r="A70" s="212">
        <v>3</v>
      </c>
      <c r="B70" s="997" t="s">
        <v>546</v>
      </c>
      <c r="C70" s="998"/>
      <c r="D70" s="998"/>
      <c r="E70" s="998"/>
      <c r="F70" s="998"/>
      <c r="G70" s="998"/>
      <c r="H70" s="998"/>
      <c r="I70" s="998"/>
      <c r="J70" s="998"/>
      <c r="K70" s="998"/>
      <c r="L70" s="998"/>
      <c r="M70" s="998"/>
      <c r="N70" s="998"/>
      <c r="O70" s="998"/>
      <c r="P70" s="999"/>
      <c r="Q70" s="1000">
        <v>247</v>
      </c>
      <c r="R70" s="985"/>
      <c r="S70" s="985"/>
      <c r="T70" s="985"/>
      <c r="U70" s="985"/>
      <c r="V70" s="985">
        <v>170</v>
      </c>
      <c r="W70" s="985"/>
      <c r="X70" s="985"/>
      <c r="Y70" s="985"/>
      <c r="Z70" s="985"/>
      <c r="AA70" s="985">
        <v>77</v>
      </c>
      <c r="AB70" s="985"/>
      <c r="AC70" s="985"/>
      <c r="AD70" s="985"/>
      <c r="AE70" s="985"/>
      <c r="AF70" s="985">
        <v>77</v>
      </c>
      <c r="AG70" s="985"/>
      <c r="AH70" s="985"/>
      <c r="AI70" s="985"/>
      <c r="AJ70" s="985"/>
      <c r="AK70" s="1001" t="s">
        <v>547</v>
      </c>
      <c r="AL70" s="1002"/>
      <c r="AM70" s="1002"/>
      <c r="AN70" s="1002"/>
      <c r="AO70" s="1003"/>
      <c r="AP70" s="985" t="s">
        <v>547</v>
      </c>
      <c r="AQ70" s="985"/>
      <c r="AR70" s="985"/>
      <c r="AS70" s="985"/>
      <c r="AT70" s="985"/>
      <c r="AU70" s="985" t="s">
        <v>569</v>
      </c>
      <c r="AV70" s="985"/>
      <c r="AW70" s="985"/>
      <c r="AX70" s="985"/>
      <c r="AY70" s="985"/>
      <c r="AZ70" s="989"/>
      <c r="BA70" s="989"/>
      <c r="BB70" s="989"/>
      <c r="BC70" s="989"/>
      <c r="BD70" s="990"/>
      <c r="BE70" s="216"/>
      <c r="BF70" s="216"/>
      <c r="BG70" s="216"/>
      <c r="BH70" s="216"/>
      <c r="BI70" s="216"/>
      <c r="BJ70" s="216"/>
      <c r="BK70" s="216"/>
      <c r="BL70" s="216"/>
      <c r="BM70" s="216"/>
      <c r="BN70" s="216"/>
      <c r="BO70" s="216"/>
      <c r="BP70" s="216"/>
      <c r="BQ70" s="213">
        <v>64</v>
      </c>
      <c r="BR70" s="218"/>
      <c r="BS70" s="966"/>
      <c r="BT70" s="967"/>
      <c r="BU70" s="967"/>
      <c r="BV70" s="967"/>
      <c r="BW70" s="967"/>
      <c r="BX70" s="967"/>
      <c r="BY70" s="967"/>
      <c r="BZ70" s="967"/>
      <c r="CA70" s="967"/>
      <c r="CB70" s="967"/>
      <c r="CC70" s="967"/>
      <c r="CD70" s="967"/>
      <c r="CE70" s="967"/>
      <c r="CF70" s="967"/>
      <c r="CG70" s="968"/>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75"/>
      <c r="DW70" s="976"/>
      <c r="DX70" s="976"/>
      <c r="DY70" s="976"/>
      <c r="DZ70" s="977"/>
      <c r="EA70" s="197"/>
    </row>
    <row r="71" spans="1:131" s="198" customFormat="1" ht="26.25" customHeight="1">
      <c r="A71" s="212">
        <v>4</v>
      </c>
      <c r="B71" s="997" t="s">
        <v>548</v>
      </c>
      <c r="C71" s="998"/>
      <c r="D71" s="998"/>
      <c r="E71" s="998"/>
      <c r="F71" s="998"/>
      <c r="G71" s="998"/>
      <c r="H71" s="998"/>
      <c r="I71" s="998"/>
      <c r="J71" s="998"/>
      <c r="K71" s="998"/>
      <c r="L71" s="998"/>
      <c r="M71" s="998"/>
      <c r="N71" s="998"/>
      <c r="O71" s="998"/>
      <c r="P71" s="999"/>
      <c r="Q71" s="1000">
        <v>395</v>
      </c>
      <c r="R71" s="985"/>
      <c r="S71" s="985"/>
      <c r="T71" s="985"/>
      <c r="U71" s="985"/>
      <c r="V71" s="985">
        <v>354</v>
      </c>
      <c r="W71" s="985"/>
      <c r="X71" s="985"/>
      <c r="Y71" s="985"/>
      <c r="Z71" s="985"/>
      <c r="AA71" s="985">
        <v>41</v>
      </c>
      <c r="AB71" s="985"/>
      <c r="AC71" s="985"/>
      <c r="AD71" s="985"/>
      <c r="AE71" s="985"/>
      <c r="AF71" s="985">
        <v>41</v>
      </c>
      <c r="AG71" s="985"/>
      <c r="AH71" s="985"/>
      <c r="AI71" s="985"/>
      <c r="AJ71" s="985"/>
      <c r="AK71" s="1001" t="s">
        <v>549</v>
      </c>
      <c r="AL71" s="1002"/>
      <c r="AM71" s="1002"/>
      <c r="AN71" s="1002"/>
      <c r="AO71" s="1003"/>
      <c r="AP71" s="985" t="s">
        <v>549</v>
      </c>
      <c r="AQ71" s="985"/>
      <c r="AR71" s="985"/>
      <c r="AS71" s="985"/>
      <c r="AT71" s="985"/>
      <c r="AU71" s="985" t="s">
        <v>569</v>
      </c>
      <c r="AV71" s="985"/>
      <c r="AW71" s="985"/>
      <c r="AX71" s="985"/>
      <c r="AY71" s="985"/>
      <c r="AZ71" s="989"/>
      <c r="BA71" s="989"/>
      <c r="BB71" s="989"/>
      <c r="BC71" s="989"/>
      <c r="BD71" s="990"/>
      <c r="BE71" s="216"/>
      <c r="BF71" s="216"/>
      <c r="BG71" s="216"/>
      <c r="BH71" s="216"/>
      <c r="BI71" s="216"/>
      <c r="BJ71" s="216"/>
      <c r="BK71" s="216"/>
      <c r="BL71" s="216"/>
      <c r="BM71" s="216"/>
      <c r="BN71" s="216"/>
      <c r="BO71" s="216"/>
      <c r="BP71" s="216"/>
      <c r="BQ71" s="213">
        <v>65</v>
      </c>
      <c r="BR71" s="218"/>
      <c r="BS71" s="966"/>
      <c r="BT71" s="967"/>
      <c r="BU71" s="967"/>
      <c r="BV71" s="967"/>
      <c r="BW71" s="967"/>
      <c r="BX71" s="967"/>
      <c r="BY71" s="967"/>
      <c r="BZ71" s="967"/>
      <c r="CA71" s="967"/>
      <c r="CB71" s="967"/>
      <c r="CC71" s="967"/>
      <c r="CD71" s="967"/>
      <c r="CE71" s="967"/>
      <c r="CF71" s="967"/>
      <c r="CG71" s="968"/>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75"/>
      <c r="DW71" s="976"/>
      <c r="DX71" s="976"/>
      <c r="DY71" s="976"/>
      <c r="DZ71" s="977"/>
      <c r="EA71" s="197"/>
    </row>
    <row r="72" spans="1:131" s="198" customFormat="1" ht="26.25" customHeight="1">
      <c r="A72" s="212">
        <v>5</v>
      </c>
      <c r="B72" s="997" t="s">
        <v>550</v>
      </c>
      <c r="C72" s="998"/>
      <c r="D72" s="998"/>
      <c r="E72" s="998"/>
      <c r="F72" s="998"/>
      <c r="G72" s="998"/>
      <c r="H72" s="998"/>
      <c r="I72" s="998"/>
      <c r="J72" s="998"/>
      <c r="K72" s="998"/>
      <c r="L72" s="998"/>
      <c r="M72" s="998"/>
      <c r="N72" s="998"/>
      <c r="O72" s="998"/>
      <c r="P72" s="999"/>
      <c r="Q72" s="1000">
        <v>32</v>
      </c>
      <c r="R72" s="985"/>
      <c r="S72" s="985"/>
      <c r="T72" s="985"/>
      <c r="U72" s="985"/>
      <c r="V72" s="985">
        <v>31</v>
      </c>
      <c r="W72" s="985"/>
      <c r="X72" s="985"/>
      <c r="Y72" s="985"/>
      <c r="Z72" s="985"/>
      <c r="AA72" s="985">
        <v>2</v>
      </c>
      <c r="AB72" s="985"/>
      <c r="AC72" s="985"/>
      <c r="AD72" s="985"/>
      <c r="AE72" s="985"/>
      <c r="AF72" s="985">
        <v>2</v>
      </c>
      <c r="AG72" s="985"/>
      <c r="AH72" s="985"/>
      <c r="AI72" s="985"/>
      <c r="AJ72" s="985"/>
      <c r="AK72" s="1001" t="s">
        <v>551</v>
      </c>
      <c r="AL72" s="1002"/>
      <c r="AM72" s="1002"/>
      <c r="AN72" s="1002"/>
      <c r="AO72" s="1003"/>
      <c r="AP72" s="985" t="s">
        <v>551</v>
      </c>
      <c r="AQ72" s="985"/>
      <c r="AR72" s="985"/>
      <c r="AS72" s="985"/>
      <c r="AT72" s="985"/>
      <c r="AU72" s="985" t="s">
        <v>569</v>
      </c>
      <c r="AV72" s="985"/>
      <c r="AW72" s="985"/>
      <c r="AX72" s="985"/>
      <c r="AY72" s="985"/>
      <c r="AZ72" s="989"/>
      <c r="BA72" s="989"/>
      <c r="BB72" s="989"/>
      <c r="BC72" s="989"/>
      <c r="BD72" s="990"/>
      <c r="BE72" s="216"/>
      <c r="BF72" s="216"/>
      <c r="BG72" s="216"/>
      <c r="BH72" s="216"/>
      <c r="BI72" s="216"/>
      <c r="BJ72" s="216"/>
      <c r="BK72" s="216"/>
      <c r="BL72" s="216"/>
      <c r="BM72" s="216"/>
      <c r="BN72" s="216"/>
      <c r="BO72" s="216"/>
      <c r="BP72" s="216"/>
      <c r="BQ72" s="213">
        <v>66</v>
      </c>
      <c r="BR72" s="218"/>
      <c r="BS72" s="966"/>
      <c r="BT72" s="967"/>
      <c r="BU72" s="967"/>
      <c r="BV72" s="967"/>
      <c r="BW72" s="967"/>
      <c r="BX72" s="967"/>
      <c r="BY72" s="967"/>
      <c r="BZ72" s="967"/>
      <c r="CA72" s="967"/>
      <c r="CB72" s="967"/>
      <c r="CC72" s="967"/>
      <c r="CD72" s="967"/>
      <c r="CE72" s="967"/>
      <c r="CF72" s="967"/>
      <c r="CG72" s="968"/>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75"/>
      <c r="DW72" s="976"/>
      <c r="DX72" s="976"/>
      <c r="DY72" s="976"/>
      <c r="DZ72" s="977"/>
      <c r="EA72" s="197"/>
    </row>
    <row r="73" spans="1:131" s="198" customFormat="1" ht="26.25" customHeight="1">
      <c r="A73" s="212">
        <v>6</v>
      </c>
      <c r="B73" s="997" t="s">
        <v>552</v>
      </c>
      <c r="C73" s="998"/>
      <c r="D73" s="998"/>
      <c r="E73" s="998"/>
      <c r="F73" s="998"/>
      <c r="G73" s="998"/>
      <c r="H73" s="998"/>
      <c r="I73" s="998"/>
      <c r="J73" s="998"/>
      <c r="K73" s="998"/>
      <c r="L73" s="998"/>
      <c r="M73" s="998"/>
      <c r="N73" s="998"/>
      <c r="O73" s="998"/>
      <c r="P73" s="999"/>
      <c r="Q73" s="1000">
        <v>58</v>
      </c>
      <c r="R73" s="985"/>
      <c r="S73" s="985"/>
      <c r="T73" s="985"/>
      <c r="U73" s="985"/>
      <c r="V73" s="985">
        <v>15</v>
      </c>
      <c r="W73" s="985"/>
      <c r="X73" s="985"/>
      <c r="Y73" s="985"/>
      <c r="Z73" s="985"/>
      <c r="AA73" s="985">
        <v>43</v>
      </c>
      <c r="AB73" s="985"/>
      <c r="AC73" s="985"/>
      <c r="AD73" s="985"/>
      <c r="AE73" s="985"/>
      <c r="AF73" s="985">
        <v>43</v>
      </c>
      <c r="AG73" s="985"/>
      <c r="AH73" s="985"/>
      <c r="AI73" s="985"/>
      <c r="AJ73" s="985"/>
      <c r="AK73" s="1001" t="s">
        <v>551</v>
      </c>
      <c r="AL73" s="1002"/>
      <c r="AM73" s="1002"/>
      <c r="AN73" s="1002"/>
      <c r="AO73" s="1003"/>
      <c r="AP73" s="985" t="s">
        <v>551</v>
      </c>
      <c r="AQ73" s="985"/>
      <c r="AR73" s="985"/>
      <c r="AS73" s="985"/>
      <c r="AT73" s="985"/>
      <c r="AU73" s="985" t="s">
        <v>569</v>
      </c>
      <c r="AV73" s="985"/>
      <c r="AW73" s="985"/>
      <c r="AX73" s="985"/>
      <c r="AY73" s="985"/>
      <c r="AZ73" s="989"/>
      <c r="BA73" s="989"/>
      <c r="BB73" s="989"/>
      <c r="BC73" s="989"/>
      <c r="BD73" s="990"/>
      <c r="BE73" s="216"/>
      <c r="BF73" s="216"/>
      <c r="BG73" s="216"/>
      <c r="BH73" s="216"/>
      <c r="BI73" s="216"/>
      <c r="BJ73" s="216"/>
      <c r="BK73" s="216"/>
      <c r="BL73" s="216"/>
      <c r="BM73" s="216"/>
      <c r="BN73" s="216"/>
      <c r="BO73" s="216"/>
      <c r="BP73" s="216"/>
      <c r="BQ73" s="213">
        <v>67</v>
      </c>
      <c r="BR73" s="218"/>
      <c r="BS73" s="966"/>
      <c r="BT73" s="967"/>
      <c r="BU73" s="967"/>
      <c r="BV73" s="967"/>
      <c r="BW73" s="967"/>
      <c r="BX73" s="967"/>
      <c r="BY73" s="967"/>
      <c r="BZ73" s="967"/>
      <c r="CA73" s="967"/>
      <c r="CB73" s="967"/>
      <c r="CC73" s="967"/>
      <c r="CD73" s="967"/>
      <c r="CE73" s="967"/>
      <c r="CF73" s="967"/>
      <c r="CG73" s="968"/>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75"/>
      <c r="DW73" s="976"/>
      <c r="DX73" s="976"/>
      <c r="DY73" s="976"/>
      <c r="DZ73" s="977"/>
      <c r="EA73" s="197"/>
    </row>
    <row r="74" spans="1:131" s="198" customFormat="1" ht="26.25" customHeight="1">
      <c r="A74" s="212">
        <v>7</v>
      </c>
      <c r="B74" s="997" t="s">
        <v>553</v>
      </c>
      <c r="C74" s="998"/>
      <c r="D74" s="998"/>
      <c r="E74" s="998"/>
      <c r="F74" s="998"/>
      <c r="G74" s="998"/>
      <c r="H74" s="998"/>
      <c r="I74" s="998"/>
      <c r="J74" s="998"/>
      <c r="K74" s="998"/>
      <c r="L74" s="998"/>
      <c r="M74" s="998"/>
      <c r="N74" s="998"/>
      <c r="O74" s="998"/>
      <c r="P74" s="999"/>
      <c r="Q74" s="1000">
        <v>34</v>
      </c>
      <c r="R74" s="985"/>
      <c r="S74" s="985"/>
      <c r="T74" s="985"/>
      <c r="U74" s="985"/>
      <c r="V74" s="985">
        <v>31</v>
      </c>
      <c r="W74" s="985"/>
      <c r="X74" s="985"/>
      <c r="Y74" s="985"/>
      <c r="Z74" s="985"/>
      <c r="AA74" s="985">
        <v>2</v>
      </c>
      <c r="AB74" s="985"/>
      <c r="AC74" s="985"/>
      <c r="AD74" s="985"/>
      <c r="AE74" s="985"/>
      <c r="AF74" s="985">
        <v>2</v>
      </c>
      <c r="AG74" s="985"/>
      <c r="AH74" s="985"/>
      <c r="AI74" s="985"/>
      <c r="AJ74" s="985"/>
      <c r="AK74" s="985">
        <v>10</v>
      </c>
      <c r="AL74" s="985"/>
      <c r="AM74" s="985"/>
      <c r="AN74" s="985"/>
      <c r="AO74" s="985"/>
      <c r="AP74" s="985" t="s">
        <v>551</v>
      </c>
      <c r="AQ74" s="985"/>
      <c r="AR74" s="985"/>
      <c r="AS74" s="985"/>
      <c r="AT74" s="985"/>
      <c r="AU74" s="985" t="s">
        <v>569</v>
      </c>
      <c r="AV74" s="985"/>
      <c r="AW74" s="985"/>
      <c r="AX74" s="985"/>
      <c r="AY74" s="985"/>
      <c r="AZ74" s="989"/>
      <c r="BA74" s="989"/>
      <c r="BB74" s="989"/>
      <c r="BC74" s="989"/>
      <c r="BD74" s="990"/>
      <c r="BE74" s="216"/>
      <c r="BF74" s="216"/>
      <c r="BG74" s="216"/>
      <c r="BH74" s="216"/>
      <c r="BI74" s="216"/>
      <c r="BJ74" s="216"/>
      <c r="BK74" s="216"/>
      <c r="BL74" s="216"/>
      <c r="BM74" s="216"/>
      <c r="BN74" s="216"/>
      <c r="BO74" s="216"/>
      <c r="BP74" s="216"/>
      <c r="BQ74" s="213">
        <v>68</v>
      </c>
      <c r="BR74" s="218"/>
      <c r="BS74" s="966"/>
      <c r="BT74" s="967"/>
      <c r="BU74" s="967"/>
      <c r="BV74" s="967"/>
      <c r="BW74" s="967"/>
      <c r="BX74" s="967"/>
      <c r="BY74" s="967"/>
      <c r="BZ74" s="967"/>
      <c r="CA74" s="967"/>
      <c r="CB74" s="967"/>
      <c r="CC74" s="967"/>
      <c r="CD74" s="967"/>
      <c r="CE74" s="967"/>
      <c r="CF74" s="967"/>
      <c r="CG74" s="968"/>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75"/>
      <c r="DW74" s="976"/>
      <c r="DX74" s="976"/>
      <c r="DY74" s="976"/>
      <c r="DZ74" s="977"/>
      <c r="EA74" s="197"/>
    </row>
    <row r="75" spans="1:131" s="198" customFormat="1" ht="26.25" customHeight="1">
      <c r="A75" s="212">
        <v>8</v>
      </c>
      <c r="B75" s="997" t="s">
        <v>554</v>
      </c>
      <c r="C75" s="998"/>
      <c r="D75" s="998"/>
      <c r="E75" s="998"/>
      <c r="F75" s="998"/>
      <c r="G75" s="998"/>
      <c r="H75" s="998"/>
      <c r="I75" s="998"/>
      <c r="J75" s="998"/>
      <c r="K75" s="998"/>
      <c r="L75" s="998"/>
      <c r="M75" s="998"/>
      <c r="N75" s="998"/>
      <c r="O75" s="998"/>
      <c r="P75" s="999"/>
      <c r="Q75" s="1004">
        <v>5143</v>
      </c>
      <c r="R75" s="1002"/>
      <c r="S75" s="1002"/>
      <c r="T75" s="1002"/>
      <c r="U75" s="1003"/>
      <c r="V75" s="1001">
        <v>5033</v>
      </c>
      <c r="W75" s="1002"/>
      <c r="X75" s="1002"/>
      <c r="Y75" s="1002"/>
      <c r="Z75" s="1003"/>
      <c r="AA75" s="1001">
        <v>110</v>
      </c>
      <c r="AB75" s="1002"/>
      <c r="AC75" s="1002"/>
      <c r="AD75" s="1002"/>
      <c r="AE75" s="1003"/>
      <c r="AF75" s="1001">
        <v>110</v>
      </c>
      <c r="AG75" s="1002"/>
      <c r="AH75" s="1002"/>
      <c r="AI75" s="1002"/>
      <c r="AJ75" s="1003"/>
      <c r="AK75" s="1001">
        <v>20</v>
      </c>
      <c r="AL75" s="1002"/>
      <c r="AM75" s="1002"/>
      <c r="AN75" s="1002"/>
      <c r="AO75" s="1003"/>
      <c r="AP75" s="1001">
        <v>1576</v>
      </c>
      <c r="AQ75" s="1002"/>
      <c r="AR75" s="1002"/>
      <c r="AS75" s="1002"/>
      <c r="AT75" s="1003"/>
      <c r="AU75" s="1001">
        <v>1180</v>
      </c>
      <c r="AV75" s="1002"/>
      <c r="AW75" s="1002"/>
      <c r="AX75" s="1002"/>
      <c r="AY75" s="1003"/>
      <c r="AZ75" s="989"/>
      <c r="BA75" s="989"/>
      <c r="BB75" s="989"/>
      <c r="BC75" s="989"/>
      <c r="BD75" s="990"/>
      <c r="BE75" s="216"/>
      <c r="BF75" s="216"/>
      <c r="BG75" s="216"/>
      <c r="BH75" s="216"/>
      <c r="BI75" s="216"/>
      <c r="BJ75" s="216"/>
      <c r="BK75" s="216"/>
      <c r="BL75" s="216"/>
      <c r="BM75" s="216"/>
      <c r="BN75" s="216"/>
      <c r="BO75" s="216"/>
      <c r="BP75" s="216"/>
      <c r="BQ75" s="213">
        <v>69</v>
      </c>
      <c r="BR75" s="218"/>
      <c r="BS75" s="966"/>
      <c r="BT75" s="967"/>
      <c r="BU75" s="967"/>
      <c r="BV75" s="967"/>
      <c r="BW75" s="967"/>
      <c r="BX75" s="967"/>
      <c r="BY75" s="967"/>
      <c r="BZ75" s="967"/>
      <c r="CA75" s="967"/>
      <c r="CB75" s="967"/>
      <c r="CC75" s="967"/>
      <c r="CD75" s="967"/>
      <c r="CE75" s="967"/>
      <c r="CF75" s="967"/>
      <c r="CG75" s="968"/>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75"/>
      <c r="DW75" s="976"/>
      <c r="DX75" s="976"/>
      <c r="DY75" s="976"/>
      <c r="DZ75" s="977"/>
      <c r="EA75" s="197"/>
    </row>
    <row r="76" spans="1:131" s="198" customFormat="1" ht="26.25" customHeight="1">
      <c r="A76" s="212">
        <v>9</v>
      </c>
      <c r="B76" s="997" t="s">
        <v>555</v>
      </c>
      <c r="C76" s="998"/>
      <c r="D76" s="998"/>
      <c r="E76" s="998"/>
      <c r="F76" s="998"/>
      <c r="G76" s="998"/>
      <c r="H76" s="998"/>
      <c r="I76" s="998"/>
      <c r="J76" s="998"/>
      <c r="K76" s="998"/>
      <c r="L76" s="998"/>
      <c r="M76" s="998"/>
      <c r="N76" s="998"/>
      <c r="O76" s="998"/>
      <c r="P76" s="999"/>
      <c r="Q76" s="1004">
        <v>1876</v>
      </c>
      <c r="R76" s="1002"/>
      <c r="S76" s="1002"/>
      <c r="T76" s="1002"/>
      <c r="U76" s="1003"/>
      <c r="V76" s="1001">
        <v>1814</v>
      </c>
      <c r="W76" s="1002"/>
      <c r="X76" s="1002"/>
      <c r="Y76" s="1002"/>
      <c r="Z76" s="1003"/>
      <c r="AA76" s="1001">
        <v>62</v>
      </c>
      <c r="AB76" s="1002"/>
      <c r="AC76" s="1002"/>
      <c r="AD76" s="1002"/>
      <c r="AE76" s="1003"/>
      <c r="AF76" s="1001">
        <v>62</v>
      </c>
      <c r="AG76" s="1002"/>
      <c r="AH76" s="1002"/>
      <c r="AI76" s="1002"/>
      <c r="AJ76" s="1003"/>
      <c r="AK76" s="1001">
        <v>150</v>
      </c>
      <c r="AL76" s="1002"/>
      <c r="AM76" s="1002"/>
      <c r="AN76" s="1002"/>
      <c r="AO76" s="1003"/>
      <c r="AP76" s="1001">
        <v>538</v>
      </c>
      <c r="AQ76" s="1002"/>
      <c r="AR76" s="1002"/>
      <c r="AS76" s="1002"/>
      <c r="AT76" s="1003"/>
      <c r="AU76" s="1001">
        <v>44</v>
      </c>
      <c r="AV76" s="1002"/>
      <c r="AW76" s="1002"/>
      <c r="AX76" s="1002"/>
      <c r="AY76" s="1003"/>
      <c r="AZ76" s="989"/>
      <c r="BA76" s="989"/>
      <c r="BB76" s="989"/>
      <c r="BC76" s="989"/>
      <c r="BD76" s="990"/>
      <c r="BE76" s="216"/>
      <c r="BF76" s="216"/>
      <c r="BG76" s="216"/>
      <c r="BH76" s="216"/>
      <c r="BI76" s="216"/>
      <c r="BJ76" s="216"/>
      <c r="BK76" s="216"/>
      <c r="BL76" s="216"/>
      <c r="BM76" s="216"/>
      <c r="BN76" s="216"/>
      <c r="BO76" s="216"/>
      <c r="BP76" s="216"/>
      <c r="BQ76" s="213">
        <v>70</v>
      </c>
      <c r="BR76" s="218"/>
      <c r="BS76" s="966"/>
      <c r="BT76" s="967"/>
      <c r="BU76" s="967"/>
      <c r="BV76" s="967"/>
      <c r="BW76" s="967"/>
      <c r="BX76" s="967"/>
      <c r="BY76" s="967"/>
      <c r="BZ76" s="967"/>
      <c r="CA76" s="967"/>
      <c r="CB76" s="967"/>
      <c r="CC76" s="967"/>
      <c r="CD76" s="967"/>
      <c r="CE76" s="967"/>
      <c r="CF76" s="967"/>
      <c r="CG76" s="968"/>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75"/>
      <c r="DW76" s="976"/>
      <c r="DX76" s="976"/>
      <c r="DY76" s="976"/>
      <c r="DZ76" s="977"/>
      <c r="EA76" s="197"/>
    </row>
    <row r="77" spans="1:131" s="198" customFormat="1" ht="26.25" customHeight="1">
      <c r="A77" s="212">
        <v>10</v>
      </c>
      <c r="B77" s="997" t="s">
        <v>556</v>
      </c>
      <c r="C77" s="998"/>
      <c r="D77" s="998"/>
      <c r="E77" s="998"/>
      <c r="F77" s="998"/>
      <c r="G77" s="998"/>
      <c r="H77" s="998"/>
      <c r="I77" s="998"/>
      <c r="J77" s="998"/>
      <c r="K77" s="998"/>
      <c r="L77" s="998"/>
      <c r="M77" s="998"/>
      <c r="N77" s="998"/>
      <c r="O77" s="998"/>
      <c r="P77" s="999"/>
      <c r="Q77" s="1004">
        <v>2016</v>
      </c>
      <c r="R77" s="1002"/>
      <c r="S77" s="1002"/>
      <c r="T77" s="1002"/>
      <c r="U77" s="1003"/>
      <c r="V77" s="1001">
        <v>1718</v>
      </c>
      <c r="W77" s="1002"/>
      <c r="X77" s="1002"/>
      <c r="Y77" s="1002"/>
      <c r="Z77" s="1003"/>
      <c r="AA77" s="1001">
        <v>297</v>
      </c>
      <c r="AB77" s="1002"/>
      <c r="AC77" s="1002"/>
      <c r="AD77" s="1002"/>
      <c r="AE77" s="1003"/>
      <c r="AF77" s="1001">
        <v>297</v>
      </c>
      <c r="AG77" s="1002"/>
      <c r="AH77" s="1002"/>
      <c r="AI77" s="1002"/>
      <c r="AJ77" s="1003"/>
      <c r="AK77" s="1001" t="s">
        <v>557</v>
      </c>
      <c r="AL77" s="1002"/>
      <c r="AM77" s="1002"/>
      <c r="AN77" s="1002"/>
      <c r="AO77" s="1003"/>
      <c r="AP77" s="1001">
        <v>897</v>
      </c>
      <c r="AQ77" s="1002"/>
      <c r="AR77" s="1002"/>
      <c r="AS77" s="1002"/>
      <c r="AT77" s="1003"/>
      <c r="AU77" s="1001">
        <v>126</v>
      </c>
      <c r="AV77" s="1002"/>
      <c r="AW77" s="1002"/>
      <c r="AX77" s="1002"/>
      <c r="AY77" s="1003"/>
      <c r="AZ77" s="989"/>
      <c r="BA77" s="989"/>
      <c r="BB77" s="989"/>
      <c r="BC77" s="989"/>
      <c r="BD77" s="990"/>
      <c r="BE77" s="216"/>
      <c r="BF77" s="216"/>
      <c r="BG77" s="216"/>
      <c r="BH77" s="216"/>
      <c r="BI77" s="216"/>
      <c r="BJ77" s="216"/>
      <c r="BK77" s="216"/>
      <c r="BL77" s="216"/>
      <c r="BM77" s="216"/>
      <c r="BN77" s="216"/>
      <c r="BO77" s="216"/>
      <c r="BP77" s="216"/>
      <c r="BQ77" s="213">
        <v>71</v>
      </c>
      <c r="BR77" s="218"/>
      <c r="BS77" s="966"/>
      <c r="BT77" s="967"/>
      <c r="BU77" s="967"/>
      <c r="BV77" s="967"/>
      <c r="BW77" s="967"/>
      <c r="BX77" s="967"/>
      <c r="BY77" s="967"/>
      <c r="BZ77" s="967"/>
      <c r="CA77" s="967"/>
      <c r="CB77" s="967"/>
      <c r="CC77" s="967"/>
      <c r="CD77" s="967"/>
      <c r="CE77" s="967"/>
      <c r="CF77" s="967"/>
      <c r="CG77" s="968"/>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75"/>
      <c r="DW77" s="976"/>
      <c r="DX77" s="976"/>
      <c r="DY77" s="976"/>
      <c r="DZ77" s="977"/>
      <c r="EA77" s="197"/>
    </row>
    <row r="78" spans="1:131" s="198" customFormat="1" ht="26.25" customHeight="1">
      <c r="A78" s="212">
        <v>11</v>
      </c>
      <c r="B78" s="997" t="s">
        <v>558</v>
      </c>
      <c r="C78" s="998"/>
      <c r="D78" s="998"/>
      <c r="E78" s="998"/>
      <c r="F78" s="998"/>
      <c r="G78" s="998"/>
      <c r="H78" s="998"/>
      <c r="I78" s="998"/>
      <c r="J78" s="998"/>
      <c r="K78" s="998"/>
      <c r="L78" s="998"/>
      <c r="M78" s="998"/>
      <c r="N78" s="998"/>
      <c r="O78" s="998"/>
      <c r="P78" s="999"/>
      <c r="Q78" s="1000">
        <v>183</v>
      </c>
      <c r="R78" s="985"/>
      <c r="S78" s="985"/>
      <c r="T78" s="985"/>
      <c r="U78" s="985"/>
      <c r="V78" s="985">
        <v>171</v>
      </c>
      <c r="W78" s="985"/>
      <c r="X78" s="985"/>
      <c r="Y78" s="985"/>
      <c r="Z78" s="985"/>
      <c r="AA78" s="985">
        <v>12</v>
      </c>
      <c r="AB78" s="985"/>
      <c r="AC78" s="985"/>
      <c r="AD78" s="985"/>
      <c r="AE78" s="985"/>
      <c r="AF78" s="985">
        <v>12</v>
      </c>
      <c r="AG78" s="985"/>
      <c r="AH78" s="985"/>
      <c r="AI78" s="985"/>
      <c r="AJ78" s="985"/>
      <c r="AK78" s="1001" t="s">
        <v>559</v>
      </c>
      <c r="AL78" s="1002"/>
      <c r="AM78" s="1002"/>
      <c r="AN78" s="1002"/>
      <c r="AO78" s="1003"/>
      <c r="AP78" s="985" t="s">
        <v>559</v>
      </c>
      <c r="AQ78" s="985"/>
      <c r="AR78" s="985"/>
      <c r="AS78" s="985"/>
      <c r="AT78" s="985"/>
      <c r="AU78" s="985" t="s">
        <v>569</v>
      </c>
      <c r="AV78" s="985"/>
      <c r="AW78" s="985"/>
      <c r="AX78" s="985"/>
      <c r="AY78" s="985"/>
      <c r="AZ78" s="989"/>
      <c r="BA78" s="989"/>
      <c r="BB78" s="989"/>
      <c r="BC78" s="989"/>
      <c r="BD78" s="990"/>
      <c r="BE78" s="216"/>
      <c r="BF78" s="216"/>
      <c r="BG78" s="216"/>
      <c r="BH78" s="216"/>
      <c r="BI78" s="216"/>
      <c r="BJ78" s="219"/>
      <c r="BK78" s="219"/>
      <c r="BL78" s="219"/>
      <c r="BM78" s="219"/>
      <c r="BN78" s="219"/>
      <c r="BO78" s="216"/>
      <c r="BP78" s="216"/>
      <c r="BQ78" s="213">
        <v>72</v>
      </c>
      <c r="BR78" s="218"/>
      <c r="BS78" s="966"/>
      <c r="BT78" s="967"/>
      <c r="BU78" s="967"/>
      <c r="BV78" s="967"/>
      <c r="BW78" s="967"/>
      <c r="BX78" s="967"/>
      <c r="BY78" s="967"/>
      <c r="BZ78" s="967"/>
      <c r="CA78" s="967"/>
      <c r="CB78" s="967"/>
      <c r="CC78" s="967"/>
      <c r="CD78" s="967"/>
      <c r="CE78" s="967"/>
      <c r="CF78" s="967"/>
      <c r="CG78" s="968"/>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75"/>
      <c r="DW78" s="976"/>
      <c r="DX78" s="976"/>
      <c r="DY78" s="976"/>
      <c r="DZ78" s="977"/>
      <c r="EA78" s="197"/>
    </row>
    <row r="79" spans="1:131" s="198" customFormat="1" ht="26.25" customHeight="1">
      <c r="A79" s="212">
        <v>12</v>
      </c>
      <c r="B79" s="997" t="s">
        <v>560</v>
      </c>
      <c r="C79" s="998"/>
      <c r="D79" s="998"/>
      <c r="E79" s="998"/>
      <c r="F79" s="998"/>
      <c r="G79" s="998"/>
      <c r="H79" s="998"/>
      <c r="I79" s="998"/>
      <c r="J79" s="998"/>
      <c r="K79" s="998"/>
      <c r="L79" s="998"/>
      <c r="M79" s="998"/>
      <c r="N79" s="998"/>
      <c r="O79" s="998"/>
      <c r="P79" s="999"/>
      <c r="Q79" s="1000">
        <v>65</v>
      </c>
      <c r="R79" s="985"/>
      <c r="S79" s="985"/>
      <c r="T79" s="985"/>
      <c r="U79" s="985"/>
      <c r="V79" s="985">
        <v>65</v>
      </c>
      <c r="W79" s="985"/>
      <c r="X79" s="985"/>
      <c r="Y79" s="985"/>
      <c r="Z79" s="985"/>
      <c r="AA79" s="985" t="s">
        <v>559</v>
      </c>
      <c r="AB79" s="985"/>
      <c r="AC79" s="985"/>
      <c r="AD79" s="985"/>
      <c r="AE79" s="985"/>
      <c r="AF79" s="985" t="s">
        <v>559</v>
      </c>
      <c r="AG79" s="985"/>
      <c r="AH79" s="985"/>
      <c r="AI79" s="985"/>
      <c r="AJ79" s="985"/>
      <c r="AK79" s="1001" t="s">
        <v>559</v>
      </c>
      <c r="AL79" s="1002"/>
      <c r="AM79" s="1002"/>
      <c r="AN79" s="1002"/>
      <c r="AO79" s="1003"/>
      <c r="AP79" s="985" t="s">
        <v>559</v>
      </c>
      <c r="AQ79" s="985"/>
      <c r="AR79" s="985"/>
      <c r="AS79" s="985"/>
      <c r="AT79" s="985"/>
      <c r="AU79" s="985" t="s">
        <v>569</v>
      </c>
      <c r="AV79" s="985"/>
      <c r="AW79" s="985"/>
      <c r="AX79" s="985"/>
      <c r="AY79" s="985"/>
      <c r="AZ79" s="989"/>
      <c r="BA79" s="989"/>
      <c r="BB79" s="989"/>
      <c r="BC79" s="989"/>
      <c r="BD79" s="990"/>
      <c r="BE79" s="216"/>
      <c r="BF79" s="216"/>
      <c r="BG79" s="216"/>
      <c r="BH79" s="216"/>
      <c r="BI79" s="216"/>
      <c r="BJ79" s="219"/>
      <c r="BK79" s="219"/>
      <c r="BL79" s="219"/>
      <c r="BM79" s="219"/>
      <c r="BN79" s="219"/>
      <c r="BO79" s="216"/>
      <c r="BP79" s="216"/>
      <c r="BQ79" s="213">
        <v>73</v>
      </c>
      <c r="BR79" s="218"/>
      <c r="BS79" s="966"/>
      <c r="BT79" s="967"/>
      <c r="BU79" s="967"/>
      <c r="BV79" s="967"/>
      <c r="BW79" s="967"/>
      <c r="BX79" s="967"/>
      <c r="BY79" s="967"/>
      <c r="BZ79" s="967"/>
      <c r="CA79" s="967"/>
      <c r="CB79" s="967"/>
      <c r="CC79" s="967"/>
      <c r="CD79" s="967"/>
      <c r="CE79" s="967"/>
      <c r="CF79" s="967"/>
      <c r="CG79" s="968"/>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75"/>
      <c r="DW79" s="976"/>
      <c r="DX79" s="976"/>
      <c r="DY79" s="976"/>
      <c r="DZ79" s="977"/>
      <c r="EA79" s="197"/>
    </row>
    <row r="80" spans="1:131" s="198" customFormat="1" ht="26.25" customHeight="1">
      <c r="A80" s="212">
        <v>13</v>
      </c>
      <c r="B80" s="997" t="s">
        <v>561</v>
      </c>
      <c r="C80" s="998"/>
      <c r="D80" s="998"/>
      <c r="E80" s="998"/>
      <c r="F80" s="998"/>
      <c r="G80" s="998"/>
      <c r="H80" s="998"/>
      <c r="I80" s="998"/>
      <c r="J80" s="998"/>
      <c r="K80" s="998"/>
      <c r="L80" s="998"/>
      <c r="M80" s="998"/>
      <c r="N80" s="998"/>
      <c r="O80" s="998"/>
      <c r="P80" s="999"/>
      <c r="Q80" s="1000">
        <v>540</v>
      </c>
      <c r="R80" s="985"/>
      <c r="S80" s="985"/>
      <c r="T80" s="985"/>
      <c r="U80" s="985"/>
      <c r="V80" s="985">
        <v>435</v>
      </c>
      <c r="W80" s="985"/>
      <c r="X80" s="985"/>
      <c r="Y80" s="985"/>
      <c r="Z80" s="985"/>
      <c r="AA80" s="985">
        <v>105</v>
      </c>
      <c r="AB80" s="985"/>
      <c r="AC80" s="985"/>
      <c r="AD80" s="985"/>
      <c r="AE80" s="985"/>
      <c r="AF80" s="985">
        <v>105</v>
      </c>
      <c r="AG80" s="985"/>
      <c r="AH80" s="985"/>
      <c r="AI80" s="985"/>
      <c r="AJ80" s="985"/>
      <c r="AK80" s="985">
        <v>73</v>
      </c>
      <c r="AL80" s="985"/>
      <c r="AM80" s="985"/>
      <c r="AN80" s="985"/>
      <c r="AO80" s="985"/>
      <c r="AP80" s="985" t="s">
        <v>562</v>
      </c>
      <c r="AQ80" s="985"/>
      <c r="AR80" s="985"/>
      <c r="AS80" s="985"/>
      <c r="AT80" s="985"/>
      <c r="AU80" s="985" t="s">
        <v>569</v>
      </c>
      <c r="AV80" s="985"/>
      <c r="AW80" s="985"/>
      <c r="AX80" s="985"/>
      <c r="AY80" s="985"/>
      <c r="AZ80" s="989"/>
      <c r="BA80" s="989"/>
      <c r="BB80" s="989"/>
      <c r="BC80" s="989"/>
      <c r="BD80" s="990"/>
      <c r="BE80" s="216"/>
      <c r="BF80" s="216"/>
      <c r="BG80" s="216"/>
      <c r="BH80" s="216"/>
      <c r="BI80" s="216"/>
      <c r="BJ80" s="216"/>
      <c r="BK80" s="216"/>
      <c r="BL80" s="216"/>
      <c r="BM80" s="216"/>
      <c r="BN80" s="216"/>
      <c r="BO80" s="216"/>
      <c r="BP80" s="216"/>
      <c r="BQ80" s="213">
        <v>74</v>
      </c>
      <c r="BR80" s="218"/>
      <c r="BS80" s="966"/>
      <c r="BT80" s="967"/>
      <c r="BU80" s="967"/>
      <c r="BV80" s="967"/>
      <c r="BW80" s="967"/>
      <c r="BX80" s="967"/>
      <c r="BY80" s="967"/>
      <c r="BZ80" s="967"/>
      <c r="CA80" s="967"/>
      <c r="CB80" s="967"/>
      <c r="CC80" s="967"/>
      <c r="CD80" s="967"/>
      <c r="CE80" s="967"/>
      <c r="CF80" s="967"/>
      <c r="CG80" s="968"/>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75"/>
      <c r="DW80" s="976"/>
      <c r="DX80" s="976"/>
      <c r="DY80" s="976"/>
      <c r="DZ80" s="977"/>
      <c r="EA80" s="197"/>
    </row>
    <row r="81" spans="1:131" s="198" customFormat="1" ht="26.25" customHeight="1">
      <c r="A81" s="212">
        <v>14</v>
      </c>
      <c r="B81" s="997" t="s">
        <v>563</v>
      </c>
      <c r="C81" s="998"/>
      <c r="D81" s="998"/>
      <c r="E81" s="998"/>
      <c r="F81" s="998"/>
      <c r="G81" s="998"/>
      <c r="H81" s="998"/>
      <c r="I81" s="998"/>
      <c r="J81" s="998"/>
      <c r="K81" s="998"/>
      <c r="L81" s="998"/>
      <c r="M81" s="998"/>
      <c r="N81" s="998"/>
      <c r="O81" s="998"/>
      <c r="P81" s="999"/>
      <c r="Q81" s="1000">
        <v>737974</v>
      </c>
      <c r="R81" s="985"/>
      <c r="S81" s="985"/>
      <c r="T81" s="985"/>
      <c r="U81" s="985"/>
      <c r="V81" s="985">
        <v>705624</v>
      </c>
      <c r="W81" s="985"/>
      <c r="X81" s="985"/>
      <c r="Y81" s="985"/>
      <c r="Z81" s="985"/>
      <c r="AA81" s="985">
        <v>32350</v>
      </c>
      <c r="AB81" s="985"/>
      <c r="AC81" s="985"/>
      <c r="AD81" s="985"/>
      <c r="AE81" s="985"/>
      <c r="AF81" s="985">
        <v>32350</v>
      </c>
      <c r="AG81" s="985"/>
      <c r="AH81" s="985"/>
      <c r="AI81" s="985"/>
      <c r="AJ81" s="985"/>
      <c r="AK81" s="985">
        <v>127</v>
      </c>
      <c r="AL81" s="985"/>
      <c r="AM81" s="985"/>
      <c r="AN81" s="985"/>
      <c r="AO81" s="985"/>
      <c r="AP81" s="985" t="s">
        <v>562</v>
      </c>
      <c r="AQ81" s="985"/>
      <c r="AR81" s="985"/>
      <c r="AS81" s="985"/>
      <c r="AT81" s="985"/>
      <c r="AU81" s="985" t="s">
        <v>569</v>
      </c>
      <c r="AV81" s="985"/>
      <c r="AW81" s="985"/>
      <c r="AX81" s="985"/>
      <c r="AY81" s="985"/>
      <c r="AZ81" s="989"/>
      <c r="BA81" s="989"/>
      <c r="BB81" s="989"/>
      <c r="BC81" s="989"/>
      <c r="BD81" s="990"/>
      <c r="BE81" s="216"/>
      <c r="BF81" s="216"/>
      <c r="BG81" s="216"/>
      <c r="BH81" s="216"/>
      <c r="BI81" s="216"/>
      <c r="BJ81" s="216"/>
      <c r="BK81" s="216"/>
      <c r="BL81" s="216"/>
      <c r="BM81" s="216"/>
      <c r="BN81" s="216"/>
      <c r="BO81" s="216"/>
      <c r="BP81" s="216"/>
      <c r="BQ81" s="213">
        <v>75</v>
      </c>
      <c r="BR81" s="218"/>
      <c r="BS81" s="966"/>
      <c r="BT81" s="967"/>
      <c r="BU81" s="967"/>
      <c r="BV81" s="967"/>
      <c r="BW81" s="967"/>
      <c r="BX81" s="967"/>
      <c r="BY81" s="967"/>
      <c r="BZ81" s="967"/>
      <c r="CA81" s="967"/>
      <c r="CB81" s="967"/>
      <c r="CC81" s="967"/>
      <c r="CD81" s="967"/>
      <c r="CE81" s="967"/>
      <c r="CF81" s="967"/>
      <c r="CG81" s="968"/>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75"/>
      <c r="DW81" s="976"/>
      <c r="DX81" s="976"/>
      <c r="DY81" s="976"/>
      <c r="DZ81" s="977"/>
      <c r="EA81" s="197"/>
    </row>
    <row r="82" spans="1:131" s="198" customFormat="1" ht="26.25" customHeight="1">
      <c r="A82" s="212">
        <v>15</v>
      </c>
      <c r="B82" s="997" t="s">
        <v>564</v>
      </c>
      <c r="C82" s="998"/>
      <c r="D82" s="998"/>
      <c r="E82" s="998"/>
      <c r="F82" s="998"/>
      <c r="G82" s="998"/>
      <c r="H82" s="998"/>
      <c r="I82" s="998"/>
      <c r="J82" s="998"/>
      <c r="K82" s="998"/>
      <c r="L82" s="998"/>
      <c r="M82" s="998"/>
      <c r="N82" s="998"/>
      <c r="O82" s="998"/>
      <c r="P82" s="999"/>
      <c r="Q82" s="1000">
        <v>4064</v>
      </c>
      <c r="R82" s="985"/>
      <c r="S82" s="985"/>
      <c r="T82" s="985"/>
      <c r="U82" s="985"/>
      <c r="V82" s="985">
        <v>3528</v>
      </c>
      <c r="W82" s="985"/>
      <c r="X82" s="985"/>
      <c r="Y82" s="985"/>
      <c r="Z82" s="985"/>
      <c r="AA82" s="985">
        <v>536</v>
      </c>
      <c r="AB82" s="985"/>
      <c r="AC82" s="985"/>
      <c r="AD82" s="985"/>
      <c r="AE82" s="985"/>
      <c r="AF82" s="985">
        <v>2462</v>
      </c>
      <c r="AG82" s="985"/>
      <c r="AH82" s="985"/>
      <c r="AI82" s="985"/>
      <c r="AJ82" s="985"/>
      <c r="AK82" s="1001" t="s">
        <v>565</v>
      </c>
      <c r="AL82" s="1002"/>
      <c r="AM82" s="1002"/>
      <c r="AN82" s="1002"/>
      <c r="AO82" s="1003"/>
      <c r="AP82" s="985">
        <v>9718</v>
      </c>
      <c r="AQ82" s="985"/>
      <c r="AR82" s="985"/>
      <c r="AS82" s="985"/>
      <c r="AT82" s="985"/>
      <c r="AU82" s="985">
        <v>8</v>
      </c>
      <c r="AV82" s="985"/>
      <c r="AW82" s="985"/>
      <c r="AX82" s="985"/>
      <c r="AY82" s="985"/>
      <c r="AZ82" s="989" t="s">
        <v>584</v>
      </c>
      <c r="BA82" s="989"/>
      <c r="BB82" s="989"/>
      <c r="BC82" s="989"/>
      <c r="BD82" s="990"/>
      <c r="BE82" s="216"/>
      <c r="BF82" s="216"/>
      <c r="BG82" s="216"/>
      <c r="BH82" s="216"/>
      <c r="BI82" s="216"/>
      <c r="BJ82" s="216"/>
      <c r="BK82" s="216"/>
      <c r="BL82" s="216"/>
      <c r="BM82" s="216"/>
      <c r="BN82" s="216"/>
      <c r="BO82" s="216"/>
      <c r="BP82" s="216"/>
      <c r="BQ82" s="213">
        <v>76</v>
      </c>
      <c r="BR82" s="218"/>
      <c r="BS82" s="966"/>
      <c r="BT82" s="967"/>
      <c r="BU82" s="967"/>
      <c r="BV82" s="967"/>
      <c r="BW82" s="967"/>
      <c r="BX82" s="967"/>
      <c r="BY82" s="967"/>
      <c r="BZ82" s="967"/>
      <c r="CA82" s="967"/>
      <c r="CB82" s="967"/>
      <c r="CC82" s="967"/>
      <c r="CD82" s="967"/>
      <c r="CE82" s="967"/>
      <c r="CF82" s="967"/>
      <c r="CG82" s="968"/>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75"/>
      <c r="DW82" s="976"/>
      <c r="DX82" s="976"/>
      <c r="DY82" s="976"/>
      <c r="DZ82" s="977"/>
      <c r="EA82" s="197"/>
    </row>
    <row r="83" spans="1:131" s="198" customFormat="1" ht="26.25" customHeight="1">
      <c r="A83" s="212">
        <v>16</v>
      </c>
      <c r="B83" s="997" t="s">
        <v>566</v>
      </c>
      <c r="C83" s="998"/>
      <c r="D83" s="998"/>
      <c r="E83" s="998"/>
      <c r="F83" s="998"/>
      <c r="G83" s="998"/>
      <c r="H83" s="998"/>
      <c r="I83" s="998"/>
      <c r="J83" s="998"/>
      <c r="K83" s="998"/>
      <c r="L83" s="998"/>
      <c r="M83" s="998"/>
      <c r="N83" s="998"/>
      <c r="O83" s="998"/>
      <c r="P83" s="999"/>
      <c r="Q83" s="1000">
        <v>1458</v>
      </c>
      <c r="R83" s="985"/>
      <c r="S83" s="985"/>
      <c r="T83" s="985"/>
      <c r="U83" s="985"/>
      <c r="V83" s="985">
        <v>1319</v>
      </c>
      <c r="W83" s="985"/>
      <c r="X83" s="985"/>
      <c r="Y83" s="985"/>
      <c r="Z83" s="985"/>
      <c r="AA83" s="985">
        <v>139</v>
      </c>
      <c r="AB83" s="985"/>
      <c r="AC83" s="985"/>
      <c r="AD83" s="985"/>
      <c r="AE83" s="985"/>
      <c r="AF83" s="985">
        <v>1760</v>
      </c>
      <c r="AG83" s="985"/>
      <c r="AH83" s="985"/>
      <c r="AI83" s="985"/>
      <c r="AJ83" s="985"/>
      <c r="AK83" s="1001" t="s">
        <v>551</v>
      </c>
      <c r="AL83" s="1002"/>
      <c r="AM83" s="1002"/>
      <c r="AN83" s="1002"/>
      <c r="AO83" s="1003"/>
      <c r="AP83" s="985">
        <v>1158</v>
      </c>
      <c r="AQ83" s="985"/>
      <c r="AR83" s="985"/>
      <c r="AS83" s="985"/>
      <c r="AT83" s="985"/>
      <c r="AU83" s="985" t="s">
        <v>569</v>
      </c>
      <c r="AV83" s="985"/>
      <c r="AW83" s="985"/>
      <c r="AX83" s="985"/>
      <c r="AY83" s="985"/>
      <c r="AZ83" s="989" t="s">
        <v>584</v>
      </c>
      <c r="BA83" s="989"/>
      <c r="BB83" s="989"/>
      <c r="BC83" s="989"/>
      <c r="BD83" s="990"/>
      <c r="BE83" s="216"/>
      <c r="BF83" s="216"/>
      <c r="BG83" s="216"/>
      <c r="BH83" s="216"/>
      <c r="BI83" s="216"/>
      <c r="BJ83" s="216"/>
      <c r="BK83" s="216"/>
      <c r="BL83" s="216"/>
      <c r="BM83" s="216"/>
      <c r="BN83" s="216"/>
      <c r="BO83" s="216"/>
      <c r="BP83" s="216"/>
      <c r="BQ83" s="213">
        <v>77</v>
      </c>
      <c r="BR83" s="218"/>
      <c r="BS83" s="966"/>
      <c r="BT83" s="967"/>
      <c r="BU83" s="967"/>
      <c r="BV83" s="967"/>
      <c r="BW83" s="967"/>
      <c r="BX83" s="967"/>
      <c r="BY83" s="967"/>
      <c r="BZ83" s="967"/>
      <c r="CA83" s="967"/>
      <c r="CB83" s="967"/>
      <c r="CC83" s="967"/>
      <c r="CD83" s="967"/>
      <c r="CE83" s="967"/>
      <c r="CF83" s="967"/>
      <c r="CG83" s="968"/>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75"/>
      <c r="DW83" s="976"/>
      <c r="DX83" s="976"/>
      <c r="DY83" s="976"/>
      <c r="DZ83" s="977"/>
      <c r="EA83" s="197"/>
    </row>
    <row r="84" spans="1:131" s="198" customFormat="1" ht="26.25" customHeight="1">
      <c r="A84" s="212">
        <v>17</v>
      </c>
      <c r="B84" s="997" t="s">
        <v>567</v>
      </c>
      <c r="C84" s="998"/>
      <c r="D84" s="998"/>
      <c r="E84" s="998"/>
      <c r="F84" s="998"/>
      <c r="G84" s="998"/>
      <c r="H84" s="998"/>
      <c r="I84" s="998"/>
      <c r="J84" s="998"/>
      <c r="K84" s="998"/>
      <c r="L84" s="998"/>
      <c r="M84" s="998"/>
      <c r="N84" s="998"/>
      <c r="O84" s="998"/>
      <c r="P84" s="999"/>
      <c r="Q84" s="1000">
        <v>545</v>
      </c>
      <c r="R84" s="985"/>
      <c r="S84" s="985"/>
      <c r="T84" s="985"/>
      <c r="U84" s="985"/>
      <c r="V84" s="985">
        <v>482</v>
      </c>
      <c r="W84" s="985"/>
      <c r="X84" s="985"/>
      <c r="Y84" s="985"/>
      <c r="Z84" s="985"/>
      <c r="AA84" s="985">
        <v>63</v>
      </c>
      <c r="AB84" s="985"/>
      <c r="AC84" s="985"/>
      <c r="AD84" s="985"/>
      <c r="AE84" s="985"/>
      <c r="AF84" s="985">
        <v>1247</v>
      </c>
      <c r="AG84" s="985"/>
      <c r="AH84" s="985"/>
      <c r="AI84" s="985"/>
      <c r="AJ84" s="985"/>
      <c r="AK84" s="1001" t="s">
        <v>568</v>
      </c>
      <c r="AL84" s="1002"/>
      <c r="AM84" s="1002"/>
      <c r="AN84" s="1002"/>
      <c r="AO84" s="1003"/>
      <c r="AP84" s="985">
        <v>2509</v>
      </c>
      <c r="AQ84" s="985"/>
      <c r="AR84" s="985"/>
      <c r="AS84" s="985"/>
      <c r="AT84" s="985"/>
      <c r="AU84" s="985" t="s">
        <v>569</v>
      </c>
      <c r="AV84" s="985"/>
      <c r="AW84" s="985"/>
      <c r="AX84" s="985"/>
      <c r="AY84" s="985"/>
      <c r="AZ84" s="989" t="s">
        <v>584</v>
      </c>
      <c r="BA84" s="989"/>
      <c r="BB84" s="989"/>
      <c r="BC84" s="989"/>
      <c r="BD84" s="990"/>
      <c r="BE84" s="216"/>
      <c r="BF84" s="216"/>
      <c r="BG84" s="216"/>
      <c r="BH84" s="216"/>
      <c r="BI84" s="216"/>
      <c r="BJ84" s="216"/>
      <c r="BK84" s="216"/>
      <c r="BL84" s="216"/>
      <c r="BM84" s="216"/>
      <c r="BN84" s="216"/>
      <c r="BO84" s="216"/>
      <c r="BP84" s="216"/>
      <c r="BQ84" s="213">
        <v>78</v>
      </c>
      <c r="BR84" s="218"/>
      <c r="BS84" s="966"/>
      <c r="BT84" s="967"/>
      <c r="BU84" s="967"/>
      <c r="BV84" s="967"/>
      <c r="BW84" s="967"/>
      <c r="BX84" s="967"/>
      <c r="BY84" s="967"/>
      <c r="BZ84" s="967"/>
      <c r="CA84" s="967"/>
      <c r="CB84" s="967"/>
      <c r="CC84" s="967"/>
      <c r="CD84" s="967"/>
      <c r="CE84" s="967"/>
      <c r="CF84" s="967"/>
      <c r="CG84" s="968"/>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75"/>
      <c r="DW84" s="976"/>
      <c r="DX84" s="976"/>
      <c r="DY84" s="976"/>
      <c r="DZ84" s="977"/>
      <c r="EA84" s="197"/>
    </row>
    <row r="85" spans="1:131" s="198" customFormat="1" ht="26.25" customHeight="1">
      <c r="A85" s="212">
        <v>18</v>
      </c>
      <c r="B85" s="997"/>
      <c r="C85" s="998"/>
      <c r="D85" s="998"/>
      <c r="E85" s="998"/>
      <c r="F85" s="998"/>
      <c r="G85" s="998"/>
      <c r="H85" s="998"/>
      <c r="I85" s="998"/>
      <c r="J85" s="998"/>
      <c r="K85" s="998"/>
      <c r="L85" s="998"/>
      <c r="M85" s="998"/>
      <c r="N85" s="998"/>
      <c r="O85" s="998"/>
      <c r="P85" s="999"/>
      <c r="Q85" s="1000"/>
      <c r="R85" s="985"/>
      <c r="S85" s="985"/>
      <c r="T85" s="985"/>
      <c r="U85" s="985"/>
      <c r="V85" s="985"/>
      <c r="W85" s="985"/>
      <c r="X85" s="985"/>
      <c r="Y85" s="985"/>
      <c r="Z85" s="985"/>
      <c r="AA85" s="985"/>
      <c r="AB85" s="985"/>
      <c r="AC85" s="985"/>
      <c r="AD85" s="985"/>
      <c r="AE85" s="985"/>
      <c r="AF85" s="985"/>
      <c r="AG85" s="985"/>
      <c r="AH85" s="985"/>
      <c r="AI85" s="985"/>
      <c r="AJ85" s="985"/>
      <c r="AK85" s="985"/>
      <c r="AL85" s="985"/>
      <c r="AM85" s="985"/>
      <c r="AN85" s="985"/>
      <c r="AO85" s="985"/>
      <c r="AP85" s="985"/>
      <c r="AQ85" s="985"/>
      <c r="AR85" s="985"/>
      <c r="AS85" s="985"/>
      <c r="AT85" s="985"/>
      <c r="AU85" s="985"/>
      <c r="AV85" s="985"/>
      <c r="AW85" s="985"/>
      <c r="AX85" s="985"/>
      <c r="AY85" s="985"/>
      <c r="AZ85" s="989"/>
      <c r="BA85" s="989"/>
      <c r="BB85" s="989"/>
      <c r="BC85" s="989"/>
      <c r="BD85" s="990"/>
      <c r="BE85" s="216"/>
      <c r="BF85" s="216"/>
      <c r="BG85" s="216"/>
      <c r="BH85" s="216"/>
      <c r="BI85" s="216"/>
      <c r="BJ85" s="216"/>
      <c r="BK85" s="216"/>
      <c r="BL85" s="216"/>
      <c r="BM85" s="216"/>
      <c r="BN85" s="216"/>
      <c r="BO85" s="216"/>
      <c r="BP85" s="216"/>
      <c r="BQ85" s="213">
        <v>79</v>
      </c>
      <c r="BR85" s="218"/>
      <c r="BS85" s="966"/>
      <c r="BT85" s="967"/>
      <c r="BU85" s="967"/>
      <c r="BV85" s="967"/>
      <c r="BW85" s="967"/>
      <c r="BX85" s="967"/>
      <c r="BY85" s="967"/>
      <c r="BZ85" s="967"/>
      <c r="CA85" s="967"/>
      <c r="CB85" s="967"/>
      <c r="CC85" s="967"/>
      <c r="CD85" s="967"/>
      <c r="CE85" s="967"/>
      <c r="CF85" s="967"/>
      <c r="CG85" s="968"/>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75"/>
      <c r="DW85" s="976"/>
      <c r="DX85" s="976"/>
      <c r="DY85" s="976"/>
      <c r="DZ85" s="977"/>
      <c r="EA85" s="197"/>
    </row>
    <row r="86" spans="1:131" s="198" customFormat="1" ht="26.25" customHeight="1">
      <c r="A86" s="212">
        <v>19</v>
      </c>
      <c r="B86" s="997"/>
      <c r="C86" s="998"/>
      <c r="D86" s="998"/>
      <c r="E86" s="998"/>
      <c r="F86" s="998"/>
      <c r="G86" s="998"/>
      <c r="H86" s="998"/>
      <c r="I86" s="998"/>
      <c r="J86" s="998"/>
      <c r="K86" s="998"/>
      <c r="L86" s="998"/>
      <c r="M86" s="998"/>
      <c r="N86" s="998"/>
      <c r="O86" s="998"/>
      <c r="P86" s="999"/>
      <c r="Q86" s="1000"/>
      <c r="R86" s="985"/>
      <c r="S86" s="985"/>
      <c r="T86" s="985"/>
      <c r="U86" s="985"/>
      <c r="V86" s="985"/>
      <c r="W86" s="985"/>
      <c r="X86" s="985"/>
      <c r="Y86" s="985"/>
      <c r="Z86" s="985"/>
      <c r="AA86" s="985"/>
      <c r="AB86" s="985"/>
      <c r="AC86" s="985"/>
      <c r="AD86" s="985"/>
      <c r="AE86" s="985"/>
      <c r="AF86" s="985"/>
      <c r="AG86" s="985"/>
      <c r="AH86" s="985"/>
      <c r="AI86" s="985"/>
      <c r="AJ86" s="985"/>
      <c r="AK86" s="985"/>
      <c r="AL86" s="985"/>
      <c r="AM86" s="985"/>
      <c r="AN86" s="985"/>
      <c r="AO86" s="985"/>
      <c r="AP86" s="985"/>
      <c r="AQ86" s="985"/>
      <c r="AR86" s="985"/>
      <c r="AS86" s="985"/>
      <c r="AT86" s="985"/>
      <c r="AU86" s="985"/>
      <c r="AV86" s="985"/>
      <c r="AW86" s="985"/>
      <c r="AX86" s="985"/>
      <c r="AY86" s="985"/>
      <c r="AZ86" s="989"/>
      <c r="BA86" s="989"/>
      <c r="BB86" s="989"/>
      <c r="BC86" s="989"/>
      <c r="BD86" s="990"/>
      <c r="BE86" s="216"/>
      <c r="BF86" s="216"/>
      <c r="BG86" s="216"/>
      <c r="BH86" s="216"/>
      <c r="BI86" s="216"/>
      <c r="BJ86" s="216"/>
      <c r="BK86" s="216"/>
      <c r="BL86" s="216"/>
      <c r="BM86" s="216"/>
      <c r="BN86" s="216"/>
      <c r="BO86" s="216"/>
      <c r="BP86" s="216"/>
      <c r="BQ86" s="213">
        <v>80</v>
      </c>
      <c r="BR86" s="218"/>
      <c r="BS86" s="966"/>
      <c r="BT86" s="967"/>
      <c r="BU86" s="967"/>
      <c r="BV86" s="967"/>
      <c r="BW86" s="967"/>
      <c r="BX86" s="967"/>
      <c r="BY86" s="967"/>
      <c r="BZ86" s="967"/>
      <c r="CA86" s="967"/>
      <c r="CB86" s="967"/>
      <c r="CC86" s="967"/>
      <c r="CD86" s="967"/>
      <c r="CE86" s="967"/>
      <c r="CF86" s="967"/>
      <c r="CG86" s="968"/>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75"/>
      <c r="DW86" s="976"/>
      <c r="DX86" s="976"/>
      <c r="DY86" s="976"/>
      <c r="DZ86" s="977"/>
      <c r="EA86" s="197"/>
    </row>
    <row r="87" spans="1:131" s="198" customFormat="1" ht="26.25" customHeight="1">
      <c r="A87" s="220">
        <v>20</v>
      </c>
      <c r="B87" s="993"/>
      <c r="C87" s="994"/>
      <c r="D87" s="994"/>
      <c r="E87" s="994"/>
      <c r="F87" s="994"/>
      <c r="G87" s="994"/>
      <c r="H87" s="994"/>
      <c r="I87" s="994"/>
      <c r="J87" s="994"/>
      <c r="K87" s="994"/>
      <c r="L87" s="994"/>
      <c r="M87" s="994"/>
      <c r="N87" s="994"/>
      <c r="O87" s="994"/>
      <c r="P87" s="995"/>
      <c r="Q87" s="996"/>
      <c r="R87" s="986"/>
      <c r="S87" s="986"/>
      <c r="T87" s="986"/>
      <c r="U87" s="986"/>
      <c r="V87" s="986"/>
      <c r="W87" s="986"/>
      <c r="X87" s="986"/>
      <c r="Y87" s="986"/>
      <c r="Z87" s="986"/>
      <c r="AA87" s="986"/>
      <c r="AB87" s="986"/>
      <c r="AC87" s="986"/>
      <c r="AD87" s="986"/>
      <c r="AE87" s="986"/>
      <c r="AF87" s="986"/>
      <c r="AG87" s="986"/>
      <c r="AH87" s="986"/>
      <c r="AI87" s="986"/>
      <c r="AJ87" s="986"/>
      <c r="AK87" s="986"/>
      <c r="AL87" s="986"/>
      <c r="AM87" s="986"/>
      <c r="AN87" s="986"/>
      <c r="AO87" s="986"/>
      <c r="AP87" s="986"/>
      <c r="AQ87" s="986"/>
      <c r="AR87" s="986"/>
      <c r="AS87" s="986"/>
      <c r="AT87" s="986"/>
      <c r="AU87" s="986"/>
      <c r="AV87" s="986"/>
      <c r="AW87" s="986"/>
      <c r="AX87" s="986"/>
      <c r="AY87" s="986"/>
      <c r="AZ87" s="987"/>
      <c r="BA87" s="987"/>
      <c r="BB87" s="987"/>
      <c r="BC87" s="987"/>
      <c r="BD87" s="988"/>
      <c r="BE87" s="216"/>
      <c r="BF87" s="216"/>
      <c r="BG87" s="216"/>
      <c r="BH87" s="216"/>
      <c r="BI87" s="216"/>
      <c r="BJ87" s="216"/>
      <c r="BK87" s="216"/>
      <c r="BL87" s="216"/>
      <c r="BM87" s="216"/>
      <c r="BN87" s="216"/>
      <c r="BO87" s="216"/>
      <c r="BP87" s="216"/>
      <c r="BQ87" s="213">
        <v>81</v>
      </c>
      <c r="BR87" s="218"/>
      <c r="BS87" s="966"/>
      <c r="BT87" s="967"/>
      <c r="BU87" s="967"/>
      <c r="BV87" s="967"/>
      <c r="BW87" s="967"/>
      <c r="BX87" s="967"/>
      <c r="BY87" s="967"/>
      <c r="BZ87" s="967"/>
      <c r="CA87" s="967"/>
      <c r="CB87" s="967"/>
      <c r="CC87" s="967"/>
      <c r="CD87" s="967"/>
      <c r="CE87" s="967"/>
      <c r="CF87" s="967"/>
      <c r="CG87" s="968"/>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75"/>
      <c r="DW87" s="976"/>
      <c r="DX87" s="976"/>
      <c r="DY87" s="976"/>
      <c r="DZ87" s="977"/>
      <c r="EA87" s="197"/>
    </row>
    <row r="88" spans="1:131" s="198" customFormat="1" ht="26.25" customHeight="1" thickBot="1">
      <c r="A88" s="215" t="s">
        <v>364</v>
      </c>
      <c r="B88" s="951" t="s">
        <v>395</v>
      </c>
      <c r="C88" s="952"/>
      <c r="D88" s="952"/>
      <c r="E88" s="952"/>
      <c r="F88" s="952"/>
      <c r="G88" s="952"/>
      <c r="H88" s="952"/>
      <c r="I88" s="952"/>
      <c r="J88" s="952"/>
      <c r="K88" s="952"/>
      <c r="L88" s="952"/>
      <c r="M88" s="952"/>
      <c r="N88" s="952"/>
      <c r="O88" s="952"/>
      <c r="P88" s="953"/>
      <c r="Q88" s="982"/>
      <c r="R88" s="983"/>
      <c r="S88" s="983"/>
      <c r="T88" s="983"/>
      <c r="U88" s="983"/>
      <c r="V88" s="983"/>
      <c r="W88" s="983"/>
      <c r="X88" s="983"/>
      <c r="Y88" s="983"/>
      <c r="Z88" s="983"/>
      <c r="AA88" s="983"/>
      <c r="AB88" s="983"/>
      <c r="AC88" s="983"/>
      <c r="AD88" s="983"/>
      <c r="AE88" s="983"/>
      <c r="AF88" s="984">
        <v>38754</v>
      </c>
      <c r="AG88" s="984"/>
      <c r="AH88" s="984"/>
      <c r="AI88" s="984"/>
      <c r="AJ88" s="984"/>
      <c r="AK88" s="983"/>
      <c r="AL88" s="983"/>
      <c r="AM88" s="983"/>
      <c r="AN88" s="983"/>
      <c r="AO88" s="983"/>
      <c r="AP88" s="984">
        <v>17214</v>
      </c>
      <c r="AQ88" s="984"/>
      <c r="AR88" s="984"/>
      <c r="AS88" s="984"/>
      <c r="AT88" s="984"/>
      <c r="AU88" s="984">
        <v>1664</v>
      </c>
      <c r="AV88" s="984"/>
      <c r="AW88" s="984"/>
      <c r="AX88" s="984"/>
      <c r="AY88" s="984"/>
      <c r="AZ88" s="991"/>
      <c r="BA88" s="991"/>
      <c r="BB88" s="991"/>
      <c r="BC88" s="991"/>
      <c r="BD88" s="992"/>
      <c r="BE88" s="216"/>
      <c r="BF88" s="216"/>
      <c r="BG88" s="216"/>
      <c r="BH88" s="216"/>
      <c r="BI88" s="216"/>
      <c r="BJ88" s="216"/>
      <c r="BK88" s="216"/>
      <c r="BL88" s="216"/>
      <c r="BM88" s="216"/>
      <c r="BN88" s="216"/>
      <c r="BO88" s="216"/>
      <c r="BP88" s="216"/>
      <c r="BQ88" s="213">
        <v>82</v>
      </c>
      <c r="BR88" s="218"/>
      <c r="BS88" s="966"/>
      <c r="BT88" s="967"/>
      <c r="BU88" s="967"/>
      <c r="BV88" s="967"/>
      <c r="BW88" s="967"/>
      <c r="BX88" s="967"/>
      <c r="BY88" s="967"/>
      <c r="BZ88" s="967"/>
      <c r="CA88" s="967"/>
      <c r="CB88" s="967"/>
      <c r="CC88" s="967"/>
      <c r="CD88" s="967"/>
      <c r="CE88" s="967"/>
      <c r="CF88" s="967"/>
      <c r="CG88" s="968"/>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75"/>
      <c r="DW88" s="976"/>
      <c r="DX88" s="976"/>
      <c r="DY88" s="976"/>
      <c r="DZ88" s="9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66"/>
      <c r="BT89" s="967"/>
      <c r="BU89" s="967"/>
      <c r="BV89" s="967"/>
      <c r="BW89" s="967"/>
      <c r="BX89" s="967"/>
      <c r="BY89" s="967"/>
      <c r="BZ89" s="967"/>
      <c r="CA89" s="967"/>
      <c r="CB89" s="967"/>
      <c r="CC89" s="967"/>
      <c r="CD89" s="967"/>
      <c r="CE89" s="967"/>
      <c r="CF89" s="967"/>
      <c r="CG89" s="968"/>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75"/>
      <c r="DW89" s="976"/>
      <c r="DX89" s="976"/>
      <c r="DY89" s="976"/>
      <c r="DZ89" s="9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66"/>
      <c r="BT90" s="967"/>
      <c r="BU90" s="967"/>
      <c r="BV90" s="967"/>
      <c r="BW90" s="967"/>
      <c r="BX90" s="967"/>
      <c r="BY90" s="967"/>
      <c r="BZ90" s="967"/>
      <c r="CA90" s="967"/>
      <c r="CB90" s="967"/>
      <c r="CC90" s="967"/>
      <c r="CD90" s="967"/>
      <c r="CE90" s="967"/>
      <c r="CF90" s="967"/>
      <c r="CG90" s="968"/>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75"/>
      <c r="DW90" s="976"/>
      <c r="DX90" s="976"/>
      <c r="DY90" s="976"/>
      <c r="DZ90" s="9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66"/>
      <c r="BT91" s="967"/>
      <c r="BU91" s="967"/>
      <c r="BV91" s="967"/>
      <c r="BW91" s="967"/>
      <c r="BX91" s="967"/>
      <c r="BY91" s="967"/>
      <c r="BZ91" s="967"/>
      <c r="CA91" s="967"/>
      <c r="CB91" s="967"/>
      <c r="CC91" s="967"/>
      <c r="CD91" s="967"/>
      <c r="CE91" s="967"/>
      <c r="CF91" s="967"/>
      <c r="CG91" s="968"/>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75"/>
      <c r="DW91" s="976"/>
      <c r="DX91" s="976"/>
      <c r="DY91" s="976"/>
      <c r="DZ91" s="9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66"/>
      <c r="BT92" s="967"/>
      <c r="BU92" s="967"/>
      <c r="BV92" s="967"/>
      <c r="BW92" s="967"/>
      <c r="BX92" s="967"/>
      <c r="BY92" s="967"/>
      <c r="BZ92" s="967"/>
      <c r="CA92" s="967"/>
      <c r="CB92" s="967"/>
      <c r="CC92" s="967"/>
      <c r="CD92" s="967"/>
      <c r="CE92" s="967"/>
      <c r="CF92" s="967"/>
      <c r="CG92" s="968"/>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75"/>
      <c r="DW92" s="976"/>
      <c r="DX92" s="976"/>
      <c r="DY92" s="976"/>
      <c r="DZ92" s="9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66"/>
      <c r="BT93" s="967"/>
      <c r="BU93" s="967"/>
      <c r="BV93" s="967"/>
      <c r="BW93" s="967"/>
      <c r="BX93" s="967"/>
      <c r="BY93" s="967"/>
      <c r="BZ93" s="967"/>
      <c r="CA93" s="967"/>
      <c r="CB93" s="967"/>
      <c r="CC93" s="967"/>
      <c r="CD93" s="967"/>
      <c r="CE93" s="967"/>
      <c r="CF93" s="967"/>
      <c r="CG93" s="968"/>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75"/>
      <c r="DW93" s="976"/>
      <c r="DX93" s="976"/>
      <c r="DY93" s="976"/>
      <c r="DZ93" s="9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66"/>
      <c r="BT94" s="967"/>
      <c r="BU94" s="967"/>
      <c r="BV94" s="967"/>
      <c r="BW94" s="967"/>
      <c r="BX94" s="967"/>
      <c r="BY94" s="967"/>
      <c r="BZ94" s="967"/>
      <c r="CA94" s="967"/>
      <c r="CB94" s="967"/>
      <c r="CC94" s="967"/>
      <c r="CD94" s="967"/>
      <c r="CE94" s="967"/>
      <c r="CF94" s="967"/>
      <c r="CG94" s="968"/>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75"/>
      <c r="DW94" s="976"/>
      <c r="DX94" s="976"/>
      <c r="DY94" s="976"/>
      <c r="DZ94" s="9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66"/>
      <c r="BT95" s="967"/>
      <c r="BU95" s="967"/>
      <c r="BV95" s="967"/>
      <c r="BW95" s="967"/>
      <c r="BX95" s="967"/>
      <c r="BY95" s="967"/>
      <c r="BZ95" s="967"/>
      <c r="CA95" s="967"/>
      <c r="CB95" s="967"/>
      <c r="CC95" s="967"/>
      <c r="CD95" s="967"/>
      <c r="CE95" s="967"/>
      <c r="CF95" s="967"/>
      <c r="CG95" s="968"/>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75"/>
      <c r="DW95" s="976"/>
      <c r="DX95" s="976"/>
      <c r="DY95" s="976"/>
      <c r="DZ95" s="9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66"/>
      <c r="BT96" s="967"/>
      <c r="BU96" s="967"/>
      <c r="BV96" s="967"/>
      <c r="BW96" s="967"/>
      <c r="BX96" s="967"/>
      <c r="BY96" s="967"/>
      <c r="BZ96" s="967"/>
      <c r="CA96" s="967"/>
      <c r="CB96" s="967"/>
      <c r="CC96" s="967"/>
      <c r="CD96" s="967"/>
      <c r="CE96" s="967"/>
      <c r="CF96" s="967"/>
      <c r="CG96" s="968"/>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75"/>
      <c r="DW96" s="976"/>
      <c r="DX96" s="976"/>
      <c r="DY96" s="976"/>
      <c r="DZ96" s="9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66"/>
      <c r="BT97" s="967"/>
      <c r="BU97" s="967"/>
      <c r="BV97" s="967"/>
      <c r="BW97" s="967"/>
      <c r="BX97" s="967"/>
      <c r="BY97" s="967"/>
      <c r="BZ97" s="967"/>
      <c r="CA97" s="967"/>
      <c r="CB97" s="967"/>
      <c r="CC97" s="967"/>
      <c r="CD97" s="967"/>
      <c r="CE97" s="967"/>
      <c r="CF97" s="967"/>
      <c r="CG97" s="968"/>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75"/>
      <c r="DW97" s="976"/>
      <c r="DX97" s="976"/>
      <c r="DY97" s="976"/>
      <c r="DZ97" s="9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66"/>
      <c r="BT98" s="967"/>
      <c r="BU98" s="967"/>
      <c r="BV98" s="967"/>
      <c r="BW98" s="967"/>
      <c r="BX98" s="967"/>
      <c r="BY98" s="967"/>
      <c r="BZ98" s="967"/>
      <c r="CA98" s="967"/>
      <c r="CB98" s="967"/>
      <c r="CC98" s="967"/>
      <c r="CD98" s="967"/>
      <c r="CE98" s="967"/>
      <c r="CF98" s="967"/>
      <c r="CG98" s="968"/>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75"/>
      <c r="DW98" s="976"/>
      <c r="DX98" s="976"/>
      <c r="DY98" s="976"/>
      <c r="DZ98" s="9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66"/>
      <c r="BT99" s="967"/>
      <c r="BU99" s="967"/>
      <c r="BV99" s="967"/>
      <c r="BW99" s="967"/>
      <c r="BX99" s="967"/>
      <c r="BY99" s="967"/>
      <c r="BZ99" s="967"/>
      <c r="CA99" s="967"/>
      <c r="CB99" s="967"/>
      <c r="CC99" s="967"/>
      <c r="CD99" s="967"/>
      <c r="CE99" s="967"/>
      <c r="CF99" s="967"/>
      <c r="CG99" s="968"/>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75"/>
      <c r="DW99" s="976"/>
      <c r="DX99" s="976"/>
      <c r="DY99" s="976"/>
      <c r="DZ99" s="9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66"/>
      <c r="BT100" s="967"/>
      <c r="BU100" s="967"/>
      <c r="BV100" s="967"/>
      <c r="BW100" s="967"/>
      <c r="BX100" s="967"/>
      <c r="BY100" s="967"/>
      <c r="BZ100" s="967"/>
      <c r="CA100" s="967"/>
      <c r="CB100" s="967"/>
      <c r="CC100" s="967"/>
      <c r="CD100" s="967"/>
      <c r="CE100" s="967"/>
      <c r="CF100" s="967"/>
      <c r="CG100" s="968"/>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75"/>
      <c r="DW100" s="976"/>
      <c r="DX100" s="976"/>
      <c r="DY100" s="976"/>
      <c r="DZ100" s="9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66"/>
      <c r="BT101" s="967"/>
      <c r="BU101" s="967"/>
      <c r="BV101" s="967"/>
      <c r="BW101" s="967"/>
      <c r="BX101" s="967"/>
      <c r="BY101" s="967"/>
      <c r="BZ101" s="967"/>
      <c r="CA101" s="967"/>
      <c r="CB101" s="967"/>
      <c r="CC101" s="967"/>
      <c r="CD101" s="967"/>
      <c r="CE101" s="967"/>
      <c r="CF101" s="967"/>
      <c r="CG101" s="968"/>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75"/>
      <c r="DW101" s="976"/>
      <c r="DX101" s="976"/>
      <c r="DY101" s="976"/>
      <c r="DZ101" s="9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51" t="s">
        <v>396</v>
      </c>
      <c r="BS102" s="952"/>
      <c r="BT102" s="952"/>
      <c r="BU102" s="952"/>
      <c r="BV102" s="952"/>
      <c r="BW102" s="952"/>
      <c r="BX102" s="952"/>
      <c r="BY102" s="952"/>
      <c r="BZ102" s="952"/>
      <c r="CA102" s="952"/>
      <c r="CB102" s="952"/>
      <c r="CC102" s="952"/>
      <c r="CD102" s="952"/>
      <c r="CE102" s="952"/>
      <c r="CF102" s="952"/>
      <c r="CG102" s="953"/>
      <c r="CH102" s="954"/>
      <c r="CI102" s="955"/>
      <c r="CJ102" s="955"/>
      <c r="CK102" s="955"/>
      <c r="CL102" s="956"/>
      <c r="CM102" s="954"/>
      <c r="CN102" s="955"/>
      <c r="CO102" s="955"/>
      <c r="CP102" s="955"/>
      <c r="CQ102" s="956"/>
      <c r="CR102" s="969">
        <v>1265</v>
      </c>
      <c r="CS102" s="970"/>
      <c r="CT102" s="970"/>
      <c r="CU102" s="970"/>
      <c r="CV102" s="971"/>
      <c r="CW102" s="969">
        <v>573</v>
      </c>
      <c r="CX102" s="970"/>
      <c r="CY102" s="970"/>
      <c r="CZ102" s="970"/>
      <c r="DA102" s="971"/>
      <c r="DB102" s="969">
        <v>2124</v>
      </c>
      <c r="DC102" s="970"/>
      <c r="DD102" s="970"/>
      <c r="DE102" s="970"/>
      <c r="DF102" s="971"/>
      <c r="DG102" s="969">
        <v>1891</v>
      </c>
      <c r="DH102" s="970"/>
      <c r="DI102" s="970"/>
      <c r="DJ102" s="970"/>
      <c r="DK102" s="971"/>
      <c r="DL102" s="969">
        <v>3108</v>
      </c>
      <c r="DM102" s="970"/>
      <c r="DN102" s="970"/>
      <c r="DO102" s="970"/>
      <c r="DP102" s="971"/>
      <c r="DQ102" s="969">
        <v>311</v>
      </c>
      <c r="DR102" s="970"/>
      <c r="DS102" s="970"/>
      <c r="DT102" s="970"/>
      <c r="DU102" s="971"/>
      <c r="DV102" s="972"/>
      <c r="DW102" s="973"/>
      <c r="DX102" s="973"/>
      <c r="DY102" s="973"/>
      <c r="DZ102" s="974"/>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0" t="s">
        <v>397</v>
      </c>
      <c r="BR103" s="960"/>
      <c r="BS103" s="960"/>
      <c r="BT103" s="960"/>
      <c r="BU103" s="960"/>
      <c r="BV103" s="960"/>
      <c r="BW103" s="960"/>
      <c r="BX103" s="960"/>
      <c r="BY103" s="960"/>
      <c r="BZ103" s="960"/>
      <c r="CA103" s="960"/>
      <c r="CB103" s="960"/>
      <c r="CC103" s="960"/>
      <c r="CD103" s="960"/>
      <c r="CE103" s="960"/>
      <c r="CF103" s="960"/>
      <c r="CG103" s="960"/>
      <c r="CH103" s="960"/>
      <c r="CI103" s="960"/>
      <c r="CJ103" s="960"/>
      <c r="CK103" s="960"/>
      <c r="CL103" s="960"/>
      <c r="CM103" s="960"/>
      <c r="CN103" s="960"/>
      <c r="CO103" s="960"/>
      <c r="CP103" s="960"/>
      <c r="CQ103" s="960"/>
      <c r="CR103" s="960"/>
      <c r="CS103" s="960"/>
      <c r="CT103" s="960"/>
      <c r="CU103" s="960"/>
      <c r="CV103" s="960"/>
      <c r="CW103" s="960"/>
      <c r="CX103" s="960"/>
      <c r="CY103" s="960"/>
      <c r="CZ103" s="960"/>
      <c r="DA103" s="960"/>
      <c r="DB103" s="960"/>
      <c r="DC103" s="960"/>
      <c r="DD103" s="960"/>
      <c r="DE103" s="960"/>
      <c r="DF103" s="960"/>
      <c r="DG103" s="960"/>
      <c r="DH103" s="960"/>
      <c r="DI103" s="960"/>
      <c r="DJ103" s="960"/>
      <c r="DK103" s="960"/>
      <c r="DL103" s="960"/>
      <c r="DM103" s="960"/>
      <c r="DN103" s="960"/>
      <c r="DO103" s="960"/>
      <c r="DP103" s="960"/>
      <c r="DQ103" s="960"/>
      <c r="DR103" s="960"/>
      <c r="DS103" s="960"/>
      <c r="DT103" s="960"/>
      <c r="DU103" s="960"/>
      <c r="DV103" s="960"/>
      <c r="DW103" s="960"/>
      <c r="DX103" s="960"/>
      <c r="DY103" s="960"/>
      <c r="DZ103" s="96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1" t="s">
        <v>398</v>
      </c>
      <c r="BR104" s="961"/>
      <c r="BS104" s="961"/>
      <c r="BT104" s="961"/>
      <c r="BU104" s="961"/>
      <c r="BV104" s="961"/>
      <c r="BW104" s="961"/>
      <c r="BX104" s="961"/>
      <c r="BY104" s="961"/>
      <c r="BZ104" s="961"/>
      <c r="CA104" s="961"/>
      <c r="CB104" s="961"/>
      <c r="CC104" s="961"/>
      <c r="CD104" s="961"/>
      <c r="CE104" s="961"/>
      <c r="CF104" s="961"/>
      <c r="CG104" s="961"/>
      <c r="CH104" s="961"/>
      <c r="CI104" s="961"/>
      <c r="CJ104" s="961"/>
      <c r="CK104" s="961"/>
      <c r="CL104" s="961"/>
      <c r="CM104" s="961"/>
      <c r="CN104" s="961"/>
      <c r="CO104" s="961"/>
      <c r="CP104" s="961"/>
      <c r="CQ104" s="961"/>
      <c r="CR104" s="961"/>
      <c r="CS104" s="961"/>
      <c r="CT104" s="961"/>
      <c r="CU104" s="961"/>
      <c r="CV104" s="961"/>
      <c r="CW104" s="961"/>
      <c r="CX104" s="961"/>
      <c r="CY104" s="961"/>
      <c r="CZ104" s="961"/>
      <c r="DA104" s="961"/>
      <c r="DB104" s="961"/>
      <c r="DC104" s="961"/>
      <c r="DD104" s="961"/>
      <c r="DE104" s="961"/>
      <c r="DF104" s="961"/>
      <c r="DG104" s="961"/>
      <c r="DH104" s="961"/>
      <c r="DI104" s="961"/>
      <c r="DJ104" s="961"/>
      <c r="DK104" s="961"/>
      <c r="DL104" s="961"/>
      <c r="DM104" s="961"/>
      <c r="DN104" s="961"/>
      <c r="DO104" s="961"/>
      <c r="DP104" s="961"/>
      <c r="DQ104" s="961"/>
      <c r="DR104" s="961"/>
      <c r="DS104" s="961"/>
      <c r="DT104" s="961"/>
      <c r="DU104" s="961"/>
      <c r="DV104" s="961"/>
      <c r="DW104" s="961"/>
      <c r="DX104" s="961"/>
      <c r="DY104" s="961"/>
      <c r="DZ104" s="96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79" t="s">
        <v>401</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1"/>
      <c r="AU108" s="979" t="s">
        <v>402</v>
      </c>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F108" s="980"/>
      <c r="CG108" s="980"/>
      <c r="CH108" s="980"/>
      <c r="CI108" s="980"/>
      <c r="CJ108" s="980"/>
      <c r="CK108" s="980"/>
      <c r="CL108" s="980"/>
      <c r="CM108" s="980"/>
      <c r="CN108" s="980"/>
      <c r="CO108" s="980"/>
      <c r="CP108" s="980"/>
      <c r="CQ108" s="980"/>
      <c r="CR108" s="980"/>
      <c r="CS108" s="980"/>
      <c r="CT108" s="980"/>
      <c r="CU108" s="980"/>
      <c r="CV108" s="980"/>
      <c r="CW108" s="980"/>
      <c r="CX108" s="980"/>
      <c r="CY108" s="980"/>
      <c r="CZ108" s="980"/>
      <c r="DA108" s="980"/>
      <c r="DB108" s="980"/>
      <c r="DC108" s="980"/>
      <c r="DD108" s="980"/>
      <c r="DE108" s="980"/>
      <c r="DF108" s="980"/>
      <c r="DG108" s="980"/>
      <c r="DH108" s="980"/>
      <c r="DI108" s="980"/>
      <c r="DJ108" s="980"/>
      <c r="DK108" s="980"/>
      <c r="DL108" s="980"/>
      <c r="DM108" s="980"/>
      <c r="DN108" s="980"/>
      <c r="DO108" s="980"/>
      <c r="DP108" s="980"/>
      <c r="DQ108" s="980"/>
      <c r="DR108" s="980"/>
      <c r="DS108" s="980"/>
      <c r="DT108" s="980"/>
      <c r="DU108" s="980"/>
      <c r="DV108" s="980"/>
      <c r="DW108" s="980"/>
      <c r="DX108" s="980"/>
      <c r="DY108" s="980"/>
      <c r="DZ108" s="981"/>
    </row>
    <row r="109" spans="1:131" s="197" customFormat="1" ht="26.25" customHeight="1">
      <c r="A109" s="915"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283</v>
      </c>
      <c r="AG109" s="913"/>
      <c r="AH109" s="913"/>
      <c r="AI109" s="913"/>
      <c r="AJ109" s="914"/>
      <c r="AK109" s="912" t="s">
        <v>282</v>
      </c>
      <c r="AL109" s="913"/>
      <c r="AM109" s="913"/>
      <c r="AN109" s="913"/>
      <c r="AO109" s="914"/>
      <c r="AP109" s="912" t="s">
        <v>405</v>
      </c>
      <c r="AQ109" s="913"/>
      <c r="AR109" s="913"/>
      <c r="AS109" s="913"/>
      <c r="AT109" s="962"/>
      <c r="AU109" s="915"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283</v>
      </c>
      <c r="BW109" s="913"/>
      <c r="BX109" s="913"/>
      <c r="BY109" s="913"/>
      <c r="BZ109" s="914"/>
      <c r="CA109" s="912" t="s">
        <v>282</v>
      </c>
      <c r="CB109" s="913"/>
      <c r="CC109" s="913"/>
      <c r="CD109" s="913"/>
      <c r="CE109" s="914"/>
      <c r="CF109" s="978" t="s">
        <v>405</v>
      </c>
      <c r="CG109" s="978"/>
      <c r="CH109" s="978"/>
      <c r="CI109" s="978"/>
      <c r="CJ109" s="978"/>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283</v>
      </c>
      <c r="DM109" s="913"/>
      <c r="DN109" s="913"/>
      <c r="DO109" s="913"/>
      <c r="DP109" s="914"/>
      <c r="DQ109" s="912" t="s">
        <v>282</v>
      </c>
      <c r="DR109" s="913"/>
      <c r="DS109" s="913"/>
      <c r="DT109" s="913"/>
      <c r="DU109" s="914"/>
      <c r="DV109" s="912" t="s">
        <v>405</v>
      </c>
      <c r="DW109" s="913"/>
      <c r="DX109" s="913"/>
      <c r="DY109" s="913"/>
      <c r="DZ109" s="962"/>
    </row>
    <row r="110" spans="1:131" s="197" customFormat="1" ht="26.25" customHeight="1">
      <c r="A110" s="797" t="s">
        <v>407</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24">
        <v>12381674</v>
      </c>
      <c r="AB110" s="825"/>
      <c r="AC110" s="825"/>
      <c r="AD110" s="825"/>
      <c r="AE110" s="826"/>
      <c r="AF110" s="841">
        <v>12445187</v>
      </c>
      <c r="AG110" s="825"/>
      <c r="AH110" s="825"/>
      <c r="AI110" s="825"/>
      <c r="AJ110" s="826"/>
      <c r="AK110" s="841">
        <v>12269580</v>
      </c>
      <c r="AL110" s="825"/>
      <c r="AM110" s="825"/>
      <c r="AN110" s="825"/>
      <c r="AO110" s="826"/>
      <c r="AP110" s="916">
        <v>21.2</v>
      </c>
      <c r="AQ110" s="917"/>
      <c r="AR110" s="917"/>
      <c r="AS110" s="917"/>
      <c r="AT110" s="918"/>
      <c r="AU110" s="943" t="s">
        <v>61</v>
      </c>
      <c r="AV110" s="944"/>
      <c r="AW110" s="944"/>
      <c r="AX110" s="944"/>
      <c r="AY110" s="945"/>
      <c r="AZ110" s="865" t="s">
        <v>408</v>
      </c>
      <c r="BA110" s="798"/>
      <c r="BB110" s="798"/>
      <c r="BC110" s="798"/>
      <c r="BD110" s="798"/>
      <c r="BE110" s="798"/>
      <c r="BF110" s="798"/>
      <c r="BG110" s="798"/>
      <c r="BH110" s="798"/>
      <c r="BI110" s="798"/>
      <c r="BJ110" s="798"/>
      <c r="BK110" s="798"/>
      <c r="BL110" s="798"/>
      <c r="BM110" s="798"/>
      <c r="BN110" s="798"/>
      <c r="BO110" s="798"/>
      <c r="BP110" s="799"/>
      <c r="BQ110" s="886">
        <v>126983867</v>
      </c>
      <c r="BR110" s="864"/>
      <c r="BS110" s="864"/>
      <c r="BT110" s="864"/>
      <c r="BU110" s="864"/>
      <c r="BV110" s="864">
        <v>131845040</v>
      </c>
      <c r="BW110" s="864"/>
      <c r="BX110" s="864"/>
      <c r="BY110" s="864"/>
      <c r="BZ110" s="864"/>
      <c r="CA110" s="864">
        <v>144592266</v>
      </c>
      <c r="CB110" s="864"/>
      <c r="CC110" s="864"/>
      <c r="CD110" s="864"/>
      <c r="CE110" s="864"/>
      <c r="CF110" s="910">
        <v>249.5</v>
      </c>
      <c r="CG110" s="911"/>
      <c r="CH110" s="911"/>
      <c r="CI110" s="911"/>
      <c r="CJ110" s="911"/>
      <c r="CK110" s="963" t="s">
        <v>409</v>
      </c>
      <c r="CL110" s="816"/>
      <c r="CM110" s="821" t="s">
        <v>410</v>
      </c>
      <c r="CN110" s="822"/>
      <c r="CO110" s="822"/>
      <c r="CP110" s="822"/>
      <c r="CQ110" s="822"/>
      <c r="CR110" s="822"/>
      <c r="CS110" s="822"/>
      <c r="CT110" s="822"/>
      <c r="CU110" s="822"/>
      <c r="CV110" s="822"/>
      <c r="CW110" s="822"/>
      <c r="CX110" s="822"/>
      <c r="CY110" s="822"/>
      <c r="CZ110" s="822"/>
      <c r="DA110" s="822"/>
      <c r="DB110" s="822"/>
      <c r="DC110" s="822"/>
      <c r="DD110" s="822"/>
      <c r="DE110" s="822"/>
      <c r="DF110" s="823"/>
      <c r="DG110" s="886">
        <v>275572</v>
      </c>
      <c r="DH110" s="864"/>
      <c r="DI110" s="864"/>
      <c r="DJ110" s="864"/>
      <c r="DK110" s="864"/>
      <c r="DL110" s="864">
        <v>253306</v>
      </c>
      <c r="DM110" s="864"/>
      <c r="DN110" s="864"/>
      <c r="DO110" s="864"/>
      <c r="DP110" s="864"/>
      <c r="DQ110" s="864">
        <v>230534</v>
      </c>
      <c r="DR110" s="864"/>
      <c r="DS110" s="864"/>
      <c r="DT110" s="864"/>
      <c r="DU110" s="864"/>
      <c r="DV110" s="884">
        <v>0.4</v>
      </c>
      <c r="DW110" s="884"/>
      <c r="DX110" s="884"/>
      <c r="DY110" s="884"/>
      <c r="DZ110" s="885"/>
    </row>
    <row r="111" spans="1:131" s="197" customFormat="1" ht="26.25" customHeight="1">
      <c r="A111" s="735" t="s">
        <v>411</v>
      </c>
      <c r="B111" s="736"/>
      <c r="C111" s="736"/>
      <c r="D111" s="736"/>
      <c r="E111" s="736"/>
      <c r="F111" s="736"/>
      <c r="G111" s="736"/>
      <c r="H111" s="736"/>
      <c r="I111" s="736"/>
      <c r="J111" s="736"/>
      <c r="K111" s="736"/>
      <c r="L111" s="736"/>
      <c r="M111" s="736"/>
      <c r="N111" s="736"/>
      <c r="O111" s="736"/>
      <c r="P111" s="736"/>
      <c r="Q111" s="736"/>
      <c r="R111" s="736"/>
      <c r="S111" s="736"/>
      <c r="T111" s="736"/>
      <c r="U111" s="736"/>
      <c r="V111" s="736"/>
      <c r="W111" s="736"/>
      <c r="X111" s="736"/>
      <c r="Y111" s="736"/>
      <c r="Z111" s="935"/>
      <c r="AA111" s="936" t="s">
        <v>412</v>
      </c>
      <c r="AB111" s="930"/>
      <c r="AC111" s="930"/>
      <c r="AD111" s="930"/>
      <c r="AE111" s="931"/>
      <c r="AF111" s="929" t="s">
        <v>412</v>
      </c>
      <c r="AG111" s="930"/>
      <c r="AH111" s="930"/>
      <c r="AI111" s="930"/>
      <c r="AJ111" s="931"/>
      <c r="AK111" s="929" t="s">
        <v>412</v>
      </c>
      <c r="AL111" s="930"/>
      <c r="AM111" s="930"/>
      <c r="AN111" s="930"/>
      <c r="AO111" s="931"/>
      <c r="AP111" s="932" t="s">
        <v>412</v>
      </c>
      <c r="AQ111" s="933"/>
      <c r="AR111" s="933"/>
      <c r="AS111" s="933"/>
      <c r="AT111" s="934"/>
      <c r="AU111" s="946"/>
      <c r="AV111" s="947"/>
      <c r="AW111" s="947"/>
      <c r="AX111" s="947"/>
      <c r="AY111" s="948"/>
      <c r="AZ111" s="837" t="s">
        <v>413</v>
      </c>
      <c r="BA111" s="832"/>
      <c r="BB111" s="832"/>
      <c r="BC111" s="832"/>
      <c r="BD111" s="832"/>
      <c r="BE111" s="832"/>
      <c r="BF111" s="832"/>
      <c r="BG111" s="832"/>
      <c r="BH111" s="832"/>
      <c r="BI111" s="832"/>
      <c r="BJ111" s="832"/>
      <c r="BK111" s="832"/>
      <c r="BL111" s="832"/>
      <c r="BM111" s="832"/>
      <c r="BN111" s="832"/>
      <c r="BO111" s="832"/>
      <c r="BP111" s="833"/>
      <c r="BQ111" s="848">
        <v>1957732</v>
      </c>
      <c r="BR111" s="849"/>
      <c r="BS111" s="849"/>
      <c r="BT111" s="849"/>
      <c r="BU111" s="849"/>
      <c r="BV111" s="849">
        <v>1873156</v>
      </c>
      <c r="BW111" s="849"/>
      <c r="BX111" s="849"/>
      <c r="BY111" s="849"/>
      <c r="BZ111" s="849"/>
      <c r="CA111" s="849">
        <v>1626793</v>
      </c>
      <c r="CB111" s="849"/>
      <c r="CC111" s="849"/>
      <c r="CD111" s="849"/>
      <c r="CE111" s="849"/>
      <c r="CF111" s="882">
        <v>2.8</v>
      </c>
      <c r="CG111" s="883"/>
      <c r="CH111" s="883"/>
      <c r="CI111" s="883"/>
      <c r="CJ111" s="883"/>
      <c r="CK111" s="964"/>
      <c r="CL111" s="818"/>
      <c r="CM111" s="838" t="s">
        <v>414</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48" t="s">
        <v>108</v>
      </c>
      <c r="DH111" s="849"/>
      <c r="DI111" s="849"/>
      <c r="DJ111" s="849"/>
      <c r="DK111" s="849"/>
      <c r="DL111" s="849" t="s">
        <v>108</v>
      </c>
      <c r="DM111" s="849"/>
      <c r="DN111" s="849"/>
      <c r="DO111" s="849"/>
      <c r="DP111" s="849"/>
      <c r="DQ111" s="849" t="s">
        <v>108</v>
      </c>
      <c r="DR111" s="849"/>
      <c r="DS111" s="849"/>
      <c r="DT111" s="849"/>
      <c r="DU111" s="849"/>
      <c r="DV111" s="850" t="s">
        <v>108</v>
      </c>
      <c r="DW111" s="850"/>
      <c r="DX111" s="850"/>
      <c r="DY111" s="850"/>
      <c r="DZ111" s="851"/>
    </row>
    <row r="112" spans="1:131" s="197" customFormat="1" ht="26.25" customHeight="1">
      <c r="A112" s="937" t="s">
        <v>415</v>
      </c>
      <c r="B112" s="938"/>
      <c r="C112" s="832" t="s">
        <v>416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765">
        <v>66667</v>
      </c>
      <c r="AB112" s="766"/>
      <c r="AC112" s="766"/>
      <c r="AD112" s="766"/>
      <c r="AE112" s="767"/>
      <c r="AF112" s="768">
        <v>66667</v>
      </c>
      <c r="AG112" s="766"/>
      <c r="AH112" s="766"/>
      <c r="AI112" s="766"/>
      <c r="AJ112" s="767"/>
      <c r="AK112" s="768">
        <v>66667</v>
      </c>
      <c r="AL112" s="766"/>
      <c r="AM112" s="766"/>
      <c r="AN112" s="766"/>
      <c r="AO112" s="767"/>
      <c r="AP112" s="794">
        <v>0.1</v>
      </c>
      <c r="AQ112" s="795"/>
      <c r="AR112" s="795"/>
      <c r="AS112" s="795"/>
      <c r="AT112" s="796"/>
      <c r="AU112" s="946"/>
      <c r="AV112" s="947"/>
      <c r="AW112" s="947"/>
      <c r="AX112" s="947"/>
      <c r="AY112" s="948"/>
      <c r="AZ112" s="837" t="s">
        <v>417</v>
      </c>
      <c r="BA112" s="832"/>
      <c r="BB112" s="832"/>
      <c r="BC112" s="832"/>
      <c r="BD112" s="832"/>
      <c r="BE112" s="832"/>
      <c r="BF112" s="832"/>
      <c r="BG112" s="832"/>
      <c r="BH112" s="832"/>
      <c r="BI112" s="832"/>
      <c r="BJ112" s="832"/>
      <c r="BK112" s="832"/>
      <c r="BL112" s="832"/>
      <c r="BM112" s="832"/>
      <c r="BN112" s="832"/>
      <c r="BO112" s="832"/>
      <c r="BP112" s="833"/>
      <c r="BQ112" s="848">
        <v>17242172</v>
      </c>
      <c r="BR112" s="849"/>
      <c r="BS112" s="849"/>
      <c r="BT112" s="849"/>
      <c r="BU112" s="849"/>
      <c r="BV112" s="849">
        <v>20102226</v>
      </c>
      <c r="BW112" s="849"/>
      <c r="BX112" s="849"/>
      <c r="BY112" s="849"/>
      <c r="BZ112" s="849"/>
      <c r="CA112" s="849">
        <v>21977369</v>
      </c>
      <c r="CB112" s="849"/>
      <c r="CC112" s="849"/>
      <c r="CD112" s="849"/>
      <c r="CE112" s="849"/>
      <c r="CF112" s="882">
        <v>37.9</v>
      </c>
      <c r="CG112" s="883"/>
      <c r="CH112" s="883"/>
      <c r="CI112" s="883"/>
      <c r="CJ112" s="883"/>
      <c r="CK112" s="964"/>
      <c r="CL112" s="818"/>
      <c r="CM112" s="838" t="s">
        <v>418</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48">
        <v>426058</v>
      </c>
      <c r="DH112" s="849"/>
      <c r="DI112" s="849"/>
      <c r="DJ112" s="849"/>
      <c r="DK112" s="849"/>
      <c r="DL112" s="849">
        <v>268279</v>
      </c>
      <c r="DM112" s="849"/>
      <c r="DN112" s="849"/>
      <c r="DO112" s="849"/>
      <c r="DP112" s="849"/>
      <c r="DQ112" s="849">
        <v>110501</v>
      </c>
      <c r="DR112" s="849"/>
      <c r="DS112" s="849"/>
      <c r="DT112" s="849"/>
      <c r="DU112" s="849"/>
      <c r="DV112" s="850">
        <v>0.2</v>
      </c>
      <c r="DW112" s="850"/>
      <c r="DX112" s="850"/>
      <c r="DY112" s="850"/>
      <c r="DZ112" s="851"/>
    </row>
    <row r="113" spans="1:130" s="197" customFormat="1" ht="26.25" customHeight="1">
      <c r="A113" s="939"/>
      <c r="B113" s="940"/>
      <c r="C113" s="832" t="s">
        <v>419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936">
        <v>1114499</v>
      </c>
      <c r="AB113" s="930"/>
      <c r="AC113" s="930"/>
      <c r="AD113" s="930"/>
      <c r="AE113" s="931"/>
      <c r="AF113" s="929">
        <v>1501856</v>
      </c>
      <c r="AG113" s="930"/>
      <c r="AH113" s="930"/>
      <c r="AI113" s="930"/>
      <c r="AJ113" s="931"/>
      <c r="AK113" s="929">
        <v>1666992</v>
      </c>
      <c r="AL113" s="930"/>
      <c r="AM113" s="930"/>
      <c r="AN113" s="930"/>
      <c r="AO113" s="931"/>
      <c r="AP113" s="932">
        <v>2.9</v>
      </c>
      <c r="AQ113" s="933"/>
      <c r="AR113" s="933"/>
      <c r="AS113" s="933"/>
      <c r="AT113" s="934"/>
      <c r="AU113" s="946"/>
      <c r="AV113" s="947"/>
      <c r="AW113" s="947"/>
      <c r="AX113" s="947"/>
      <c r="AY113" s="948"/>
      <c r="AZ113" s="837" t="s">
        <v>420</v>
      </c>
      <c r="BA113" s="832"/>
      <c r="BB113" s="832"/>
      <c r="BC113" s="832"/>
      <c r="BD113" s="832"/>
      <c r="BE113" s="832"/>
      <c r="BF113" s="832"/>
      <c r="BG113" s="832"/>
      <c r="BH113" s="832"/>
      <c r="BI113" s="832"/>
      <c r="BJ113" s="832"/>
      <c r="BK113" s="832"/>
      <c r="BL113" s="832"/>
      <c r="BM113" s="832"/>
      <c r="BN113" s="832"/>
      <c r="BO113" s="832"/>
      <c r="BP113" s="833"/>
      <c r="BQ113" s="848">
        <v>1265014</v>
      </c>
      <c r="BR113" s="849"/>
      <c r="BS113" s="849"/>
      <c r="BT113" s="849"/>
      <c r="BU113" s="849"/>
      <c r="BV113" s="849">
        <v>1468220</v>
      </c>
      <c r="BW113" s="849"/>
      <c r="BX113" s="849"/>
      <c r="BY113" s="849"/>
      <c r="BZ113" s="849"/>
      <c r="CA113" s="849">
        <v>1665078</v>
      </c>
      <c r="CB113" s="849"/>
      <c r="CC113" s="849"/>
      <c r="CD113" s="849"/>
      <c r="CE113" s="849"/>
      <c r="CF113" s="882">
        <v>2.9</v>
      </c>
      <c r="CG113" s="883"/>
      <c r="CH113" s="883"/>
      <c r="CI113" s="883"/>
      <c r="CJ113" s="883"/>
      <c r="CK113" s="964"/>
      <c r="CL113" s="818"/>
      <c r="CM113" s="838" t="s">
        <v>421</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765" t="s">
        <v>422</v>
      </c>
      <c r="DH113" s="766"/>
      <c r="DI113" s="766"/>
      <c r="DJ113" s="766"/>
      <c r="DK113" s="767"/>
      <c r="DL113" s="768" t="s">
        <v>422</v>
      </c>
      <c r="DM113" s="766"/>
      <c r="DN113" s="766"/>
      <c r="DO113" s="766"/>
      <c r="DP113" s="767"/>
      <c r="DQ113" s="768" t="s">
        <v>422</v>
      </c>
      <c r="DR113" s="766"/>
      <c r="DS113" s="766"/>
      <c r="DT113" s="766"/>
      <c r="DU113" s="767"/>
      <c r="DV113" s="794" t="s">
        <v>422</v>
      </c>
      <c r="DW113" s="795"/>
      <c r="DX113" s="795"/>
      <c r="DY113" s="795"/>
      <c r="DZ113" s="796"/>
    </row>
    <row r="114" spans="1:130" s="197" customFormat="1" ht="26.25" customHeight="1">
      <c r="A114" s="939"/>
      <c r="B114" s="940"/>
      <c r="C114" s="832" t="s">
        <v>423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765">
        <v>414003</v>
      </c>
      <c r="AB114" s="766"/>
      <c r="AC114" s="766"/>
      <c r="AD114" s="766"/>
      <c r="AE114" s="767"/>
      <c r="AF114" s="768">
        <v>324557</v>
      </c>
      <c r="AG114" s="766"/>
      <c r="AH114" s="766"/>
      <c r="AI114" s="766"/>
      <c r="AJ114" s="767"/>
      <c r="AK114" s="768">
        <v>316976</v>
      </c>
      <c r="AL114" s="766"/>
      <c r="AM114" s="766"/>
      <c r="AN114" s="766"/>
      <c r="AO114" s="767"/>
      <c r="AP114" s="794">
        <v>0.5</v>
      </c>
      <c r="AQ114" s="795"/>
      <c r="AR114" s="795"/>
      <c r="AS114" s="795"/>
      <c r="AT114" s="796"/>
      <c r="AU114" s="946"/>
      <c r="AV114" s="947"/>
      <c r="AW114" s="947"/>
      <c r="AX114" s="947"/>
      <c r="AY114" s="948"/>
      <c r="AZ114" s="837" t="s">
        <v>424</v>
      </c>
      <c r="BA114" s="832"/>
      <c r="BB114" s="832"/>
      <c r="BC114" s="832"/>
      <c r="BD114" s="832"/>
      <c r="BE114" s="832"/>
      <c r="BF114" s="832"/>
      <c r="BG114" s="832"/>
      <c r="BH114" s="832"/>
      <c r="BI114" s="832"/>
      <c r="BJ114" s="832"/>
      <c r="BK114" s="832"/>
      <c r="BL114" s="832"/>
      <c r="BM114" s="832"/>
      <c r="BN114" s="832"/>
      <c r="BO114" s="832"/>
      <c r="BP114" s="833"/>
      <c r="BQ114" s="848">
        <v>17340709</v>
      </c>
      <c r="BR114" s="849"/>
      <c r="BS114" s="849"/>
      <c r="BT114" s="849"/>
      <c r="BU114" s="849"/>
      <c r="BV114" s="849">
        <v>16056311</v>
      </c>
      <c r="BW114" s="849"/>
      <c r="BX114" s="849"/>
      <c r="BY114" s="849"/>
      <c r="BZ114" s="849"/>
      <c r="CA114" s="849">
        <v>15240084</v>
      </c>
      <c r="CB114" s="849"/>
      <c r="CC114" s="849"/>
      <c r="CD114" s="849"/>
      <c r="CE114" s="849"/>
      <c r="CF114" s="882">
        <v>26.3</v>
      </c>
      <c r="CG114" s="883"/>
      <c r="CH114" s="883"/>
      <c r="CI114" s="883"/>
      <c r="CJ114" s="883"/>
      <c r="CK114" s="964"/>
      <c r="CL114" s="818"/>
      <c r="CM114" s="838" t="s">
        <v>425</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765" t="s">
        <v>422</v>
      </c>
      <c r="DH114" s="766"/>
      <c r="DI114" s="766"/>
      <c r="DJ114" s="766"/>
      <c r="DK114" s="767"/>
      <c r="DL114" s="768" t="s">
        <v>422</v>
      </c>
      <c r="DM114" s="766"/>
      <c r="DN114" s="766"/>
      <c r="DO114" s="766"/>
      <c r="DP114" s="767"/>
      <c r="DQ114" s="768" t="s">
        <v>422</v>
      </c>
      <c r="DR114" s="766"/>
      <c r="DS114" s="766"/>
      <c r="DT114" s="766"/>
      <c r="DU114" s="767"/>
      <c r="DV114" s="794" t="s">
        <v>422</v>
      </c>
      <c r="DW114" s="795"/>
      <c r="DX114" s="795"/>
      <c r="DY114" s="795"/>
      <c r="DZ114" s="796"/>
    </row>
    <row r="115" spans="1:130" s="197" customFormat="1" ht="26.25" customHeight="1">
      <c r="A115" s="939"/>
      <c r="B115" s="940"/>
      <c r="C115" s="832" t="s">
        <v>426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936">
        <v>585685</v>
      </c>
      <c r="AB115" s="930"/>
      <c r="AC115" s="930"/>
      <c r="AD115" s="930"/>
      <c r="AE115" s="931"/>
      <c r="AF115" s="929">
        <v>434175</v>
      </c>
      <c r="AG115" s="930"/>
      <c r="AH115" s="930"/>
      <c r="AI115" s="930"/>
      <c r="AJ115" s="931"/>
      <c r="AK115" s="929">
        <v>373623</v>
      </c>
      <c r="AL115" s="930"/>
      <c r="AM115" s="930"/>
      <c r="AN115" s="930"/>
      <c r="AO115" s="931"/>
      <c r="AP115" s="932">
        <v>0.6</v>
      </c>
      <c r="AQ115" s="933"/>
      <c r="AR115" s="933"/>
      <c r="AS115" s="933"/>
      <c r="AT115" s="934"/>
      <c r="AU115" s="946"/>
      <c r="AV115" s="947"/>
      <c r="AW115" s="947"/>
      <c r="AX115" s="947"/>
      <c r="AY115" s="948"/>
      <c r="AZ115" s="837" t="s">
        <v>427</v>
      </c>
      <c r="BA115" s="832"/>
      <c r="BB115" s="832"/>
      <c r="BC115" s="832"/>
      <c r="BD115" s="832"/>
      <c r="BE115" s="832"/>
      <c r="BF115" s="832"/>
      <c r="BG115" s="832"/>
      <c r="BH115" s="832"/>
      <c r="BI115" s="832"/>
      <c r="BJ115" s="832"/>
      <c r="BK115" s="832"/>
      <c r="BL115" s="832"/>
      <c r="BM115" s="832"/>
      <c r="BN115" s="832"/>
      <c r="BO115" s="832"/>
      <c r="BP115" s="833"/>
      <c r="BQ115" s="848">
        <v>482716</v>
      </c>
      <c r="BR115" s="849"/>
      <c r="BS115" s="849"/>
      <c r="BT115" s="849"/>
      <c r="BU115" s="849"/>
      <c r="BV115" s="849">
        <v>392939</v>
      </c>
      <c r="BW115" s="849"/>
      <c r="BX115" s="849"/>
      <c r="BY115" s="849"/>
      <c r="BZ115" s="849"/>
      <c r="CA115" s="849">
        <v>332328</v>
      </c>
      <c r="CB115" s="849"/>
      <c r="CC115" s="849"/>
      <c r="CD115" s="849"/>
      <c r="CE115" s="849"/>
      <c r="CF115" s="882">
        <v>0.6</v>
      </c>
      <c r="CG115" s="883"/>
      <c r="CH115" s="883"/>
      <c r="CI115" s="883"/>
      <c r="CJ115" s="883"/>
      <c r="CK115" s="964"/>
      <c r="CL115" s="818"/>
      <c r="CM115" s="837" t="s">
        <v>428</v>
      </c>
      <c r="CN115" s="927"/>
      <c r="CO115" s="927"/>
      <c r="CP115" s="927"/>
      <c r="CQ115" s="927"/>
      <c r="CR115" s="927"/>
      <c r="CS115" s="927"/>
      <c r="CT115" s="927"/>
      <c r="CU115" s="927"/>
      <c r="CV115" s="927"/>
      <c r="CW115" s="927"/>
      <c r="CX115" s="927"/>
      <c r="CY115" s="927"/>
      <c r="CZ115" s="927"/>
      <c r="DA115" s="927"/>
      <c r="DB115" s="927"/>
      <c r="DC115" s="927"/>
      <c r="DD115" s="927"/>
      <c r="DE115" s="927"/>
      <c r="DF115" s="833"/>
      <c r="DG115" s="765">
        <v>845074</v>
      </c>
      <c r="DH115" s="766"/>
      <c r="DI115" s="766"/>
      <c r="DJ115" s="766"/>
      <c r="DK115" s="767"/>
      <c r="DL115" s="768">
        <v>1027823</v>
      </c>
      <c r="DM115" s="766"/>
      <c r="DN115" s="766"/>
      <c r="DO115" s="766"/>
      <c r="DP115" s="767"/>
      <c r="DQ115" s="768">
        <v>1029206</v>
      </c>
      <c r="DR115" s="766"/>
      <c r="DS115" s="766"/>
      <c r="DT115" s="766"/>
      <c r="DU115" s="767"/>
      <c r="DV115" s="794">
        <v>1.8</v>
      </c>
      <c r="DW115" s="795"/>
      <c r="DX115" s="795"/>
      <c r="DY115" s="795"/>
      <c r="DZ115" s="796"/>
    </row>
    <row r="116" spans="1:130" s="197" customFormat="1" ht="26.25" customHeight="1">
      <c r="A116" s="941"/>
      <c r="B116" s="942"/>
      <c r="C116" s="889" t="s">
        <v>429</v>
      </c>
      <c r="D116" s="889"/>
      <c r="E116" s="889"/>
      <c r="F116" s="889"/>
      <c r="G116" s="889"/>
      <c r="H116" s="889"/>
      <c r="I116" s="889"/>
      <c r="J116" s="889"/>
      <c r="K116" s="889"/>
      <c r="L116" s="889"/>
      <c r="M116" s="889"/>
      <c r="N116" s="889"/>
      <c r="O116" s="889"/>
      <c r="P116" s="889"/>
      <c r="Q116" s="889"/>
      <c r="R116" s="889"/>
      <c r="S116" s="889"/>
      <c r="T116" s="889"/>
      <c r="U116" s="889"/>
      <c r="V116" s="889"/>
      <c r="W116" s="889"/>
      <c r="X116" s="889"/>
      <c r="Y116" s="889"/>
      <c r="Z116" s="890"/>
      <c r="AA116" s="765" t="s">
        <v>422</v>
      </c>
      <c r="AB116" s="766"/>
      <c r="AC116" s="766"/>
      <c r="AD116" s="766"/>
      <c r="AE116" s="767"/>
      <c r="AF116" s="768">
        <v>7</v>
      </c>
      <c r="AG116" s="766"/>
      <c r="AH116" s="766"/>
      <c r="AI116" s="766"/>
      <c r="AJ116" s="767"/>
      <c r="AK116" s="768" t="s">
        <v>422</v>
      </c>
      <c r="AL116" s="766"/>
      <c r="AM116" s="766"/>
      <c r="AN116" s="766"/>
      <c r="AO116" s="767"/>
      <c r="AP116" s="794" t="s">
        <v>422</v>
      </c>
      <c r="AQ116" s="795"/>
      <c r="AR116" s="795"/>
      <c r="AS116" s="795"/>
      <c r="AT116" s="796"/>
      <c r="AU116" s="946"/>
      <c r="AV116" s="947"/>
      <c r="AW116" s="947"/>
      <c r="AX116" s="947"/>
      <c r="AY116" s="948"/>
      <c r="AZ116" s="837" t="s">
        <v>430</v>
      </c>
      <c r="BA116" s="832"/>
      <c r="BB116" s="832"/>
      <c r="BC116" s="832"/>
      <c r="BD116" s="832"/>
      <c r="BE116" s="832"/>
      <c r="BF116" s="832"/>
      <c r="BG116" s="832"/>
      <c r="BH116" s="832"/>
      <c r="BI116" s="832"/>
      <c r="BJ116" s="832"/>
      <c r="BK116" s="832"/>
      <c r="BL116" s="832"/>
      <c r="BM116" s="832"/>
      <c r="BN116" s="832"/>
      <c r="BO116" s="832"/>
      <c r="BP116" s="833"/>
      <c r="BQ116" s="848" t="s">
        <v>422</v>
      </c>
      <c r="BR116" s="849"/>
      <c r="BS116" s="849"/>
      <c r="BT116" s="849"/>
      <c r="BU116" s="849"/>
      <c r="BV116" s="849" t="s">
        <v>422</v>
      </c>
      <c r="BW116" s="849"/>
      <c r="BX116" s="849"/>
      <c r="BY116" s="849"/>
      <c r="BZ116" s="849"/>
      <c r="CA116" s="849" t="s">
        <v>422</v>
      </c>
      <c r="CB116" s="849"/>
      <c r="CC116" s="849"/>
      <c r="CD116" s="849"/>
      <c r="CE116" s="849"/>
      <c r="CF116" s="882" t="s">
        <v>422</v>
      </c>
      <c r="CG116" s="883"/>
      <c r="CH116" s="883"/>
      <c r="CI116" s="883"/>
      <c r="CJ116" s="883"/>
      <c r="CK116" s="964"/>
      <c r="CL116" s="818"/>
      <c r="CM116" s="838" t="s">
        <v>431</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765">
        <v>17850</v>
      </c>
      <c r="DH116" s="766"/>
      <c r="DI116" s="766"/>
      <c r="DJ116" s="766"/>
      <c r="DK116" s="767"/>
      <c r="DL116" s="768">
        <v>15300</v>
      </c>
      <c r="DM116" s="766"/>
      <c r="DN116" s="766"/>
      <c r="DO116" s="766"/>
      <c r="DP116" s="767"/>
      <c r="DQ116" s="768">
        <v>12750</v>
      </c>
      <c r="DR116" s="766"/>
      <c r="DS116" s="766"/>
      <c r="DT116" s="766"/>
      <c r="DU116" s="767"/>
      <c r="DV116" s="794">
        <v>0</v>
      </c>
      <c r="DW116" s="795"/>
      <c r="DX116" s="795"/>
      <c r="DY116" s="795"/>
      <c r="DZ116" s="796"/>
    </row>
    <row r="117" spans="1:130" s="197" customFormat="1" ht="26.25" customHeight="1">
      <c r="A117" s="915"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854" t="s">
        <v>432</v>
      </c>
      <c r="Z117" s="914"/>
      <c r="AA117" s="928">
        <v>14562528</v>
      </c>
      <c r="AB117" s="902"/>
      <c r="AC117" s="902"/>
      <c r="AD117" s="902"/>
      <c r="AE117" s="903"/>
      <c r="AF117" s="901">
        <v>14772449</v>
      </c>
      <c r="AG117" s="902"/>
      <c r="AH117" s="902"/>
      <c r="AI117" s="902"/>
      <c r="AJ117" s="903"/>
      <c r="AK117" s="901">
        <v>14693838</v>
      </c>
      <c r="AL117" s="902"/>
      <c r="AM117" s="902"/>
      <c r="AN117" s="902"/>
      <c r="AO117" s="903"/>
      <c r="AP117" s="904"/>
      <c r="AQ117" s="905"/>
      <c r="AR117" s="905"/>
      <c r="AS117" s="905"/>
      <c r="AT117" s="906"/>
      <c r="AU117" s="946"/>
      <c r="AV117" s="947"/>
      <c r="AW117" s="947"/>
      <c r="AX117" s="947"/>
      <c r="AY117" s="948"/>
      <c r="AZ117" s="888" t="s">
        <v>433</v>
      </c>
      <c r="BA117" s="889"/>
      <c r="BB117" s="889"/>
      <c r="BC117" s="889"/>
      <c r="BD117" s="889"/>
      <c r="BE117" s="889"/>
      <c r="BF117" s="889"/>
      <c r="BG117" s="889"/>
      <c r="BH117" s="889"/>
      <c r="BI117" s="889"/>
      <c r="BJ117" s="889"/>
      <c r="BK117" s="889"/>
      <c r="BL117" s="889"/>
      <c r="BM117" s="889"/>
      <c r="BN117" s="889"/>
      <c r="BO117" s="889"/>
      <c r="BP117" s="890"/>
      <c r="BQ117" s="880" t="s">
        <v>108</v>
      </c>
      <c r="BR117" s="881"/>
      <c r="BS117" s="881"/>
      <c r="BT117" s="881"/>
      <c r="BU117" s="881"/>
      <c r="BV117" s="881" t="s">
        <v>108</v>
      </c>
      <c r="BW117" s="881"/>
      <c r="BX117" s="881"/>
      <c r="BY117" s="881"/>
      <c r="BZ117" s="881"/>
      <c r="CA117" s="881" t="s">
        <v>108</v>
      </c>
      <c r="CB117" s="881"/>
      <c r="CC117" s="881"/>
      <c r="CD117" s="881"/>
      <c r="CE117" s="881"/>
      <c r="CF117" s="882" t="s">
        <v>108</v>
      </c>
      <c r="CG117" s="883"/>
      <c r="CH117" s="883"/>
      <c r="CI117" s="883"/>
      <c r="CJ117" s="883"/>
      <c r="CK117" s="964"/>
      <c r="CL117" s="818"/>
      <c r="CM117" s="838" t="s">
        <v>434</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765" t="s">
        <v>108</v>
      </c>
      <c r="DH117" s="766"/>
      <c r="DI117" s="766"/>
      <c r="DJ117" s="766"/>
      <c r="DK117" s="767"/>
      <c r="DL117" s="768" t="s">
        <v>108</v>
      </c>
      <c r="DM117" s="766"/>
      <c r="DN117" s="766"/>
      <c r="DO117" s="766"/>
      <c r="DP117" s="767"/>
      <c r="DQ117" s="768" t="s">
        <v>108</v>
      </c>
      <c r="DR117" s="766"/>
      <c r="DS117" s="766"/>
      <c r="DT117" s="766"/>
      <c r="DU117" s="767"/>
      <c r="DV117" s="794" t="s">
        <v>108</v>
      </c>
      <c r="DW117" s="795"/>
      <c r="DX117" s="795"/>
      <c r="DY117" s="795"/>
      <c r="DZ117" s="796"/>
    </row>
    <row r="118" spans="1:130" s="197" customFormat="1" ht="26.25" customHeight="1">
      <c r="A118" s="915"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283</v>
      </c>
      <c r="AG118" s="913"/>
      <c r="AH118" s="913"/>
      <c r="AI118" s="913"/>
      <c r="AJ118" s="914"/>
      <c r="AK118" s="912" t="s">
        <v>282</v>
      </c>
      <c r="AL118" s="913"/>
      <c r="AM118" s="913"/>
      <c r="AN118" s="913"/>
      <c r="AO118" s="914"/>
      <c r="AP118" s="907" t="s">
        <v>405</v>
      </c>
      <c r="AQ118" s="908"/>
      <c r="AR118" s="908"/>
      <c r="AS118" s="908"/>
      <c r="AT118" s="909"/>
      <c r="AU118" s="949"/>
      <c r="AV118" s="950"/>
      <c r="AW118" s="950"/>
      <c r="AX118" s="950"/>
      <c r="AY118" s="950"/>
      <c r="AZ118" s="228" t="s">
        <v>166</v>
      </c>
      <c r="BA118" s="228"/>
      <c r="BB118" s="228"/>
      <c r="BC118" s="228"/>
      <c r="BD118" s="228"/>
      <c r="BE118" s="228"/>
      <c r="BF118" s="228"/>
      <c r="BG118" s="228"/>
      <c r="BH118" s="228"/>
      <c r="BI118" s="228"/>
      <c r="BJ118" s="228"/>
      <c r="BK118" s="228"/>
      <c r="BL118" s="228"/>
      <c r="BM118" s="228"/>
      <c r="BN118" s="228"/>
      <c r="BO118" s="854" t="s">
        <v>435</v>
      </c>
      <c r="BP118" s="855"/>
      <c r="BQ118" s="880">
        <v>165272210</v>
      </c>
      <c r="BR118" s="881"/>
      <c r="BS118" s="881"/>
      <c r="BT118" s="881"/>
      <c r="BU118" s="881"/>
      <c r="BV118" s="881">
        <v>171737892</v>
      </c>
      <c r="BW118" s="881"/>
      <c r="BX118" s="881"/>
      <c r="BY118" s="881"/>
      <c r="BZ118" s="881"/>
      <c r="CA118" s="881">
        <v>185433918</v>
      </c>
      <c r="CB118" s="881"/>
      <c r="CC118" s="881"/>
      <c r="CD118" s="881"/>
      <c r="CE118" s="881"/>
      <c r="CF118" s="750"/>
      <c r="CG118" s="751"/>
      <c r="CH118" s="751"/>
      <c r="CI118" s="751"/>
      <c r="CJ118" s="897"/>
      <c r="CK118" s="964"/>
      <c r="CL118" s="818"/>
      <c r="CM118" s="838" t="s">
        <v>436</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765" t="s">
        <v>108</v>
      </c>
      <c r="DH118" s="766"/>
      <c r="DI118" s="766"/>
      <c r="DJ118" s="766"/>
      <c r="DK118" s="767"/>
      <c r="DL118" s="768" t="s">
        <v>108</v>
      </c>
      <c r="DM118" s="766"/>
      <c r="DN118" s="766"/>
      <c r="DO118" s="766"/>
      <c r="DP118" s="767"/>
      <c r="DQ118" s="768" t="s">
        <v>108</v>
      </c>
      <c r="DR118" s="766"/>
      <c r="DS118" s="766"/>
      <c r="DT118" s="766"/>
      <c r="DU118" s="767"/>
      <c r="DV118" s="794" t="s">
        <v>108</v>
      </c>
      <c r="DW118" s="795"/>
      <c r="DX118" s="795"/>
      <c r="DY118" s="795"/>
      <c r="DZ118" s="796"/>
    </row>
    <row r="119" spans="1:130" s="197" customFormat="1" ht="26.25" customHeight="1">
      <c r="A119" s="815" t="s">
        <v>409</v>
      </c>
      <c r="B119" s="816"/>
      <c r="C119" s="821" t="s">
        <v>410</v>
      </c>
      <c r="D119" s="822"/>
      <c r="E119" s="822"/>
      <c r="F119" s="822"/>
      <c r="G119" s="822"/>
      <c r="H119" s="822"/>
      <c r="I119" s="822"/>
      <c r="J119" s="822"/>
      <c r="K119" s="822"/>
      <c r="L119" s="822"/>
      <c r="M119" s="822"/>
      <c r="N119" s="822"/>
      <c r="O119" s="822"/>
      <c r="P119" s="822"/>
      <c r="Q119" s="822"/>
      <c r="R119" s="822"/>
      <c r="S119" s="822"/>
      <c r="T119" s="822"/>
      <c r="U119" s="822"/>
      <c r="V119" s="822"/>
      <c r="W119" s="822"/>
      <c r="X119" s="822"/>
      <c r="Y119" s="822"/>
      <c r="Z119" s="823"/>
      <c r="AA119" s="824">
        <v>32117</v>
      </c>
      <c r="AB119" s="825"/>
      <c r="AC119" s="825"/>
      <c r="AD119" s="825"/>
      <c r="AE119" s="826"/>
      <c r="AF119" s="841">
        <v>29562</v>
      </c>
      <c r="AG119" s="825"/>
      <c r="AH119" s="825"/>
      <c r="AI119" s="825"/>
      <c r="AJ119" s="826"/>
      <c r="AK119" s="841">
        <v>29588</v>
      </c>
      <c r="AL119" s="825"/>
      <c r="AM119" s="825"/>
      <c r="AN119" s="825"/>
      <c r="AO119" s="826"/>
      <c r="AP119" s="916">
        <v>0.1</v>
      </c>
      <c r="AQ119" s="917"/>
      <c r="AR119" s="917"/>
      <c r="AS119" s="917"/>
      <c r="AT119" s="918"/>
      <c r="AU119" s="919" t="s">
        <v>437</v>
      </c>
      <c r="AV119" s="920"/>
      <c r="AW119" s="920"/>
      <c r="AX119" s="920"/>
      <c r="AY119" s="921"/>
      <c r="AZ119" s="865" t="s">
        <v>438</v>
      </c>
      <c r="BA119" s="798"/>
      <c r="BB119" s="798"/>
      <c r="BC119" s="798"/>
      <c r="BD119" s="798"/>
      <c r="BE119" s="798"/>
      <c r="BF119" s="798"/>
      <c r="BG119" s="798"/>
      <c r="BH119" s="798"/>
      <c r="BI119" s="798"/>
      <c r="BJ119" s="798"/>
      <c r="BK119" s="798"/>
      <c r="BL119" s="798"/>
      <c r="BM119" s="798"/>
      <c r="BN119" s="798"/>
      <c r="BO119" s="798"/>
      <c r="BP119" s="799"/>
      <c r="BQ119" s="886">
        <v>20739912</v>
      </c>
      <c r="BR119" s="864"/>
      <c r="BS119" s="864"/>
      <c r="BT119" s="864"/>
      <c r="BU119" s="864"/>
      <c r="BV119" s="864">
        <v>19896778</v>
      </c>
      <c r="BW119" s="864"/>
      <c r="BX119" s="864"/>
      <c r="BY119" s="864"/>
      <c r="BZ119" s="864"/>
      <c r="CA119" s="864">
        <v>20796794</v>
      </c>
      <c r="CB119" s="864"/>
      <c r="CC119" s="864"/>
      <c r="CD119" s="864"/>
      <c r="CE119" s="864"/>
      <c r="CF119" s="910">
        <v>35.9</v>
      </c>
      <c r="CG119" s="911"/>
      <c r="CH119" s="911"/>
      <c r="CI119" s="911"/>
      <c r="CJ119" s="911"/>
      <c r="CK119" s="965"/>
      <c r="CL119" s="820"/>
      <c r="CM119" s="808" t="s">
        <v>439</v>
      </c>
      <c r="CN119" s="809"/>
      <c r="CO119" s="809"/>
      <c r="CP119" s="809"/>
      <c r="CQ119" s="809"/>
      <c r="CR119" s="809"/>
      <c r="CS119" s="809"/>
      <c r="CT119" s="809"/>
      <c r="CU119" s="809"/>
      <c r="CV119" s="809"/>
      <c r="CW119" s="809"/>
      <c r="CX119" s="809"/>
      <c r="CY119" s="809"/>
      <c r="CZ119" s="809"/>
      <c r="DA119" s="809"/>
      <c r="DB119" s="809"/>
      <c r="DC119" s="809"/>
      <c r="DD119" s="809"/>
      <c r="DE119" s="809"/>
      <c r="DF119" s="810"/>
      <c r="DG119" s="800">
        <v>393178</v>
      </c>
      <c r="DH119" s="748"/>
      <c r="DI119" s="748"/>
      <c r="DJ119" s="748"/>
      <c r="DK119" s="749"/>
      <c r="DL119" s="747">
        <v>308448</v>
      </c>
      <c r="DM119" s="748"/>
      <c r="DN119" s="748"/>
      <c r="DO119" s="748"/>
      <c r="DP119" s="749"/>
      <c r="DQ119" s="747">
        <v>243802</v>
      </c>
      <c r="DR119" s="748"/>
      <c r="DS119" s="748"/>
      <c r="DT119" s="748"/>
      <c r="DU119" s="749"/>
      <c r="DV119" s="844">
        <v>0.4</v>
      </c>
      <c r="DW119" s="845"/>
      <c r="DX119" s="845"/>
      <c r="DY119" s="845"/>
      <c r="DZ119" s="846"/>
    </row>
    <row r="120" spans="1:130" s="197" customFormat="1" ht="26.25" customHeight="1">
      <c r="A120" s="817"/>
      <c r="B120" s="818"/>
      <c r="C120" s="838" t="s">
        <v>414</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765" t="s">
        <v>108</v>
      </c>
      <c r="AB120" s="766"/>
      <c r="AC120" s="766"/>
      <c r="AD120" s="766"/>
      <c r="AE120" s="767"/>
      <c r="AF120" s="768" t="s">
        <v>108</v>
      </c>
      <c r="AG120" s="766"/>
      <c r="AH120" s="766"/>
      <c r="AI120" s="766"/>
      <c r="AJ120" s="767"/>
      <c r="AK120" s="768" t="s">
        <v>108</v>
      </c>
      <c r="AL120" s="766"/>
      <c r="AM120" s="766"/>
      <c r="AN120" s="766"/>
      <c r="AO120" s="767"/>
      <c r="AP120" s="794" t="s">
        <v>108</v>
      </c>
      <c r="AQ120" s="795"/>
      <c r="AR120" s="795"/>
      <c r="AS120" s="795"/>
      <c r="AT120" s="796"/>
      <c r="AU120" s="922"/>
      <c r="AV120" s="923"/>
      <c r="AW120" s="923"/>
      <c r="AX120" s="923"/>
      <c r="AY120" s="924"/>
      <c r="AZ120" s="837" t="s">
        <v>440</v>
      </c>
      <c r="BA120" s="832"/>
      <c r="BB120" s="832"/>
      <c r="BC120" s="832"/>
      <c r="BD120" s="832"/>
      <c r="BE120" s="832"/>
      <c r="BF120" s="832"/>
      <c r="BG120" s="832"/>
      <c r="BH120" s="832"/>
      <c r="BI120" s="832"/>
      <c r="BJ120" s="832"/>
      <c r="BK120" s="832"/>
      <c r="BL120" s="832"/>
      <c r="BM120" s="832"/>
      <c r="BN120" s="832"/>
      <c r="BO120" s="832"/>
      <c r="BP120" s="833"/>
      <c r="BQ120" s="848">
        <v>24377946</v>
      </c>
      <c r="BR120" s="849"/>
      <c r="BS120" s="849"/>
      <c r="BT120" s="849"/>
      <c r="BU120" s="849"/>
      <c r="BV120" s="849">
        <v>27213681</v>
      </c>
      <c r="BW120" s="849"/>
      <c r="BX120" s="849"/>
      <c r="BY120" s="849"/>
      <c r="BZ120" s="849"/>
      <c r="CA120" s="849">
        <v>25284163</v>
      </c>
      <c r="CB120" s="849"/>
      <c r="CC120" s="849"/>
      <c r="CD120" s="849"/>
      <c r="CE120" s="849"/>
      <c r="CF120" s="882">
        <v>43.6</v>
      </c>
      <c r="CG120" s="883"/>
      <c r="CH120" s="883"/>
      <c r="CI120" s="883"/>
      <c r="CJ120" s="883"/>
      <c r="CK120" s="893" t="s">
        <v>441</v>
      </c>
      <c r="CL120" s="870"/>
      <c r="CM120" s="870"/>
      <c r="CN120" s="870"/>
      <c r="CO120" s="871"/>
      <c r="CP120" s="877" t="s">
        <v>442</v>
      </c>
      <c r="CQ120" s="878"/>
      <c r="CR120" s="878"/>
      <c r="CS120" s="878"/>
      <c r="CT120" s="878"/>
      <c r="CU120" s="878"/>
      <c r="CV120" s="878"/>
      <c r="CW120" s="878"/>
      <c r="CX120" s="878"/>
      <c r="CY120" s="878"/>
      <c r="CZ120" s="878"/>
      <c r="DA120" s="878"/>
      <c r="DB120" s="878"/>
      <c r="DC120" s="878"/>
      <c r="DD120" s="878"/>
      <c r="DE120" s="878"/>
      <c r="DF120" s="879"/>
      <c r="DG120" s="886">
        <v>15128624</v>
      </c>
      <c r="DH120" s="864"/>
      <c r="DI120" s="864"/>
      <c r="DJ120" s="864"/>
      <c r="DK120" s="864"/>
      <c r="DL120" s="864">
        <v>17871918</v>
      </c>
      <c r="DM120" s="864"/>
      <c r="DN120" s="864"/>
      <c r="DO120" s="864"/>
      <c r="DP120" s="864"/>
      <c r="DQ120" s="864">
        <v>19905854</v>
      </c>
      <c r="DR120" s="864"/>
      <c r="DS120" s="864"/>
      <c r="DT120" s="864"/>
      <c r="DU120" s="864"/>
      <c r="DV120" s="884">
        <v>34.299999999999997</v>
      </c>
      <c r="DW120" s="884"/>
      <c r="DX120" s="884"/>
      <c r="DY120" s="884"/>
      <c r="DZ120" s="885"/>
    </row>
    <row r="121" spans="1:130" s="197" customFormat="1" ht="26.25" customHeight="1">
      <c r="A121" s="817"/>
      <c r="B121" s="818"/>
      <c r="C121" s="898" t="s">
        <v>443</v>
      </c>
      <c r="D121" s="899"/>
      <c r="E121" s="899"/>
      <c r="F121" s="899"/>
      <c r="G121" s="899"/>
      <c r="H121" s="899"/>
      <c r="I121" s="899"/>
      <c r="J121" s="899"/>
      <c r="K121" s="899"/>
      <c r="L121" s="899"/>
      <c r="M121" s="899"/>
      <c r="N121" s="899"/>
      <c r="O121" s="899"/>
      <c r="P121" s="899"/>
      <c r="Q121" s="899"/>
      <c r="R121" s="899"/>
      <c r="S121" s="899"/>
      <c r="T121" s="899"/>
      <c r="U121" s="899"/>
      <c r="V121" s="899"/>
      <c r="W121" s="899"/>
      <c r="X121" s="899"/>
      <c r="Y121" s="899"/>
      <c r="Z121" s="900"/>
      <c r="AA121" s="765">
        <v>354393</v>
      </c>
      <c r="AB121" s="766"/>
      <c r="AC121" s="766"/>
      <c r="AD121" s="766"/>
      <c r="AE121" s="767"/>
      <c r="AF121" s="768">
        <v>273980</v>
      </c>
      <c r="AG121" s="766"/>
      <c r="AH121" s="766"/>
      <c r="AI121" s="766"/>
      <c r="AJ121" s="767"/>
      <c r="AK121" s="768">
        <v>267853</v>
      </c>
      <c r="AL121" s="766"/>
      <c r="AM121" s="766"/>
      <c r="AN121" s="766"/>
      <c r="AO121" s="767"/>
      <c r="AP121" s="794">
        <v>0.5</v>
      </c>
      <c r="AQ121" s="795"/>
      <c r="AR121" s="795"/>
      <c r="AS121" s="795"/>
      <c r="AT121" s="796"/>
      <c r="AU121" s="922"/>
      <c r="AV121" s="923"/>
      <c r="AW121" s="923"/>
      <c r="AX121" s="923"/>
      <c r="AY121" s="924"/>
      <c r="AZ121" s="888" t="s">
        <v>444</v>
      </c>
      <c r="BA121" s="889"/>
      <c r="BB121" s="889"/>
      <c r="BC121" s="889"/>
      <c r="BD121" s="889"/>
      <c r="BE121" s="889"/>
      <c r="BF121" s="889"/>
      <c r="BG121" s="889"/>
      <c r="BH121" s="889"/>
      <c r="BI121" s="889"/>
      <c r="BJ121" s="889"/>
      <c r="BK121" s="889"/>
      <c r="BL121" s="889"/>
      <c r="BM121" s="889"/>
      <c r="BN121" s="889"/>
      <c r="BO121" s="889"/>
      <c r="BP121" s="890"/>
      <c r="BQ121" s="880">
        <v>117475572</v>
      </c>
      <c r="BR121" s="881"/>
      <c r="BS121" s="881"/>
      <c r="BT121" s="881"/>
      <c r="BU121" s="881"/>
      <c r="BV121" s="881">
        <v>120655592</v>
      </c>
      <c r="BW121" s="881"/>
      <c r="BX121" s="881"/>
      <c r="BY121" s="881"/>
      <c r="BZ121" s="881"/>
      <c r="CA121" s="881">
        <v>126830585</v>
      </c>
      <c r="CB121" s="881"/>
      <c r="CC121" s="881"/>
      <c r="CD121" s="881"/>
      <c r="CE121" s="881"/>
      <c r="CF121" s="891">
        <v>218.8</v>
      </c>
      <c r="CG121" s="892"/>
      <c r="CH121" s="892"/>
      <c r="CI121" s="892"/>
      <c r="CJ121" s="892"/>
      <c r="CK121" s="894"/>
      <c r="CL121" s="872"/>
      <c r="CM121" s="872"/>
      <c r="CN121" s="872"/>
      <c r="CO121" s="873"/>
      <c r="CP121" s="858" t="s">
        <v>445</v>
      </c>
      <c r="CQ121" s="859"/>
      <c r="CR121" s="859"/>
      <c r="CS121" s="859"/>
      <c r="CT121" s="859"/>
      <c r="CU121" s="859"/>
      <c r="CV121" s="859"/>
      <c r="CW121" s="859"/>
      <c r="CX121" s="859"/>
      <c r="CY121" s="859"/>
      <c r="CZ121" s="859"/>
      <c r="DA121" s="859"/>
      <c r="DB121" s="859"/>
      <c r="DC121" s="859"/>
      <c r="DD121" s="859"/>
      <c r="DE121" s="859"/>
      <c r="DF121" s="860"/>
      <c r="DG121" s="848">
        <v>1357082</v>
      </c>
      <c r="DH121" s="849"/>
      <c r="DI121" s="849"/>
      <c r="DJ121" s="849"/>
      <c r="DK121" s="849"/>
      <c r="DL121" s="849">
        <v>1470002</v>
      </c>
      <c r="DM121" s="849"/>
      <c r="DN121" s="849"/>
      <c r="DO121" s="849"/>
      <c r="DP121" s="849"/>
      <c r="DQ121" s="849">
        <v>1328863</v>
      </c>
      <c r="DR121" s="849"/>
      <c r="DS121" s="849"/>
      <c r="DT121" s="849"/>
      <c r="DU121" s="849"/>
      <c r="DV121" s="850">
        <v>2.2999999999999998</v>
      </c>
      <c r="DW121" s="850"/>
      <c r="DX121" s="850"/>
      <c r="DY121" s="850"/>
      <c r="DZ121" s="851"/>
    </row>
    <row r="122" spans="1:130" s="197" customFormat="1" ht="26.25" customHeight="1">
      <c r="A122" s="817"/>
      <c r="B122" s="818"/>
      <c r="C122" s="838" t="s">
        <v>425</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765" t="s">
        <v>108</v>
      </c>
      <c r="AB122" s="766"/>
      <c r="AC122" s="766"/>
      <c r="AD122" s="766"/>
      <c r="AE122" s="767"/>
      <c r="AF122" s="768" t="s">
        <v>108</v>
      </c>
      <c r="AG122" s="766"/>
      <c r="AH122" s="766"/>
      <c r="AI122" s="766"/>
      <c r="AJ122" s="767"/>
      <c r="AK122" s="768" t="s">
        <v>108</v>
      </c>
      <c r="AL122" s="766"/>
      <c r="AM122" s="766"/>
      <c r="AN122" s="766"/>
      <c r="AO122" s="767"/>
      <c r="AP122" s="794" t="s">
        <v>108</v>
      </c>
      <c r="AQ122" s="795"/>
      <c r="AR122" s="795"/>
      <c r="AS122" s="795"/>
      <c r="AT122" s="796"/>
      <c r="AU122" s="925"/>
      <c r="AV122" s="926"/>
      <c r="AW122" s="926"/>
      <c r="AX122" s="926"/>
      <c r="AY122" s="926"/>
      <c r="AZ122" s="228" t="s">
        <v>166</v>
      </c>
      <c r="BA122" s="228"/>
      <c r="BB122" s="228"/>
      <c r="BC122" s="228"/>
      <c r="BD122" s="228"/>
      <c r="BE122" s="228"/>
      <c r="BF122" s="228"/>
      <c r="BG122" s="228"/>
      <c r="BH122" s="228"/>
      <c r="BI122" s="228"/>
      <c r="BJ122" s="228"/>
      <c r="BK122" s="228"/>
      <c r="BL122" s="228"/>
      <c r="BM122" s="228"/>
      <c r="BN122" s="228"/>
      <c r="BO122" s="854" t="s">
        <v>446</v>
      </c>
      <c r="BP122" s="855"/>
      <c r="BQ122" s="856">
        <v>162593430</v>
      </c>
      <c r="BR122" s="857"/>
      <c r="BS122" s="857"/>
      <c r="BT122" s="857"/>
      <c r="BU122" s="857"/>
      <c r="BV122" s="857">
        <v>167766051</v>
      </c>
      <c r="BW122" s="857"/>
      <c r="BX122" s="857"/>
      <c r="BY122" s="857"/>
      <c r="BZ122" s="857"/>
      <c r="CA122" s="857">
        <v>172911542</v>
      </c>
      <c r="CB122" s="857"/>
      <c r="CC122" s="857"/>
      <c r="CD122" s="857"/>
      <c r="CE122" s="857"/>
      <c r="CF122" s="750"/>
      <c r="CG122" s="751"/>
      <c r="CH122" s="751"/>
      <c r="CI122" s="751"/>
      <c r="CJ122" s="897"/>
      <c r="CK122" s="894"/>
      <c r="CL122" s="872"/>
      <c r="CM122" s="872"/>
      <c r="CN122" s="872"/>
      <c r="CO122" s="873"/>
      <c r="CP122" s="858" t="s">
        <v>447</v>
      </c>
      <c r="CQ122" s="859"/>
      <c r="CR122" s="859"/>
      <c r="CS122" s="859"/>
      <c r="CT122" s="859"/>
      <c r="CU122" s="859"/>
      <c r="CV122" s="859"/>
      <c r="CW122" s="859"/>
      <c r="CX122" s="859"/>
      <c r="CY122" s="859"/>
      <c r="CZ122" s="859"/>
      <c r="DA122" s="859"/>
      <c r="DB122" s="859"/>
      <c r="DC122" s="859"/>
      <c r="DD122" s="859"/>
      <c r="DE122" s="859"/>
      <c r="DF122" s="860"/>
      <c r="DG122" s="848">
        <v>417283</v>
      </c>
      <c r="DH122" s="849"/>
      <c r="DI122" s="849"/>
      <c r="DJ122" s="849"/>
      <c r="DK122" s="849"/>
      <c r="DL122" s="849">
        <v>427227</v>
      </c>
      <c r="DM122" s="849"/>
      <c r="DN122" s="849"/>
      <c r="DO122" s="849"/>
      <c r="DP122" s="849"/>
      <c r="DQ122" s="849">
        <v>400176</v>
      </c>
      <c r="DR122" s="849"/>
      <c r="DS122" s="849"/>
      <c r="DT122" s="849"/>
      <c r="DU122" s="849"/>
      <c r="DV122" s="850">
        <v>0.7</v>
      </c>
      <c r="DW122" s="850"/>
      <c r="DX122" s="850"/>
      <c r="DY122" s="850"/>
      <c r="DZ122" s="851"/>
    </row>
    <row r="123" spans="1:130" s="197" customFormat="1" ht="26.25" customHeight="1" thickBot="1">
      <c r="A123" s="817"/>
      <c r="B123" s="818"/>
      <c r="C123" s="838" t="s">
        <v>431</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765">
        <v>16150</v>
      </c>
      <c r="AB123" s="766"/>
      <c r="AC123" s="766"/>
      <c r="AD123" s="766"/>
      <c r="AE123" s="767"/>
      <c r="AF123" s="768">
        <v>2907</v>
      </c>
      <c r="AG123" s="766"/>
      <c r="AH123" s="766"/>
      <c r="AI123" s="766"/>
      <c r="AJ123" s="767"/>
      <c r="AK123" s="768">
        <v>2856</v>
      </c>
      <c r="AL123" s="766"/>
      <c r="AM123" s="766"/>
      <c r="AN123" s="766"/>
      <c r="AO123" s="767"/>
      <c r="AP123" s="794">
        <v>0</v>
      </c>
      <c r="AQ123" s="795"/>
      <c r="AR123" s="795"/>
      <c r="AS123" s="795"/>
      <c r="AT123" s="796"/>
      <c r="AU123" s="861" t="s">
        <v>448</v>
      </c>
      <c r="AV123" s="862"/>
      <c r="AW123" s="862"/>
      <c r="AX123" s="862"/>
      <c r="AY123" s="862"/>
      <c r="AZ123" s="862"/>
      <c r="BA123" s="862"/>
      <c r="BB123" s="862"/>
      <c r="BC123" s="862"/>
      <c r="BD123" s="862"/>
      <c r="BE123" s="862"/>
      <c r="BF123" s="862"/>
      <c r="BG123" s="862"/>
      <c r="BH123" s="862"/>
      <c r="BI123" s="862"/>
      <c r="BJ123" s="862"/>
      <c r="BK123" s="862"/>
      <c r="BL123" s="862"/>
      <c r="BM123" s="862"/>
      <c r="BN123" s="862"/>
      <c r="BO123" s="862"/>
      <c r="BP123" s="863"/>
      <c r="BQ123" s="852">
        <v>4.5</v>
      </c>
      <c r="BR123" s="853"/>
      <c r="BS123" s="853"/>
      <c r="BT123" s="853"/>
      <c r="BU123" s="853"/>
      <c r="BV123" s="853">
        <v>6.7</v>
      </c>
      <c r="BW123" s="853"/>
      <c r="BX123" s="853"/>
      <c r="BY123" s="853"/>
      <c r="BZ123" s="853"/>
      <c r="CA123" s="853">
        <v>21.6</v>
      </c>
      <c r="CB123" s="853"/>
      <c r="CC123" s="853"/>
      <c r="CD123" s="853"/>
      <c r="CE123" s="853"/>
      <c r="CF123" s="753"/>
      <c r="CG123" s="754"/>
      <c r="CH123" s="754"/>
      <c r="CI123" s="754"/>
      <c r="CJ123" s="887"/>
      <c r="CK123" s="894"/>
      <c r="CL123" s="872"/>
      <c r="CM123" s="872"/>
      <c r="CN123" s="872"/>
      <c r="CO123" s="873"/>
      <c r="CP123" s="858" t="s">
        <v>449</v>
      </c>
      <c r="CQ123" s="859"/>
      <c r="CR123" s="859"/>
      <c r="CS123" s="859"/>
      <c r="CT123" s="859"/>
      <c r="CU123" s="859"/>
      <c r="CV123" s="859"/>
      <c r="CW123" s="859"/>
      <c r="CX123" s="859"/>
      <c r="CY123" s="859"/>
      <c r="CZ123" s="859"/>
      <c r="DA123" s="859"/>
      <c r="DB123" s="859"/>
      <c r="DC123" s="859"/>
      <c r="DD123" s="859"/>
      <c r="DE123" s="859"/>
      <c r="DF123" s="860"/>
      <c r="DG123" s="765">
        <v>319899</v>
      </c>
      <c r="DH123" s="766"/>
      <c r="DI123" s="766"/>
      <c r="DJ123" s="766"/>
      <c r="DK123" s="767"/>
      <c r="DL123" s="768">
        <v>314546</v>
      </c>
      <c r="DM123" s="766"/>
      <c r="DN123" s="766"/>
      <c r="DO123" s="766"/>
      <c r="DP123" s="767"/>
      <c r="DQ123" s="768">
        <v>326211</v>
      </c>
      <c r="DR123" s="766"/>
      <c r="DS123" s="766"/>
      <c r="DT123" s="766"/>
      <c r="DU123" s="767"/>
      <c r="DV123" s="794">
        <v>0.6</v>
      </c>
      <c r="DW123" s="795"/>
      <c r="DX123" s="795"/>
      <c r="DY123" s="795"/>
      <c r="DZ123" s="796"/>
    </row>
    <row r="124" spans="1:130" s="197" customFormat="1" ht="26.25" customHeight="1">
      <c r="A124" s="817"/>
      <c r="B124" s="818"/>
      <c r="C124" s="838" t="s">
        <v>434</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765" t="s">
        <v>450</v>
      </c>
      <c r="AB124" s="766"/>
      <c r="AC124" s="766"/>
      <c r="AD124" s="766"/>
      <c r="AE124" s="767"/>
      <c r="AF124" s="768" t="s">
        <v>450</v>
      </c>
      <c r="AG124" s="766"/>
      <c r="AH124" s="766"/>
      <c r="AI124" s="766"/>
      <c r="AJ124" s="767"/>
      <c r="AK124" s="768" t="s">
        <v>450</v>
      </c>
      <c r="AL124" s="766"/>
      <c r="AM124" s="766"/>
      <c r="AN124" s="766"/>
      <c r="AO124" s="767"/>
      <c r="AP124" s="794" t="s">
        <v>450</v>
      </c>
      <c r="AQ124" s="795"/>
      <c r="AR124" s="795"/>
      <c r="AS124" s="795"/>
      <c r="AT124" s="7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95"/>
      <c r="CL124" s="895"/>
      <c r="CM124" s="895"/>
      <c r="CN124" s="895"/>
      <c r="CO124" s="896"/>
      <c r="CP124" s="858" t="s">
        <v>451</v>
      </c>
      <c r="CQ124" s="859"/>
      <c r="CR124" s="859"/>
      <c r="CS124" s="859"/>
      <c r="CT124" s="859"/>
      <c r="CU124" s="859"/>
      <c r="CV124" s="859"/>
      <c r="CW124" s="859"/>
      <c r="CX124" s="859"/>
      <c r="CY124" s="859"/>
      <c r="CZ124" s="859"/>
      <c r="DA124" s="859"/>
      <c r="DB124" s="859"/>
      <c r="DC124" s="859"/>
      <c r="DD124" s="859"/>
      <c r="DE124" s="859"/>
      <c r="DF124" s="860"/>
      <c r="DG124" s="800">
        <v>19284</v>
      </c>
      <c r="DH124" s="748"/>
      <c r="DI124" s="748"/>
      <c r="DJ124" s="748"/>
      <c r="DK124" s="749"/>
      <c r="DL124" s="747">
        <v>18533</v>
      </c>
      <c r="DM124" s="748"/>
      <c r="DN124" s="748"/>
      <c r="DO124" s="748"/>
      <c r="DP124" s="749"/>
      <c r="DQ124" s="747">
        <v>16265</v>
      </c>
      <c r="DR124" s="748"/>
      <c r="DS124" s="748"/>
      <c r="DT124" s="748"/>
      <c r="DU124" s="749"/>
      <c r="DV124" s="844">
        <v>0</v>
      </c>
      <c r="DW124" s="845"/>
      <c r="DX124" s="845"/>
      <c r="DY124" s="845"/>
      <c r="DZ124" s="846"/>
    </row>
    <row r="125" spans="1:130" s="197" customFormat="1" ht="26.25" customHeight="1" thickBot="1">
      <c r="A125" s="817"/>
      <c r="B125" s="818"/>
      <c r="C125" s="838" t="s">
        <v>436</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765" t="s">
        <v>450</v>
      </c>
      <c r="AB125" s="766"/>
      <c r="AC125" s="766"/>
      <c r="AD125" s="766"/>
      <c r="AE125" s="767"/>
      <c r="AF125" s="768" t="s">
        <v>450</v>
      </c>
      <c r="AG125" s="766"/>
      <c r="AH125" s="766"/>
      <c r="AI125" s="766"/>
      <c r="AJ125" s="767"/>
      <c r="AK125" s="768" t="s">
        <v>450</v>
      </c>
      <c r="AL125" s="766"/>
      <c r="AM125" s="766"/>
      <c r="AN125" s="766"/>
      <c r="AO125" s="767"/>
      <c r="AP125" s="794" t="s">
        <v>450</v>
      </c>
      <c r="AQ125" s="795"/>
      <c r="AR125" s="795"/>
      <c r="AS125" s="795"/>
      <c r="AT125" s="7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70" t="s">
        <v>452</v>
      </c>
      <c r="CL125" s="870"/>
      <c r="CM125" s="870"/>
      <c r="CN125" s="870"/>
      <c r="CO125" s="871"/>
      <c r="CP125" s="865" t="s">
        <v>453</v>
      </c>
      <c r="CQ125" s="798"/>
      <c r="CR125" s="798"/>
      <c r="CS125" s="798"/>
      <c r="CT125" s="798"/>
      <c r="CU125" s="798"/>
      <c r="CV125" s="798"/>
      <c r="CW125" s="798"/>
      <c r="CX125" s="798"/>
      <c r="CY125" s="798"/>
      <c r="CZ125" s="798"/>
      <c r="DA125" s="798"/>
      <c r="DB125" s="798"/>
      <c r="DC125" s="798"/>
      <c r="DD125" s="798"/>
      <c r="DE125" s="798"/>
      <c r="DF125" s="799"/>
      <c r="DG125" s="886" t="s">
        <v>450</v>
      </c>
      <c r="DH125" s="864"/>
      <c r="DI125" s="864"/>
      <c r="DJ125" s="864"/>
      <c r="DK125" s="864"/>
      <c r="DL125" s="864" t="s">
        <v>450</v>
      </c>
      <c r="DM125" s="864"/>
      <c r="DN125" s="864"/>
      <c r="DO125" s="864"/>
      <c r="DP125" s="864"/>
      <c r="DQ125" s="864" t="s">
        <v>450</v>
      </c>
      <c r="DR125" s="864"/>
      <c r="DS125" s="864"/>
      <c r="DT125" s="864"/>
      <c r="DU125" s="864"/>
      <c r="DV125" s="884" t="s">
        <v>450</v>
      </c>
      <c r="DW125" s="884"/>
      <c r="DX125" s="884"/>
      <c r="DY125" s="884"/>
      <c r="DZ125" s="885"/>
    </row>
    <row r="126" spans="1:130" s="197" customFormat="1" ht="26.25" customHeight="1">
      <c r="A126" s="817"/>
      <c r="B126" s="818"/>
      <c r="C126" s="838" t="s">
        <v>439</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765">
        <v>177868</v>
      </c>
      <c r="AB126" s="766"/>
      <c r="AC126" s="766"/>
      <c r="AD126" s="766"/>
      <c r="AE126" s="767"/>
      <c r="AF126" s="768">
        <v>122032</v>
      </c>
      <c r="AG126" s="766"/>
      <c r="AH126" s="766"/>
      <c r="AI126" s="766"/>
      <c r="AJ126" s="767"/>
      <c r="AK126" s="768">
        <v>66212</v>
      </c>
      <c r="AL126" s="766"/>
      <c r="AM126" s="766"/>
      <c r="AN126" s="766"/>
      <c r="AO126" s="767"/>
      <c r="AP126" s="794">
        <v>0.1</v>
      </c>
      <c r="AQ126" s="795"/>
      <c r="AR126" s="795"/>
      <c r="AS126" s="795"/>
      <c r="AT126" s="796"/>
      <c r="AU126" s="233"/>
      <c r="AV126" s="233"/>
      <c r="AW126" s="233"/>
      <c r="AX126" s="876" t="s">
        <v>454</v>
      </c>
      <c r="AY126" s="779"/>
      <c r="AZ126" s="779"/>
      <c r="BA126" s="779"/>
      <c r="BB126" s="779"/>
      <c r="BC126" s="779"/>
      <c r="BD126" s="779"/>
      <c r="BE126" s="780"/>
      <c r="BF126" s="778" t="s">
        <v>455</v>
      </c>
      <c r="BG126" s="779"/>
      <c r="BH126" s="779"/>
      <c r="BI126" s="779"/>
      <c r="BJ126" s="779"/>
      <c r="BK126" s="779"/>
      <c r="BL126" s="780"/>
      <c r="BM126" s="778" t="s">
        <v>456</v>
      </c>
      <c r="BN126" s="779"/>
      <c r="BO126" s="779"/>
      <c r="BP126" s="779"/>
      <c r="BQ126" s="779"/>
      <c r="BR126" s="779"/>
      <c r="BS126" s="780"/>
      <c r="BT126" s="778" t="s">
        <v>457</v>
      </c>
      <c r="BU126" s="779"/>
      <c r="BV126" s="779"/>
      <c r="BW126" s="779"/>
      <c r="BX126" s="779"/>
      <c r="BY126" s="779"/>
      <c r="BZ126" s="869"/>
      <c r="CA126" s="233"/>
      <c r="CB126" s="233"/>
      <c r="CC126" s="233"/>
      <c r="CD126" s="234"/>
      <c r="CE126" s="234"/>
      <c r="CF126" s="234"/>
      <c r="CG126" s="231"/>
      <c r="CH126" s="231"/>
      <c r="CI126" s="231"/>
      <c r="CJ126" s="232"/>
      <c r="CK126" s="872"/>
      <c r="CL126" s="872"/>
      <c r="CM126" s="872"/>
      <c r="CN126" s="872"/>
      <c r="CO126" s="873"/>
      <c r="CP126" s="837" t="s">
        <v>458</v>
      </c>
      <c r="CQ126" s="832"/>
      <c r="CR126" s="832"/>
      <c r="CS126" s="832"/>
      <c r="CT126" s="832"/>
      <c r="CU126" s="832"/>
      <c r="CV126" s="832"/>
      <c r="CW126" s="832"/>
      <c r="CX126" s="832"/>
      <c r="CY126" s="832"/>
      <c r="CZ126" s="832"/>
      <c r="DA126" s="832"/>
      <c r="DB126" s="832"/>
      <c r="DC126" s="832"/>
      <c r="DD126" s="832"/>
      <c r="DE126" s="832"/>
      <c r="DF126" s="833"/>
      <c r="DG126" s="848" t="s">
        <v>450</v>
      </c>
      <c r="DH126" s="849"/>
      <c r="DI126" s="849"/>
      <c r="DJ126" s="849"/>
      <c r="DK126" s="849"/>
      <c r="DL126" s="849" t="s">
        <v>450</v>
      </c>
      <c r="DM126" s="849"/>
      <c r="DN126" s="849"/>
      <c r="DO126" s="849"/>
      <c r="DP126" s="849"/>
      <c r="DQ126" s="849" t="s">
        <v>450</v>
      </c>
      <c r="DR126" s="849"/>
      <c r="DS126" s="849"/>
      <c r="DT126" s="849"/>
      <c r="DU126" s="849"/>
      <c r="DV126" s="850" t="s">
        <v>450</v>
      </c>
      <c r="DW126" s="850"/>
      <c r="DX126" s="850"/>
      <c r="DY126" s="850"/>
      <c r="DZ126" s="851"/>
    </row>
    <row r="127" spans="1:130" s="197" customFormat="1" ht="26.25" customHeight="1" thickBot="1">
      <c r="A127" s="819"/>
      <c r="B127" s="820"/>
      <c r="C127" s="808" t="s">
        <v>459</v>
      </c>
      <c r="D127" s="809"/>
      <c r="E127" s="809"/>
      <c r="F127" s="809"/>
      <c r="G127" s="809"/>
      <c r="H127" s="809"/>
      <c r="I127" s="809"/>
      <c r="J127" s="809"/>
      <c r="K127" s="809"/>
      <c r="L127" s="809"/>
      <c r="M127" s="809"/>
      <c r="N127" s="809"/>
      <c r="O127" s="809"/>
      <c r="P127" s="809"/>
      <c r="Q127" s="809"/>
      <c r="R127" s="809"/>
      <c r="S127" s="809"/>
      <c r="T127" s="809"/>
      <c r="U127" s="809"/>
      <c r="V127" s="809"/>
      <c r="W127" s="809"/>
      <c r="X127" s="809"/>
      <c r="Y127" s="809"/>
      <c r="Z127" s="810"/>
      <c r="AA127" s="765">
        <v>5157</v>
      </c>
      <c r="AB127" s="766"/>
      <c r="AC127" s="766"/>
      <c r="AD127" s="766"/>
      <c r="AE127" s="767"/>
      <c r="AF127" s="768">
        <v>5694</v>
      </c>
      <c r="AG127" s="766"/>
      <c r="AH127" s="766"/>
      <c r="AI127" s="766"/>
      <c r="AJ127" s="767"/>
      <c r="AK127" s="768">
        <v>7114</v>
      </c>
      <c r="AL127" s="766"/>
      <c r="AM127" s="766"/>
      <c r="AN127" s="766"/>
      <c r="AO127" s="767"/>
      <c r="AP127" s="794">
        <v>0</v>
      </c>
      <c r="AQ127" s="795"/>
      <c r="AR127" s="795"/>
      <c r="AS127" s="795"/>
      <c r="AT127" s="796"/>
      <c r="AU127" s="233"/>
      <c r="AV127" s="233"/>
      <c r="AW127" s="233"/>
      <c r="AX127" s="797" t="s">
        <v>460</v>
      </c>
      <c r="AY127" s="798"/>
      <c r="AZ127" s="798"/>
      <c r="BA127" s="798"/>
      <c r="BB127" s="798"/>
      <c r="BC127" s="798"/>
      <c r="BD127" s="798"/>
      <c r="BE127" s="799"/>
      <c r="BF127" s="784" t="s">
        <v>450</v>
      </c>
      <c r="BG127" s="785"/>
      <c r="BH127" s="785"/>
      <c r="BI127" s="785"/>
      <c r="BJ127" s="785"/>
      <c r="BK127" s="785"/>
      <c r="BL127" s="786"/>
      <c r="BM127" s="784">
        <v>11.25</v>
      </c>
      <c r="BN127" s="785"/>
      <c r="BO127" s="785"/>
      <c r="BP127" s="785"/>
      <c r="BQ127" s="785"/>
      <c r="BR127" s="785"/>
      <c r="BS127" s="786"/>
      <c r="BT127" s="784">
        <v>20</v>
      </c>
      <c r="BU127" s="785"/>
      <c r="BV127" s="785"/>
      <c r="BW127" s="785"/>
      <c r="BX127" s="785"/>
      <c r="BY127" s="785"/>
      <c r="BZ127" s="866"/>
      <c r="CA127" s="234"/>
      <c r="CB127" s="234"/>
      <c r="CC127" s="234"/>
      <c r="CD127" s="234"/>
      <c r="CE127" s="234"/>
      <c r="CF127" s="234"/>
      <c r="CG127" s="231"/>
      <c r="CH127" s="231"/>
      <c r="CI127" s="231"/>
      <c r="CJ127" s="232"/>
      <c r="CK127" s="874"/>
      <c r="CL127" s="874"/>
      <c r="CM127" s="874"/>
      <c r="CN127" s="874"/>
      <c r="CO127" s="875"/>
      <c r="CP127" s="867" t="s">
        <v>461</v>
      </c>
      <c r="CQ127" s="791"/>
      <c r="CR127" s="791"/>
      <c r="CS127" s="791"/>
      <c r="CT127" s="791"/>
      <c r="CU127" s="791"/>
      <c r="CV127" s="791"/>
      <c r="CW127" s="791"/>
      <c r="CX127" s="791"/>
      <c r="CY127" s="791"/>
      <c r="CZ127" s="791"/>
      <c r="DA127" s="791"/>
      <c r="DB127" s="791"/>
      <c r="DC127" s="791"/>
      <c r="DD127" s="791"/>
      <c r="DE127" s="791"/>
      <c r="DF127" s="792"/>
      <c r="DG127" s="868">
        <v>482716</v>
      </c>
      <c r="DH127" s="847"/>
      <c r="DI127" s="847"/>
      <c r="DJ127" s="847"/>
      <c r="DK127" s="847"/>
      <c r="DL127" s="847">
        <v>392939</v>
      </c>
      <c r="DM127" s="847"/>
      <c r="DN127" s="847"/>
      <c r="DO127" s="847"/>
      <c r="DP127" s="847"/>
      <c r="DQ127" s="847">
        <v>332328</v>
      </c>
      <c r="DR127" s="847"/>
      <c r="DS127" s="847"/>
      <c r="DT127" s="847"/>
      <c r="DU127" s="847"/>
      <c r="DV127" s="842">
        <v>0.6</v>
      </c>
      <c r="DW127" s="842"/>
      <c r="DX127" s="842"/>
      <c r="DY127" s="842"/>
      <c r="DZ127" s="843"/>
    </row>
    <row r="128" spans="1:130" s="197" customFormat="1" ht="26.25" customHeight="1">
      <c r="A128" s="811" t="s">
        <v>462</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463</v>
      </c>
      <c r="X128" s="813"/>
      <c r="Y128" s="813"/>
      <c r="Z128" s="814"/>
      <c r="AA128" s="827">
        <v>2559784</v>
      </c>
      <c r="AB128" s="828"/>
      <c r="AC128" s="828"/>
      <c r="AD128" s="828"/>
      <c r="AE128" s="829"/>
      <c r="AF128" s="830">
        <v>2609082</v>
      </c>
      <c r="AG128" s="828"/>
      <c r="AH128" s="828"/>
      <c r="AI128" s="828"/>
      <c r="AJ128" s="829"/>
      <c r="AK128" s="830">
        <v>2471593</v>
      </c>
      <c r="AL128" s="828"/>
      <c r="AM128" s="828"/>
      <c r="AN128" s="828"/>
      <c r="AO128" s="829"/>
      <c r="AP128" s="834"/>
      <c r="AQ128" s="835"/>
      <c r="AR128" s="835"/>
      <c r="AS128" s="835"/>
      <c r="AT128" s="836"/>
      <c r="AU128" s="235"/>
      <c r="AV128" s="235"/>
      <c r="AW128" s="235"/>
      <c r="AX128" s="831" t="s">
        <v>464</v>
      </c>
      <c r="AY128" s="832"/>
      <c r="AZ128" s="832"/>
      <c r="BA128" s="832"/>
      <c r="BB128" s="832"/>
      <c r="BC128" s="832"/>
      <c r="BD128" s="832"/>
      <c r="BE128" s="833"/>
      <c r="BF128" s="781" t="s">
        <v>450</v>
      </c>
      <c r="BG128" s="782"/>
      <c r="BH128" s="782"/>
      <c r="BI128" s="782"/>
      <c r="BJ128" s="782"/>
      <c r="BK128" s="782"/>
      <c r="BL128" s="783"/>
      <c r="BM128" s="781">
        <v>16.25</v>
      </c>
      <c r="BN128" s="782"/>
      <c r="BO128" s="782"/>
      <c r="BP128" s="782"/>
      <c r="BQ128" s="782"/>
      <c r="BR128" s="782"/>
      <c r="BS128" s="783"/>
      <c r="BT128" s="781">
        <v>30</v>
      </c>
      <c r="BU128" s="806"/>
      <c r="BV128" s="806"/>
      <c r="BW128" s="806"/>
      <c r="BX128" s="806"/>
      <c r="BY128" s="806"/>
      <c r="BZ128" s="807"/>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35" t="s">
        <v>90</v>
      </c>
      <c r="B129" s="736"/>
      <c r="C129" s="736"/>
      <c r="D129" s="736"/>
      <c r="E129" s="736"/>
      <c r="F129" s="736"/>
      <c r="G129" s="736"/>
      <c r="H129" s="736"/>
      <c r="I129" s="736"/>
      <c r="J129" s="736"/>
      <c r="K129" s="736"/>
      <c r="L129" s="736"/>
      <c r="M129" s="736"/>
      <c r="N129" s="736"/>
      <c r="O129" s="736"/>
      <c r="P129" s="736"/>
      <c r="Q129" s="736"/>
      <c r="R129" s="736"/>
      <c r="S129" s="736"/>
      <c r="T129" s="736"/>
      <c r="U129" s="736"/>
      <c r="V129" s="736"/>
      <c r="W129" s="762" t="s">
        <v>465</v>
      </c>
      <c r="X129" s="763"/>
      <c r="Y129" s="763"/>
      <c r="Z129" s="764"/>
      <c r="AA129" s="765">
        <v>68413439</v>
      </c>
      <c r="AB129" s="766"/>
      <c r="AC129" s="766"/>
      <c r="AD129" s="766"/>
      <c r="AE129" s="767"/>
      <c r="AF129" s="768">
        <v>68808951</v>
      </c>
      <c r="AG129" s="766"/>
      <c r="AH129" s="766"/>
      <c r="AI129" s="766"/>
      <c r="AJ129" s="767"/>
      <c r="AK129" s="768">
        <v>67792454</v>
      </c>
      <c r="AL129" s="766"/>
      <c r="AM129" s="766"/>
      <c r="AN129" s="766"/>
      <c r="AO129" s="767"/>
      <c r="AP129" s="801"/>
      <c r="AQ129" s="802"/>
      <c r="AR129" s="802"/>
      <c r="AS129" s="802"/>
      <c r="AT129" s="803"/>
      <c r="AU129" s="235"/>
      <c r="AV129" s="235"/>
      <c r="AW129" s="235"/>
      <c r="AX129" s="831" t="s">
        <v>466</v>
      </c>
      <c r="AY129" s="832"/>
      <c r="AZ129" s="832"/>
      <c r="BA129" s="832"/>
      <c r="BB129" s="832"/>
      <c r="BC129" s="832"/>
      <c r="BD129" s="832"/>
      <c r="BE129" s="833"/>
      <c r="BF129" s="775">
        <v>3.7</v>
      </c>
      <c r="BG129" s="776"/>
      <c r="BH129" s="776"/>
      <c r="BI129" s="776"/>
      <c r="BJ129" s="776"/>
      <c r="BK129" s="776"/>
      <c r="BL129" s="777"/>
      <c r="BM129" s="775">
        <v>25</v>
      </c>
      <c r="BN129" s="776"/>
      <c r="BO129" s="776"/>
      <c r="BP129" s="776"/>
      <c r="BQ129" s="776"/>
      <c r="BR129" s="776"/>
      <c r="BS129" s="777"/>
      <c r="BT129" s="775">
        <v>35</v>
      </c>
      <c r="BU129" s="804"/>
      <c r="BV129" s="804"/>
      <c r="BW129" s="804"/>
      <c r="BX129" s="804"/>
      <c r="BY129" s="804"/>
      <c r="BZ129" s="805"/>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35" t="s">
        <v>467</v>
      </c>
      <c r="B130" s="736"/>
      <c r="C130" s="736"/>
      <c r="D130" s="736"/>
      <c r="E130" s="736"/>
      <c r="F130" s="736"/>
      <c r="G130" s="736"/>
      <c r="H130" s="736"/>
      <c r="I130" s="736"/>
      <c r="J130" s="736"/>
      <c r="K130" s="736"/>
      <c r="L130" s="736"/>
      <c r="M130" s="736"/>
      <c r="N130" s="736"/>
      <c r="O130" s="736"/>
      <c r="P130" s="736"/>
      <c r="Q130" s="736"/>
      <c r="R130" s="736"/>
      <c r="S130" s="736"/>
      <c r="T130" s="736"/>
      <c r="U130" s="736"/>
      <c r="V130" s="736"/>
      <c r="W130" s="762" t="s">
        <v>468</v>
      </c>
      <c r="X130" s="763"/>
      <c r="Y130" s="763"/>
      <c r="Z130" s="764"/>
      <c r="AA130" s="765">
        <v>9811467</v>
      </c>
      <c r="AB130" s="766"/>
      <c r="AC130" s="766"/>
      <c r="AD130" s="766"/>
      <c r="AE130" s="767"/>
      <c r="AF130" s="768">
        <v>10170049</v>
      </c>
      <c r="AG130" s="766"/>
      <c r="AH130" s="766"/>
      <c r="AI130" s="766"/>
      <c r="AJ130" s="767"/>
      <c r="AK130" s="768">
        <v>9836227</v>
      </c>
      <c r="AL130" s="766"/>
      <c r="AM130" s="766"/>
      <c r="AN130" s="766"/>
      <c r="AO130" s="767"/>
      <c r="AP130" s="801"/>
      <c r="AQ130" s="802"/>
      <c r="AR130" s="802"/>
      <c r="AS130" s="802"/>
      <c r="AT130" s="803"/>
      <c r="AU130" s="235"/>
      <c r="AV130" s="235"/>
      <c r="AW130" s="235"/>
      <c r="AX130" s="790" t="s">
        <v>469</v>
      </c>
      <c r="AY130" s="791"/>
      <c r="AZ130" s="791"/>
      <c r="BA130" s="791"/>
      <c r="BB130" s="791"/>
      <c r="BC130" s="791"/>
      <c r="BD130" s="791"/>
      <c r="BE130" s="792"/>
      <c r="BF130" s="772">
        <v>21.6</v>
      </c>
      <c r="BG130" s="773"/>
      <c r="BH130" s="773"/>
      <c r="BI130" s="773"/>
      <c r="BJ130" s="773"/>
      <c r="BK130" s="773"/>
      <c r="BL130" s="774"/>
      <c r="BM130" s="772">
        <v>350</v>
      </c>
      <c r="BN130" s="773"/>
      <c r="BO130" s="773"/>
      <c r="BP130" s="773"/>
      <c r="BQ130" s="773"/>
      <c r="BR130" s="773"/>
      <c r="BS130" s="774"/>
      <c r="BT130" s="732"/>
      <c r="BU130" s="733"/>
      <c r="BV130" s="733"/>
      <c r="BW130" s="733"/>
      <c r="BX130" s="733"/>
      <c r="BY130" s="733"/>
      <c r="BZ130" s="734"/>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470</v>
      </c>
      <c r="X131" s="745"/>
      <c r="Y131" s="745"/>
      <c r="Z131" s="746"/>
      <c r="AA131" s="800">
        <v>58601972</v>
      </c>
      <c r="AB131" s="748"/>
      <c r="AC131" s="748"/>
      <c r="AD131" s="748"/>
      <c r="AE131" s="749"/>
      <c r="AF131" s="747">
        <v>58638902</v>
      </c>
      <c r="AG131" s="748"/>
      <c r="AH131" s="748"/>
      <c r="AI131" s="748"/>
      <c r="AJ131" s="749"/>
      <c r="AK131" s="747">
        <v>57956227</v>
      </c>
      <c r="AL131" s="748"/>
      <c r="AM131" s="748"/>
      <c r="AN131" s="748"/>
      <c r="AO131" s="749"/>
      <c r="AP131" s="787"/>
      <c r="AQ131" s="788"/>
      <c r="AR131" s="788"/>
      <c r="AS131" s="788"/>
      <c r="AT131" s="7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56" t="s">
        <v>471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472</v>
      </c>
      <c r="W132" s="760"/>
      <c r="X132" s="760"/>
      <c r="Y132" s="760"/>
      <c r="Z132" s="761"/>
      <c r="AA132" s="769">
        <v>3.7392547199999999</v>
      </c>
      <c r="AB132" s="770"/>
      <c r="AC132" s="770"/>
      <c r="AD132" s="770"/>
      <c r="AE132" s="771"/>
      <c r="AF132" s="793">
        <v>3.3993093299999999</v>
      </c>
      <c r="AG132" s="770"/>
      <c r="AH132" s="770"/>
      <c r="AI132" s="770"/>
      <c r="AJ132" s="771"/>
      <c r="AK132" s="793">
        <v>4.1169312140000001</v>
      </c>
      <c r="AL132" s="770"/>
      <c r="AM132" s="770"/>
      <c r="AN132" s="770"/>
      <c r="AO132" s="771"/>
      <c r="AP132" s="750"/>
      <c r="AQ132" s="751"/>
      <c r="AR132" s="751"/>
      <c r="AS132" s="751"/>
      <c r="AT132" s="752"/>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7" t="s">
        <v>473</v>
      </c>
      <c r="W133" s="737"/>
      <c r="X133" s="737"/>
      <c r="Y133" s="737"/>
      <c r="Z133" s="738"/>
      <c r="AA133" s="739">
        <v>3.7</v>
      </c>
      <c r="AB133" s="740"/>
      <c r="AC133" s="740"/>
      <c r="AD133" s="740"/>
      <c r="AE133" s="741"/>
      <c r="AF133" s="739">
        <v>3.5</v>
      </c>
      <c r="AG133" s="740"/>
      <c r="AH133" s="740"/>
      <c r="AI133" s="740"/>
      <c r="AJ133" s="741"/>
      <c r="AK133" s="739">
        <v>3.7</v>
      </c>
      <c r="AL133" s="740"/>
      <c r="AM133" s="740"/>
      <c r="AN133" s="740"/>
      <c r="AO133" s="741"/>
      <c r="AP133" s="753"/>
      <c r="AQ133" s="754"/>
      <c r="AR133" s="754"/>
      <c r="AS133" s="754"/>
      <c r="AT133" s="755"/>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AF5:AJ6"/>
    <mergeCell ref="BQ5:CG6"/>
    <mergeCell ref="CM5:CQ6"/>
    <mergeCell ref="CR5:CV6"/>
    <mergeCell ref="AU5:AY6"/>
    <mergeCell ref="A4:AY4"/>
    <mergeCell ref="A5:P6"/>
    <mergeCell ref="Q5:U6"/>
    <mergeCell ref="V5:Z6"/>
    <mergeCell ref="AA5:AE6"/>
    <mergeCell ref="DB7:DF7"/>
    <mergeCell ref="AK5:AO6"/>
    <mergeCell ref="AP5:AT6"/>
    <mergeCell ref="CH5:CL6"/>
    <mergeCell ref="AF7:AJ7"/>
    <mergeCell ref="DB8:DF8"/>
    <mergeCell ref="DG8:DK8"/>
    <mergeCell ref="AP8:AT8"/>
    <mergeCell ref="AU8:AY8"/>
    <mergeCell ref="BS8:CG8"/>
    <mergeCell ref="CH8:CL8"/>
    <mergeCell ref="DQ2:DZ2"/>
    <mergeCell ref="DV5:DZ6"/>
    <mergeCell ref="CW5:DA6"/>
    <mergeCell ref="DJ2:DO2"/>
    <mergeCell ref="DL5:DP6"/>
    <mergeCell ref="DQ5:DU6"/>
    <mergeCell ref="DG5:DK6"/>
    <mergeCell ref="DG7:DK7"/>
    <mergeCell ref="DV7:DZ7"/>
    <mergeCell ref="DL7:DP7"/>
    <mergeCell ref="DQ7:DU7"/>
    <mergeCell ref="DB5:DF6"/>
    <mergeCell ref="CR8:CV8"/>
    <mergeCell ref="CW9:DA9"/>
    <mergeCell ref="AF8:AJ8"/>
    <mergeCell ref="BS9:CG9"/>
    <mergeCell ref="AK9:AO9"/>
    <mergeCell ref="AP9:AT9"/>
    <mergeCell ref="CW8:DA8"/>
    <mergeCell ref="B8:P8"/>
    <mergeCell ref="Q8:U8"/>
    <mergeCell ref="V8:Z8"/>
    <mergeCell ref="AA8:AE8"/>
    <mergeCell ref="V7:Z7"/>
    <mergeCell ref="AA7:AE7"/>
    <mergeCell ref="B7:P7"/>
    <mergeCell ref="CR7:CV7"/>
    <mergeCell ref="CW7:DA7"/>
    <mergeCell ref="AK7:AO7"/>
    <mergeCell ref="AP7:AT7"/>
    <mergeCell ref="AU7:AY7"/>
    <mergeCell ref="Q7:U7"/>
    <mergeCell ref="BS7:CG7"/>
    <mergeCell ref="CH7:CL7"/>
    <mergeCell ref="CM7:CQ7"/>
    <mergeCell ref="CM8:CQ8"/>
    <mergeCell ref="CH9:CL9"/>
    <mergeCell ref="B11:P11"/>
    <mergeCell ref="Q11:U11"/>
    <mergeCell ref="V11:Z11"/>
    <mergeCell ref="AA11:AE11"/>
    <mergeCell ref="AF11:AJ11"/>
    <mergeCell ref="AK10:AO10"/>
    <mergeCell ref="DG10:DK10"/>
    <mergeCell ref="CH10:CL10"/>
    <mergeCell ref="CM10:CQ10"/>
    <mergeCell ref="DV8:DZ8"/>
    <mergeCell ref="B9:P9"/>
    <mergeCell ref="DV9:DZ9"/>
    <mergeCell ref="Q9:U9"/>
    <mergeCell ref="V9:Z9"/>
    <mergeCell ref="AA9:AE9"/>
    <mergeCell ref="AF9:AJ9"/>
    <mergeCell ref="B10:P10"/>
    <mergeCell ref="Q10:U10"/>
    <mergeCell ref="DQ10:DU10"/>
    <mergeCell ref="CM9:CQ9"/>
    <mergeCell ref="DL9:DP9"/>
    <mergeCell ref="DQ9:DU9"/>
    <mergeCell ref="CR9:CV9"/>
    <mergeCell ref="DB9:DF9"/>
    <mergeCell ref="DG9:DK9"/>
    <mergeCell ref="CR10:CV10"/>
    <mergeCell ref="CW10:DA10"/>
    <mergeCell ref="AA10:AE10"/>
    <mergeCell ref="AF10:AJ10"/>
    <mergeCell ref="DL8:DP8"/>
    <mergeCell ref="AK8:AO8"/>
    <mergeCell ref="DQ8:DU8"/>
    <mergeCell ref="AP11:AT11"/>
    <mergeCell ref="AU11:AY11"/>
    <mergeCell ref="AK13:AO13"/>
    <mergeCell ref="AF13:AJ13"/>
    <mergeCell ref="AK12:AO12"/>
    <mergeCell ref="AP12:AT12"/>
    <mergeCell ref="AU12:AY12"/>
    <mergeCell ref="CH12:CL12"/>
    <mergeCell ref="BS12:CG12"/>
    <mergeCell ref="AP13:AT13"/>
    <mergeCell ref="AU13:AY13"/>
    <mergeCell ref="CW11:DA11"/>
    <mergeCell ref="DB11:DF11"/>
    <mergeCell ref="V10:Z10"/>
    <mergeCell ref="AK11:AO11"/>
    <mergeCell ref="AU10:AY10"/>
    <mergeCell ref="BS10:CG10"/>
    <mergeCell ref="DB10:DF10"/>
    <mergeCell ref="AP10:AT10"/>
    <mergeCell ref="BS11:CG11"/>
    <mergeCell ref="AU9:AY9"/>
    <mergeCell ref="DV12:DZ12"/>
    <mergeCell ref="CM12:CQ12"/>
    <mergeCell ref="DL11:DP11"/>
    <mergeCell ref="DQ11:DU11"/>
    <mergeCell ref="DV11:DZ11"/>
    <mergeCell ref="CR11:CV11"/>
    <mergeCell ref="DG11:DK11"/>
    <mergeCell ref="CH11:CL11"/>
    <mergeCell ref="CM11:CQ11"/>
    <mergeCell ref="DG13:DK13"/>
    <mergeCell ref="CR12:CV12"/>
    <mergeCell ref="CW12:DA12"/>
    <mergeCell ref="DV13:DZ13"/>
    <mergeCell ref="DV14:DZ14"/>
    <mergeCell ref="DQ13:DU13"/>
    <mergeCell ref="DQ14:DU14"/>
    <mergeCell ref="DQ12:DU12"/>
    <mergeCell ref="DL12:DP12"/>
    <mergeCell ref="DB12:DF12"/>
    <mergeCell ref="DG12:DK12"/>
    <mergeCell ref="DL10:DP10"/>
    <mergeCell ref="DV10:DZ10"/>
    <mergeCell ref="B12:P12"/>
    <mergeCell ref="Q12:U12"/>
    <mergeCell ref="V12:Z12"/>
    <mergeCell ref="AA12:AE12"/>
    <mergeCell ref="B14:P14"/>
    <mergeCell ref="Q14:U14"/>
    <mergeCell ref="V14:Z14"/>
    <mergeCell ref="AA14:AE14"/>
    <mergeCell ref="BS13:CG13"/>
    <mergeCell ref="AP14:AT14"/>
    <mergeCell ref="AU14:AY14"/>
    <mergeCell ref="DL13:DP13"/>
    <mergeCell ref="CH13:CL13"/>
    <mergeCell ref="CM13:CQ13"/>
    <mergeCell ref="CR13:CV13"/>
    <mergeCell ref="CW13:DA13"/>
    <mergeCell ref="DB13:DF13"/>
    <mergeCell ref="BS14:CG14"/>
    <mergeCell ref="B13:P13"/>
    <mergeCell ref="Q13:U13"/>
    <mergeCell ref="AK14:AO14"/>
    <mergeCell ref="DL14:DP14"/>
    <mergeCell ref="CR14:CV14"/>
    <mergeCell ref="CW14:DA14"/>
    <mergeCell ref="DB14:DF14"/>
    <mergeCell ref="DG14:DK14"/>
    <mergeCell ref="CH14:CL14"/>
    <mergeCell ref="CM14:CQ14"/>
    <mergeCell ref="AF12:AJ12"/>
    <mergeCell ref="V13:Z13"/>
    <mergeCell ref="AA13:AE13"/>
    <mergeCell ref="DV15:DZ15"/>
    <mergeCell ref="AF17:AJ17"/>
    <mergeCell ref="AK16:AO16"/>
    <mergeCell ref="AP16:AT16"/>
    <mergeCell ref="AU16:AY16"/>
    <mergeCell ref="AF16:AJ16"/>
    <mergeCell ref="AK17:AO17"/>
    <mergeCell ref="AP17:AT17"/>
    <mergeCell ref="AU17:AY17"/>
    <mergeCell ref="DV17:DZ17"/>
    <mergeCell ref="V17:Z17"/>
    <mergeCell ref="AA17:AE17"/>
    <mergeCell ref="AF14:AJ14"/>
    <mergeCell ref="B15:P15"/>
    <mergeCell ref="DV16:DZ16"/>
    <mergeCell ref="DB15:DF15"/>
    <mergeCell ref="DG15:DK15"/>
    <mergeCell ref="CR15:CV15"/>
    <mergeCell ref="CW15:DA15"/>
    <mergeCell ref="DG16:DK16"/>
    <mergeCell ref="BS17:CG17"/>
    <mergeCell ref="AK18:AO18"/>
    <mergeCell ref="AP18:AT18"/>
    <mergeCell ref="BS18:CG18"/>
    <mergeCell ref="B16:P16"/>
    <mergeCell ref="Q16:U16"/>
    <mergeCell ref="V16:Z16"/>
    <mergeCell ref="AA16:AE16"/>
    <mergeCell ref="B17:P17"/>
    <mergeCell ref="Q17:U17"/>
    <mergeCell ref="Q15:U15"/>
    <mergeCell ref="V15:Z15"/>
    <mergeCell ref="AA15:AE15"/>
    <mergeCell ref="AF15:AJ15"/>
    <mergeCell ref="DL16:DP16"/>
    <mergeCell ref="DQ16:DU16"/>
    <mergeCell ref="DL15:DP15"/>
    <mergeCell ref="DQ15:DU15"/>
    <mergeCell ref="AK15:AO15"/>
    <mergeCell ref="CR16:CV16"/>
    <mergeCell ref="AP15:AT15"/>
    <mergeCell ref="BS16:CG16"/>
    <mergeCell ref="CH16:CL16"/>
    <mergeCell ref="CM16:CQ16"/>
    <mergeCell ref="CH15:CL15"/>
    <mergeCell ref="CM15:CQ15"/>
    <mergeCell ref="AU15:AY15"/>
    <mergeCell ref="BS15:CG15"/>
    <mergeCell ref="CW16:DA16"/>
    <mergeCell ref="DB16:DF16"/>
    <mergeCell ref="CH17:CL17"/>
    <mergeCell ref="CM17:CQ17"/>
    <mergeCell ref="CM18:CQ18"/>
    <mergeCell ref="CR18:CV18"/>
    <mergeCell ref="CW18:DA18"/>
    <mergeCell ref="DQ20:DU20"/>
    <mergeCell ref="CW21:DA21"/>
    <mergeCell ref="B22:P22"/>
    <mergeCell ref="DV18:DZ18"/>
    <mergeCell ref="B19:P19"/>
    <mergeCell ref="Q19:U19"/>
    <mergeCell ref="V19:Z19"/>
    <mergeCell ref="AA19:AE19"/>
    <mergeCell ref="AF19:AJ19"/>
    <mergeCell ref="AU18:AY18"/>
    <mergeCell ref="CH19:CL19"/>
    <mergeCell ref="CM19:CQ19"/>
    <mergeCell ref="DL17:DP17"/>
    <mergeCell ref="DQ17:DU17"/>
    <mergeCell ref="CR17:CV17"/>
    <mergeCell ref="CW17:DA17"/>
    <mergeCell ref="DB17:DF17"/>
    <mergeCell ref="DG17:DK17"/>
    <mergeCell ref="DL19:DP19"/>
    <mergeCell ref="DQ19:DU19"/>
    <mergeCell ref="DG18:DK18"/>
    <mergeCell ref="DL18:DP18"/>
    <mergeCell ref="DQ18:DU18"/>
    <mergeCell ref="CR19:CV19"/>
    <mergeCell ref="CW19:DA19"/>
    <mergeCell ref="DB19:DF19"/>
    <mergeCell ref="DG19:DK19"/>
    <mergeCell ref="DB18:DF18"/>
    <mergeCell ref="BS19:CG19"/>
    <mergeCell ref="AK19:AO19"/>
    <mergeCell ref="B18:P18"/>
    <mergeCell ref="Q18:U18"/>
    <mergeCell ref="V18:Z18"/>
    <mergeCell ref="AA18:AE18"/>
    <mergeCell ref="AF18:AJ18"/>
    <mergeCell ref="AP19:AT19"/>
    <mergeCell ref="AU19:AY19"/>
    <mergeCell ref="DG22:DK22"/>
    <mergeCell ref="CR22:CV22"/>
    <mergeCell ref="CR21:CV21"/>
    <mergeCell ref="B23:P23"/>
    <mergeCell ref="AZ23:BD23"/>
    <mergeCell ref="DV19:DZ19"/>
    <mergeCell ref="B20:P20"/>
    <mergeCell ref="Q20:U20"/>
    <mergeCell ref="V20:Z20"/>
    <mergeCell ref="AA20:AE20"/>
    <mergeCell ref="CH21:CL21"/>
    <mergeCell ref="CM21:CQ21"/>
    <mergeCell ref="AK20:AO20"/>
    <mergeCell ref="CM23:CQ23"/>
    <mergeCell ref="AP20:AT20"/>
    <mergeCell ref="DL21:DP21"/>
    <mergeCell ref="CH20:CL20"/>
    <mergeCell ref="CM20:CQ20"/>
    <mergeCell ref="CR20:CV20"/>
    <mergeCell ref="CW20:DA20"/>
    <mergeCell ref="AU20:AY20"/>
    <mergeCell ref="BS20:CG20"/>
    <mergeCell ref="CH18:CL18"/>
    <mergeCell ref="DB20:DF20"/>
    <mergeCell ref="DG20:DK20"/>
    <mergeCell ref="DL20:DP20"/>
    <mergeCell ref="DQ21:DU21"/>
    <mergeCell ref="DB21:DF21"/>
    <mergeCell ref="DG21:DK21"/>
    <mergeCell ref="AU21:AY21"/>
    <mergeCell ref="BS21:CG21"/>
    <mergeCell ref="DV20:DZ20"/>
    <mergeCell ref="AF21:AJ21"/>
    <mergeCell ref="AK21:AO21"/>
    <mergeCell ref="DQ22:DU22"/>
    <mergeCell ref="DV22:DZ22"/>
    <mergeCell ref="AF23:AJ23"/>
    <mergeCell ref="AK23:AO23"/>
    <mergeCell ref="AF22:AJ22"/>
    <mergeCell ref="DV21:DZ21"/>
    <mergeCell ref="AP21:AT21"/>
    <mergeCell ref="DL22:DP22"/>
    <mergeCell ref="AF20:AJ20"/>
    <mergeCell ref="B21:P21"/>
    <mergeCell ref="Q21:U21"/>
    <mergeCell ref="V21:Z21"/>
    <mergeCell ref="AA21:AE21"/>
    <mergeCell ref="Q23:U23"/>
    <mergeCell ref="V23:Z23"/>
    <mergeCell ref="AA23:AE23"/>
    <mergeCell ref="Q22:U22"/>
    <mergeCell ref="V22:Z22"/>
    <mergeCell ref="AA22:AE22"/>
    <mergeCell ref="DB22:DF22"/>
    <mergeCell ref="BS23:CG23"/>
    <mergeCell ref="CH23:CL23"/>
    <mergeCell ref="CR23:CV23"/>
    <mergeCell ref="DB23:DF23"/>
    <mergeCell ref="BS22:CG22"/>
    <mergeCell ref="CH22:CL22"/>
    <mergeCell ref="CM22:CQ22"/>
    <mergeCell ref="AK22:AO22"/>
    <mergeCell ref="AP22:AT22"/>
    <mergeCell ref="AU22:AY22"/>
    <mergeCell ref="AZ22:BD22"/>
    <mergeCell ref="CW22:DA22"/>
    <mergeCell ref="A24:AY24"/>
    <mergeCell ref="BS24:CG24"/>
    <mergeCell ref="CH24:CL24"/>
    <mergeCell ref="CM24:CQ24"/>
    <mergeCell ref="CR24:CV24"/>
    <mergeCell ref="DB26:DF26"/>
    <mergeCell ref="DL26:DP26"/>
    <mergeCell ref="CW26:DA26"/>
    <mergeCell ref="AP23:AT23"/>
    <mergeCell ref="AP28:AT28"/>
    <mergeCell ref="CR28:CV28"/>
    <mergeCell ref="AK26:AO27"/>
    <mergeCell ref="CR26:CV26"/>
    <mergeCell ref="BE28:BI28"/>
    <mergeCell ref="BS28:CG28"/>
    <mergeCell ref="AU28:AY28"/>
    <mergeCell ref="AZ28:BD28"/>
    <mergeCell ref="CH28:CL28"/>
    <mergeCell ref="AF28:AJ28"/>
    <mergeCell ref="AK28:AO28"/>
    <mergeCell ref="BS25:CG25"/>
    <mergeCell ref="CH25:CL25"/>
    <mergeCell ref="BE26:BI27"/>
    <mergeCell ref="BS26:CG26"/>
    <mergeCell ref="CW28:DA28"/>
    <mergeCell ref="DB28:DF28"/>
    <mergeCell ref="DV24:DZ24"/>
    <mergeCell ref="DL23:DP23"/>
    <mergeCell ref="DQ23:DU23"/>
    <mergeCell ref="CW23:DA23"/>
    <mergeCell ref="DV23:DZ23"/>
    <mergeCell ref="CW24:DA24"/>
    <mergeCell ref="DG23:DK23"/>
    <mergeCell ref="AU23:AY23"/>
    <mergeCell ref="DV26:DZ26"/>
    <mergeCell ref="BS27:CG27"/>
    <mergeCell ref="CH27:CL27"/>
    <mergeCell ref="CM27:CQ27"/>
    <mergeCell ref="CR27:CV27"/>
    <mergeCell ref="DQ24:DU24"/>
    <mergeCell ref="CM26:CQ26"/>
    <mergeCell ref="DB27:DF27"/>
    <mergeCell ref="CW27:DA27"/>
    <mergeCell ref="A25:BI25"/>
    <mergeCell ref="DL27:DP27"/>
    <mergeCell ref="CR25:CV25"/>
    <mergeCell ref="AP26:AT27"/>
    <mergeCell ref="DB24:DF24"/>
    <mergeCell ref="DG24:DK24"/>
    <mergeCell ref="DL24:DP24"/>
    <mergeCell ref="CM25:CQ25"/>
    <mergeCell ref="CH26:CL26"/>
    <mergeCell ref="A26:P27"/>
    <mergeCell ref="CW25:DA25"/>
    <mergeCell ref="DB25:DF25"/>
    <mergeCell ref="DG26:DK26"/>
    <mergeCell ref="DQ27:DU27"/>
    <mergeCell ref="DQ25:DU25"/>
    <mergeCell ref="DV25:DZ25"/>
    <mergeCell ref="DB29:DF29"/>
    <mergeCell ref="DG29:DK29"/>
    <mergeCell ref="CW29:DA29"/>
    <mergeCell ref="DG27:DK27"/>
    <mergeCell ref="DV28:DZ28"/>
    <mergeCell ref="DG28:DK28"/>
    <mergeCell ref="DQ29:DU29"/>
    <mergeCell ref="DG25:DK25"/>
    <mergeCell ref="DL25:DP25"/>
    <mergeCell ref="AU29:AY29"/>
    <mergeCell ref="CH29:CL29"/>
    <mergeCell ref="BS29:CG29"/>
    <mergeCell ref="AZ29:BD29"/>
    <mergeCell ref="DV29:DZ29"/>
    <mergeCell ref="CR29:CV29"/>
    <mergeCell ref="DL29:DP29"/>
    <mergeCell ref="DQ28:DU28"/>
    <mergeCell ref="DV27:DZ27"/>
    <mergeCell ref="CM28:CQ28"/>
    <mergeCell ref="DQ26:DU26"/>
    <mergeCell ref="B29:P29"/>
    <mergeCell ref="Q29:U29"/>
    <mergeCell ref="V29:Z29"/>
    <mergeCell ref="AA29:AE29"/>
    <mergeCell ref="CM29:CQ29"/>
    <mergeCell ref="BE29:BI29"/>
    <mergeCell ref="AK29:AO29"/>
    <mergeCell ref="B28:P28"/>
    <mergeCell ref="AU26:AY27"/>
    <mergeCell ref="AZ26:BD27"/>
    <mergeCell ref="Q26:U27"/>
    <mergeCell ref="V26:Z27"/>
    <mergeCell ref="AA26:AE27"/>
    <mergeCell ref="AF26:AJ27"/>
    <mergeCell ref="DL28:DP28"/>
    <mergeCell ref="Q28:U28"/>
    <mergeCell ref="V28:Z28"/>
    <mergeCell ref="AA28:AE28"/>
    <mergeCell ref="AF29:AJ29"/>
    <mergeCell ref="AP29:AT29"/>
    <mergeCell ref="AA32:AE32"/>
    <mergeCell ref="V30:Z30"/>
    <mergeCell ref="B31:P31"/>
    <mergeCell ref="Q31:U31"/>
    <mergeCell ref="V31:Z31"/>
    <mergeCell ref="B30:P30"/>
    <mergeCell ref="AZ30:BD30"/>
    <mergeCell ref="AF31:AJ31"/>
    <mergeCell ref="BE30:BI30"/>
    <mergeCell ref="BS30:CG30"/>
    <mergeCell ref="AU31:AY31"/>
    <mergeCell ref="AZ31:BD31"/>
    <mergeCell ref="BE31:BI31"/>
    <mergeCell ref="BS31:CG31"/>
    <mergeCell ref="AP30:AT30"/>
    <mergeCell ref="AU30:AY30"/>
    <mergeCell ref="AA30:AE30"/>
    <mergeCell ref="AF30:AJ30"/>
    <mergeCell ref="DV31:DZ31"/>
    <mergeCell ref="AK31:AO31"/>
    <mergeCell ref="AP31:AT31"/>
    <mergeCell ref="DL31:DP31"/>
    <mergeCell ref="DG31:DK31"/>
    <mergeCell ref="CR31:CV31"/>
    <mergeCell ref="CW31:DA31"/>
    <mergeCell ref="CH30:CL30"/>
    <mergeCell ref="CM33:CQ33"/>
    <mergeCell ref="DV33:DZ33"/>
    <mergeCell ref="DL33:DP33"/>
    <mergeCell ref="DQ32:DU32"/>
    <mergeCell ref="BS32:CG32"/>
    <mergeCell ref="CH32:CL32"/>
    <mergeCell ref="B33:P33"/>
    <mergeCell ref="Q33:U33"/>
    <mergeCell ref="V33:Z33"/>
    <mergeCell ref="AA33:AE33"/>
    <mergeCell ref="AK33:AO33"/>
    <mergeCell ref="DG33:DK33"/>
    <mergeCell ref="Q30:U30"/>
    <mergeCell ref="DV30:DZ30"/>
    <mergeCell ref="DQ30:DU30"/>
    <mergeCell ref="CR30:CV30"/>
    <mergeCell ref="CW30:DA30"/>
    <mergeCell ref="DB30:DF30"/>
    <mergeCell ref="DG30:DK30"/>
    <mergeCell ref="DL30:DP30"/>
    <mergeCell ref="AA31:AE31"/>
    <mergeCell ref="B32:P32"/>
    <mergeCell ref="Q32:U32"/>
    <mergeCell ref="V32:Z32"/>
    <mergeCell ref="CR34:CV34"/>
    <mergeCell ref="BS33:CG33"/>
    <mergeCell ref="BE33:BI33"/>
    <mergeCell ref="CM34:CQ34"/>
    <mergeCell ref="CH33:CL33"/>
    <mergeCell ref="AZ32:BD32"/>
    <mergeCell ref="DV32:DZ32"/>
    <mergeCell ref="CM32:CQ32"/>
    <mergeCell ref="CR32:CV32"/>
    <mergeCell ref="CW32:DA32"/>
    <mergeCell ref="DL32:DP32"/>
    <mergeCell ref="DB32:DF32"/>
    <mergeCell ref="DG32:DK32"/>
    <mergeCell ref="AK30:AO30"/>
    <mergeCell ref="AP32:AT32"/>
    <mergeCell ref="AU32:AY32"/>
    <mergeCell ref="AF33:AJ33"/>
    <mergeCell ref="BE32:BI32"/>
    <mergeCell ref="AF32:AJ32"/>
    <mergeCell ref="AK32:AO32"/>
    <mergeCell ref="AU33:AY33"/>
    <mergeCell ref="AZ33:BD33"/>
    <mergeCell ref="AP33:AT33"/>
    <mergeCell ref="DQ31:DU31"/>
    <mergeCell ref="DB31:DF31"/>
    <mergeCell ref="CR33:CV33"/>
    <mergeCell ref="CW33:DA33"/>
    <mergeCell ref="CM30:CQ30"/>
    <mergeCell ref="CH31:CL31"/>
    <mergeCell ref="CM31:CQ31"/>
    <mergeCell ref="DQ33:DU33"/>
    <mergeCell ref="DB33:DF33"/>
    <mergeCell ref="DV35:DZ35"/>
    <mergeCell ref="B36:P36"/>
    <mergeCell ref="Q36:U36"/>
    <mergeCell ref="V36:Z36"/>
    <mergeCell ref="AA36:AE36"/>
    <mergeCell ref="AF36:AJ36"/>
    <mergeCell ref="DV36:DZ36"/>
    <mergeCell ref="B35:P35"/>
    <mergeCell ref="Q35:U35"/>
    <mergeCell ref="V35:Z35"/>
    <mergeCell ref="DV34:DZ34"/>
    <mergeCell ref="BS34:CG34"/>
    <mergeCell ref="CW34:DA34"/>
    <mergeCell ref="CH34:CL34"/>
    <mergeCell ref="Q34:U34"/>
    <mergeCell ref="V34:Z34"/>
    <mergeCell ref="AA34:AE34"/>
    <mergeCell ref="AF34:AJ34"/>
    <mergeCell ref="DB34:DF34"/>
    <mergeCell ref="DG34:DK34"/>
    <mergeCell ref="DL34:DP34"/>
    <mergeCell ref="DQ34:DU34"/>
    <mergeCell ref="BE34:BI34"/>
    <mergeCell ref="BE35:BI35"/>
    <mergeCell ref="CM35:CQ35"/>
    <mergeCell ref="CR35:CV35"/>
    <mergeCell ref="AK35:AO35"/>
    <mergeCell ref="AP35:AT35"/>
    <mergeCell ref="AU35:AY35"/>
    <mergeCell ref="AZ35:BD35"/>
    <mergeCell ref="AA35:AE35"/>
    <mergeCell ref="DQ35:DU35"/>
    <mergeCell ref="DQ36:DU36"/>
    <mergeCell ref="CR36:CV36"/>
    <mergeCell ref="CW36:DA36"/>
    <mergeCell ref="DB36:DF36"/>
    <mergeCell ref="B34:P34"/>
    <mergeCell ref="AF35:AJ35"/>
    <mergeCell ref="AU34:AY34"/>
    <mergeCell ref="AZ34:BD34"/>
    <mergeCell ref="AK34:AO34"/>
    <mergeCell ref="AP34:AT34"/>
    <mergeCell ref="DL35:DP35"/>
    <mergeCell ref="DB35:DF35"/>
    <mergeCell ref="DG35:DK35"/>
    <mergeCell ref="DL37:DP37"/>
    <mergeCell ref="DB37:DF37"/>
    <mergeCell ref="DG37:DK37"/>
    <mergeCell ref="AZ36:BD36"/>
    <mergeCell ref="CH36:CL36"/>
    <mergeCell ref="CH35:CL35"/>
    <mergeCell ref="BS35:CG35"/>
    <mergeCell ref="CW37:DA37"/>
    <mergeCell ref="DG36:DK36"/>
    <mergeCell ref="CW35:DA35"/>
    <mergeCell ref="BE37:BI37"/>
    <mergeCell ref="AK36:AO36"/>
    <mergeCell ref="AP36:AT36"/>
    <mergeCell ref="B37:P37"/>
    <mergeCell ref="Q37:U37"/>
    <mergeCell ref="V37:Z37"/>
    <mergeCell ref="AA37:AE37"/>
    <mergeCell ref="AK37:AO37"/>
    <mergeCell ref="AP37:AT37"/>
    <mergeCell ref="AU36:AY36"/>
    <mergeCell ref="AU39:AY39"/>
    <mergeCell ref="CH38:CL38"/>
    <mergeCell ref="AF38:AJ38"/>
    <mergeCell ref="CH37:CL37"/>
    <mergeCell ref="CM37:CQ37"/>
    <mergeCell ref="DL36:DP36"/>
    <mergeCell ref="AF37:AJ37"/>
    <mergeCell ref="BE36:BI36"/>
    <mergeCell ref="BS36:CG36"/>
    <mergeCell ref="CR37:CV37"/>
    <mergeCell ref="B38:P38"/>
    <mergeCell ref="Q38:U38"/>
    <mergeCell ref="V38:Z38"/>
    <mergeCell ref="AA38:AE38"/>
    <mergeCell ref="CM36:CQ36"/>
    <mergeCell ref="AA39:AE39"/>
    <mergeCell ref="AZ39:BD39"/>
    <mergeCell ref="BE39:BI39"/>
    <mergeCell ref="AK39:AO39"/>
    <mergeCell ref="AP39:AT39"/>
    <mergeCell ref="AU38:AY38"/>
    <mergeCell ref="AZ38:BD38"/>
    <mergeCell ref="AU37:AY37"/>
    <mergeCell ref="AZ37:BD37"/>
    <mergeCell ref="AF40:AJ40"/>
    <mergeCell ref="AK40:AO40"/>
    <mergeCell ref="B39:P39"/>
    <mergeCell ref="Q39:U39"/>
    <mergeCell ref="V39:Z39"/>
    <mergeCell ref="B40:P40"/>
    <mergeCell ref="Q40:U40"/>
    <mergeCell ref="V40:Z40"/>
    <mergeCell ref="AA40:AE40"/>
    <mergeCell ref="AF39:AJ39"/>
    <mergeCell ref="DV41:DZ41"/>
    <mergeCell ref="BS38:CG38"/>
    <mergeCell ref="DV37:DZ37"/>
    <mergeCell ref="DQ38:DU38"/>
    <mergeCell ref="DV38:DZ38"/>
    <mergeCell ref="DQ37:DU37"/>
    <mergeCell ref="CM38:CQ38"/>
    <mergeCell ref="CR38:CV38"/>
    <mergeCell ref="CW38:DA38"/>
    <mergeCell ref="CR39:CV39"/>
    <mergeCell ref="DV40:DZ40"/>
    <mergeCell ref="DV39:DZ39"/>
    <mergeCell ref="DL39:DP39"/>
    <mergeCell ref="DQ39:DU39"/>
    <mergeCell ref="DB39:DF39"/>
    <mergeCell ref="BE38:BI38"/>
    <mergeCell ref="DB38:DF38"/>
    <mergeCell ref="DG38:DK38"/>
    <mergeCell ref="DL38:DP38"/>
    <mergeCell ref="BS37:CG37"/>
    <mergeCell ref="AK38:AO38"/>
    <mergeCell ref="AP38:AT38"/>
    <mergeCell ref="CR41:CV41"/>
    <mergeCell ref="CW41:DA41"/>
    <mergeCell ref="CH42:CL42"/>
    <mergeCell ref="CM42:CQ42"/>
    <mergeCell ref="AU41:AY41"/>
    <mergeCell ref="DB42:DF42"/>
    <mergeCell ref="DG42:DK42"/>
    <mergeCell ref="CW39:DA39"/>
    <mergeCell ref="CH39:CL39"/>
    <mergeCell ref="CM39:CQ39"/>
    <mergeCell ref="BS39:CG39"/>
    <mergeCell ref="CR40:CV40"/>
    <mergeCell ref="CW40:DA40"/>
    <mergeCell ref="DG41:DK41"/>
    <mergeCell ref="DB40:DF40"/>
    <mergeCell ref="DG40:DK40"/>
    <mergeCell ref="AP41:AT41"/>
    <mergeCell ref="DL40:DP40"/>
    <mergeCell ref="DQ40:DU40"/>
    <mergeCell ref="DB41:DF41"/>
    <mergeCell ref="DG39:DK39"/>
    <mergeCell ref="DL42:DP42"/>
    <mergeCell ref="DQ42:DU42"/>
    <mergeCell ref="CR42:CV42"/>
    <mergeCell ref="CW42:DA42"/>
    <mergeCell ref="B41:P41"/>
    <mergeCell ref="Q41:U41"/>
    <mergeCell ref="V41:Z41"/>
    <mergeCell ref="AA41:AE41"/>
    <mergeCell ref="DL41:DP41"/>
    <mergeCell ref="DQ41:DU41"/>
    <mergeCell ref="CM41:CQ41"/>
    <mergeCell ref="CH41:CL41"/>
    <mergeCell ref="CH40:CL40"/>
    <mergeCell ref="CM40:CQ40"/>
    <mergeCell ref="AF41:AJ41"/>
    <mergeCell ref="AU40:AY40"/>
    <mergeCell ref="AZ40:BD40"/>
    <mergeCell ref="BE40:BI40"/>
    <mergeCell ref="AZ41:BD41"/>
    <mergeCell ref="AP40:AT40"/>
    <mergeCell ref="B42:P42"/>
    <mergeCell ref="Q42:U42"/>
    <mergeCell ref="V42:Z42"/>
    <mergeCell ref="AA42:AE42"/>
    <mergeCell ref="BS40:CG40"/>
    <mergeCell ref="BE41:BI41"/>
    <mergeCell ref="BS41:CG41"/>
    <mergeCell ref="AK41:AO41"/>
    <mergeCell ref="DV42:DZ42"/>
    <mergeCell ref="B43:P43"/>
    <mergeCell ref="Q43:U43"/>
    <mergeCell ref="V43:Z43"/>
    <mergeCell ref="AA43:AE43"/>
    <mergeCell ref="AF43:AJ43"/>
    <mergeCell ref="BE42:BI42"/>
    <mergeCell ref="BS42:CG42"/>
    <mergeCell ref="CR43:CV43"/>
    <mergeCell ref="AU43:AY43"/>
    <mergeCell ref="BE43:BI43"/>
    <mergeCell ref="CH44:CL44"/>
    <mergeCell ref="CM44:CQ44"/>
    <mergeCell ref="CR44:CV44"/>
    <mergeCell ref="BS43:CG43"/>
    <mergeCell ref="CH43:CL43"/>
    <mergeCell ref="CM43:CQ43"/>
    <mergeCell ref="BE44:BI44"/>
    <mergeCell ref="B44:P44"/>
    <mergeCell ref="Q44:U44"/>
    <mergeCell ref="V44:Z44"/>
    <mergeCell ref="AA44:AE44"/>
    <mergeCell ref="AK42:AO42"/>
    <mergeCell ref="AP42:AT42"/>
    <mergeCell ref="AU42:AY42"/>
    <mergeCell ref="AZ42:BD42"/>
    <mergeCell ref="B45:P45"/>
    <mergeCell ref="Q45:U45"/>
    <mergeCell ref="V45:Z45"/>
    <mergeCell ref="AA45:AE45"/>
    <mergeCell ref="AZ45:BD45"/>
    <mergeCell ref="BE45:BI45"/>
    <mergeCell ref="AF44:AJ44"/>
    <mergeCell ref="AK44:AO44"/>
    <mergeCell ref="AP44:AT44"/>
    <mergeCell ref="AU44:AY44"/>
    <mergeCell ref="AU45:AY45"/>
    <mergeCell ref="B46:P46"/>
    <mergeCell ref="Q46:U46"/>
    <mergeCell ref="V46:Z46"/>
    <mergeCell ref="AA46:AE46"/>
    <mergeCell ref="AF46:AJ46"/>
    <mergeCell ref="AF42:AJ42"/>
    <mergeCell ref="DV46:DZ46"/>
    <mergeCell ref="DV47:DZ47"/>
    <mergeCell ref="BS44:CG44"/>
    <mergeCell ref="CR45:CV45"/>
    <mergeCell ref="DL47:DP47"/>
    <mergeCell ref="DQ47:DU47"/>
    <mergeCell ref="CW45:DA45"/>
    <mergeCell ref="CH45:CL45"/>
    <mergeCell ref="CM45:CQ45"/>
    <mergeCell ref="BS45:CG45"/>
    <mergeCell ref="AZ44:BD44"/>
    <mergeCell ref="DL43:DP43"/>
    <mergeCell ref="AK43:AO43"/>
    <mergeCell ref="AP43:AT43"/>
    <mergeCell ref="DB43:DF43"/>
    <mergeCell ref="DG43:DK43"/>
    <mergeCell ref="DB44:DF44"/>
    <mergeCell ref="DG44:DK44"/>
    <mergeCell ref="DL44:DP44"/>
    <mergeCell ref="AZ43:BD43"/>
    <mergeCell ref="DV43:DZ43"/>
    <mergeCell ref="DQ44:DU44"/>
    <mergeCell ref="DV44:DZ44"/>
    <mergeCell ref="DQ43:DU43"/>
    <mergeCell ref="DG46:DK46"/>
    <mergeCell ref="DL46:DP46"/>
    <mergeCell ref="DQ46:DU46"/>
    <mergeCell ref="DV45:DZ45"/>
    <mergeCell ref="DL45:DP45"/>
    <mergeCell ref="DQ45:DU45"/>
    <mergeCell ref="CW43:DA43"/>
    <mergeCell ref="AK46:AO46"/>
    <mergeCell ref="AF47:AJ47"/>
    <mergeCell ref="AU46:AY46"/>
    <mergeCell ref="AZ46:BD46"/>
    <mergeCell ref="BE46:BI46"/>
    <mergeCell ref="CR46:CV46"/>
    <mergeCell ref="BS46:CG46"/>
    <mergeCell ref="DL48:DP48"/>
    <mergeCell ref="DQ48:DU48"/>
    <mergeCell ref="CR48:CV48"/>
    <mergeCell ref="CW48:DA48"/>
    <mergeCell ref="CW44:DA44"/>
    <mergeCell ref="DB45:DF45"/>
    <mergeCell ref="DG45:DK45"/>
    <mergeCell ref="CW46:DA46"/>
    <mergeCell ref="CH47:CL47"/>
    <mergeCell ref="DB47:DF47"/>
    <mergeCell ref="CM47:CQ47"/>
    <mergeCell ref="CR47:CV47"/>
    <mergeCell ref="CW47:DA47"/>
    <mergeCell ref="CH46:CL46"/>
    <mergeCell ref="CM46:CQ46"/>
    <mergeCell ref="DB46:DF46"/>
    <mergeCell ref="AK48:AO48"/>
    <mergeCell ref="AP48:AT48"/>
    <mergeCell ref="AU48:AY48"/>
    <mergeCell ref="AZ48:BD48"/>
    <mergeCell ref="AZ47:BD47"/>
    <mergeCell ref="AP46:AT46"/>
    <mergeCell ref="AK45:AO45"/>
    <mergeCell ref="AP45:AT45"/>
    <mergeCell ref="AF45:AJ45"/>
    <mergeCell ref="CM48:CQ48"/>
    <mergeCell ref="AK47:AO47"/>
    <mergeCell ref="AP47:AT47"/>
    <mergeCell ref="AU47:AY47"/>
    <mergeCell ref="BE47:BI47"/>
    <mergeCell ref="BS47:CG47"/>
    <mergeCell ref="AZ50:BD50"/>
    <mergeCell ref="DG47:DK47"/>
    <mergeCell ref="DV48:DZ48"/>
    <mergeCell ref="B49:P49"/>
    <mergeCell ref="Q49:U49"/>
    <mergeCell ref="V49:Z49"/>
    <mergeCell ref="AA49:AE49"/>
    <mergeCell ref="AF49:AJ49"/>
    <mergeCell ref="BE48:BI48"/>
    <mergeCell ref="BS48:CG48"/>
    <mergeCell ref="DB48:DF48"/>
    <mergeCell ref="DG48:DK48"/>
    <mergeCell ref="CR50:CV50"/>
    <mergeCell ref="BS49:CG49"/>
    <mergeCell ref="CH49:CL49"/>
    <mergeCell ref="CM49:CQ49"/>
    <mergeCell ref="CH50:CL50"/>
    <mergeCell ref="CM50:CQ50"/>
    <mergeCell ref="CR49:CV49"/>
    <mergeCell ref="DB50:DF50"/>
    <mergeCell ref="DG50:DK50"/>
    <mergeCell ref="DL50:DP50"/>
    <mergeCell ref="B47:P47"/>
    <mergeCell ref="Q47:U47"/>
    <mergeCell ref="V47:Z47"/>
    <mergeCell ref="AA47:AE47"/>
    <mergeCell ref="B50:P50"/>
    <mergeCell ref="Q50:U50"/>
    <mergeCell ref="V50:Z50"/>
    <mergeCell ref="AA50:AE50"/>
    <mergeCell ref="CH48:CL48"/>
    <mergeCell ref="AF48:AJ48"/>
    <mergeCell ref="AU49:AY49"/>
    <mergeCell ref="BE49:BI49"/>
    <mergeCell ref="BE50:BI50"/>
    <mergeCell ref="B51:P51"/>
    <mergeCell ref="Q51:U51"/>
    <mergeCell ref="V51:Z51"/>
    <mergeCell ref="AA51:AE51"/>
    <mergeCell ref="B52:P52"/>
    <mergeCell ref="Q52:U52"/>
    <mergeCell ref="V52:Z52"/>
    <mergeCell ref="AA52:AE52"/>
    <mergeCell ref="B48:P48"/>
    <mergeCell ref="Q48:U48"/>
    <mergeCell ref="V48:Z48"/>
    <mergeCell ref="AA48:AE48"/>
    <mergeCell ref="AF51:AJ51"/>
    <mergeCell ref="AP49:AT49"/>
    <mergeCell ref="AF50:AJ50"/>
    <mergeCell ref="AK50:AO50"/>
    <mergeCell ref="AP50:AT50"/>
    <mergeCell ref="AU50:AY50"/>
    <mergeCell ref="AU51:AY51"/>
    <mergeCell ref="AK49:AO49"/>
    <mergeCell ref="DV53:DZ53"/>
    <mergeCell ref="BS50:CG50"/>
    <mergeCell ref="CR51:CV51"/>
    <mergeCell ref="DL53:DP53"/>
    <mergeCell ref="DQ53:DU53"/>
    <mergeCell ref="AZ51:BD51"/>
    <mergeCell ref="BE51:BI51"/>
    <mergeCell ref="DL52:DP52"/>
    <mergeCell ref="DQ52:DU52"/>
    <mergeCell ref="DL51:DP51"/>
    <mergeCell ref="DQ51:DU51"/>
    <mergeCell ref="DB51:DF51"/>
    <mergeCell ref="DG51:DK51"/>
    <mergeCell ref="BS52:CG52"/>
    <mergeCell ref="DV49:DZ49"/>
    <mergeCell ref="DQ50:DU50"/>
    <mergeCell ref="DV50:DZ50"/>
    <mergeCell ref="DQ49:DU49"/>
    <mergeCell ref="DL49:DP49"/>
    <mergeCell ref="DV52:DZ52"/>
    <mergeCell ref="DV51:DZ51"/>
    <mergeCell ref="CW50:DA50"/>
    <mergeCell ref="DG52:DK52"/>
    <mergeCell ref="DL54:DP54"/>
    <mergeCell ref="DQ54:DU54"/>
    <mergeCell ref="DG54:DK54"/>
    <mergeCell ref="CW51:DA51"/>
    <mergeCell ref="CH51:CL51"/>
    <mergeCell ref="CM51:CQ51"/>
    <mergeCell ref="BS51:CG51"/>
    <mergeCell ref="CR52:CV52"/>
    <mergeCell ref="CW52:DA52"/>
    <mergeCell ref="CH53:CL53"/>
    <mergeCell ref="AK52:AO52"/>
    <mergeCell ref="AK51:AO51"/>
    <mergeCell ref="AP51:AT51"/>
    <mergeCell ref="DB49:DF49"/>
    <mergeCell ref="DG49:DK49"/>
    <mergeCell ref="AZ49:BD49"/>
    <mergeCell ref="CW49:DA49"/>
    <mergeCell ref="Q53:U53"/>
    <mergeCell ref="V53:Z53"/>
    <mergeCell ref="AA53:AE53"/>
    <mergeCell ref="AF54:AJ54"/>
    <mergeCell ref="DB54:DF54"/>
    <mergeCell ref="CR54:CV54"/>
    <mergeCell ref="CW54:DA54"/>
    <mergeCell ref="AF53:AJ53"/>
    <mergeCell ref="AU52:AY52"/>
    <mergeCell ref="AZ52:BD52"/>
    <mergeCell ref="BE52:BI52"/>
    <mergeCell ref="AZ53:BD53"/>
    <mergeCell ref="AP52:AT52"/>
    <mergeCell ref="CH52:CL52"/>
    <mergeCell ref="CM52:CQ52"/>
    <mergeCell ref="AK53:AO53"/>
    <mergeCell ref="AP53:AT53"/>
    <mergeCell ref="AU53:AY53"/>
    <mergeCell ref="BE53:BI53"/>
    <mergeCell ref="BS53:CG53"/>
    <mergeCell ref="DB53:DF53"/>
    <mergeCell ref="CM53:CQ53"/>
    <mergeCell ref="CR53:CV53"/>
    <mergeCell ref="CW53:DA53"/>
    <mergeCell ref="AF52:AJ52"/>
    <mergeCell ref="AK54:AO54"/>
    <mergeCell ref="AP54:AT54"/>
    <mergeCell ref="AU54:AY54"/>
    <mergeCell ref="AZ54:BD54"/>
    <mergeCell ref="CH54:CL54"/>
    <mergeCell ref="DB52:DF52"/>
    <mergeCell ref="B54:P54"/>
    <mergeCell ref="Q54:U54"/>
    <mergeCell ref="V54:Z54"/>
    <mergeCell ref="AA54:AE54"/>
    <mergeCell ref="CM54:CQ54"/>
    <mergeCell ref="B56:P56"/>
    <mergeCell ref="Q56:U56"/>
    <mergeCell ref="V56:Z56"/>
    <mergeCell ref="AA56:AE56"/>
    <mergeCell ref="DG53:DK53"/>
    <mergeCell ref="AZ56:BD56"/>
    <mergeCell ref="AK55:AO55"/>
    <mergeCell ref="AP55:AT55"/>
    <mergeCell ref="BE56:BI56"/>
    <mergeCell ref="CW56:DA56"/>
    <mergeCell ref="DV54:DZ54"/>
    <mergeCell ref="B55:P55"/>
    <mergeCell ref="Q55:U55"/>
    <mergeCell ref="V55:Z55"/>
    <mergeCell ref="AA55:AE55"/>
    <mergeCell ref="AF55:AJ55"/>
    <mergeCell ref="BE54:BI54"/>
    <mergeCell ref="BS54:CG54"/>
    <mergeCell ref="DL55:DP55"/>
    <mergeCell ref="CR55:CV55"/>
    <mergeCell ref="DV56:DZ56"/>
    <mergeCell ref="DB55:DF55"/>
    <mergeCell ref="DG55:DK55"/>
    <mergeCell ref="DB56:DF56"/>
    <mergeCell ref="DG56:DK56"/>
    <mergeCell ref="CM56:CQ56"/>
    <mergeCell ref="B53:P53"/>
    <mergeCell ref="AP57:AT57"/>
    <mergeCell ref="BE59:BI59"/>
    <mergeCell ref="BS59:CG59"/>
    <mergeCell ref="BS56:CG56"/>
    <mergeCell ref="DV55:DZ55"/>
    <mergeCell ref="BE57:BI57"/>
    <mergeCell ref="CR57:CV57"/>
    <mergeCell ref="CW57:DA57"/>
    <mergeCell ref="CH57:CL57"/>
    <mergeCell ref="CM57:CQ57"/>
    <mergeCell ref="DQ56:DU56"/>
    <mergeCell ref="AF56:AJ56"/>
    <mergeCell ref="AK56:AO56"/>
    <mergeCell ref="AP56:AT56"/>
    <mergeCell ref="AU56:AY56"/>
    <mergeCell ref="CW55:DA55"/>
    <mergeCell ref="AZ55:BD55"/>
    <mergeCell ref="BE55:BI55"/>
    <mergeCell ref="BS55:CG55"/>
    <mergeCell ref="CH56:CL56"/>
    <mergeCell ref="CH55:CL55"/>
    <mergeCell ref="AU55:AY55"/>
    <mergeCell ref="B57:P57"/>
    <mergeCell ref="Q57:U57"/>
    <mergeCell ref="V57:Z57"/>
    <mergeCell ref="AA57:AE57"/>
    <mergeCell ref="B59:P59"/>
    <mergeCell ref="Q59:U59"/>
    <mergeCell ref="V59:Z59"/>
    <mergeCell ref="AA59:AE59"/>
    <mergeCell ref="AF57:AJ57"/>
    <mergeCell ref="DQ57:DU57"/>
    <mergeCell ref="DB57:DF57"/>
    <mergeCell ref="DG57:DK57"/>
    <mergeCell ref="AZ57:BD57"/>
    <mergeCell ref="DL57:DP57"/>
    <mergeCell ref="CW59:DA59"/>
    <mergeCell ref="AF59:AJ59"/>
    <mergeCell ref="CH58:CL58"/>
    <mergeCell ref="CM58:CQ58"/>
    <mergeCell ref="AK59:AO59"/>
    <mergeCell ref="AP59:AT59"/>
    <mergeCell ref="AU59:AY59"/>
    <mergeCell ref="AZ59:BD59"/>
    <mergeCell ref="CM59:CQ59"/>
    <mergeCell ref="CR59:CV59"/>
    <mergeCell ref="CH59:CL59"/>
    <mergeCell ref="B58:P58"/>
    <mergeCell ref="Q58:U58"/>
    <mergeCell ref="V58:Z58"/>
    <mergeCell ref="AA58:AE58"/>
    <mergeCell ref="AF58:AJ58"/>
    <mergeCell ref="AK58:AO58"/>
    <mergeCell ref="AP58:AT58"/>
    <mergeCell ref="CR56:CV56"/>
    <mergeCell ref="CM55:CQ55"/>
    <mergeCell ref="DQ55:DU55"/>
    <mergeCell ref="DV58:DZ58"/>
    <mergeCell ref="DL59:DP59"/>
    <mergeCell ref="DQ59:DU59"/>
    <mergeCell ref="DB58:DF58"/>
    <mergeCell ref="DG58:DK58"/>
    <mergeCell ref="DL58:DP58"/>
    <mergeCell ref="DQ58:DU58"/>
    <mergeCell ref="DB59:DF59"/>
    <mergeCell ref="DG59:DK59"/>
    <mergeCell ref="CR60:CV60"/>
    <mergeCell ref="CW60:DA60"/>
    <mergeCell ref="AK60:AO60"/>
    <mergeCell ref="AP60:AT60"/>
    <mergeCell ref="BE60:BI60"/>
    <mergeCell ref="BS60:CG60"/>
    <mergeCell ref="CH60:CL60"/>
    <mergeCell ref="CM60:CQ60"/>
    <mergeCell ref="CR58:CV58"/>
    <mergeCell ref="CW58:DA58"/>
    <mergeCell ref="AU58:AY58"/>
    <mergeCell ref="AZ58:BD58"/>
    <mergeCell ref="BE58:BI58"/>
    <mergeCell ref="BS58:CG58"/>
    <mergeCell ref="DV59:DZ59"/>
    <mergeCell ref="AU57:AY57"/>
    <mergeCell ref="BS57:CG57"/>
    <mergeCell ref="DL56:DP56"/>
    <mergeCell ref="DV57:DZ57"/>
    <mergeCell ref="AK57:AO57"/>
    <mergeCell ref="B60:P60"/>
    <mergeCell ref="DG61:DK61"/>
    <mergeCell ref="V61:Z61"/>
    <mergeCell ref="AA61:AE61"/>
    <mergeCell ref="AA62:AE62"/>
    <mergeCell ref="Q60:U60"/>
    <mergeCell ref="V60:Z60"/>
    <mergeCell ref="AA60:AE60"/>
    <mergeCell ref="AF61:AJ61"/>
    <mergeCell ref="DB60:DF60"/>
    <mergeCell ref="DG60:DK60"/>
    <mergeCell ref="AU60:AY60"/>
    <mergeCell ref="AZ60:BD60"/>
    <mergeCell ref="CM61:CQ61"/>
    <mergeCell ref="CR61:CV61"/>
    <mergeCell ref="DB61:DF61"/>
    <mergeCell ref="AK61:AO61"/>
    <mergeCell ref="AP61:AT61"/>
    <mergeCell ref="AF60:AJ60"/>
    <mergeCell ref="AU61:AY61"/>
    <mergeCell ref="AZ61:BD61"/>
    <mergeCell ref="V62:Z62"/>
    <mergeCell ref="DV61:DZ61"/>
    <mergeCell ref="DL61:DP61"/>
    <mergeCell ref="DQ61:DU61"/>
    <mergeCell ref="DL60:DP60"/>
    <mergeCell ref="DQ60:DU60"/>
    <mergeCell ref="DV60:DZ60"/>
    <mergeCell ref="AK63:AO63"/>
    <mergeCell ref="CW62:DA62"/>
    <mergeCell ref="DG64:DK64"/>
    <mergeCell ref="CW64:DA64"/>
    <mergeCell ref="CM63:CQ63"/>
    <mergeCell ref="CR62:CV62"/>
    <mergeCell ref="DB62:DF62"/>
    <mergeCell ref="CM62:CQ62"/>
    <mergeCell ref="CW63:DA63"/>
    <mergeCell ref="BS61:CG61"/>
    <mergeCell ref="BE61:BI61"/>
    <mergeCell ref="CW61:DA61"/>
    <mergeCell ref="AZ62:BD62"/>
    <mergeCell ref="V63:Z63"/>
    <mergeCell ref="AA63:AE63"/>
    <mergeCell ref="AF62:AJ62"/>
    <mergeCell ref="AF63:AJ63"/>
    <mergeCell ref="BS62:CG62"/>
    <mergeCell ref="CH62:CL62"/>
    <mergeCell ref="DL68:DP68"/>
    <mergeCell ref="CR68:CV68"/>
    <mergeCell ref="CR66:CV66"/>
    <mergeCell ref="CW66:DA66"/>
    <mergeCell ref="B61:P61"/>
    <mergeCell ref="Q61:U61"/>
    <mergeCell ref="CH61:CL61"/>
    <mergeCell ref="AK62:AO62"/>
    <mergeCell ref="AP62:AT62"/>
    <mergeCell ref="AU62:AY62"/>
    <mergeCell ref="CR64:CV64"/>
    <mergeCell ref="DB64:DF64"/>
    <mergeCell ref="BS63:CG63"/>
    <mergeCell ref="CH63:CL63"/>
    <mergeCell ref="BS64:CG64"/>
    <mergeCell ref="BE62:BI62"/>
    <mergeCell ref="BJ62:BN62"/>
    <mergeCell ref="DL65:DP65"/>
    <mergeCell ref="CR65:CV65"/>
    <mergeCell ref="CW65:DA65"/>
    <mergeCell ref="DB65:DF65"/>
    <mergeCell ref="DL62:DP62"/>
    <mergeCell ref="DB63:DF63"/>
    <mergeCell ref="DG63:DK63"/>
    <mergeCell ref="CR67:CV67"/>
    <mergeCell ref="DL64:DP64"/>
    <mergeCell ref="DG65:DK65"/>
    <mergeCell ref="AU66:AY67"/>
    <mergeCell ref="AZ66:BD67"/>
    <mergeCell ref="AF66:AJ67"/>
    <mergeCell ref="B62:P62"/>
    <mergeCell ref="Q62:U62"/>
    <mergeCell ref="DV62:DZ62"/>
    <mergeCell ref="CR63:CV63"/>
    <mergeCell ref="DL63:DP63"/>
    <mergeCell ref="DQ63:DU63"/>
    <mergeCell ref="DV63:DZ63"/>
    <mergeCell ref="DG62:DK62"/>
    <mergeCell ref="CM65:CQ65"/>
    <mergeCell ref="BS65:CG65"/>
    <mergeCell ref="CH65:CL65"/>
    <mergeCell ref="BJ63:BN63"/>
    <mergeCell ref="BS67:CG67"/>
    <mergeCell ref="CH67:CL67"/>
    <mergeCell ref="BS66:CG66"/>
    <mergeCell ref="CH66:CL66"/>
    <mergeCell ref="CH64:CL64"/>
    <mergeCell ref="DV66:DZ66"/>
    <mergeCell ref="CW67:DA67"/>
    <mergeCell ref="DG66:DK66"/>
    <mergeCell ref="DB67:DF67"/>
    <mergeCell ref="DG67:DK67"/>
    <mergeCell ref="DL66:DP66"/>
    <mergeCell ref="DQ66:DU66"/>
    <mergeCell ref="DB66:DF66"/>
    <mergeCell ref="DL67:DP67"/>
    <mergeCell ref="DQ67:DU67"/>
    <mergeCell ref="DQ65:DU65"/>
    <mergeCell ref="DV67:DZ67"/>
    <mergeCell ref="DQ62:DU62"/>
    <mergeCell ref="DV65:DZ65"/>
    <mergeCell ref="DQ64:DU64"/>
    <mergeCell ref="DV64:DZ64"/>
    <mergeCell ref="CM66:CQ66"/>
    <mergeCell ref="AP63:AT63"/>
    <mergeCell ref="AU63:AY63"/>
    <mergeCell ref="AZ63:BD63"/>
    <mergeCell ref="BE63:BI63"/>
    <mergeCell ref="CM64:CQ64"/>
    <mergeCell ref="AK68:AO68"/>
    <mergeCell ref="B69:P69"/>
    <mergeCell ref="Q69:U69"/>
    <mergeCell ref="AA68:AE68"/>
    <mergeCell ref="AF68:AJ68"/>
    <mergeCell ref="B68:P68"/>
    <mergeCell ref="Q68:U68"/>
    <mergeCell ref="V68:Z68"/>
    <mergeCell ref="V69:Z69"/>
    <mergeCell ref="CM67:CQ67"/>
    <mergeCell ref="CH68:CL68"/>
    <mergeCell ref="AU68:AY68"/>
    <mergeCell ref="AZ68:BD68"/>
    <mergeCell ref="B63:P63"/>
    <mergeCell ref="Q63:U63"/>
    <mergeCell ref="A66:P67"/>
    <mergeCell ref="Q66:U67"/>
    <mergeCell ref="V66:Z67"/>
    <mergeCell ref="AA66:AE67"/>
    <mergeCell ref="BS69:CG69"/>
    <mergeCell ref="AP68:AT68"/>
    <mergeCell ref="CM68:CQ68"/>
    <mergeCell ref="CH69:CL69"/>
    <mergeCell ref="CM69:CQ69"/>
    <mergeCell ref="AU69:AY69"/>
    <mergeCell ref="DV68:DZ68"/>
    <mergeCell ref="DG68:DK68"/>
    <mergeCell ref="CW68:DA68"/>
    <mergeCell ref="DB68:DF68"/>
    <mergeCell ref="BS68:CG68"/>
    <mergeCell ref="DQ68:DU68"/>
    <mergeCell ref="B70:P70"/>
    <mergeCell ref="Q70:U70"/>
    <mergeCell ref="V70:Z70"/>
    <mergeCell ref="AA70:AE70"/>
    <mergeCell ref="CM70:CQ70"/>
    <mergeCell ref="CR70:CV70"/>
    <mergeCell ref="AA69:AE69"/>
    <mergeCell ref="DQ70:DU70"/>
    <mergeCell ref="AP70:AT70"/>
    <mergeCell ref="AU70:AY70"/>
    <mergeCell ref="AZ70:BD70"/>
    <mergeCell ref="CH70:CL70"/>
    <mergeCell ref="CR69:CV69"/>
    <mergeCell ref="CW69:DA69"/>
    <mergeCell ref="BS70:CG70"/>
    <mergeCell ref="AK66:AO67"/>
    <mergeCell ref="AP66:AT67"/>
    <mergeCell ref="DQ71:DU71"/>
    <mergeCell ref="DV71:DZ71"/>
    <mergeCell ref="DG69:DK69"/>
    <mergeCell ref="DL69:DP69"/>
    <mergeCell ref="DQ69:DU69"/>
    <mergeCell ref="DV69:DZ69"/>
    <mergeCell ref="DG70:DK70"/>
    <mergeCell ref="DV70:DZ70"/>
    <mergeCell ref="DL70:DP70"/>
    <mergeCell ref="DL71:DP71"/>
    <mergeCell ref="B71:P71"/>
    <mergeCell ref="Q71:U71"/>
    <mergeCell ref="V71:Z71"/>
    <mergeCell ref="AA71:AE71"/>
    <mergeCell ref="AF71:AJ71"/>
    <mergeCell ref="AK71:AO71"/>
    <mergeCell ref="CR71:CV71"/>
    <mergeCell ref="AP69:AT69"/>
    <mergeCell ref="BS71:CG71"/>
    <mergeCell ref="CH71:CL71"/>
    <mergeCell ref="CW71:DA71"/>
    <mergeCell ref="DG71:DK71"/>
    <mergeCell ref="CW70:DA70"/>
    <mergeCell ref="DB70:DF70"/>
    <mergeCell ref="AF70:AJ70"/>
    <mergeCell ref="AF69:AJ69"/>
    <mergeCell ref="DB69:DF69"/>
    <mergeCell ref="AU71:AY71"/>
    <mergeCell ref="AZ71:BD71"/>
    <mergeCell ref="AZ69:BD69"/>
    <mergeCell ref="AP71:AT71"/>
    <mergeCell ref="CM71:CQ71"/>
    <mergeCell ref="CH74:CL74"/>
    <mergeCell ref="CR72:CV72"/>
    <mergeCell ref="CW72:DA72"/>
    <mergeCell ref="AF72:AJ72"/>
    <mergeCell ref="AK73:AO73"/>
    <mergeCell ref="AP73:AT73"/>
    <mergeCell ref="AP74:AT74"/>
    <mergeCell ref="AU74:AY74"/>
    <mergeCell ref="AZ74:BD74"/>
    <mergeCell ref="AF74:AJ74"/>
    <mergeCell ref="AK74:AO74"/>
    <mergeCell ref="DB71:DF71"/>
    <mergeCell ref="AK70:AO70"/>
    <mergeCell ref="AK69:AO69"/>
    <mergeCell ref="B73:P73"/>
    <mergeCell ref="Q73:U73"/>
    <mergeCell ref="B72:P72"/>
    <mergeCell ref="Q72:U72"/>
    <mergeCell ref="AF73:AJ73"/>
    <mergeCell ref="B74:P74"/>
    <mergeCell ref="Q74:U74"/>
    <mergeCell ref="V74:Z74"/>
    <mergeCell ref="AF75:AJ75"/>
    <mergeCell ref="AK75:AO75"/>
    <mergeCell ref="DB74:DF74"/>
    <mergeCell ref="DV73:DZ73"/>
    <mergeCell ref="CM73:CQ73"/>
    <mergeCell ref="CR73:CV73"/>
    <mergeCell ref="CM72:CQ72"/>
    <mergeCell ref="DV72:DZ72"/>
    <mergeCell ref="DG73:DK73"/>
    <mergeCell ref="DL73:DP73"/>
    <mergeCell ref="DQ72:DU72"/>
    <mergeCell ref="DV74:DZ74"/>
    <mergeCell ref="BS74:CG74"/>
    <mergeCell ref="AU73:AY73"/>
    <mergeCell ref="AK72:AO72"/>
    <mergeCell ref="AZ73:BD73"/>
    <mergeCell ref="DQ73:DU73"/>
    <mergeCell ref="CM74:CQ74"/>
    <mergeCell ref="CR74:CV74"/>
    <mergeCell ref="CW74:DA74"/>
    <mergeCell ref="DB73:DF73"/>
    <mergeCell ref="DB72:DF72"/>
    <mergeCell ref="DG72:DK72"/>
    <mergeCell ref="DL72:DP72"/>
    <mergeCell ref="DG75:DK75"/>
    <mergeCell ref="DL75:DP75"/>
    <mergeCell ref="DL74:DP74"/>
    <mergeCell ref="DQ74:DU74"/>
    <mergeCell ref="DG74:DK74"/>
    <mergeCell ref="V73:Z73"/>
    <mergeCell ref="AA73:AE73"/>
    <mergeCell ref="CW73:DA73"/>
    <mergeCell ref="AP72:AT72"/>
    <mergeCell ref="AU72:AY72"/>
    <mergeCell ref="AZ72:BD72"/>
    <mergeCell ref="BS73:CG73"/>
    <mergeCell ref="CH73:CL73"/>
    <mergeCell ref="V72:Z72"/>
    <mergeCell ref="AA72:AE72"/>
    <mergeCell ref="CH72:CL72"/>
    <mergeCell ref="BS72:CG72"/>
    <mergeCell ref="AA74:AE74"/>
    <mergeCell ref="DV75:DZ75"/>
    <mergeCell ref="AF78:AJ78"/>
    <mergeCell ref="AK78:AO78"/>
    <mergeCell ref="BS77:CG77"/>
    <mergeCell ref="CH77:CL77"/>
    <mergeCell ref="AU77:AY77"/>
    <mergeCell ref="AZ77:BD77"/>
    <mergeCell ref="CR76:CV76"/>
    <mergeCell ref="DQ77:DU77"/>
    <mergeCell ref="DV77:DZ77"/>
    <mergeCell ref="CM76:CQ76"/>
    <mergeCell ref="AP76:AT76"/>
    <mergeCell ref="AZ76:BD76"/>
    <mergeCell ref="BS76:CG76"/>
    <mergeCell ref="CH75:CL75"/>
    <mergeCell ref="CH76:CL76"/>
    <mergeCell ref="AP75:AT75"/>
    <mergeCell ref="CW75:DA75"/>
    <mergeCell ref="DB75:DF75"/>
    <mergeCell ref="AU76:AY76"/>
    <mergeCell ref="DQ75:DU75"/>
    <mergeCell ref="B76:P76"/>
    <mergeCell ref="Q76:U76"/>
    <mergeCell ref="V76:Z76"/>
    <mergeCell ref="AA76:AE76"/>
    <mergeCell ref="DG76:DK76"/>
    <mergeCell ref="DL76:DP76"/>
    <mergeCell ref="DQ76:DU76"/>
    <mergeCell ref="CR79:CV79"/>
    <mergeCell ref="CW76:DA76"/>
    <mergeCell ref="AU75:AY75"/>
    <mergeCell ref="AZ75:BD75"/>
    <mergeCell ref="BS75:CG75"/>
    <mergeCell ref="CM75:CQ75"/>
    <mergeCell ref="CR75:CV75"/>
    <mergeCell ref="DG77:DK77"/>
    <mergeCell ref="AF76:AJ76"/>
    <mergeCell ref="AK76:AO76"/>
    <mergeCell ref="CM77:CQ77"/>
    <mergeCell ref="CR77:CV77"/>
    <mergeCell ref="CW77:DA77"/>
    <mergeCell ref="DB77:DF77"/>
    <mergeCell ref="DB76:DF76"/>
    <mergeCell ref="AK77:AO77"/>
    <mergeCell ref="AP77:AT77"/>
    <mergeCell ref="CW78:DA78"/>
    <mergeCell ref="B75:P75"/>
    <mergeCell ref="Q75:U75"/>
    <mergeCell ref="V75:Z75"/>
    <mergeCell ref="AA75:AE75"/>
    <mergeCell ref="AK82:AO82"/>
    <mergeCell ref="DL77:DP77"/>
    <mergeCell ref="B79:P79"/>
    <mergeCell ref="Q79:U79"/>
    <mergeCell ref="V79:Z79"/>
    <mergeCell ref="AA79:AE79"/>
    <mergeCell ref="BS79:CG79"/>
    <mergeCell ref="DB78:DF78"/>
    <mergeCell ref="DG78:DK78"/>
    <mergeCell ref="CM79:CQ79"/>
    <mergeCell ref="B80:P80"/>
    <mergeCell ref="Q80:U80"/>
    <mergeCell ref="V80:Z80"/>
    <mergeCell ref="AA80:AE80"/>
    <mergeCell ref="CM81:CQ81"/>
    <mergeCell ref="AP80:AT80"/>
    <mergeCell ref="AU80:AY80"/>
    <mergeCell ref="AZ80:BD80"/>
    <mergeCell ref="BS80:CG80"/>
    <mergeCell ref="B78:P78"/>
    <mergeCell ref="Q78:U78"/>
    <mergeCell ref="V78:Z78"/>
    <mergeCell ref="AA78:AE78"/>
    <mergeCell ref="AP78:AT78"/>
    <mergeCell ref="AU78:AY78"/>
    <mergeCell ref="B77:P77"/>
    <mergeCell ref="Q77:U77"/>
    <mergeCell ref="V77:Z77"/>
    <mergeCell ref="AA77:AE77"/>
    <mergeCell ref="CR81:CV81"/>
    <mergeCell ref="DG80:DK80"/>
    <mergeCell ref="CH80:CL80"/>
    <mergeCell ref="DV76:DZ76"/>
    <mergeCell ref="AF77:AJ77"/>
    <mergeCell ref="DQ79:DU79"/>
    <mergeCell ref="DV79:DZ79"/>
    <mergeCell ref="CH79:CL79"/>
    <mergeCell ref="DG79:DK79"/>
    <mergeCell ref="DL79:DP79"/>
    <mergeCell ref="CW79:DA79"/>
    <mergeCell ref="DB79:DF79"/>
    <mergeCell ref="DV78:DZ78"/>
    <mergeCell ref="B81:P81"/>
    <mergeCell ref="AZ78:BD78"/>
    <mergeCell ref="BS78:CG78"/>
    <mergeCell ref="CM80:CQ80"/>
    <mergeCell ref="AP81:AT81"/>
    <mergeCell ref="AU81:AY81"/>
    <mergeCell ref="AZ81:BD81"/>
    <mergeCell ref="AF81:AJ81"/>
    <mergeCell ref="AK81:AO81"/>
    <mergeCell ref="Q81:U81"/>
    <mergeCell ref="AF80:AJ80"/>
    <mergeCell ref="AK80:AO80"/>
    <mergeCell ref="AU79:AY79"/>
    <mergeCell ref="AZ79:BD79"/>
    <mergeCell ref="AF79:AJ79"/>
    <mergeCell ref="AK79:AO79"/>
    <mergeCell ref="AP79:AT79"/>
    <mergeCell ref="DL78:DP78"/>
    <mergeCell ref="DQ78:DU78"/>
    <mergeCell ref="CH78:CL78"/>
    <mergeCell ref="CM78:CQ78"/>
    <mergeCell ref="CR78:CV78"/>
    <mergeCell ref="AU82:AY82"/>
    <mergeCell ref="BS83:CG83"/>
    <mergeCell ref="CH83:CL83"/>
    <mergeCell ref="CW80:DA80"/>
    <mergeCell ref="CR80:CV80"/>
    <mergeCell ref="AP83:AT83"/>
    <mergeCell ref="BS84:CG84"/>
    <mergeCell ref="DG82:DK82"/>
    <mergeCell ref="DB81:DF81"/>
    <mergeCell ref="DG81:DK81"/>
    <mergeCell ref="CW83:DA83"/>
    <mergeCell ref="DB83:DF83"/>
    <mergeCell ref="CW81:DA81"/>
    <mergeCell ref="BS81:CG81"/>
    <mergeCell ref="AP82:AT82"/>
    <mergeCell ref="CM83:CQ83"/>
    <mergeCell ref="CR84:CV84"/>
    <mergeCell ref="CW84:DA84"/>
    <mergeCell ref="CH81:CL81"/>
    <mergeCell ref="AF83:AJ83"/>
    <mergeCell ref="AK83:AO83"/>
    <mergeCell ref="B82:P82"/>
    <mergeCell ref="Q82:U82"/>
    <mergeCell ref="B83:P83"/>
    <mergeCell ref="Q83:U83"/>
    <mergeCell ref="V83:Z83"/>
    <mergeCell ref="AA83:AE83"/>
    <mergeCell ref="V82:Z82"/>
    <mergeCell ref="AA82:AE82"/>
    <mergeCell ref="V81:Z81"/>
    <mergeCell ref="AA81:AE81"/>
    <mergeCell ref="DV82:DZ82"/>
    <mergeCell ref="DB80:DF80"/>
    <mergeCell ref="DB82:DF82"/>
    <mergeCell ref="DV81:DZ81"/>
    <mergeCell ref="DV80:DZ80"/>
    <mergeCell ref="AF82:AJ82"/>
    <mergeCell ref="AZ82:BD82"/>
    <mergeCell ref="BS82:CG82"/>
    <mergeCell ref="DQ82:DU82"/>
    <mergeCell ref="DL80:DP80"/>
    <mergeCell ref="DQ80:DU80"/>
    <mergeCell ref="DL81:DP81"/>
    <mergeCell ref="DQ81:DU81"/>
    <mergeCell ref="DL82:DP82"/>
    <mergeCell ref="CW82:DA82"/>
    <mergeCell ref="DG83:DK83"/>
    <mergeCell ref="CH82:CL82"/>
    <mergeCell ref="CM82:CQ82"/>
    <mergeCell ref="CR82:CV82"/>
    <mergeCell ref="CR83:CV83"/>
    <mergeCell ref="DV85:DZ85"/>
    <mergeCell ref="AK85:AO85"/>
    <mergeCell ref="AP85:AT85"/>
    <mergeCell ref="AU85:AY85"/>
    <mergeCell ref="AZ85:BD85"/>
    <mergeCell ref="DB86:DF86"/>
    <mergeCell ref="CM86:CQ86"/>
    <mergeCell ref="DL85:DP85"/>
    <mergeCell ref="CW85:DA85"/>
    <mergeCell ref="DB85:DF85"/>
    <mergeCell ref="CH84:CL84"/>
    <mergeCell ref="CM84:CQ84"/>
    <mergeCell ref="DL84:DP84"/>
    <mergeCell ref="DL86:DP86"/>
    <mergeCell ref="DQ86:DU86"/>
    <mergeCell ref="DV83:DZ83"/>
    <mergeCell ref="DQ85:DU85"/>
    <mergeCell ref="DQ83:DU83"/>
    <mergeCell ref="DV86:DZ86"/>
    <mergeCell ref="DV84:DZ84"/>
    <mergeCell ref="DL83:DP83"/>
    <mergeCell ref="DQ84:DU84"/>
    <mergeCell ref="DG85:DK85"/>
    <mergeCell ref="DG86:DK86"/>
    <mergeCell ref="AU83:AY83"/>
    <mergeCell ref="AZ83:BD83"/>
    <mergeCell ref="V84:Z84"/>
    <mergeCell ref="AA84:AE84"/>
    <mergeCell ref="AF87:AJ87"/>
    <mergeCell ref="AK87:AO87"/>
    <mergeCell ref="DG87:DK87"/>
    <mergeCell ref="CH86:CL86"/>
    <mergeCell ref="AP86:AT86"/>
    <mergeCell ref="CR86:CV86"/>
    <mergeCell ref="CW86:DA86"/>
    <mergeCell ref="BS86:CG86"/>
    <mergeCell ref="B86:P86"/>
    <mergeCell ref="Q86:U86"/>
    <mergeCell ref="B85:P85"/>
    <mergeCell ref="Q85:U85"/>
    <mergeCell ref="B84:P84"/>
    <mergeCell ref="Q84:U84"/>
    <mergeCell ref="AF84:AJ84"/>
    <mergeCell ref="AK84:AO84"/>
    <mergeCell ref="AF86:AJ86"/>
    <mergeCell ref="DB84:DF84"/>
    <mergeCell ref="DG84:DK84"/>
    <mergeCell ref="AP84:AT84"/>
    <mergeCell ref="AU84:AY84"/>
    <mergeCell ref="AZ84:BD84"/>
    <mergeCell ref="CR85:CV85"/>
    <mergeCell ref="BS85:CG85"/>
    <mergeCell ref="CH85:CL85"/>
    <mergeCell ref="AA85:AE85"/>
    <mergeCell ref="AF85:AJ85"/>
    <mergeCell ref="BS87:CG87"/>
    <mergeCell ref="B87:P87"/>
    <mergeCell ref="Q87:U87"/>
    <mergeCell ref="V87:Z87"/>
    <mergeCell ref="AA87:AE87"/>
    <mergeCell ref="DV89:DZ89"/>
    <mergeCell ref="DQ89:DU89"/>
    <mergeCell ref="CR88:CV88"/>
    <mergeCell ref="CW88:DA88"/>
    <mergeCell ref="DB88:DF88"/>
    <mergeCell ref="CH88:CL88"/>
    <mergeCell ref="DG88:DK88"/>
    <mergeCell ref="DG89:DK89"/>
    <mergeCell ref="DL89:DP89"/>
    <mergeCell ref="CW90:DA90"/>
    <mergeCell ref="DB90:DF90"/>
    <mergeCell ref="DG90:DK90"/>
    <mergeCell ref="DL90:DP90"/>
    <mergeCell ref="CR90:CV90"/>
    <mergeCell ref="CM88:CQ88"/>
    <mergeCell ref="B88:P88"/>
    <mergeCell ref="V85:Z85"/>
    <mergeCell ref="AP87:AT87"/>
    <mergeCell ref="AU87:AY87"/>
    <mergeCell ref="AZ87:BD87"/>
    <mergeCell ref="V86:Z86"/>
    <mergeCell ref="AU86:AY86"/>
    <mergeCell ref="AZ86:BD86"/>
    <mergeCell ref="CM85:CQ85"/>
    <mergeCell ref="DV88:DZ88"/>
    <mergeCell ref="BS89:CG89"/>
    <mergeCell ref="CH89:CL89"/>
    <mergeCell ref="CM89:CQ89"/>
    <mergeCell ref="CR89:CV89"/>
    <mergeCell ref="CW89:DA89"/>
    <mergeCell ref="DB89:DF89"/>
    <mergeCell ref="CM90:CQ90"/>
    <mergeCell ref="DQ87:DU87"/>
    <mergeCell ref="DV90:DZ90"/>
    <mergeCell ref="CH87:CL87"/>
    <mergeCell ref="DV87:DZ87"/>
    <mergeCell ref="DL87:DP87"/>
    <mergeCell ref="CM87:CQ87"/>
    <mergeCell ref="CR87:CV87"/>
    <mergeCell ref="CW87:DA87"/>
    <mergeCell ref="DB87:DF87"/>
    <mergeCell ref="AP88:AT88"/>
    <mergeCell ref="AU88:AY88"/>
    <mergeCell ref="AZ88:BD88"/>
    <mergeCell ref="BS88:CG88"/>
    <mergeCell ref="BS90:CG90"/>
    <mergeCell ref="AA86:AE86"/>
    <mergeCell ref="AK86:AO86"/>
    <mergeCell ref="Q88:U88"/>
    <mergeCell ref="V88:Z88"/>
    <mergeCell ref="AA88:AE88"/>
    <mergeCell ref="DQ88:DU88"/>
    <mergeCell ref="DB92:DF92"/>
    <mergeCell ref="DG92:DK92"/>
    <mergeCell ref="DL92:DP92"/>
    <mergeCell ref="DQ92:DU92"/>
    <mergeCell ref="BS92:CG92"/>
    <mergeCell ref="CH92:CL92"/>
    <mergeCell ref="CM92:CQ92"/>
    <mergeCell ref="CR92:CV92"/>
    <mergeCell ref="CW92:DA92"/>
    <mergeCell ref="CH90:CL90"/>
    <mergeCell ref="AF88:AJ88"/>
    <mergeCell ref="AK88:AO88"/>
    <mergeCell ref="DL88:DP88"/>
    <mergeCell ref="DG91:DK91"/>
    <mergeCell ref="DV91:DZ91"/>
    <mergeCell ref="DQ91:DU91"/>
    <mergeCell ref="DQ90:DU90"/>
    <mergeCell ref="BS95:CG95"/>
    <mergeCell ref="CH95:CL95"/>
    <mergeCell ref="CM95:CQ95"/>
    <mergeCell ref="CR95:CV95"/>
    <mergeCell ref="DL96:DP96"/>
    <mergeCell ref="CW97:DA97"/>
    <mergeCell ref="CW95:DA95"/>
    <mergeCell ref="DB95:DF95"/>
    <mergeCell ref="BS97:CG97"/>
    <mergeCell ref="DV93:DZ93"/>
    <mergeCell ref="BS94:CG94"/>
    <mergeCell ref="CH94:CL94"/>
    <mergeCell ref="BS93:CG93"/>
    <mergeCell ref="CH93:CL93"/>
    <mergeCell ref="CM93:CQ93"/>
    <mergeCell ref="CR93:CV93"/>
    <mergeCell ref="CW93:DA93"/>
    <mergeCell ref="DB93:DF93"/>
    <mergeCell ref="CR97:CV97"/>
    <mergeCell ref="DB96:DF96"/>
    <mergeCell ref="BS96:CG96"/>
    <mergeCell ref="CH96:CL96"/>
    <mergeCell ref="CM96:CQ96"/>
    <mergeCell ref="CR96:CV96"/>
    <mergeCell ref="CM94:CQ94"/>
    <mergeCell ref="CR94:CV94"/>
    <mergeCell ref="CW94:DA94"/>
    <mergeCell ref="DB94:DF94"/>
    <mergeCell ref="DL94:DP94"/>
    <mergeCell ref="DQ98:DU98"/>
    <mergeCell ref="BS99:CG99"/>
    <mergeCell ref="CH99:CL99"/>
    <mergeCell ref="BS98:CG98"/>
    <mergeCell ref="CH98:CL98"/>
    <mergeCell ref="DV92:DZ92"/>
    <mergeCell ref="DQ93:DU93"/>
    <mergeCell ref="DG93:DK93"/>
    <mergeCell ref="DL93:DP93"/>
    <mergeCell ref="BS91:CG91"/>
    <mergeCell ref="CH91:CL91"/>
    <mergeCell ref="CM91:CQ91"/>
    <mergeCell ref="CR91:CV91"/>
    <mergeCell ref="CW91:DA91"/>
    <mergeCell ref="DB91:DF91"/>
    <mergeCell ref="DV97:DZ97"/>
    <mergeCell ref="DQ97:DU97"/>
    <mergeCell ref="CW96:DA96"/>
    <mergeCell ref="DV96:DZ96"/>
    <mergeCell ref="DL91:DP91"/>
    <mergeCell ref="DV98:DZ98"/>
    <mergeCell ref="CW98:DA98"/>
    <mergeCell ref="DB98:DF98"/>
    <mergeCell ref="DG98:DK98"/>
    <mergeCell ref="DV94:DZ94"/>
    <mergeCell ref="DG95:DK95"/>
    <mergeCell ref="DL95:DP95"/>
    <mergeCell ref="DQ95:DU95"/>
    <mergeCell ref="DV95:DZ95"/>
    <mergeCell ref="DG94:DK94"/>
    <mergeCell ref="CH97:CL97"/>
    <mergeCell ref="CM97:CQ97"/>
    <mergeCell ref="DQ94:DU94"/>
    <mergeCell ref="DB97:DF97"/>
    <mergeCell ref="DG97:DK97"/>
    <mergeCell ref="DL97:DP97"/>
    <mergeCell ref="DQ96:DU96"/>
    <mergeCell ref="DG96:DK96"/>
    <mergeCell ref="CM98:CQ98"/>
    <mergeCell ref="CR98:CV98"/>
    <mergeCell ref="DL98:DP98"/>
    <mergeCell ref="A109:Z109"/>
    <mergeCell ref="AA109:AE109"/>
    <mergeCell ref="AF109:AJ109"/>
    <mergeCell ref="AK109:AO109"/>
    <mergeCell ref="BV109:BZ109"/>
    <mergeCell ref="CA109:CE109"/>
    <mergeCell ref="AU109:BP109"/>
    <mergeCell ref="CF109:CJ109"/>
    <mergeCell ref="CK109:DF109"/>
    <mergeCell ref="CM99:CQ99"/>
    <mergeCell ref="CR99:CV99"/>
    <mergeCell ref="A108:AT108"/>
    <mergeCell ref="AU108:DZ108"/>
    <mergeCell ref="DG99:DK99"/>
    <mergeCell ref="CM102:CQ102"/>
    <mergeCell ref="CR102:CV102"/>
    <mergeCell ref="CM101:CQ101"/>
    <mergeCell ref="BS100:CG100"/>
    <mergeCell ref="DG102:DK102"/>
    <mergeCell ref="BQ109:BU109"/>
    <mergeCell ref="DL99:DP99"/>
    <mergeCell ref="CH100:CL100"/>
    <mergeCell ref="CM100:CQ100"/>
    <mergeCell ref="CR100:CV100"/>
    <mergeCell ref="DL109:DP109"/>
    <mergeCell ref="DG109:DK109"/>
    <mergeCell ref="CW99:DA99"/>
    <mergeCell ref="DB100:DF100"/>
    <mergeCell ref="CW100:DA100"/>
    <mergeCell ref="AP109:AT109"/>
    <mergeCell ref="BS101:CG101"/>
    <mergeCell ref="DV111:DZ111"/>
    <mergeCell ref="DQ110:DU110"/>
    <mergeCell ref="DG110:DK110"/>
    <mergeCell ref="DL110:DP110"/>
    <mergeCell ref="DQ102:DU102"/>
    <mergeCell ref="DV102:DZ102"/>
    <mergeCell ref="DL102:DP102"/>
    <mergeCell ref="CW102:DA102"/>
    <mergeCell ref="DB102:DF102"/>
    <mergeCell ref="DQ100:DU100"/>
    <mergeCell ref="DQ99:DU99"/>
    <mergeCell ref="DV99:DZ99"/>
    <mergeCell ref="DV100:DZ100"/>
    <mergeCell ref="DG101:DK101"/>
    <mergeCell ref="DL101:DP101"/>
    <mergeCell ref="DQ101:DU101"/>
    <mergeCell ref="DV101:DZ101"/>
    <mergeCell ref="DL111:DP111"/>
    <mergeCell ref="DQ111:DU111"/>
    <mergeCell ref="DL100:DP100"/>
    <mergeCell ref="CH101:CL101"/>
    <mergeCell ref="DB101:DF101"/>
    <mergeCell ref="CR101:CV101"/>
    <mergeCell ref="CW101:DA101"/>
    <mergeCell ref="BR102:CG102"/>
    <mergeCell ref="CH102:CL102"/>
    <mergeCell ref="BV111:BZ111"/>
    <mergeCell ref="CF111:CJ111"/>
    <mergeCell ref="DB99:DF99"/>
    <mergeCell ref="DG100:DK100"/>
    <mergeCell ref="DV112:DZ112"/>
    <mergeCell ref="BV112:BZ112"/>
    <mergeCell ref="CA112:CE112"/>
    <mergeCell ref="DV110:DZ110"/>
    <mergeCell ref="CM111:DF111"/>
    <mergeCell ref="DG111:DK111"/>
    <mergeCell ref="BQ103:DZ103"/>
    <mergeCell ref="BQ104:DZ104"/>
    <mergeCell ref="DQ109:DU109"/>
    <mergeCell ref="DV109:DZ109"/>
    <mergeCell ref="CF112:CJ112"/>
    <mergeCell ref="CM110:DF110"/>
    <mergeCell ref="BQ111:BU111"/>
    <mergeCell ref="BQ110:BU110"/>
    <mergeCell ref="BV110:BZ110"/>
    <mergeCell ref="CA110:CE110"/>
    <mergeCell ref="DL112:DP112"/>
    <mergeCell ref="CM112:DF112"/>
    <mergeCell ref="CK110:CL119"/>
    <mergeCell ref="DQ112:DU112"/>
    <mergeCell ref="CM116:DF116"/>
    <mergeCell ref="DG116:DK116"/>
    <mergeCell ref="DV113:DZ113"/>
    <mergeCell ref="CM113:DF113"/>
    <mergeCell ref="DV114:DZ114"/>
    <mergeCell ref="DQ114:DU114"/>
    <mergeCell ref="A111:Z111"/>
    <mergeCell ref="AA111:AE111"/>
    <mergeCell ref="C113:Z113"/>
    <mergeCell ref="C112:Z112"/>
    <mergeCell ref="AA113:AE113"/>
    <mergeCell ref="A112:B116"/>
    <mergeCell ref="C115:Z115"/>
    <mergeCell ref="AA115:AE115"/>
    <mergeCell ref="AZ110:BP110"/>
    <mergeCell ref="AF111:AJ111"/>
    <mergeCell ref="AK111:AO111"/>
    <mergeCell ref="BQ113:BU113"/>
    <mergeCell ref="BQ112:BU112"/>
    <mergeCell ref="AZ111:BP111"/>
    <mergeCell ref="AZ113:BP113"/>
    <mergeCell ref="AZ112:BP112"/>
    <mergeCell ref="DL114:DP114"/>
    <mergeCell ref="AZ114:BP114"/>
    <mergeCell ref="A110:Z110"/>
    <mergeCell ref="AA110:AE110"/>
    <mergeCell ref="AF110:AJ110"/>
    <mergeCell ref="AP110:AT110"/>
    <mergeCell ref="AU110:AY118"/>
    <mergeCell ref="AA112:AE112"/>
    <mergeCell ref="AF112:AJ112"/>
    <mergeCell ref="AP111:AT111"/>
    <mergeCell ref="DL116:DP116"/>
    <mergeCell ref="CA115:CE115"/>
    <mergeCell ref="CF115:CJ115"/>
    <mergeCell ref="DL113:DP113"/>
    <mergeCell ref="CA113:CE113"/>
    <mergeCell ref="CF113:CJ113"/>
    <mergeCell ref="AF113:AJ113"/>
    <mergeCell ref="AP112:AT112"/>
    <mergeCell ref="AK113:AO113"/>
    <mergeCell ref="AP113:AT113"/>
    <mergeCell ref="DV116:DZ116"/>
    <mergeCell ref="DV115:DZ115"/>
    <mergeCell ref="DL115:DP115"/>
    <mergeCell ref="DQ115:DU115"/>
    <mergeCell ref="DQ116:DU116"/>
    <mergeCell ref="DQ113:DU113"/>
    <mergeCell ref="DG112:DK112"/>
    <mergeCell ref="AK110:AO110"/>
    <mergeCell ref="DG114:DK114"/>
    <mergeCell ref="DG113:DK113"/>
    <mergeCell ref="BV113:BZ113"/>
    <mergeCell ref="CA114:CE114"/>
    <mergeCell ref="CF114:CJ114"/>
    <mergeCell ref="CA111:CE111"/>
    <mergeCell ref="AK114:AO114"/>
    <mergeCell ref="CF110:CJ110"/>
    <mergeCell ref="AK112:AO112"/>
    <mergeCell ref="AF116:AJ116"/>
    <mergeCell ref="AK116:AO116"/>
    <mergeCell ref="AP115:AT115"/>
    <mergeCell ref="DG115:DK115"/>
    <mergeCell ref="BV116:BZ116"/>
    <mergeCell ref="BQ116:BU116"/>
    <mergeCell ref="AZ116:BP116"/>
    <mergeCell ref="CM115:DF115"/>
    <mergeCell ref="BV115:BZ115"/>
    <mergeCell ref="BV114:BZ114"/>
    <mergeCell ref="CM114:DF114"/>
    <mergeCell ref="BQ115:BU115"/>
    <mergeCell ref="AZ115:BP115"/>
    <mergeCell ref="AA118:AE118"/>
    <mergeCell ref="A117:X117"/>
    <mergeCell ref="Y117:Z117"/>
    <mergeCell ref="AA117:AE117"/>
    <mergeCell ref="AF117:AJ117"/>
    <mergeCell ref="BQ114:BU114"/>
    <mergeCell ref="AF115:AJ115"/>
    <mergeCell ref="AK115:AO115"/>
    <mergeCell ref="AP114:AT114"/>
    <mergeCell ref="AP116:AT116"/>
    <mergeCell ref="C114:Z114"/>
    <mergeCell ref="AA114:AE114"/>
    <mergeCell ref="AF114:AJ114"/>
    <mergeCell ref="C116:Z116"/>
    <mergeCell ref="AA116:AE116"/>
    <mergeCell ref="AF118:AJ118"/>
    <mergeCell ref="AK118:AO118"/>
    <mergeCell ref="A118:Z118"/>
    <mergeCell ref="AK119:AO119"/>
    <mergeCell ref="AP119:AT119"/>
    <mergeCell ref="AU119:AY122"/>
    <mergeCell ref="AK121:AO121"/>
    <mergeCell ref="AK122:AO122"/>
    <mergeCell ref="AP122:AT122"/>
    <mergeCell ref="AF122:AJ122"/>
    <mergeCell ref="BQ117:BU117"/>
    <mergeCell ref="DG117:DK117"/>
    <mergeCell ref="CM117:DF117"/>
    <mergeCell ref="CF116:CJ116"/>
    <mergeCell ref="CA116:CE116"/>
    <mergeCell ref="DQ120:DU120"/>
    <mergeCell ref="DL121:DP121"/>
    <mergeCell ref="DV117:DZ117"/>
    <mergeCell ref="DQ119:DU119"/>
    <mergeCell ref="DV119:DZ119"/>
    <mergeCell ref="DV118:DZ118"/>
    <mergeCell ref="DL119:DP119"/>
    <mergeCell ref="CM118:DF118"/>
    <mergeCell ref="DL117:DP117"/>
    <mergeCell ref="DG119:DK119"/>
    <mergeCell ref="BV118:BZ118"/>
    <mergeCell ref="CA118:CE118"/>
    <mergeCell ref="CF118:CJ118"/>
    <mergeCell ref="DG118:DK118"/>
    <mergeCell ref="AK117:AO117"/>
    <mergeCell ref="AP117:AT117"/>
    <mergeCell ref="AP118:AT118"/>
    <mergeCell ref="BV117:BZ117"/>
    <mergeCell ref="BQ118:BU118"/>
    <mergeCell ref="CA119:CE119"/>
    <mergeCell ref="CF119:CJ119"/>
    <mergeCell ref="CM119:DF119"/>
    <mergeCell ref="CA117:CE117"/>
    <mergeCell ref="CF117:CJ117"/>
    <mergeCell ref="DQ118:DU118"/>
    <mergeCell ref="DQ117:DU117"/>
    <mergeCell ref="DL118:DP118"/>
    <mergeCell ref="BQ119:BU119"/>
    <mergeCell ref="BO118:BP118"/>
    <mergeCell ref="BV119:BZ119"/>
    <mergeCell ref="AZ117:BP117"/>
    <mergeCell ref="AZ119:BP119"/>
    <mergeCell ref="CP121:DF121"/>
    <mergeCell ref="DG121:DK121"/>
    <mergeCell ref="CF121:CJ121"/>
    <mergeCell ref="AK124:AO124"/>
    <mergeCell ref="AP124:AT124"/>
    <mergeCell ref="DG124:DK124"/>
    <mergeCell ref="CK120:CO124"/>
    <mergeCell ref="BV121:BZ121"/>
    <mergeCell ref="CA121:CE121"/>
    <mergeCell ref="CP124:DF124"/>
    <mergeCell ref="DL122:DP122"/>
    <mergeCell ref="DL123:DP123"/>
    <mergeCell ref="CA122:CE122"/>
    <mergeCell ref="CF122:CJ122"/>
    <mergeCell ref="CP122:DF122"/>
    <mergeCell ref="C123:Z123"/>
    <mergeCell ref="AA123:AE123"/>
    <mergeCell ref="AF123:AJ123"/>
    <mergeCell ref="C121:Z121"/>
    <mergeCell ref="AA121:AE121"/>
    <mergeCell ref="AF121:AJ121"/>
    <mergeCell ref="DQ121:DU121"/>
    <mergeCell ref="AF120:AJ120"/>
    <mergeCell ref="AK120:AO120"/>
    <mergeCell ref="CP120:DF120"/>
    <mergeCell ref="BQ121:BU121"/>
    <mergeCell ref="CA120:CE120"/>
    <mergeCell ref="CF120:CJ120"/>
    <mergeCell ref="DL120:DP120"/>
    <mergeCell ref="C125:Z125"/>
    <mergeCell ref="AA125:AE125"/>
    <mergeCell ref="AF125:AJ125"/>
    <mergeCell ref="AK125:AO125"/>
    <mergeCell ref="AP125:AT125"/>
    <mergeCell ref="DV125:DZ125"/>
    <mergeCell ref="DQ125:DU125"/>
    <mergeCell ref="DG125:DK125"/>
    <mergeCell ref="DV122:DZ122"/>
    <mergeCell ref="DQ123:DU123"/>
    <mergeCell ref="DV123:DZ123"/>
    <mergeCell ref="CF123:CJ123"/>
    <mergeCell ref="DG123:DK123"/>
    <mergeCell ref="AK123:AO123"/>
    <mergeCell ref="AP123:AT123"/>
    <mergeCell ref="DV121:DZ121"/>
    <mergeCell ref="DV120:DZ120"/>
    <mergeCell ref="AP121:AT121"/>
    <mergeCell ref="AZ121:BP121"/>
    <mergeCell ref="BQ120:BU120"/>
    <mergeCell ref="BV120:BZ120"/>
    <mergeCell ref="AP120:AT120"/>
    <mergeCell ref="DG120:DK120"/>
    <mergeCell ref="C120:Z120"/>
    <mergeCell ref="DV127:DZ127"/>
    <mergeCell ref="DV124:DZ124"/>
    <mergeCell ref="DQ127:DU127"/>
    <mergeCell ref="DG126:DK126"/>
    <mergeCell ref="DL126:DP126"/>
    <mergeCell ref="DV126:DZ126"/>
    <mergeCell ref="BQ123:BU123"/>
    <mergeCell ref="BV123:BZ123"/>
    <mergeCell ref="CA123:CE123"/>
    <mergeCell ref="DL124:DP124"/>
    <mergeCell ref="DQ124:DU124"/>
    <mergeCell ref="DQ126:DU126"/>
    <mergeCell ref="BM126:BS126"/>
    <mergeCell ref="BO122:BP122"/>
    <mergeCell ref="BQ122:BU122"/>
    <mergeCell ref="CP123:DF123"/>
    <mergeCell ref="BV122:BZ122"/>
    <mergeCell ref="AU123:BP123"/>
    <mergeCell ref="DL125:DP125"/>
    <mergeCell ref="CP125:DF125"/>
    <mergeCell ref="BT127:BZ127"/>
    <mergeCell ref="CP127:DF127"/>
    <mergeCell ref="CP126:DF126"/>
    <mergeCell ref="DG127:DK127"/>
    <mergeCell ref="DL127:DP127"/>
    <mergeCell ref="BT126:BZ126"/>
    <mergeCell ref="CK125:CO127"/>
    <mergeCell ref="AX126:BE126"/>
    <mergeCell ref="DQ122:DU122"/>
    <mergeCell ref="DG122:DK122"/>
    <mergeCell ref="BT128:BZ128"/>
    <mergeCell ref="AP126:AT126"/>
    <mergeCell ref="C127:Z127"/>
    <mergeCell ref="AA127:AE127"/>
    <mergeCell ref="AF127:AJ127"/>
    <mergeCell ref="AK127:AO127"/>
    <mergeCell ref="A128:V128"/>
    <mergeCell ref="W128:Z128"/>
    <mergeCell ref="A119:B127"/>
    <mergeCell ref="C119:Z119"/>
    <mergeCell ref="AA119:AE119"/>
    <mergeCell ref="AF124:AJ124"/>
    <mergeCell ref="AA128:AE128"/>
    <mergeCell ref="AF128:AJ128"/>
    <mergeCell ref="AX129:BE129"/>
    <mergeCell ref="AX128:BE128"/>
    <mergeCell ref="AP129:AT129"/>
    <mergeCell ref="AP128:AT128"/>
    <mergeCell ref="AK128:AO128"/>
    <mergeCell ref="AZ120:BP120"/>
    <mergeCell ref="C126:Z126"/>
    <mergeCell ref="AF119:AJ119"/>
    <mergeCell ref="AA126:AE126"/>
    <mergeCell ref="AF126:AJ126"/>
    <mergeCell ref="AK126:AO126"/>
    <mergeCell ref="AA120:AE120"/>
    <mergeCell ref="C124:Z124"/>
    <mergeCell ref="AA124:AE124"/>
    <mergeCell ref="C122:Z122"/>
    <mergeCell ref="AA122:AE122"/>
    <mergeCell ref="BF126:BL126"/>
    <mergeCell ref="BF128:BL128"/>
    <mergeCell ref="BM127:BS127"/>
    <mergeCell ref="BM128:BS128"/>
    <mergeCell ref="BF129:BL129"/>
    <mergeCell ref="AP131:AT131"/>
    <mergeCell ref="AX130:BE130"/>
    <mergeCell ref="AF132:AJ132"/>
    <mergeCell ref="AK132:AO132"/>
    <mergeCell ref="AP127:AT127"/>
    <mergeCell ref="AX127:BE127"/>
    <mergeCell ref="BF127:BL127"/>
    <mergeCell ref="AA131:AE131"/>
    <mergeCell ref="AF131:AJ131"/>
    <mergeCell ref="W130:Z130"/>
    <mergeCell ref="AA130:AE130"/>
    <mergeCell ref="AF130:AJ130"/>
    <mergeCell ref="AK129:AO129"/>
    <mergeCell ref="AK130:AO130"/>
    <mergeCell ref="AP130:AT130"/>
    <mergeCell ref="BT130:BZ130"/>
    <mergeCell ref="A130:V130"/>
    <mergeCell ref="V133:Z133"/>
    <mergeCell ref="AA133:AE133"/>
    <mergeCell ref="AF133:AJ133"/>
    <mergeCell ref="A131:V131"/>
    <mergeCell ref="W131:Z131"/>
    <mergeCell ref="AK133:AO133"/>
    <mergeCell ref="AK131:AO131"/>
    <mergeCell ref="AP132:AT132"/>
    <mergeCell ref="AP133:AT133"/>
    <mergeCell ref="A132:U133"/>
    <mergeCell ref="V132:Z132"/>
    <mergeCell ref="A129:V129"/>
    <mergeCell ref="W129:Z129"/>
    <mergeCell ref="AA129:AE129"/>
    <mergeCell ref="AF129:AJ129"/>
    <mergeCell ref="AA132:AE132"/>
    <mergeCell ref="BF130:BL130"/>
    <mergeCell ref="BM130:BS130"/>
    <mergeCell ref="BM129:BS129"/>
    <mergeCell ref="BT129:BZ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55" t="s">
        <v>476</v>
      </c>
      <c r="L7" s="254"/>
      <c r="M7" s="255" t="s">
        <v>477</v>
      </c>
      <c r="N7" s="256"/>
    </row>
    <row r="8" spans="1:16">
      <c r="A8" s="248"/>
      <c r="B8" s="244"/>
      <c r="C8" s="244"/>
      <c r="D8" s="244"/>
      <c r="E8" s="244"/>
      <c r="F8" s="244"/>
      <c r="G8" s="257"/>
      <c r="H8" s="258"/>
      <c r="I8" s="258"/>
      <c r="J8" s="259"/>
      <c r="K8" s="1156"/>
      <c r="L8" s="260" t="s">
        <v>478</v>
      </c>
      <c r="M8" s="261" t="s">
        <v>479</v>
      </c>
      <c r="N8" s="262" t="s">
        <v>480</v>
      </c>
    </row>
    <row r="9" spans="1:16">
      <c r="A9" s="248"/>
      <c r="B9" s="244"/>
      <c r="C9" s="244"/>
      <c r="D9" s="244"/>
      <c r="E9" s="244"/>
      <c r="F9" s="244"/>
      <c r="G9" s="1166" t="s">
        <v>481</v>
      </c>
      <c r="H9" s="1167"/>
      <c r="I9" s="1167"/>
      <c r="J9" s="1168"/>
      <c r="K9" s="263">
        <v>14364303</v>
      </c>
      <c r="L9" s="264">
        <v>46835</v>
      </c>
      <c r="M9" s="265">
        <v>57944</v>
      </c>
      <c r="N9" s="266">
        <v>-19.2</v>
      </c>
    </row>
    <row r="10" spans="1:16">
      <c r="A10" s="248"/>
      <c r="B10" s="244"/>
      <c r="C10" s="244"/>
      <c r="D10" s="244"/>
      <c r="E10" s="244"/>
      <c r="F10" s="244"/>
      <c r="G10" s="1166" t="s">
        <v>482</v>
      </c>
      <c r="H10" s="1167"/>
      <c r="I10" s="1167"/>
      <c r="J10" s="1168"/>
      <c r="K10" s="267">
        <v>1869029</v>
      </c>
      <c r="L10" s="268">
        <v>6094</v>
      </c>
      <c r="M10" s="269">
        <v>2485</v>
      </c>
      <c r="N10" s="270">
        <v>145.19999999999999</v>
      </c>
    </row>
    <row r="11" spans="1:16" ht="13.5" customHeight="1">
      <c r="A11" s="248"/>
      <c r="B11" s="244"/>
      <c r="C11" s="244"/>
      <c r="D11" s="244"/>
      <c r="E11" s="244"/>
      <c r="F11" s="244"/>
      <c r="G11" s="1166" t="s">
        <v>483</v>
      </c>
      <c r="H11" s="1167"/>
      <c r="I11" s="1167"/>
      <c r="J11" s="1168"/>
      <c r="K11" s="267">
        <v>2177700</v>
      </c>
      <c r="L11" s="268">
        <v>7100</v>
      </c>
      <c r="M11" s="269">
        <v>1532</v>
      </c>
      <c r="N11" s="270">
        <v>363.4</v>
      </c>
    </row>
    <row r="12" spans="1:16" ht="13.5" customHeight="1">
      <c r="A12" s="248"/>
      <c r="B12" s="244"/>
      <c r="C12" s="244"/>
      <c r="D12" s="244"/>
      <c r="E12" s="244"/>
      <c r="F12" s="244"/>
      <c r="G12" s="1166" t="s">
        <v>484</v>
      </c>
      <c r="H12" s="1167"/>
      <c r="I12" s="1167"/>
      <c r="J12" s="1168"/>
      <c r="K12" s="267">
        <v>9170</v>
      </c>
      <c r="L12" s="268">
        <v>30</v>
      </c>
      <c r="M12" s="269">
        <v>599</v>
      </c>
      <c r="N12" s="270">
        <v>-95</v>
      </c>
    </row>
    <row r="13" spans="1:16" ht="13.5" customHeight="1">
      <c r="A13" s="248"/>
      <c r="B13" s="244"/>
      <c r="C13" s="244"/>
      <c r="D13" s="244"/>
      <c r="E13" s="244"/>
      <c r="F13" s="244"/>
      <c r="G13" s="1166" t="s">
        <v>485</v>
      </c>
      <c r="H13" s="1167"/>
      <c r="I13" s="1167"/>
      <c r="J13" s="1168"/>
      <c r="K13" s="267">
        <v>1157</v>
      </c>
      <c r="L13" s="268">
        <v>4</v>
      </c>
      <c r="M13" s="269">
        <v>18</v>
      </c>
      <c r="N13" s="270">
        <v>-77.8</v>
      </c>
    </row>
    <row r="14" spans="1:16" ht="13.5" customHeight="1">
      <c r="A14" s="248"/>
      <c r="B14" s="244"/>
      <c r="C14" s="244"/>
      <c r="D14" s="244"/>
      <c r="E14" s="244"/>
      <c r="F14" s="244"/>
      <c r="G14" s="1166" t="s">
        <v>486</v>
      </c>
      <c r="H14" s="1167"/>
      <c r="I14" s="1167"/>
      <c r="J14" s="1168"/>
      <c r="K14" s="267">
        <v>694718</v>
      </c>
      <c r="L14" s="268">
        <v>2265</v>
      </c>
      <c r="M14" s="269">
        <v>1786</v>
      </c>
      <c r="N14" s="270">
        <v>26.8</v>
      </c>
    </row>
    <row r="15" spans="1:16" ht="13.5" customHeight="1">
      <c r="A15" s="248"/>
      <c r="B15" s="244"/>
      <c r="C15" s="244"/>
      <c r="D15" s="244"/>
      <c r="E15" s="244"/>
      <c r="F15" s="244"/>
      <c r="G15" s="1166" t="s">
        <v>487</v>
      </c>
      <c r="H15" s="1167"/>
      <c r="I15" s="1167"/>
      <c r="J15" s="1168"/>
      <c r="K15" s="267">
        <v>583562</v>
      </c>
      <c r="L15" s="268">
        <v>1903</v>
      </c>
      <c r="M15" s="269">
        <v>1355</v>
      </c>
      <c r="N15" s="270">
        <v>40.4</v>
      </c>
    </row>
    <row r="16" spans="1:16">
      <c r="A16" s="248"/>
      <c r="B16" s="244"/>
      <c r="C16" s="244"/>
      <c r="D16" s="244"/>
      <c r="E16" s="244"/>
      <c r="F16" s="244"/>
      <c r="G16" s="1144" t="s">
        <v>488</v>
      </c>
      <c r="H16" s="1145"/>
      <c r="I16" s="1145"/>
      <c r="J16" s="1146"/>
      <c r="K16" s="268">
        <v>-1241162</v>
      </c>
      <c r="L16" s="268">
        <v>-4047</v>
      </c>
      <c r="M16" s="269">
        <v>-4955</v>
      </c>
      <c r="N16" s="270">
        <v>-18.3</v>
      </c>
    </row>
    <row r="17" spans="1:16">
      <c r="A17" s="248"/>
      <c r="B17" s="244"/>
      <c r="C17" s="244"/>
      <c r="D17" s="244"/>
      <c r="E17" s="244"/>
      <c r="F17" s="244"/>
      <c r="G17" s="1144" t="s">
        <v>166</v>
      </c>
      <c r="H17" s="1145"/>
      <c r="I17" s="1145"/>
      <c r="J17" s="1146"/>
      <c r="K17" s="268">
        <v>18458477</v>
      </c>
      <c r="L17" s="268">
        <v>60184</v>
      </c>
      <c r="M17" s="269">
        <v>60765</v>
      </c>
      <c r="N17" s="270">
        <v>-1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7" t="s">
        <v>493</v>
      </c>
      <c r="H21" s="1148"/>
      <c r="I21" s="1148"/>
      <c r="J21" s="1149"/>
      <c r="K21" s="280">
        <v>5.37</v>
      </c>
      <c r="L21" s="281">
        <v>6.13</v>
      </c>
      <c r="M21" s="282">
        <v>-0.76</v>
      </c>
      <c r="N21" s="249"/>
      <c r="O21" s="283"/>
      <c r="P21" s="279"/>
    </row>
    <row r="22" spans="1:16" s="284" customFormat="1">
      <c r="A22" s="279"/>
      <c r="B22" s="249"/>
      <c r="C22" s="249"/>
      <c r="D22" s="249"/>
      <c r="E22" s="249"/>
      <c r="F22" s="249"/>
      <c r="G22" s="1147" t="s">
        <v>494</v>
      </c>
      <c r="H22" s="1148"/>
      <c r="I22" s="1148"/>
      <c r="J22" s="1149"/>
      <c r="K22" s="285">
        <v>100.6</v>
      </c>
      <c r="L22" s="286">
        <v>100.5</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55" t="s">
        <v>476</v>
      </c>
      <c r="L30" s="254"/>
      <c r="M30" s="255" t="s">
        <v>477</v>
      </c>
      <c r="N30" s="256"/>
    </row>
    <row r="31" spans="1:16">
      <c r="A31" s="248"/>
      <c r="B31" s="244"/>
      <c r="C31" s="244"/>
      <c r="D31" s="244"/>
      <c r="E31" s="244"/>
      <c r="F31" s="244"/>
      <c r="G31" s="257"/>
      <c r="H31" s="258"/>
      <c r="I31" s="258"/>
      <c r="J31" s="259"/>
      <c r="K31" s="1156"/>
      <c r="L31" s="260" t="s">
        <v>478</v>
      </c>
      <c r="M31" s="261" t="s">
        <v>479</v>
      </c>
      <c r="N31" s="262" t="s">
        <v>480</v>
      </c>
    </row>
    <row r="32" spans="1:16" ht="27" customHeight="1">
      <c r="A32" s="248"/>
      <c r="B32" s="244"/>
      <c r="C32" s="244"/>
      <c r="D32" s="244"/>
      <c r="E32" s="244"/>
      <c r="F32" s="244"/>
      <c r="G32" s="1157" t="s">
        <v>498</v>
      </c>
      <c r="H32" s="1158"/>
      <c r="I32" s="1158"/>
      <c r="J32" s="1159"/>
      <c r="K32" s="294">
        <v>12269580</v>
      </c>
      <c r="L32" s="294">
        <v>40005</v>
      </c>
      <c r="M32" s="295">
        <v>38141</v>
      </c>
      <c r="N32" s="296">
        <v>4.9000000000000004</v>
      </c>
    </row>
    <row r="33" spans="1:16" ht="13.5" customHeight="1">
      <c r="A33" s="248"/>
      <c r="B33" s="244"/>
      <c r="C33" s="244"/>
      <c r="D33" s="244"/>
      <c r="E33" s="244"/>
      <c r="F33" s="244"/>
      <c r="G33" s="1157" t="s">
        <v>499</v>
      </c>
      <c r="H33" s="1158"/>
      <c r="I33" s="1158"/>
      <c r="J33" s="1159"/>
      <c r="K33" s="294" t="s">
        <v>500</v>
      </c>
      <c r="L33" s="294" t="s">
        <v>500</v>
      </c>
      <c r="M33" s="295">
        <v>3</v>
      </c>
      <c r="N33" s="296" t="s">
        <v>500</v>
      </c>
    </row>
    <row r="34" spans="1:16" ht="27" customHeight="1">
      <c r="A34" s="248"/>
      <c r="B34" s="244"/>
      <c r="C34" s="244"/>
      <c r="D34" s="244"/>
      <c r="E34" s="244"/>
      <c r="F34" s="244"/>
      <c r="G34" s="1157" t="s">
        <v>501</v>
      </c>
      <c r="H34" s="1158"/>
      <c r="I34" s="1158"/>
      <c r="J34" s="1159"/>
      <c r="K34" s="294">
        <v>66667</v>
      </c>
      <c r="L34" s="294">
        <v>217</v>
      </c>
      <c r="M34" s="295">
        <v>102</v>
      </c>
      <c r="N34" s="296">
        <v>112.7</v>
      </c>
    </row>
    <row r="35" spans="1:16" ht="27" customHeight="1">
      <c r="A35" s="248"/>
      <c r="B35" s="244"/>
      <c r="C35" s="244"/>
      <c r="D35" s="244"/>
      <c r="E35" s="244"/>
      <c r="F35" s="244"/>
      <c r="G35" s="1157" t="s">
        <v>502</v>
      </c>
      <c r="H35" s="1158"/>
      <c r="I35" s="1158"/>
      <c r="J35" s="1159"/>
      <c r="K35" s="294">
        <v>1666992</v>
      </c>
      <c r="L35" s="294">
        <v>5435</v>
      </c>
      <c r="M35" s="295">
        <v>9900</v>
      </c>
      <c r="N35" s="296">
        <v>-45.1</v>
      </c>
    </row>
    <row r="36" spans="1:16" ht="27" customHeight="1">
      <c r="A36" s="248"/>
      <c r="B36" s="244"/>
      <c r="C36" s="244"/>
      <c r="D36" s="244"/>
      <c r="E36" s="244"/>
      <c r="F36" s="244"/>
      <c r="G36" s="1157" t="s">
        <v>503</v>
      </c>
      <c r="H36" s="1158"/>
      <c r="I36" s="1158"/>
      <c r="J36" s="1159"/>
      <c r="K36" s="294">
        <v>316976</v>
      </c>
      <c r="L36" s="294">
        <v>1034</v>
      </c>
      <c r="M36" s="295">
        <v>437</v>
      </c>
      <c r="N36" s="296">
        <v>136.6</v>
      </c>
    </row>
    <row r="37" spans="1:16" ht="13.5" customHeight="1">
      <c r="A37" s="248"/>
      <c r="B37" s="244"/>
      <c r="C37" s="244"/>
      <c r="D37" s="244"/>
      <c r="E37" s="244"/>
      <c r="F37" s="244"/>
      <c r="G37" s="1157" t="s">
        <v>504</v>
      </c>
      <c r="H37" s="1158"/>
      <c r="I37" s="1158"/>
      <c r="J37" s="1159"/>
      <c r="K37" s="294">
        <v>373623</v>
      </c>
      <c r="L37" s="294">
        <v>1218</v>
      </c>
      <c r="M37" s="295">
        <v>880</v>
      </c>
      <c r="N37" s="296">
        <v>38.4</v>
      </c>
    </row>
    <row r="38" spans="1:16" ht="27" customHeight="1">
      <c r="A38" s="248"/>
      <c r="B38" s="244"/>
      <c r="C38" s="244"/>
      <c r="D38" s="244"/>
      <c r="E38" s="244"/>
      <c r="F38" s="244"/>
      <c r="G38" s="1163" t="s">
        <v>505</v>
      </c>
      <c r="H38" s="1164"/>
      <c r="I38" s="1164"/>
      <c r="J38" s="1165"/>
      <c r="K38" s="297" t="s">
        <v>500</v>
      </c>
      <c r="L38" s="297" t="s">
        <v>500</v>
      </c>
      <c r="M38" s="298">
        <v>3</v>
      </c>
      <c r="N38" s="299" t="s">
        <v>500</v>
      </c>
      <c r="O38" s="293"/>
    </row>
    <row r="39" spans="1:16">
      <c r="A39" s="248"/>
      <c r="B39" s="244"/>
      <c r="C39" s="244"/>
      <c r="D39" s="244"/>
      <c r="E39" s="244"/>
      <c r="F39" s="244"/>
      <c r="G39" s="1163" t="s">
        <v>506</v>
      </c>
      <c r="H39" s="1164"/>
      <c r="I39" s="1164"/>
      <c r="J39" s="1165"/>
      <c r="K39" s="300">
        <v>-2471593</v>
      </c>
      <c r="L39" s="300">
        <v>-8059</v>
      </c>
      <c r="M39" s="301">
        <v>-8348</v>
      </c>
      <c r="N39" s="302">
        <v>-3.5</v>
      </c>
      <c r="O39" s="293"/>
    </row>
    <row r="40" spans="1:16" ht="27" customHeight="1">
      <c r="A40" s="248"/>
      <c r="B40" s="244"/>
      <c r="C40" s="244"/>
      <c r="D40" s="244"/>
      <c r="E40" s="244"/>
      <c r="F40" s="244"/>
      <c r="G40" s="1157" t="s">
        <v>507</v>
      </c>
      <c r="H40" s="1158"/>
      <c r="I40" s="1158"/>
      <c r="J40" s="1159"/>
      <c r="K40" s="300">
        <v>-9836227</v>
      </c>
      <c r="L40" s="300">
        <v>-32071</v>
      </c>
      <c r="M40" s="301">
        <v>-29144</v>
      </c>
      <c r="N40" s="302">
        <v>10</v>
      </c>
      <c r="O40" s="293"/>
    </row>
    <row r="41" spans="1:16">
      <c r="A41" s="248"/>
      <c r="B41" s="244"/>
      <c r="C41" s="244"/>
      <c r="D41" s="244"/>
      <c r="E41" s="244"/>
      <c r="F41" s="244"/>
      <c r="G41" s="1160" t="s">
        <v>277</v>
      </c>
      <c r="H41" s="1161"/>
      <c r="I41" s="1161"/>
      <c r="J41" s="1162"/>
      <c r="K41" s="294">
        <v>2386018</v>
      </c>
      <c r="L41" s="300">
        <v>7780</v>
      </c>
      <c r="M41" s="301">
        <v>11972</v>
      </c>
      <c r="N41" s="302">
        <v>-35</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50" t="s">
        <v>476</v>
      </c>
      <c r="J49" s="1152" t="s">
        <v>511</v>
      </c>
      <c r="K49" s="1153"/>
      <c r="L49" s="1153"/>
      <c r="M49" s="1153"/>
      <c r="N49" s="1154"/>
    </row>
    <row r="50" spans="1:14">
      <c r="A50" s="248"/>
      <c r="B50" s="244"/>
      <c r="C50" s="244"/>
      <c r="D50" s="244"/>
      <c r="E50" s="244"/>
      <c r="F50" s="244"/>
      <c r="G50" s="312"/>
      <c r="H50" s="313"/>
      <c r="I50" s="1151"/>
      <c r="J50" s="314" t="s">
        <v>512</v>
      </c>
      <c r="K50" s="315" t="s">
        <v>513</v>
      </c>
      <c r="L50" s="316" t="s">
        <v>514</v>
      </c>
      <c r="M50" s="317" t="s">
        <v>515</v>
      </c>
      <c r="N50" s="318" t="s">
        <v>516</v>
      </c>
    </row>
    <row r="51" spans="1:14">
      <c r="A51" s="248"/>
      <c r="B51" s="244"/>
      <c r="C51" s="244"/>
      <c r="D51" s="244"/>
      <c r="E51" s="244"/>
      <c r="F51" s="244"/>
      <c r="G51" s="310" t="s">
        <v>517</v>
      </c>
      <c r="H51" s="311"/>
      <c r="I51" s="319">
        <v>13838632</v>
      </c>
      <c r="J51" s="320">
        <v>45773</v>
      </c>
      <c r="K51" s="321">
        <v>-37.799999999999997</v>
      </c>
      <c r="L51" s="322">
        <v>43858</v>
      </c>
      <c r="M51" s="323">
        <v>-7</v>
      </c>
      <c r="N51" s="324">
        <v>-30.8</v>
      </c>
    </row>
    <row r="52" spans="1:14">
      <c r="A52" s="248"/>
      <c r="B52" s="244"/>
      <c r="C52" s="244"/>
      <c r="D52" s="244"/>
      <c r="E52" s="244"/>
      <c r="F52" s="244"/>
      <c r="G52" s="325"/>
      <c r="H52" s="326" t="s">
        <v>518</v>
      </c>
      <c r="I52" s="327">
        <v>6464003</v>
      </c>
      <c r="J52" s="328">
        <v>21380</v>
      </c>
      <c r="K52" s="329">
        <v>-37.200000000000003</v>
      </c>
      <c r="L52" s="330">
        <v>23714</v>
      </c>
      <c r="M52" s="331">
        <v>-11.5</v>
      </c>
      <c r="N52" s="332">
        <v>-25.7</v>
      </c>
    </row>
    <row r="53" spans="1:14">
      <c r="A53" s="248"/>
      <c r="B53" s="244"/>
      <c r="C53" s="244"/>
      <c r="D53" s="244"/>
      <c r="E53" s="244"/>
      <c r="F53" s="244"/>
      <c r="G53" s="310" t="s">
        <v>519</v>
      </c>
      <c r="H53" s="311"/>
      <c r="I53" s="319">
        <v>18104097</v>
      </c>
      <c r="J53" s="320">
        <v>59391</v>
      </c>
      <c r="K53" s="321">
        <v>29.8</v>
      </c>
      <c r="L53" s="322">
        <v>41705</v>
      </c>
      <c r="M53" s="323">
        <v>-4.9000000000000004</v>
      </c>
      <c r="N53" s="324">
        <v>34.700000000000003</v>
      </c>
    </row>
    <row r="54" spans="1:14">
      <c r="A54" s="248"/>
      <c r="B54" s="244"/>
      <c r="C54" s="244"/>
      <c r="D54" s="244"/>
      <c r="E54" s="244"/>
      <c r="F54" s="244"/>
      <c r="G54" s="325"/>
      <c r="H54" s="326" t="s">
        <v>518</v>
      </c>
      <c r="I54" s="327">
        <v>8280803</v>
      </c>
      <c r="J54" s="328">
        <v>27165</v>
      </c>
      <c r="K54" s="329">
        <v>27.1</v>
      </c>
      <c r="L54" s="330">
        <v>22742</v>
      </c>
      <c r="M54" s="331">
        <v>-4.0999999999999996</v>
      </c>
      <c r="N54" s="332">
        <v>31.2</v>
      </c>
    </row>
    <row r="55" spans="1:14">
      <c r="A55" s="248"/>
      <c r="B55" s="244"/>
      <c r="C55" s="244"/>
      <c r="D55" s="244"/>
      <c r="E55" s="244"/>
      <c r="F55" s="244"/>
      <c r="G55" s="310" t="s">
        <v>520</v>
      </c>
      <c r="H55" s="311"/>
      <c r="I55" s="319">
        <v>20154286</v>
      </c>
      <c r="J55" s="320">
        <v>65938</v>
      </c>
      <c r="K55" s="321">
        <v>11</v>
      </c>
      <c r="L55" s="322">
        <v>47677</v>
      </c>
      <c r="M55" s="323">
        <v>14.3</v>
      </c>
      <c r="N55" s="324">
        <v>-3.3</v>
      </c>
    </row>
    <row r="56" spans="1:14">
      <c r="A56" s="248"/>
      <c r="B56" s="244"/>
      <c r="C56" s="244"/>
      <c r="D56" s="244"/>
      <c r="E56" s="244"/>
      <c r="F56" s="244"/>
      <c r="G56" s="325"/>
      <c r="H56" s="326" t="s">
        <v>518</v>
      </c>
      <c r="I56" s="327">
        <v>7630535</v>
      </c>
      <c r="J56" s="328">
        <v>24964</v>
      </c>
      <c r="K56" s="329">
        <v>-8.1</v>
      </c>
      <c r="L56" s="330">
        <v>23360</v>
      </c>
      <c r="M56" s="331">
        <v>2.7</v>
      </c>
      <c r="N56" s="332">
        <v>-10.8</v>
      </c>
    </row>
    <row r="57" spans="1:14">
      <c r="A57" s="248"/>
      <c r="B57" s="244"/>
      <c r="C57" s="244"/>
      <c r="D57" s="244"/>
      <c r="E57" s="244"/>
      <c r="F57" s="244"/>
      <c r="G57" s="310" t="s">
        <v>521</v>
      </c>
      <c r="H57" s="311"/>
      <c r="I57" s="319">
        <v>27454983</v>
      </c>
      <c r="J57" s="320">
        <v>89671</v>
      </c>
      <c r="K57" s="321">
        <v>36</v>
      </c>
      <c r="L57" s="322">
        <v>51613</v>
      </c>
      <c r="M57" s="323">
        <v>8.3000000000000007</v>
      </c>
      <c r="N57" s="324">
        <v>27.7</v>
      </c>
    </row>
    <row r="58" spans="1:14">
      <c r="A58" s="248"/>
      <c r="B58" s="244"/>
      <c r="C58" s="244"/>
      <c r="D58" s="244"/>
      <c r="E58" s="244"/>
      <c r="F58" s="244"/>
      <c r="G58" s="325"/>
      <c r="H58" s="326" t="s">
        <v>518</v>
      </c>
      <c r="I58" s="327">
        <v>12456151</v>
      </c>
      <c r="J58" s="328">
        <v>40683</v>
      </c>
      <c r="K58" s="329">
        <v>63</v>
      </c>
      <c r="L58" s="330">
        <v>25872</v>
      </c>
      <c r="M58" s="331">
        <v>10.8</v>
      </c>
      <c r="N58" s="332">
        <v>52.2</v>
      </c>
    </row>
    <row r="59" spans="1:14">
      <c r="A59" s="248"/>
      <c r="B59" s="244"/>
      <c r="C59" s="244"/>
      <c r="D59" s="244"/>
      <c r="E59" s="244"/>
      <c r="F59" s="244"/>
      <c r="G59" s="310" t="s">
        <v>522</v>
      </c>
      <c r="H59" s="311"/>
      <c r="I59" s="319">
        <v>31593111</v>
      </c>
      <c r="J59" s="320">
        <v>103010</v>
      </c>
      <c r="K59" s="321">
        <v>14.9</v>
      </c>
      <c r="L59" s="322">
        <v>50880</v>
      </c>
      <c r="M59" s="323">
        <v>-1.4</v>
      </c>
      <c r="N59" s="324">
        <v>16.3</v>
      </c>
    </row>
    <row r="60" spans="1:14">
      <c r="A60" s="248"/>
      <c r="B60" s="244"/>
      <c r="C60" s="244"/>
      <c r="D60" s="244"/>
      <c r="E60" s="244"/>
      <c r="F60" s="244"/>
      <c r="G60" s="325"/>
      <c r="H60" s="326" t="s">
        <v>518</v>
      </c>
      <c r="I60" s="333">
        <v>15175272</v>
      </c>
      <c r="J60" s="328">
        <v>49479</v>
      </c>
      <c r="K60" s="329">
        <v>21.6</v>
      </c>
      <c r="L60" s="330">
        <v>27819</v>
      </c>
      <c r="M60" s="331">
        <v>7.5</v>
      </c>
      <c r="N60" s="332">
        <v>14.1</v>
      </c>
    </row>
    <row r="61" spans="1:14">
      <c r="A61" s="248"/>
      <c r="B61" s="244"/>
      <c r="C61" s="244"/>
      <c r="D61" s="244"/>
      <c r="E61" s="244"/>
      <c r="F61" s="244"/>
      <c r="G61" s="310" t="s">
        <v>523</v>
      </c>
      <c r="H61" s="334"/>
      <c r="I61" s="335">
        <v>22229022</v>
      </c>
      <c r="J61" s="336">
        <v>72757</v>
      </c>
      <c r="K61" s="337">
        <v>10.8</v>
      </c>
      <c r="L61" s="338">
        <v>47147</v>
      </c>
      <c r="M61" s="339">
        <v>1.9</v>
      </c>
      <c r="N61" s="324">
        <v>8.9</v>
      </c>
    </row>
    <row r="62" spans="1:14">
      <c r="A62" s="248"/>
      <c r="B62" s="244"/>
      <c r="C62" s="244"/>
      <c r="D62" s="244"/>
      <c r="E62" s="244"/>
      <c r="F62" s="244"/>
      <c r="G62" s="325"/>
      <c r="H62" s="326" t="s">
        <v>518</v>
      </c>
      <c r="I62" s="327">
        <v>10001353</v>
      </c>
      <c r="J62" s="328">
        <v>32734</v>
      </c>
      <c r="K62" s="329">
        <v>13.3</v>
      </c>
      <c r="L62" s="330">
        <v>24701</v>
      </c>
      <c r="M62" s="331">
        <v>1.1000000000000001</v>
      </c>
      <c r="N62" s="332">
        <v>12.2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14:J14"/>
    <mergeCell ref="G15:J15"/>
    <mergeCell ref="G16:J16"/>
    <mergeCell ref="K7:K8"/>
    <mergeCell ref="G9:J9"/>
    <mergeCell ref="G10:J10"/>
    <mergeCell ref="G11:J11"/>
    <mergeCell ref="G12:J12"/>
    <mergeCell ref="G13:J13"/>
    <mergeCell ref="G17:J17"/>
    <mergeCell ref="G21:J21"/>
    <mergeCell ref="G22:J22"/>
    <mergeCell ref="I49:I50"/>
    <mergeCell ref="J49:N49"/>
    <mergeCell ref="K30:K31"/>
    <mergeCell ref="G32:J32"/>
    <mergeCell ref="G33:J33"/>
    <mergeCell ref="G34:J34"/>
    <mergeCell ref="G35:J35"/>
    <mergeCell ref="G36:J36"/>
    <mergeCell ref="G41:J41"/>
    <mergeCell ref="G37:J37"/>
    <mergeCell ref="G38:J38"/>
    <mergeCell ref="G39:J39"/>
    <mergeCell ref="G40:J4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69" t="s">
        <v>3</v>
      </c>
      <c r="D47" s="1169"/>
      <c r="E47" s="1170"/>
      <c r="F47" s="11">
        <v>6.99</v>
      </c>
      <c r="G47" s="12">
        <v>9.26</v>
      </c>
      <c r="H47" s="12">
        <v>10.87</v>
      </c>
      <c r="I47" s="12">
        <v>10.84</v>
      </c>
      <c r="J47" s="13">
        <v>11.09</v>
      </c>
    </row>
    <row r="48" spans="2:10" ht="57.75" customHeight="1">
      <c r="B48" s="14"/>
      <c r="C48" s="1171" t="s">
        <v>4</v>
      </c>
      <c r="D48" s="1171"/>
      <c r="E48" s="1172"/>
      <c r="F48" s="15">
        <v>1.69</v>
      </c>
      <c r="G48" s="16">
        <v>1.74</v>
      </c>
      <c r="H48" s="16">
        <v>2.0099999999999998</v>
      </c>
      <c r="I48" s="16">
        <v>1.57</v>
      </c>
      <c r="J48" s="17">
        <v>1.69</v>
      </c>
    </row>
    <row r="49" spans="2:10" ht="57.75" customHeight="1" thickBot="1">
      <c r="B49" s="18"/>
      <c r="C49" s="1173" t="s">
        <v>5</v>
      </c>
      <c r="D49" s="1173"/>
      <c r="E49" s="1174"/>
      <c r="F49" s="19">
        <v>3.26</v>
      </c>
      <c r="G49" s="20">
        <v>2.35</v>
      </c>
      <c r="H49" s="20">
        <v>2.1</v>
      </c>
      <c r="I49" s="20" t="s">
        <v>530</v>
      </c>
      <c r="J49" s="21">
        <v>0.18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2017-05-08T13:46:17Z</cp:lastPrinted>
  <dcterms:created xsi:type="dcterms:W3CDTF">2017-02-15T22:24:28Z</dcterms:created>
  <dcterms:modified xsi:type="dcterms:W3CDTF">2017-05-08T14:02:43Z</dcterms:modified>
  <cp:category/>
</cp:coreProperties>
</file>