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65" yWindow="5880" windowWidth="17985" windowHeight="562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8" r:id="rId14"/>
    <sheet name="施設類型別ストック情報分析表①" sheetId="19" r:id="rId15"/>
    <sheet name="施設類型別ストック情報分析表②" sheetId="20" r:id="rId16"/>
  </sheets>
  <calcPr calcId="145621" concurrentManualCount="2"/>
</workbook>
</file>

<file path=xl/calcChain.xml><?xml version="1.0" encoding="utf-8"?>
<calcChain xmlns="http://schemas.openxmlformats.org/spreadsheetml/2006/main">
  <c r="AO35" i="9"/>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W43"/>
  <c r="BE43"/>
  <c r="AM43"/>
  <c r="U43"/>
  <c r="C43"/>
  <c r="CO42"/>
  <c r="BW42"/>
  <c r="BE42"/>
  <c r="AM42"/>
  <c r="U42"/>
  <c r="C42"/>
  <c r="CO41"/>
  <c r="BW41"/>
  <c r="BE41"/>
  <c r="AM41"/>
  <c r="U41"/>
  <c r="C41"/>
  <c r="CO40"/>
  <c r="BW40"/>
  <c r="BE40"/>
  <c r="AM40"/>
  <c r="U40"/>
  <c r="C40"/>
  <c r="BE39"/>
  <c r="AM39"/>
  <c r="U39"/>
  <c r="C39"/>
  <c r="BE38"/>
  <c r="AM38"/>
  <c r="U38"/>
  <c r="C38"/>
  <c r="BE37"/>
  <c r="AM37"/>
  <c r="U37"/>
  <c r="C37"/>
  <c r="BE36"/>
  <c r="AM36"/>
  <c r="C36"/>
  <c r="BE35"/>
  <c r="BW34"/>
  <c r="BW35" s="1"/>
  <c r="BW36" s="1"/>
  <c r="BW37" s="1"/>
  <c r="BW38" s="1"/>
  <c r="BW39" s="1"/>
  <c r="BE34"/>
  <c r="C34"/>
  <c r="CO34" l="1"/>
  <c r="CO35" s="1"/>
  <c r="CO36" s="1"/>
  <c r="CO37" s="1"/>
  <c r="CO38" s="1"/>
  <c r="CO39" s="1"/>
  <c r="C35"/>
  <c r="U34"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5" i="9" l="1"/>
  <c r="U36" s="1"/>
  <c r="AM34"/>
  <c r="AM35" s="1"/>
</calcChain>
</file>

<file path=xl/sharedStrings.xml><?xml version="1.0" encoding="utf-8"?>
<sst xmlns="http://schemas.openxmlformats.org/spreadsheetml/2006/main" count="1016" uniqueCount="557">
  <si>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</si>
  <si>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</si>
  <si>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</si>
  <si>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</si>
  <si>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</si>
  <si>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</si>
  <si>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</si>
  <si>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</si>
  <si>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</si>
  <si>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</si>
  <si>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</si>
  <si>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</si>
  <si>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</si>
  <si>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</si>
  <si>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</si>
  <si>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</si>
  <si>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</si>
  <si>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</si>
  <si>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</si>
  <si>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</si>
  <si>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</si>
  <si>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</si>
  <si>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</si>
  <si>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</si>
  <si>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</si>
  <si>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</si>
  <si>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</si>
  <si>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</si>
  <si>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</si>
  <si>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</si>
  <si>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</si>
  <si>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</si>
  <si>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</si>
  <si>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</si>
  <si>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</si>
  <si>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</si>
  <si>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</si>
  <si>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</si>
  <si>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</si>
  <si>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</si>
  <si>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</si>
  <si>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</si>
  <si>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</si>
  <si>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</si>
  <si>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</si>
  <si>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</si>
  <si>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</si>
  <si>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</si>
  <si>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</si>
  <si>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</si>
  <si>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</si>
  <si>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</si>
  <si>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</si>
  <si>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</si>
  <si>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</si>
  <si>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</si>
  <si>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</si>
  <si>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</si>
  <si>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</si>
  <si>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</si>
  <si>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</si>
  <si>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</si>
  <si>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</si>
  <si>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</si>
  <si>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</si>
  <si>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</si>
  <si>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</si>
  <si>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</si>
  <si>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</si>
  <si>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</si>
  <si>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</si>
  <si>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</si>
  <si>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</si>
  <si>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</si>
  <si>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</si>
  <si>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</si>
  <si>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</si>
  <si>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</si>
  <si>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</si>
  <si>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</si>
  <si>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</si>
  <si>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</si>
  <si>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大牟田市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</si>
  <si>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</si>
  <si>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</si>
  <si>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</si>
  <si>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</si>
  <si>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</si>
  <si>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</si>
  <si>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</si>
  <si>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</si>
  <si>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</si>
  <si>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</si>
  <si>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</si>
  <si>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</si>
  <si>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</si>
  <si>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</si>
  <si>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</si>
  <si>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</si>
  <si>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</si>
  <si>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</si>
  <si>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</si>
  <si>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</si>
  <si>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</si>
  <si>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</si>
  <si>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</si>
  <si>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</si>
  <si>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</si>
  <si>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</si>
  <si>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</si>
  <si>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</si>
  <si>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</si>
  <si>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</si>
  <si>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</si>
  <si>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</si>
  <si>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</si>
  <si>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</si>
  <si>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</si>
  <si>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</si>
  <si>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</si>
  <si>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</si>
  <si>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</si>
  <si>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</si>
  <si>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</si>
  <si>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</si>
  <si>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</si>
  <si>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</si>
  <si>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</si>
  <si>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</si>
  <si>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</si>
  <si>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</si>
  <si>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</si>
  <si>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</si>
  <si>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</si>
  <si>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</si>
  <si>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</si>
  <si>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</si>
  <si>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</si>
  <si>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</si>
  <si>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</si>
  <si>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</si>
  <si>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</si>
  <si>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</si>
  <si>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</si>
  <si>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</si>
  <si>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</si>
  <si>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</si>
  <si>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</si>
  <si>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</si>
  <si>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</si>
  <si>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</si>
  <si>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</si>
  <si>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</si>
  <si>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</si>
  <si>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</si>
  <si>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</si>
  <si>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</si>
  <si>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</si>
  <si>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</si>
  <si>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</si>
  <si>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</si>
  <si>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</si>
  <si>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</si>
  <si>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</si>
  <si>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</si>
  <si>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</si>
  <si>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</si>
  <si>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</si>
  <si>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</si>
  <si>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</si>
  <si>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</si>
  <si>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</si>
  <si>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</si>
  <si>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</si>
  <si>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</si>
  <si>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</si>
  <si>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</si>
  <si>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</si>
  <si>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</si>
  <si>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</si>
  <si>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</si>
  <si>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</si>
  <si>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</si>
  <si>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</si>
  <si>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</si>
  <si>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</si>
  <si>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</si>
  <si>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</si>
  <si>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</si>
  <si>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</si>
  <si>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</si>
  <si>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</si>
  <si>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</si>
  <si>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福岡県大牟田市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</si>
  <si>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</si>
  <si>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</si>
  <si>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</si>
  <si>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</si>
  <si>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</si>
  <si>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</si>
  <si>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</si>
  <si>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</si>
  <si>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</si>
  <si>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</si>
  <si>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</si>
  <si>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</si>
  <si>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</si>
  <si>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</si>
  <si>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</si>
  <si>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</si>
  <si>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</si>
  <si>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</si>
  <si>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</si>
  <si>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</si>
  <si>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</si>
  <si>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</si>
  <si>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</si>
  <si>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</si>
  <si>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</si>
  <si>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</si>
  <si>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</si>
  <si>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</si>
  <si>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</si>
  <si>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</si>
  <si>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</si>
  <si>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</si>
  <si>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</si>
  <si>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</si>
  <si>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</si>
  <si>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</si>
  <si>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</si>
  <si>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</si>
  <si>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</si>
  <si>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</si>
  <si>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</si>
  <si>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</si>
  <si>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</si>
  <si>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</si>
  <si>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</si>
  <si>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</si>
  <si>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</si>
  <si>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</si>
  <si>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</si>
  <si>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</si>
  <si>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</si>
  <si>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</si>
  <si>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</si>
  <si>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</si>
  <si>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</si>
  <si>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</si>
  <si>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</si>
  <si>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</si>
  <si>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</si>
  <si>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</si>
  <si>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</si>
  <si>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</si>
  <si>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</si>
  <si>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</si>
  <si>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</si>
  <si>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</si>
  <si>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</si>
  <si>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</si>
  <si>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</si>
  <si>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</si>
  <si>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</si>
  <si>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</si>
  <si>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</si>
  <si>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</si>
  <si>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</si>
  <si>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</si>
  <si>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</si>
  <si>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</si>
  <si>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</si>
  <si>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</si>
  <si>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</si>
  <si>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</si>
  <si>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</si>
  <si>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</si>
  <si>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</si>
  <si>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</si>
  <si>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</si>
  <si>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</si>
  <si>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</si>
  <si>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</si>
  <si>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</si>
  <si>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</si>
  <si>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</si>
  <si>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</si>
  <si>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</si>
  <si>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</si>
  <si>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</si>
  <si>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</si>
  <si>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</si>
  <si>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</si>
  <si>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</si>
  <si>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</si>
  <si>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</si>
  <si>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</si>
  <si>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</si>
  <si>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</si>
  <si>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</si>
  <si>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</si>
  <si>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</si>
  <si>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</si>
  <si>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</si>
  <si>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</si>
  <si>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</si>
  <si>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</si>
  <si>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</si>
  <si>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</si>
  <si>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</si>
  <si>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</si>
  <si>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</si>
  <si>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</si>
  <si>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</si>
  <si>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</si>
  <si>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</si>
  <si>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</si>
  <si>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</si>
  <si>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</si>
  <si>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</si>
  <si>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</si>
  <si>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</si>
  <si>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</si>
  <si>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</si>
  <si>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</si>
  <si>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</si>
  <si>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</si>
  <si>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</si>
  <si>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</si>
  <si>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</si>
  <si>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</si>
  <si>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</si>
  <si>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</si>
  <si>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</si>
  <si>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</si>
  <si>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</si>
  <si>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</si>
  <si>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</si>
  <si>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</si>
  <si>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</si>
  <si>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福岡県大牟田市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</si>
  <si>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</si>
  <si>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</si>
  <si>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</si>
  <si>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</si>
  <si>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</si>
  <si>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</si>
  <si>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</si>
  <si>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</si>
  <si>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</si>
  <si>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</si>
  <si>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</si>
  <si>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</si>
  <si>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</si>
  <si>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</si>
  <si>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</si>
  <si>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</si>
  <si>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</si>
  <si>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</si>
  <si>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</si>
  <si>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</si>
  <si>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</si>
  <si>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</si>
  <si>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</si>
  <si>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</si>
  <si>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</si>
  <si>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</si>
  <si>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</si>
  <si>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</si>
  <si>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</si>
  <si>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</si>
  <si>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</si>
  <si>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</si>
  <si>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</si>
  <si>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</si>
  <si>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</si>
  <si>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</si>
  <si>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</si>
  <si>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</si>
  <si>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</si>
  <si>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</si>
  <si>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</si>
  <si>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</si>
  <si>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</si>
  <si>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</si>
  <si>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</si>
  <si>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</si>
  <si>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</si>
  <si>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</si>
  <si>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</si>
  <si>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</si>
  <si>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</si>
  <si>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</si>
  <si>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</si>
  <si>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</si>
  <si>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</si>
  <si>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</si>
  <si>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</si>
  <si>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</si>
  <si>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</si>
  <si>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</si>
  <si>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</si>
  <si>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</si>
  <si>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</si>
  <si>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</si>
  <si>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</si>
  <si>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</si>
  <si>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</si>
  <si>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</si>
  <si>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</si>
  <si>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</si>
  <si>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</si>
  <si>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</si>
  <si>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</si>
  <si>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</si>
  <si>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</si>
  <si>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</si>
  <si>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</si>
  <si>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</si>
  <si>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</si>
  <si>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</si>
  <si>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</si>
  <si>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</si>
  <si>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</si>
  <si>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</si>
  <si>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</si>
  <si>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</si>
  <si>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</si>
  <si>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</si>
  <si>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</si>
  <si>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</si>
  <si>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</si>
  <si>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</si>
  <si>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</si>
  <si>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</si>
  <si>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</si>
  <si>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</si>
  <si>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</si>
  <si>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</si>
  <si>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</si>
  <si>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</si>
  <si>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</si>
  <si>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</si>
  <si>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</si>
  <si>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</si>
  <si>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</si>
  <si>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</si>
  <si>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</si>
  <si>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</si>
  <si>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</si>
  <si>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</si>
  <si>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</si>
  <si>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</si>
  <si>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</si>
  <si>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</si>
  <si>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</si>
  <si>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</si>
  <si>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</si>
  <si>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</si>
  <si>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</si>
  <si>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</si>
  <si>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</si>
  <si>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</si>
  <si>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</si>
  <si>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</si>
  <si>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</si>
  <si>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</si>
  <si>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</si>
  <si>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</si>
  <si>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</si>
  <si>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</si>
  <si>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</si>
  <si>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</si>
  <si>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</si>
  <si>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</si>
  <si>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</si>
  <si>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</si>
  <si>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</si>
  <si>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</si>
  <si>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</si>
  <si>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</si>
  <si>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</si>
  <si>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</si>
  <si>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</si>
  <si>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</si>
  <si>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</si>
  <si>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</si>
  <si>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</si>
  <si>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</si>
  <si>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</si>
  <si>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</si>
  <si>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</si>
  <si>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</si>
  <si>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</si>
  <si>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</si>
  <si>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</si>
  <si>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</si>
  <si>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</si>
  <si>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</si>
  <si>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</si>
  <si>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</si>
  <si>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</si>
  <si>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</si>
  <si>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</si>
  <si>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</si>
  <si>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</si>
  <si>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</si>
  <si>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</si>
  <si>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</si>
  <si>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</si>
  <si>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</si>
  <si>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</si>
  <si>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</si>
  <si>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</si>
  <si>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</si>
  <si>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</si>
  <si>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</si>
  <si>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</si>
  <si>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0.55</t>
  </si>
  <si>
    <t>国民健康保険事業</t>
  </si>
  <si>
    <t>▲ 0.27</t>
  </si>
  <si>
    <t>水道事業会計</t>
  </si>
  <si>
    <t>一般会計</t>
  </si>
  <si>
    <t>下水道事業会計</t>
  </si>
  <si>
    <t>介護保険事業</t>
  </si>
  <si>
    <t>後期高齢者医療事業</t>
  </si>
  <si>
    <t>病院事業債管理特別会計</t>
  </si>
  <si>
    <t>その他会計（赤字）</t>
  </si>
  <si>
    <t>その他会計（黒字）</t>
  </si>
  <si>
    <t>有明環境整備公社</t>
    <rPh sb="0" eb="2">
      <t>アリアケ</t>
    </rPh>
    <rPh sb="2" eb="4">
      <t>カンキョウ</t>
    </rPh>
    <rPh sb="4" eb="6">
      <t>セイビ</t>
    </rPh>
    <rPh sb="6" eb="8">
      <t>コウシャ</t>
    </rPh>
    <phoneticPr fontId="22"/>
  </si>
  <si>
    <t>大牟田文化振興財団</t>
    <rPh sb="0" eb="3">
      <t>オオムタ</t>
    </rPh>
    <rPh sb="3" eb="5">
      <t>ブンカ</t>
    </rPh>
    <rPh sb="5" eb="7">
      <t>シンコウ</t>
    </rPh>
    <rPh sb="7" eb="9">
      <t>ザイダン</t>
    </rPh>
    <phoneticPr fontId="22"/>
  </si>
  <si>
    <t>大牟田市地域活性化センター</t>
    <rPh sb="0" eb="4">
      <t>オオムタシ</t>
    </rPh>
    <rPh sb="4" eb="6">
      <t>チイキ</t>
    </rPh>
    <rPh sb="6" eb="9">
      <t>カッセイカ</t>
    </rPh>
    <phoneticPr fontId="22"/>
  </si>
  <si>
    <t>大牟田市土地開発公社</t>
    <rPh sb="0" eb="4">
      <t>オオムタシ</t>
    </rPh>
    <rPh sb="4" eb="6">
      <t>トチ</t>
    </rPh>
    <rPh sb="6" eb="8">
      <t>カイハツ</t>
    </rPh>
    <rPh sb="8" eb="10">
      <t>コウシャ</t>
    </rPh>
    <phoneticPr fontId="22"/>
  </si>
  <si>
    <t>大牟田市立病院</t>
    <rPh sb="0" eb="3">
      <t>オオムタ</t>
    </rPh>
    <rPh sb="3" eb="5">
      <t>シリツ</t>
    </rPh>
    <rPh sb="5" eb="7">
      <t>ビョウイン</t>
    </rPh>
    <phoneticPr fontId="22"/>
  </si>
  <si>
    <t>-</t>
    <phoneticPr fontId="2"/>
  </si>
  <si>
    <t>福岡県自治振興組合（一般会計）</t>
    <rPh sb="0" eb="3">
      <t>フクオカケン</t>
    </rPh>
    <rPh sb="3" eb="5">
      <t>ジチ</t>
    </rPh>
    <rPh sb="5" eb="7">
      <t>シンコウ</t>
    </rPh>
    <rPh sb="7" eb="9">
      <t>クミアイ</t>
    </rPh>
    <rPh sb="10" eb="12">
      <t>イッパン</t>
    </rPh>
    <rPh sb="12" eb="14">
      <t>カイケイ</t>
    </rPh>
    <phoneticPr fontId="22"/>
  </si>
  <si>
    <t>大牟田・荒尾清掃施設組合</t>
  </si>
  <si>
    <t>福岡県後期高齢者医療広域連合（一般会計）</t>
    <rPh sb="15" eb="17">
      <t>イッパン</t>
    </rPh>
    <rPh sb="17" eb="19">
      <t>カイケイ</t>
    </rPh>
    <phoneticPr fontId="22"/>
  </si>
  <si>
    <t>福岡県南広域水道企業団</t>
    <rPh sb="0" eb="3">
      <t>フクオカケン</t>
    </rPh>
    <rPh sb="3" eb="4">
      <t>ミナミ</t>
    </rPh>
    <rPh sb="4" eb="6">
      <t>コウイキ</t>
    </rPh>
    <rPh sb="6" eb="8">
      <t>スイドウ</t>
    </rPh>
    <rPh sb="8" eb="10">
      <t>キギョウ</t>
    </rPh>
    <rPh sb="10" eb="11">
      <t>ダン</t>
    </rPh>
    <phoneticPr fontId="22"/>
  </si>
  <si>
    <t>-</t>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</si>
  <si>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2"/>
  </si>
  <si>
    <t>福岡県後期高齢者医療広域連合（後期高齢者医療特別会計）</t>
    <rPh sb="15" eb="17">
      <t>コウキ</t>
    </rPh>
    <rPh sb="17" eb="20">
      <t>コウレイシャ</t>
    </rPh>
    <rPh sb="20" eb="22">
      <t>イリョウ</t>
    </rPh>
    <rPh sb="22" eb="24">
      <t>トクベツ</t>
    </rPh>
    <rPh sb="24" eb="26">
      <t>カイケイ</t>
    </rPh>
    <phoneticPr fontId="22"/>
  </si>
  <si>
    <t>法適用企業</t>
  </si>
  <si>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</si>
  <si>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</si>
  <si>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</si>
  <si>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</si>
  <si>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</si>
  <si>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</si>
  <si>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</si>
  <si>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</si>
  <si>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</si>
  <si>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</si>
  <si>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</si>
  <si>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</si>
  <si>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実質公債費比率とも類似団体と比較して高い数値であるが、将来負担比率については類似団体よりも職員数が多く退職手当負担見込額が多いことや財政調整基金等充当可能基金が少ないことが、また、実質公債費比率については類似団体よりも地方債現在高が多いことが影響している。
ただし、「職員配置適正化方針」（H28.4　851人⇒H32.4　812人（消防・病院部門除く）」などに基づく職員数の適正化による人件費の抑制や、地方債新規発行額を元金償還額の2/3以内とするという取組みの実施などにより、いずれの指標とも減少傾向にあり、今後もこれらの取組みを継続していくこととしている。</t>
    <rPh sb="27" eb="29">
      <t>スウチ</t>
    </rPh>
    <rPh sb="239" eb="241">
      <t>ジッシ</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</si>
</sst>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44267</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22722</c:v>
                </c:pt>
                <c:pt idx="1">
                  <c:v>27062</c:v>
                </c:pt>
                <c:pt idx="2">
                  <c:v>37046</c:v>
                </c:pt>
                <c:pt idx="3">
                  <c:v>40762</c:v>
                </c:pt>
                <c:pt idx="4">
                  <c:v>37165</c:v>
                </c:pt>
              </c:numCache>
            </c:numRef>
          </c:val>
        </c:ser>
        <c:marker val="1"/>
        <c:axId val="93358336"/>
        <c:axId val="94244864"/>
      </c:lineChart>
      <c:catAx>
        <c:axId val="93358336"/>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244864"/>
        <c:crosses val="autoZero"/>
        <c:auto val="1"/>
        <c:lblAlgn val="ctr"/>
        <c:lblOffset val="100"/>
        <c:tickLblSkip val="1"/>
        <c:tickMarkSkip val="1"/>
      </c:catAx>
      <c:valAx>
        <c:axId val="94244864"/>
        <c:scaling>
          <c:orientation val="minMax"/>
          <c:max val="7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72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35833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9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2.58</c:v>
                </c:pt>
                <c:pt idx="1">
                  <c:v>5.0599999999999996</c:v>
                </c:pt>
                <c:pt idx="2">
                  <c:v>4.45</c:v>
                </c:pt>
                <c:pt idx="3">
                  <c:v>1.64</c:v>
                </c:pt>
                <c:pt idx="4">
                  <c:v>2.42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1.37</c:v>
                </c:pt>
                <c:pt idx="1">
                  <c:v>2.65</c:v>
                </c:pt>
                <c:pt idx="2">
                  <c:v>5.3</c:v>
                </c:pt>
                <c:pt idx="3">
                  <c:v>7.42</c:v>
                </c:pt>
                <c:pt idx="4">
                  <c:v>8.1300000000000008</c:v>
                </c:pt>
              </c:numCache>
            </c:numRef>
          </c:val>
        </c:ser>
        <c:gapWidth val="250"/>
        <c:overlap val="100"/>
        <c:axId val="96157056"/>
        <c:axId val="9624076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1.22</c:v>
                </c:pt>
                <c:pt idx="1">
                  <c:v>3.96</c:v>
                </c:pt>
                <c:pt idx="2">
                  <c:v>1.86</c:v>
                </c:pt>
                <c:pt idx="3">
                  <c:v>-0.55000000000000004</c:v>
                </c:pt>
                <c:pt idx="4">
                  <c:v>1.61</c:v>
                </c:pt>
              </c:numCache>
            </c:numRef>
          </c:val>
        </c:ser>
        <c:marker val="1"/>
        <c:axId val="96157056"/>
        <c:axId val="96240768"/>
      </c:lineChart>
      <c:catAx>
        <c:axId val="9615705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6240768"/>
        <c:crosses val="autoZero"/>
        <c:auto val="1"/>
        <c:lblAlgn val="ctr"/>
        <c:lblOffset val="100"/>
        <c:tickLblSkip val="1"/>
        <c:tickMarkSkip val="1"/>
      </c:catAx>
      <c:valAx>
        <c:axId val="9624076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5705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57"/>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病院事業債管理特別会計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c:v>
                </c:pt>
                <c:pt idx="2">
                  <c:v>#N/A</c:v>
                </c:pt>
                <c:pt idx="3">
                  <c:v>0.14000000000000001</c:v>
                </c:pt>
                <c:pt idx="4">
                  <c:v>#N/A</c:v>
                </c:pt>
                <c:pt idx="5">
                  <c:v>0.11</c:v>
                </c:pt>
                <c:pt idx="6">
                  <c:v>#N/A</c:v>
                </c:pt>
                <c:pt idx="7">
                  <c:v>0.13</c:v>
                </c:pt>
                <c:pt idx="8">
                  <c:v>#N/A</c:v>
                </c:pt>
                <c:pt idx="9">
                  <c:v>0.13</c:v>
                </c:pt>
              </c:numCache>
            </c:numRef>
          </c:val>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0.01</c:v>
                </c:pt>
                <c:pt idx="4">
                  <c:v>#N/A</c:v>
                </c:pt>
                <c:pt idx="5">
                  <c:v>0.13</c:v>
                </c:pt>
                <c:pt idx="6">
                  <c:v>#N/A</c:v>
                </c:pt>
                <c:pt idx="7">
                  <c:v>0.01</c:v>
                </c:pt>
                <c:pt idx="8">
                  <c:v>#N/A</c:v>
                </c:pt>
                <c:pt idx="9">
                  <c:v>0.47</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0.31</c:v>
                </c:pt>
                <c:pt idx="2">
                  <c:v>#N/A</c:v>
                </c:pt>
                <c:pt idx="3">
                  <c:v>0.35</c:v>
                </c:pt>
                <c:pt idx="4">
                  <c:v>#N/A</c:v>
                </c:pt>
                <c:pt idx="5">
                  <c:v>0.1</c:v>
                </c:pt>
                <c:pt idx="6">
                  <c:v>#N/A</c:v>
                </c:pt>
                <c:pt idx="7">
                  <c:v>0.75</c:v>
                </c:pt>
                <c:pt idx="8">
                  <c:v>#N/A</c:v>
                </c:pt>
                <c:pt idx="9">
                  <c:v>0.54</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2.58</c:v>
                </c:pt>
                <c:pt idx="2">
                  <c:v>#N/A</c:v>
                </c:pt>
                <c:pt idx="3">
                  <c:v>5.05</c:v>
                </c:pt>
                <c:pt idx="4">
                  <c:v>#N/A</c:v>
                </c:pt>
                <c:pt idx="5">
                  <c:v>4.45</c:v>
                </c:pt>
                <c:pt idx="6">
                  <c:v>#N/A</c:v>
                </c:pt>
                <c:pt idx="7">
                  <c:v>1.64</c:v>
                </c:pt>
                <c:pt idx="8">
                  <c:v>#N/A</c:v>
                </c:pt>
                <c:pt idx="9">
                  <c:v>2.41</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4.5</c:v>
                </c:pt>
                <c:pt idx="2">
                  <c:v>#N/A</c:v>
                </c:pt>
                <c:pt idx="3">
                  <c:v>5.08</c:v>
                </c:pt>
                <c:pt idx="4">
                  <c:v>#N/A</c:v>
                </c:pt>
                <c:pt idx="5">
                  <c:v>5.36</c:v>
                </c:pt>
                <c:pt idx="6">
                  <c:v>#N/A</c:v>
                </c:pt>
                <c:pt idx="7">
                  <c:v>5.72</c:v>
                </c:pt>
                <c:pt idx="8">
                  <c:v>#N/A</c:v>
                </c:pt>
                <c:pt idx="9">
                  <c:v>5.64</c:v>
                </c:pt>
              </c:numCache>
            </c:numRef>
          </c:val>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0.08</c:v>
                </c:pt>
                <c:pt idx="2">
                  <c:v>#N/A</c:v>
                </c:pt>
                <c:pt idx="3">
                  <c:v>0.01</c:v>
                </c:pt>
                <c:pt idx="4">
                  <c:v>#N/A</c:v>
                </c:pt>
                <c:pt idx="5">
                  <c:v>0.01</c:v>
                </c:pt>
                <c:pt idx="6">
                  <c:v>#N/A</c:v>
                </c:pt>
                <c:pt idx="7">
                  <c:v>0.02</c:v>
                </c:pt>
                <c:pt idx="8">
                  <c:v>0.27</c:v>
                </c:pt>
                <c:pt idx="9">
                  <c:v>#N/A</c:v>
                </c:pt>
              </c:numCache>
            </c:numRef>
          </c:val>
        </c:ser>
        <c:overlap val="100"/>
        <c:axId val="97754112"/>
        <c:axId val="97809152"/>
      </c:barChart>
      <c:catAx>
        <c:axId val="9775411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809152"/>
        <c:crosses val="autoZero"/>
        <c:auto val="1"/>
        <c:lblAlgn val="ctr"/>
        <c:lblOffset val="100"/>
        <c:tickLblSkip val="1"/>
        <c:tickMarkSkip val="1"/>
      </c:catAx>
      <c:valAx>
        <c:axId val="9780915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5411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1E-2"/>
          <c:y val="8.7976539589442848E-2"/>
          <c:w val="0.903563171368442"/>
          <c:h val="0.63929618768328511"/>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5169</c:v>
                </c:pt>
                <c:pt idx="5">
                  <c:v>5352</c:v>
                </c:pt>
                <c:pt idx="8">
                  <c:v>5229</c:v>
                </c:pt>
                <c:pt idx="11">
                  <c:v>5393</c:v>
                </c:pt>
                <c:pt idx="14">
                  <c:v>5301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20</c:v>
                </c:pt>
                <c:pt idx="3">
                  <c:v>17</c:v>
                </c:pt>
                <c:pt idx="6">
                  <c:v>16</c:v>
                </c:pt>
                <c:pt idx="9">
                  <c:v>16</c:v>
                </c:pt>
                <c:pt idx="12">
                  <c:v>15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354</c:v>
                </c:pt>
                <c:pt idx="3">
                  <c:v>333</c:v>
                </c:pt>
                <c:pt idx="6">
                  <c:v>326</c:v>
                </c:pt>
                <c:pt idx="9">
                  <c:v>316</c:v>
                </c:pt>
                <c:pt idx="12">
                  <c:v>316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1148</c:v>
                </c:pt>
                <c:pt idx="3">
                  <c:v>1106</c:v>
                </c:pt>
                <c:pt idx="6">
                  <c:v>1082</c:v>
                </c:pt>
                <c:pt idx="9">
                  <c:v>1109</c:v>
                </c:pt>
                <c:pt idx="12">
                  <c:v>1087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6615</c:v>
                </c:pt>
                <c:pt idx="3">
                  <c:v>6279</c:v>
                </c:pt>
                <c:pt idx="6">
                  <c:v>6018</c:v>
                </c:pt>
                <c:pt idx="9">
                  <c:v>6085</c:v>
                </c:pt>
                <c:pt idx="12">
                  <c:v>6013</c:v>
                </c:pt>
              </c:numCache>
            </c:numRef>
          </c:val>
        </c:ser>
        <c:gapWidth val="100"/>
        <c:overlap val="100"/>
        <c:axId val="98512256"/>
        <c:axId val="98526336"/>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2968</c:v>
                </c:pt>
                <c:pt idx="2">
                  <c:v>#N/A</c:v>
                </c:pt>
                <c:pt idx="3">
                  <c:v>#N/A</c:v>
                </c:pt>
                <c:pt idx="4">
                  <c:v>2383</c:v>
                </c:pt>
                <c:pt idx="5">
                  <c:v>#N/A</c:v>
                </c:pt>
                <c:pt idx="6">
                  <c:v>#N/A</c:v>
                </c:pt>
                <c:pt idx="7">
                  <c:v>2213</c:v>
                </c:pt>
                <c:pt idx="8">
                  <c:v>#N/A</c:v>
                </c:pt>
                <c:pt idx="9">
                  <c:v>#N/A</c:v>
                </c:pt>
                <c:pt idx="10">
                  <c:v>2133</c:v>
                </c:pt>
                <c:pt idx="11">
                  <c:v>#N/A</c:v>
                </c:pt>
                <c:pt idx="12">
                  <c:v>#N/A</c:v>
                </c:pt>
                <c:pt idx="13">
                  <c:v>2130</c:v>
                </c:pt>
                <c:pt idx="14">
                  <c:v>#N/A</c:v>
                </c:pt>
              </c:numCache>
            </c:numRef>
          </c:val>
        </c:ser>
        <c:marker val="1"/>
        <c:axId val="98512256"/>
        <c:axId val="98526336"/>
      </c:lineChart>
      <c:catAx>
        <c:axId val="9851225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8526336"/>
        <c:crosses val="autoZero"/>
        <c:auto val="1"/>
        <c:lblAlgn val="ctr"/>
        <c:lblOffset val="100"/>
        <c:tickLblSkip val="1"/>
        <c:tickMarkSkip val="1"/>
      </c:catAx>
      <c:valAx>
        <c:axId val="9852633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51225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76E-2"/>
          <c:w val="0.8649688485908964"/>
          <c:h val="0.58918212773855416"/>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42393</c:v>
                </c:pt>
                <c:pt idx="5">
                  <c:v>43030</c:v>
                </c:pt>
                <c:pt idx="8">
                  <c:v>43119</c:v>
                </c:pt>
                <c:pt idx="11">
                  <c:v>43640</c:v>
                </c:pt>
                <c:pt idx="14">
                  <c:v>44359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10657</c:v>
                </c:pt>
                <c:pt idx="5">
                  <c:v>9238</c:v>
                </c:pt>
                <c:pt idx="8">
                  <c:v>8393</c:v>
                </c:pt>
                <c:pt idx="11">
                  <c:v>8162</c:v>
                </c:pt>
                <c:pt idx="14">
                  <c:v>8354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4260</c:v>
                </c:pt>
                <c:pt idx="5">
                  <c:v>4922</c:v>
                </c:pt>
                <c:pt idx="8">
                  <c:v>5743</c:v>
                </c:pt>
                <c:pt idx="11">
                  <c:v>5960</c:v>
                </c:pt>
                <c:pt idx="14">
                  <c:v>6505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6</c:v>
                </c:pt>
                <c:pt idx="3">
                  <c:v>2</c:v>
                </c:pt>
                <c:pt idx="6">
                  <c:v>1</c:v>
                </c:pt>
                <c:pt idx="9">
                  <c:v>5</c:v>
                </c:pt>
                <c:pt idx="12">
                  <c:v>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11042</c:v>
                </c:pt>
                <c:pt idx="3">
                  <c:v>11169</c:v>
                </c:pt>
                <c:pt idx="6">
                  <c:v>10721</c:v>
                </c:pt>
                <c:pt idx="9">
                  <c:v>9734</c:v>
                </c:pt>
                <c:pt idx="12">
                  <c:v>9009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1790</c:v>
                </c:pt>
                <c:pt idx="3">
                  <c:v>1464</c:v>
                </c:pt>
                <c:pt idx="6">
                  <c:v>1140</c:v>
                </c:pt>
                <c:pt idx="9">
                  <c:v>823</c:v>
                </c:pt>
                <c:pt idx="12">
                  <c:v>503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16763</c:v>
                </c:pt>
                <c:pt idx="3">
                  <c:v>16007</c:v>
                </c:pt>
                <c:pt idx="6">
                  <c:v>15162</c:v>
                </c:pt>
                <c:pt idx="9">
                  <c:v>15133</c:v>
                </c:pt>
                <c:pt idx="12">
                  <c:v>14990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c:v>
                </c:pt>
                <c:pt idx="3">
                  <c:v>2</c:v>
                </c:pt>
                <c:pt idx="6">
                  <c:v>2</c:v>
                </c:pt>
                <c:pt idx="9">
                  <c:v>1</c:v>
                </c:pt>
                <c:pt idx="12">
                  <c:v>237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55101</c:v>
                </c:pt>
                <c:pt idx="3">
                  <c:v>53217</c:v>
                </c:pt>
                <c:pt idx="6">
                  <c:v>52645</c:v>
                </c:pt>
                <c:pt idx="9">
                  <c:v>52818</c:v>
                </c:pt>
                <c:pt idx="12">
                  <c:v>53330</c:v>
                </c:pt>
              </c:numCache>
            </c:numRef>
          </c:val>
        </c:ser>
        <c:gapWidth val="100"/>
        <c:overlap val="100"/>
        <c:axId val="98722944"/>
        <c:axId val="9872448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27396</c:v>
                </c:pt>
                <c:pt idx="2">
                  <c:v>#N/A</c:v>
                </c:pt>
                <c:pt idx="3">
                  <c:v>#N/A</c:v>
                </c:pt>
                <c:pt idx="4">
                  <c:v>24671</c:v>
                </c:pt>
                <c:pt idx="5">
                  <c:v>#N/A</c:v>
                </c:pt>
                <c:pt idx="6">
                  <c:v>#N/A</c:v>
                </c:pt>
                <c:pt idx="7">
                  <c:v>22416</c:v>
                </c:pt>
                <c:pt idx="8">
                  <c:v>#N/A</c:v>
                </c:pt>
                <c:pt idx="9">
                  <c:v>#N/A</c:v>
                </c:pt>
                <c:pt idx="10">
                  <c:v>20750</c:v>
                </c:pt>
                <c:pt idx="11">
                  <c:v>#N/A</c:v>
                </c:pt>
                <c:pt idx="12">
                  <c:v>#N/A</c:v>
                </c:pt>
                <c:pt idx="13">
                  <c:v>18854</c:v>
                </c:pt>
                <c:pt idx="14">
                  <c:v>#N/A</c:v>
                </c:pt>
              </c:numCache>
            </c:numRef>
          </c:val>
        </c:ser>
        <c:marker val="1"/>
        <c:axId val="98722944"/>
        <c:axId val="98724480"/>
      </c:lineChart>
      <c:catAx>
        <c:axId val="9872294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8724480"/>
        <c:crosses val="autoZero"/>
        <c:auto val="1"/>
        <c:lblAlgn val="ctr"/>
        <c:lblOffset val="100"/>
        <c:tickLblSkip val="1"/>
        <c:tickMarkSkip val="1"/>
      </c:catAx>
      <c:valAx>
        <c:axId val="9872448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72294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98930048"/>
        <c:axId val="99169792"/>
      </c:scatterChart>
      <c:valAx>
        <c:axId val="98930048"/>
        <c:scaling>
          <c:orientation val="minMax"/>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9169792"/>
        <c:crosses val="autoZero"/>
        <c:crossBetween val="midCat"/>
      </c:valAx>
      <c:valAx>
        <c:axId val="99169792"/>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893004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13.2</c:v>
                </c:pt>
                <c:pt idx="1">
                  <c:v>12</c:v>
                </c:pt>
                <c:pt idx="2">
                  <c:v>10.5</c:v>
                </c:pt>
                <c:pt idx="3">
                  <c:v>9.4</c:v>
                </c:pt>
                <c:pt idx="4">
                  <c:v>9</c:v>
                </c:pt>
              </c:numCache>
            </c:numRef>
          </c:xVal>
          <c:yVal>
            <c:numRef>
              <c:f>公会計指標分析・財政指標組合せ分析表!$K$73:$O$73</c:f>
              <c:numCache>
                <c:formatCode>#,##0.0;"▲ "#,##0.0</c:formatCode>
                <c:ptCount val="5"/>
                <c:pt idx="0">
                  <c:v>113.2</c:v>
                </c:pt>
                <c:pt idx="1">
                  <c:v>102</c:v>
                </c:pt>
                <c:pt idx="2">
                  <c:v>95.3</c:v>
                </c:pt>
                <c:pt idx="3">
                  <c:v>87.4</c:v>
                </c:pt>
                <c:pt idx="4">
                  <c:v>77.900000000000006</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9.3000000000000007</c:v>
                </c:pt>
                <c:pt idx="1">
                  <c:v>8.5</c:v>
                </c:pt>
                <c:pt idx="2">
                  <c:v>7.9</c:v>
                </c:pt>
                <c:pt idx="3">
                  <c:v>7.1</c:v>
                </c:pt>
                <c:pt idx="4">
                  <c:v>5.3</c:v>
                </c:pt>
              </c:numCache>
            </c:numRef>
          </c:xVal>
          <c:yVal>
            <c:numRef>
              <c:f>公会計指標分析・財政指標組合せ分析表!$K$77:$O$77</c:f>
              <c:numCache>
                <c:formatCode>#,##0.0;"▲ "#,##0.0</c:formatCode>
                <c:ptCount val="5"/>
                <c:pt idx="0">
                  <c:v>55.5</c:v>
                </c:pt>
                <c:pt idx="1">
                  <c:v>46.1</c:v>
                </c:pt>
                <c:pt idx="2">
                  <c:v>37.6</c:v>
                </c:pt>
                <c:pt idx="3">
                  <c:v>33.799999999999997</c:v>
                </c:pt>
                <c:pt idx="4">
                  <c:v>17.8</c:v>
                </c:pt>
              </c:numCache>
            </c:numRef>
          </c:yVal>
        </c:ser>
        <c:axId val="99215616"/>
        <c:axId val="98648448"/>
      </c:scatterChart>
      <c:valAx>
        <c:axId val="99215616"/>
        <c:scaling>
          <c:orientation val="minMax"/>
          <c:max val="13.9"/>
          <c:min val="4.8"/>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8648448"/>
        <c:crosses val="autoZero"/>
        <c:crossBetween val="midCat"/>
      </c:valAx>
      <c:valAx>
        <c:axId val="98648448"/>
        <c:scaling>
          <c:orientation val="minMax"/>
          <c:max val="130"/>
          <c:min val="6"/>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9215616"/>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元利償還金等</a:t>
          </a:r>
          <a:r>
            <a:rPr lang="en-US"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過疎対策事業債、臨時財政対策債の償還額</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しているものの、</a:t>
          </a:r>
          <a:r>
            <a:rPr lang="ja-JP" altLang="ja-JP" sz="1100" b="0" i="0" baseline="0">
              <a:solidFill>
                <a:schemeClr val="dk1"/>
              </a:solidFill>
              <a:effectLst/>
              <a:latin typeface="+mn-lt"/>
              <a:ea typeface="+mn-ea"/>
              <a:cs typeface="+mn-cs"/>
            </a:rPr>
            <a:t>既発債の償還完了により、過疎対策事業債、臨時財政対策債以外の償還額は減少</a:t>
          </a:r>
          <a:r>
            <a:rPr lang="ja-JP" altLang="en-US" sz="1100" b="0" i="0" baseline="0">
              <a:solidFill>
                <a:schemeClr val="dk1"/>
              </a:solidFill>
              <a:effectLst/>
              <a:latin typeface="+mn-lt"/>
              <a:ea typeface="+mn-ea"/>
              <a:cs typeface="+mn-cs"/>
            </a:rPr>
            <a:t>し</a:t>
          </a:r>
          <a:r>
            <a:rPr lang="ja-JP" altLang="ja-JP" sz="1100" b="0" i="0" baseline="0">
              <a:solidFill>
                <a:schemeClr val="dk1"/>
              </a:solidFill>
              <a:effectLst/>
              <a:latin typeface="+mn-lt"/>
              <a:ea typeface="+mn-ea"/>
              <a:cs typeface="+mn-cs"/>
            </a:rPr>
            <a:t>、元利償還金は</a:t>
          </a:r>
          <a:r>
            <a:rPr lang="ja-JP" altLang="en-US" sz="1100" b="0" i="0" baseline="0">
              <a:solidFill>
                <a:schemeClr val="dk1"/>
              </a:solidFill>
              <a:effectLst/>
              <a:latin typeface="+mn-lt"/>
              <a:ea typeface="+mn-ea"/>
              <a:cs typeface="+mn-cs"/>
            </a:rPr>
            <a:t>６０億１３百万</a:t>
          </a:r>
          <a:r>
            <a:rPr lang="ja-JP" altLang="ja-JP" sz="1100" b="0" i="0" baseline="0">
              <a:solidFill>
                <a:schemeClr val="dk1"/>
              </a:solidFill>
              <a:effectLst/>
              <a:latin typeface="+mn-lt"/>
              <a:ea typeface="+mn-ea"/>
              <a:cs typeface="+mn-cs"/>
            </a:rPr>
            <a:t>円（</a:t>
          </a:r>
          <a:r>
            <a:rPr lang="en-US" altLang="ja-JP" sz="1100" b="0" i="0" baseline="0">
              <a:solidFill>
                <a:schemeClr val="dk1"/>
              </a:solidFill>
              <a:effectLst/>
              <a:latin typeface="+mn-lt"/>
              <a:ea typeface="+mn-ea"/>
              <a:cs typeface="+mn-cs"/>
            </a:rPr>
            <a:t>H27</a:t>
          </a:r>
          <a:r>
            <a:rPr lang="ja-JP" altLang="ja-JP" sz="1100" b="0" i="0" baseline="0">
              <a:solidFill>
                <a:schemeClr val="dk1"/>
              </a:solidFill>
              <a:effectLst/>
              <a:latin typeface="+mn-lt"/>
              <a:ea typeface="+mn-ea"/>
              <a:cs typeface="+mn-cs"/>
            </a:rPr>
            <a:t>年度標財比</a:t>
          </a:r>
          <a:r>
            <a:rPr lang="en-US" altLang="ja-JP" sz="1100" b="0" i="0" baseline="0">
              <a:solidFill>
                <a:schemeClr val="dk1"/>
              </a:solidFill>
              <a:effectLst/>
              <a:latin typeface="+mn-lt"/>
              <a:ea typeface="+mn-ea"/>
              <a:cs typeface="+mn-cs"/>
            </a:rPr>
            <a:t>21.1</a:t>
          </a:r>
          <a:r>
            <a:rPr lang="ja-JP" altLang="ja-JP" sz="1100" b="0" i="0" baseline="0">
              <a:solidFill>
                <a:schemeClr val="dk1"/>
              </a:solidFill>
              <a:effectLst/>
              <a:latin typeface="+mn-lt"/>
              <a:ea typeface="+mn-ea"/>
              <a:cs typeface="+mn-cs"/>
            </a:rPr>
            <a:t>％）となり、前年度より</a:t>
          </a:r>
          <a:r>
            <a:rPr lang="ja-JP" altLang="en-US" sz="1100" b="0" i="0" baseline="0">
              <a:solidFill>
                <a:schemeClr val="dk1"/>
              </a:solidFill>
              <a:effectLst/>
              <a:latin typeface="+mn-lt"/>
              <a:ea typeface="+mn-ea"/>
              <a:cs typeface="+mn-cs"/>
            </a:rPr>
            <a:t>７２百万</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（標財比（</a:t>
          </a:r>
          <a:r>
            <a:rPr lang="en-US" altLang="ja-JP" sz="1100" b="0" i="0" baseline="0">
              <a:solidFill>
                <a:schemeClr val="dk1"/>
              </a:solidFill>
              <a:effectLst/>
              <a:latin typeface="+mn-lt"/>
              <a:ea typeface="+mn-ea"/>
              <a:cs typeface="+mn-cs"/>
            </a:rPr>
            <a:t>H26→H27</a:t>
          </a:r>
          <a:r>
            <a:rPr lang="ja-JP" altLang="ja-JP" sz="1100" b="0" i="0" baseline="0">
              <a:solidFill>
                <a:schemeClr val="dk1"/>
              </a:solidFill>
              <a:effectLst/>
              <a:latin typeface="+mn-lt"/>
              <a:ea typeface="+mn-ea"/>
              <a:cs typeface="+mn-cs"/>
            </a:rPr>
            <a:t>度）△</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ポイント）している。</a:t>
          </a:r>
          <a:endParaRPr lang="ja-JP" altLang="ja-JP" sz="1400">
            <a:effectLst/>
          </a:endParaRPr>
        </a:p>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算入公債費等</a:t>
          </a:r>
          <a:r>
            <a:rPr lang="en-US"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過疎対策事業債及び臨時財政対策債の償還額の増加により、災害復旧費等に係る基準財政需要額が</a:t>
          </a:r>
          <a:r>
            <a:rPr lang="ja-JP" altLang="en-US" sz="1100" b="0" i="0" baseline="0">
              <a:solidFill>
                <a:schemeClr val="dk1"/>
              </a:solidFill>
              <a:effectLst/>
              <a:latin typeface="+mn-lt"/>
              <a:ea typeface="+mn-ea"/>
              <a:cs typeface="+mn-cs"/>
            </a:rPr>
            <a:t>７４百万</a:t>
          </a:r>
          <a:r>
            <a:rPr lang="ja-JP" altLang="ja-JP" sz="1100" b="0" i="0" baseline="0">
              <a:solidFill>
                <a:schemeClr val="dk1"/>
              </a:solidFill>
              <a:effectLst/>
              <a:latin typeface="+mn-lt"/>
              <a:ea typeface="+mn-ea"/>
              <a:cs typeface="+mn-cs"/>
            </a:rPr>
            <a:t>円増加している。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将来負担額</a:t>
          </a:r>
          <a:r>
            <a:rPr lang="en-US"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地方債現在高については、市債新規発行額を当該年度の元金償還額の</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以内に抑える等の取組みにより</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年度までは</a:t>
          </a:r>
          <a:r>
            <a:rPr lang="ja-JP" altLang="ja-JP" sz="1100" b="0" i="0" baseline="0">
              <a:solidFill>
                <a:schemeClr val="dk1"/>
              </a:solidFill>
              <a:effectLst/>
              <a:latin typeface="+mn-lt"/>
              <a:ea typeface="+mn-ea"/>
              <a:cs typeface="+mn-cs"/>
            </a:rPr>
            <a:t>年々減少していたが、</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年度以降</a:t>
          </a:r>
          <a:r>
            <a:rPr lang="ja-JP" altLang="ja-JP" sz="1100" b="0" i="0" baseline="0">
              <a:solidFill>
                <a:schemeClr val="dk1"/>
              </a:solidFill>
              <a:effectLst/>
              <a:latin typeface="+mn-lt"/>
              <a:ea typeface="+mn-ea"/>
              <a:cs typeface="+mn-cs"/>
            </a:rPr>
            <a:t>は過疎対策事業債や臨時財政対策債の残高の増により</a:t>
          </a:r>
          <a:r>
            <a:rPr lang="ja-JP" altLang="en-US" sz="1100" b="0" i="0" baseline="0">
              <a:solidFill>
                <a:schemeClr val="dk1"/>
              </a:solidFill>
              <a:effectLst/>
              <a:latin typeface="+mn-lt"/>
              <a:ea typeface="+mn-ea"/>
              <a:cs typeface="+mn-cs"/>
            </a:rPr>
            <a:t>増加しており、</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年度は</a:t>
          </a:r>
          <a:r>
            <a:rPr lang="ja-JP" altLang="ja-JP" sz="1100" b="0" i="0" baseline="0">
              <a:solidFill>
                <a:schemeClr val="dk1"/>
              </a:solidFill>
              <a:effectLst/>
              <a:latin typeface="+mn-lt"/>
              <a:ea typeface="+mn-ea"/>
              <a:cs typeface="+mn-cs"/>
            </a:rPr>
            <a:t>前年度より</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億</a:t>
          </a:r>
          <a:r>
            <a:rPr lang="ja-JP" altLang="en-US" sz="1100" b="0" i="0" baseline="0">
              <a:solidFill>
                <a:schemeClr val="dk1"/>
              </a:solidFill>
              <a:effectLst/>
              <a:latin typeface="+mn-lt"/>
              <a:ea typeface="+mn-ea"/>
              <a:cs typeface="+mn-cs"/>
            </a:rPr>
            <a:t>１２百万</a:t>
          </a:r>
          <a:r>
            <a:rPr lang="ja-JP" altLang="ja-JP" sz="1100" b="0" i="0" baseline="0">
              <a:solidFill>
                <a:schemeClr val="dk1"/>
              </a:solidFill>
              <a:effectLst/>
              <a:latin typeface="+mn-lt"/>
              <a:ea typeface="+mn-ea"/>
              <a:cs typeface="+mn-cs"/>
            </a:rPr>
            <a:t>円増加（標財比（</a:t>
          </a:r>
          <a:r>
            <a:rPr lang="en-US" altLang="ja-JP" sz="1100" b="0" i="0" baseline="0">
              <a:solidFill>
                <a:schemeClr val="dk1"/>
              </a:solidFill>
              <a:effectLst/>
              <a:latin typeface="+mn-lt"/>
              <a:ea typeface="+mn-ea"/>
              <a:cs typeface="+mn-cs"/>
            </a:rPr>
            <a:t>H26→H27</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ポイント）している。一方、職員数の減及び支給率の減により退職手当負担見込額が前年度より</a:t>
          </a:r>
          <a:r>
            <a:rPr lang="ja-JP" altLang="en-US" sz="1100" b="0" i="0" baseline="0">
              <a:solidFill>
                <a:schemeClr val="dk1"/>
              </a:solidFill>
              <a:effectLst/>
              <a:latin typeface="+mn-lt"/>
              <a:ea typeface="+mn-ea"/>
              <a:cs typeface="+mn-cs"/>
            </a:rPr>
            <a:t>７億２５百万円</a:t>
          </a:r>
          <a:r>
            <a:rPr lang="ja-JP" altLang="ja-JP" sz="1100" b="0" i="0" baseline="0">
              <a:solidFill>
                <a:schemeClr val="dk1"/>
              </a:solidFill>
              <a:effectLst/>
              <a:latin typeface="+mn-lt"/>
              <a:ea typeface="+mn-ea"/>
              <a:cs typeface="+mn-cs"/>
            </a:rPr>
            <a:t>減少（標財比（</a:t>
          </a:r>
          <a:r>
            <a:rPr lang="en-US" altLang="ja-JP" sz="1100" b="0" i="0" baseline="0">
              <a:solidFill>
                <a:schemeClr val="dk1"/>
              </a:solidFill>
              <a:effectLst/>
              <a:latin typeface="+mn-lt"/>
              <a:ea typeface="+mn-ea"/>
              <a:cs typeface="+mn-cs"/>
            </a:rPr>
            <a:t>H26→H27</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ポイント）、大牟田・荒尾清掃施設組合の地方債残高の減少により組合負担等見込額が前年度より</a:t>
          </a:r>
          <a:r>
            <a:rPr lang="ja-JP" altLang="en-US" sz="1100" b="0" i="0" baseline="0">
              <a:solidFill>
                <a:schemeClr val="dk1"/>
              </a:solidFill>
              <a:effectLst/>
              <a:latin typeface="+mn-lt"/>
              <a:ea typeface="+mn-ea"/>
              <a:cs typeface="+mn-cs"/>
            </a:rPr>
            <a:t>３億２０百万</a:t>
          </a:r>
          <a:r>
            <a:rPr lang="ja-JP" altLang="ja-JP" sz="1100" b="0" i="0" baseline="0">
              <a:solidFill>
                <a:schemeClr val="dk1"/>
              </a:solidFill>
              <a:effectLst/>
              <a:latin typeface="+mn-lt"/>
              <a:ea typeface="+mn-ea"/>
              <a:cs typeface="+mn-cs"/>
            </a:rPr>
            <a:t>円減少（標財比（</a:t>
          </a:r>
          <a:r>
            <a:rPr lang="en-US" altLang="ja-JP" sz="1100" b="0" i="0" baseline="0">
              <a:solidFill>
                <a:schemeClr val="dk1"/>
              </a:solidFill>
              <a:effectLst/>
              <a:latin typeface="+mn-lt"/>
              <a:ea typeface="+mn-ea"/>
              <a:cs typeface="+mn-cs"/>
            </a:rPr>
            <a:t>H26→H27</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ポイント）した。</a:t>
          </a:r>
          <a:endParaRPr lang="ja-JP" altLang="ja-JP" sz="1400">
            <a:effectLst/>
          </a:endParaRPr>
        </a:p>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充当可能財源等</a:t>
          </a:r>
          <a:r>
            <a:rPr lang="en-US" altLang="ja-JP" sz="1100" b="0" i="0" baseline="0">
              <a:solidFill>
                <a:schemeClr val="dk1"/>
              </a:solidFill>
              <a:effectLst/>
              <a:latin typeface="+mn-lt"/>
              <a:ea typeface="+mn-ea"/>
              <a:cs typeface="+mn-cs"/>
            </a:rPr>
            <a:t>】</a:t>
          </a:r>
          <a:endParaRPr lang="ja-JP" altLang="ja-JP" sz="1400">
            <a:effectLst/>
          </a:endParaRPr>
        </a:p>
        <a:p>
          <a:pPr rtl="0"/>
          <a:r>
            <a:rPr lang="ja-JP" altLang="en-US" sz="1100" b="0" i="0" baseline="0">
              <a:solidFill>
                <a:schemeClr val="dk1"/>
              </a:solidFill>
              <a:effectLst/>
              <a:latin typeface="+mn-lt"/>
              <a:ea typeface="+mn-ea"/>
              <a:cs typeface="+mn-cs"/>
            </a:rPr>
            <a:t>庁舎等建設積立の６億円の積増しや</a:t>
          </a:r>
          <a:r>
            <a:rPr lang="ja-JP" altLang="ja-JP" sz="1100" b="0" i="0" baseline="0">
              <a:solidFill>
                <a:schemeClr val="dk1"/>
              </a:solidFill>
              <a:effectLst/>
              <a:latin typeface="+mn-lt"/>
              <a:ea typeface="+mn-ea"/>
              <a:cs typeface="+mn-cs"/>
            </a:rPr>
            <a:t>財政調整基金の</a:t>
          </a:r>
          <a:r>
            <a:rPr lang="ja-JP" altLang="en-US" sz="1100" b="0" i="0" baseline="0">
              <a:solidFill>
                <a:schemeClr val="dk1"/>
              </a:solidFill>
              <a:effectLst/>
              <a:latin typeface="+mn-lt"/>
              <a:ea typeface="+mn-ea"/>
              <a:cs typeface="+mn-cs"/>
            </a:rPr>
            <a:t>２億３１百万</a:t>
          </a:r>
          <a:r>
            <a:rPr lang="ja-JP" altLang="ja-JP" sz="1100" b="0" i="0" baseline="0">
              <a:solidFill>
                <a:schemeClr val="dk1"/>
              </a:solidFill>
              <a:effectLst/>
              <a:latin typeface="+mn-lt"/>
              <a:ea typeface="+mn-ea"/>
              <a:cs typeface="+mn-cs"/>
            </a:rPr>
            <a:t>積増しなどにより充当可能基金が前年度より</a:t>
          </a:r>
          <a:r>
            <a:rPr lang="ja-JP" altLang="en-US" sz="1100" b="0" i="0" baseline="0">
              <a:solidFill>
                <a:schemeClr val="dk1"/>
              </a:solidFill>
              <a:effectLst/>
              <a:latin typeface="+mn-lt"/>
              <a:ea typeface="+mn-ea"/>
              <a:cs typeface="+mn-cs"/>
            </a:rPr>
            <a:t>５億４５百万円</a:t>
          </a:r>
          <a:r>
            <a:rPr lang="ja-JP" altLang="ja-JP" sz="1100" b="0" i="0" baseline="0">
              <a:solidFill>
                <a:schemeClr val="dk1"/>
              </a:solidFill>
              <a:effectLst/>
              <a:latin typeface="+mn-lt"/>
              <a:ea typeface="+mn-ea"/>
              <a:cs typeface="+mn-cs"/>
            </a:rPr>
            <a:t>増加、過疎対策事業債等の交付税措置の有利な市債の活用により基準財政需要額算入見込額が前年度より</a:t>
          </a:r>
          <a:r>
            <a:rPr lang="ja-JP" altLang="en-US" sz="1100" b="0" i="0" baseline="0">
              <a:solidFill>
                <a:schemeClr val="dk1"/>
              </a:solidFill>
              <a:effectLst/>
              <a:latin typeface="+mn-lt"/>
              <a:ea typeface="+mn-ea"/>
              <a:cs typeface="+mn-cs"/>
            </a:rPr>
            <a:t>７億１９百万円増加</a:t>
          </a:r>
          <a:r>
            <a:rPr lang="ja-JP" altLang="ja-JP" sz="1100" b="0" i="0" baseline="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福岡県大牟田市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119,407
118,891
81.45
57,365,810
56,581,864
687,940
28,452,452
48,709,293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77.9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福岡県大牟田市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119,407
118,891
81.45
57,365,810
56,581,864
687,940
28,452,452
48,709,293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77.9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福岡県大牟田市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119,407
118,891
81.45
57,365,810
56,581,864
687,940
28,452,452
48,709,293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77.9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福岡県大牟田市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119,407
118,891
81.45
57,365,810
56,581,864
687,940
28,452,452
48,709,293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77.9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人口減少の主要因である生産年齢人口の減少が著しく、このことが消費動向にも甚大な影響を与えている。一方で、６５歳以上の人口は増加傾向にあり、その割合は２</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年１０月１日現在で３</a:t>
          </a:r>
          <a:r>
            <a:rPr lang="ja-JP" altLang="en-US" sz="1100" b="0" i="0" baseline="0">
              <a:solidFill>
                <a:schemeClr val="dk1"/>
              </a:solidFill>
              <a:effectLst/>
              <a:latin typeface="+mn-lt"/>
              <a:ea typeface="+mn-ea"/>
              <a:cs typeface="+mn-cs"/>
            </a:rPr>
            <a:t>４．７となっており</a:t>
          </a:r>
          <a:r>
            <a:rPr lang="ja-JP" altLang="ja-JP" sz="1100" b="0" i="0" baseline="0">
              <a:solidFill>
                <a:schemeClr val="dk1"/>
              </a:solidFill>
              <a:effectLst/>
              <a:latin typeface="+mn-lt"/>
              <a:ea typeface="+mn-ea"/>
              <a:cs typeface="+mn-cs"/>
            </a:rPr>
            <a:t>、高齢化が進行している。このような人口の減少や高齢化の進行等により、本市の財政基盤は極めて弱く、類似団体平均を大きく下回っている。</a:t>
          </a:r>
          <a:endParaRPr lang="ja-JP" altLang="ja-JP" sz="1400">
            <a:effectLst/>
          </a:endParaRPr>
        </a:p>
        <a:p>
          <a:pPr rtl="0"/>
          <a:r>
            <a:rPr lang="ja-JP" altLang="ja-JP" sz="1100" b="0" i="0" baseline="0">
              <a:solidFill>
                <a:schemeClr val="dk1"/>
              </a:solidFill>
              <a:effectLst/>
              <a:latin typeface="+mn-lt"/>
              <a:ea typeface="+mn-ea"/>
              <a:cs typeface="+mn-cs"/>
            </a:rPr>
            <a:t>このようなことから、２０年８月に「財政健全化計画」を策定し、歳入歳出両面の具体的な取組みを掲げ、行財政改革を実施してきたが、抜本的な財政構造の改善が果たせたとは言い難く、財政構造の強化を図るため２３年８月に「財政構造強化指針」を策定し、健全な財政基盤を確立するための努力を引き続き行っていく。</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33867</xdr:rowOff>
    </xdr:to>
    <xdr:cxnSp macro="">
      <xdr:nvCxnSpPr>
        <xdr:cNvPr id="63" name="直線コネクタ 62"/>
        <xdr:cNvCxnSpPr/>
      </xdr:nvCxnSpPr>
      <xdr:spPr>
        <a:xfrm flipV="1">
          <a:off x="4953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4"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5" name="直線コネクタ 64"/>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64558</xdr:rowOff>
    </xdr:from>
    <xdr:to>
      <xdr:col>7</xdr:col>
      <xdr:colOff>152400</xdr:colOff>
      <xdr:row>44</xdr:row>
      <xdr:rowOff>84667</xdr:rowOff>
    </xdr:to>
    <xdr:cxnSp macro="">
      <xdr:nvCxnSpPr>
        <xdr:cNvPr id="68" name="直線コネクタ 67"/>
        <xdr:cNvCxnSpPr/>
      </xdr:nvCxnSpPr>
      <xdr:spPr>
        <a:xfrm flipV="1">
          <a:off x="4114800" y="76083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153052</xdr:rowOff>
    </xdr:from>
    <xdr:ext cx="762000" cy="259045"/>
    <xdr:sp macro="" textlink="">
      <xdr:nvSpPr>
        <xdr:cNvPr id="69"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104775</xdr:rowOff>
    </xdr:to>
    <xdr:cxnSp macro="">
      <xdr:nvCxnSpPr>
        <xdr:cNvPr id="71" name="直線コネクタ 70"/>
        <xdr:cNvCxnSpPr/>
      </xdr:nvCxnSpPr>
      <xdr:spPr>
        <a:xfrm flipV="1">
          <a:off x="3225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2" name="フローチャート : 判断 71"/>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3" name="テキスト ボックス 72"/>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104775</xdr:rowOff>
    </xdr:from>
    <xdr:to>
      <xdr:col>4</xdr:col>
      <xdr:colOff>482600</xdr:colOff>
      <xdr:row>44</xdr:row>
      <xdr:rowOff>104775</xdr:rowOff>
    </xdr:to>
    <xdr:cxnSp macro="">
      <xdr:nvCxnSpPr>
        <xdr:cNvPr id="74" name="直線コネクタ 73"/>
        <xdr:cNvCxnSpPr/>
      </xdr:nvCxnSpPr>
      <xdr:spPr>
        <a:xfrm>
          <a:off x="2336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5" name="フローチャート : 判断 74"/>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76" name="テキスト ボックス 75"/>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64558</xdr:rowOff>
    </xdr:from>
    <xdr:to>
      <xdr:col>3</xdr:col>
      <xdr:colOff>279400</xdr:colOff>
      <xdr:row>44</xdr:row>
      <xdr:rowOff>104775</xdr:rowOff>
    </xdr:to>
    <xdr:cxnSp macro="">
      <xdr:nvCxnSpPr>
        <xdr:cNvPr id="77" name="直線コネクタ 76"/>
        <xdr:cNvCxnSpPr/>
      </xdr:nvCxnSpPr>
      <xdr:spPr>
        <a:xfrm>
          <a:off x="1447800" y="76083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78" name="フローチャート : 判断 77"/>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79" name="テキスト ボックス 78"/>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76852</xdr:rowOff>
    </xdr:from>
    <xdr:ext cx="762000" cy="259045"/>
    <xdr:sp macro="" textlink="">
      <xdr:nvSpPr>
        <xdr:cNvPr id="81" name="テキスト ボックス 80"/>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13758</xdr:rowOff>
    </xdr:from>
    <xdr:to>
      <xdr:col>7</xdr:col>
      <xdr:colOff>203200</xdr:colOff>
      <xdr:row>44</xdr:row>
      <xdr:rowOff>115358</xdr:rowOff>
    </xdr:to>
    <xdr:sp macro="" textlink="">
      <xdr:nvSpPr>
        <xdr:cNvPr id="87" name="円/楕円 86"/>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157285</xdr:rowOff>
    </xdr:from>
    <xdr:ext cx="762000" cy="259045"/>
    <xdr:sp macro="" textlink="">
      <xdr:nvSpPr>
        <xdr:cNvPr id="88" name="財政力該当値テキスト"/>
        <xdr:cNvSpPr txBox="1"/>
      </xdr:nvSpPr>
      <xdr:spPr>
        <a:xfrm>
          <a:off x="5041900" y="75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89" name="円/楕円 88"/>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90" name="テキスト ボックス 89"/>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53975</xdr:rowOff>
    </xdr:from>
    <xdr:to>
      <xdr:col>4</xdr:col>
      <xdr:colOff>533400</xdr:colOff>
      <xdr:row>44</xdr:row>
      <xdr:rowOff>155575</xdr:rowOff>
    </xdr:to>
    <xdr:sp macro="" textlink="">
      <xdr:nvSpPr>
        <xdr:cNvPr id="91" name="円/楕円 90"/>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140352</xdr:rowOff>
    </xdr:from>
    <xdr:ext cx="762000" cy="259045"/>
    <xdr:sp macro="" textlink="">
      <xdr:nvSpPr>
        <xdr:cNvPr id="92" name="テキスト ボックス 91"/>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53975</xdr:rowOff>
    </xdr:from>
    <xdr:to>
      <xdr:col>3</xdr:col>
      <xdr:colOff>330200</xdr:colOff>
      <xdr:row>44</xdr:row>
      <xdr:rowOff>155575</xdr:rowOff>
    </xdr:to>
    <xdr:sp macro="" textlink="">
      <xdr:nvSpPr>
        <xdr:cNvPr id="93" name="円/楕円 92"/>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140352</xdr:rowOff>
    </xdr:from>
    <xdr:ext cx="762000" cy="259045"/>
    <xdr:sp macro="" textlink="">
      <xdr:nvSpPr>
        <xdr:cNvPr id="94" name="テキスト ボックス 93"/>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13758</xdr:rowOff>
    </xdr:from>
    <xdr:to>
      <xdr:col>2</xdr:col>
      <xdr:colOff>127000</xdr:colOff>
      <xdr:row>44</xdr:row>
      <xdr:rowOff>115358</xdr:rowOff>
    </xdr:to>
    <xdr:sp macro="" textlink="">
      <xdr:nvSpPr>
        <xdr:cNvPr id="95" name="円/楕円 94"/>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100135</xdr:rowOff>
    </xdr:from>
    <xdr:ext cx="762000" cy="259045"/>
    <xdr:sp macro="" textlink="">
      <xdr:nvSpPr>
        <xdr:cNvPr id="96" name="テキスト ボックス 95"/>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950" b="0" i="0" baseline="0">
              <a:solidFill>
                <a:schemeClr val="dk1"/>
              </a:solidFill>
              <a:effectLst/>
              <a:latin typeface="+mn-lt"/>
              <a:ea typeface="+mn-ea"/>
              <a:cs typeface="+mn-cs"/>
            </a:rPr>
            <a:t>Ｈ２</a:t>
          </a:r>
          <a:r>
            <a:rPr lang="ja-JP" altLang="en-US" sz="950" b="0" i="0" baseline="0">
              <a:solidFill>
                <a:schemeClr val="dk1"/>
              </a:solidFill>
              <a:effectLst/>
              <a:latin typeface="+mn-lt"/>
              <a:ea typeface="+mn-ea"/>
              <a:cs typeface="+mn-cs"/>
            </a:rPr>
            <a:t>７</a:t>
          </a:r>
          <a:r>
            <a:rPr lang="ja-JP" altLang="ja-JP" sz="950" b="0" i="0" baseline="0">
              <a:solidFill>
                <a:schemeClr val="dk1"/>
              </a:solidFill>
              <a:effectLst/>
              <a:latin typeface="+mn-lt"/>
              <a:ea typeface="+mn-ea"/>
              <a:cs typeface="+mn-cs"/>
            </a:rPr>
            <a:t>年度の経常収支比率については、</a:t>
          </a:r>
          <a:r>
            <a:rPr lang="ja-JP" altLang="ja-JP" sz="950">
              <a:solidFill>
                <a:schemeClr val="dk1"/>
              </a:solidFill>
              <a:effectLst/>
              <a:latin typeface="+mn-lt"/>
              <a:ea typeface="+mn-ea"/>
              <a:cs typeface="+mn-cs"/>
            </a:rPr>
            <a:t>歳出では、</a:t>
          </a:r>
          <a:r>
            <a:rPr lang="ja-JP" altLang="en-US" sz="950">
              <a:solidFill>
                <a:schemeClr val="dk1"/>
              </a:solidFill>
              <a:effectLst/>
              <a:latin typeface="+mn-lt"/>
              <a:ea typeface="+mn-ea"/>
              <a:cs typeface="+mn-cs"/>
            </a:rPr>
            <a:t>職員数及び</a:t>
          </a:r>
          <a:r>
            <a:rPr lang="ja-JP" altLang="ja-JP" sz="950">
              <a:solidFill>
                <a:schemeClr val="dk1"/>
              </a:solidFill>
              <a:effectLst/>
              <a:latin typeface="+mn-lt"/>
              <a:ea typeface="+mn-ea"/>
              <a:cs typeface="+mn-cs"/>
            </a:rPr>
            <a:t>退職者数</a:t>
          </a:r>
          <a:r>
            <a:rPr lang="ja-JP" altLang="en-US" sz="950">
              <a:solidFill>
                <a:schemeClr val="dk1"/>
              </a:solidFill>
              <a:effectLst/>
              <a:latin typeface="+mn-lt"/>
              <a:ea typeface="+mn-ea"/>
              <a:cs typeface="+mn-cs"/>
            </a:rPr>
            <a:t>の減少等による人件費の減や公債費の減はあるものの、子ども子育て支援法の移行に伴う幼稚園等施設給付費の増や障害者サービス給付費の増などにより、扶助費が大幅に増加し、経常経費</a:t>
          </a:r>
          <a:r>
            <a:rPr lang="ja-JP" altLang="ja-JP" sz="950">
              <a:solidFill>
                <a:schemeClr val="dk1"/>
              </a:solidFill>
              <a:effectLst/>
              <a:latin typeface="+mn-lt"/>
              <a:ea typeface="+mn-ea"/>
              <a:cs typeface="+mn-cs"/>
            </a:rPr>
            <a:t>充当一般財源は</a:t>
          </a:r>
          <a:r>
            <a:rPr lang="ja-JP" altLang="en-US" sz="950">
              <a:solidFill>
                <a:schemeClr val="dk1"/>
              </a:solidFill>
              <a:effectLst/>
              <a:latin typeface="+mn-lt"/>
              <a:ea typeface="+mn-ea"/>
              <a:cs typeface="+mn-cs"/>
            </a:rPr>
            <a:t>２</a:t>
          </a:r>
          <a:r>
            <a:rPr lang="ja-JP" altLang="ja-JP" sz="950">
              <a:solidFill>
                <a:schemeClr val="dk1"/>
              </a:solidFill>
              <a:effectLst/>
              <a:latin typeface="+mn-lt"/>
              <a:ea typeface="+mn-ea"/>
              <a:cs typeface="+mn-cs"/>
            </a:rPr>
            <a:t>億</a:t>
          </a:r>
          <a:r>
            <a:rPr lang="ja-JP" altLang="en-US" sz="950">
              <a:solidFill>
                <a:schemeClr val="dk1"/>
              </a:solidFill>
              <a:effectLst/>
              <a:latin typeface="+mn-lt"/>
              <a:ea typeface="+mn-ea"/>
              <a:cs typeface="+mn-cs"/>
            </a:rPr>
            <a:t>９６</a:t>
          </a:r>
          <a:r>
            <a:rPr lang="ja-JP" altLang="ja-JP" sz="950">
              <a:solidFill>
                <a:schemeClr val="dk1"/>
              </a:solidFill>
              <a:effectLst/>
              <a:latin typeface="+mn-lt"/>
              <a:ea typeface="+mn-ea"/>
              <a:cs typeface="+mn-cs"/>
            </a:rPr>
            <a:t>百万円の増となった。</a:t>
          </a:r>
          <a:r>
            <a:rPr lang="ja-JP" altLang="en-US" sz="950">
              <a:solidFill>
                <a:schemeClr val="dk1"/>
              </a:solidFill>
              <a:effectLst/>
              <a:latin typeface="+mn-lt"/>
              <a:ea typeface="+mn-ea"/>
              <a:cs typeface="+mn-cs"/>
            </a:rPr>
            <a:t>一方</a:t>
          </a:r>
          <a:r>
            <a:rPr lang="ja-JP" altLang="ja-JP" sz="950">
              <a:solidFill>
                <a:schemeClr val="dk1"/>
              </a:solidFill>
              <a:effectLst/>
              <a:latin typeface="+mn-lt"/>
              <a:ea typeface="+mn-ea"/>
              <a:cs typeface="+mn-cs"/>
            </a:rPr>
            <a:t>、経常一般財源収入については</a:t>
          </a:r>
          <a:r>
            <a:rPr lang="ja-JP" altLang="en-US" sz="950">
              <a:solidFill>
                <a:schemeClr val="dk1"/>
              </a:solidFill>
              <a:effectLst/>
              <a:latin typeface="+mn-lt"/>
              <a:ea typeface="+mn-ea"/>
              <a:cs typeface="+mn-cs"/>
            </a:rPr>
            <a:t>、一部企業の経常利益の増加による法人市民税の増や地方消費税交付金、普通交付税の増などにより、経常一般財源収入全体としては、前年比で１７億３８百万円の増となった。この結果、経常収支比率は</a:t>
          </a:r>
          <a:r>
            <a:rPr lang="ja-JP" altLang="ja-JP" sz="950" b="0" i="0" baseline="0">
              <a:solidFill>
                <a:schemeClr val="dk1"/>
              </a:solidFill>
              <a:effectLst/>
              <a:latin typeface="+mn-lt"/>
              <a:ea typeface="+mn-ea"/>
              <a:cs typeface="+mn-cs"/>
            </a:rPr>
            <a:t>前年度と比較し</a:t>
          </a:r>
          <a:r>
            <a:rPr lang="ja-JP" altLang="en-US" sz="950" b="0" i="0" baseline="0">
              <a:solidFill>
                <a:schemeClr val="dk1"/>
              </a:solidFill>
              <a:effectLst/>
              <a:latin typeface="+mn-lt"/>
              <a:ea typeface="+mn-ea"/>
              <a:cs typeface="+mn-cs"/>
            </a:rPr>
            <a:t>４．７ポイント</a:t>
          </a:r>
          <a:r>
            <a:rPr lang="ja-JP" altLang="ja-JP" sz="950" b="0" i="0" baseline="0">
              <a:solidFill>
                <a:schemeClr val="dk1"/>
              </a:solidFill>
              <a:effectLst/>
              <a:latin typeface="+mn-lt"/>
              <a:ea typeface="+mn-ea"/>
              <a:cs typeface="+mn-cs"/>
            </a:rPr>
            <a:t>改善し</a:t>
          </a:r>
          <a:r>
            <a:rPr lang="ja-JP" altLang="en-US" sz="950" b="0" i="0" baseline="0">
              <a:solidFill>
                <a:schemeClr val="dk1"/>
              </a:solidFill>
              <a:effectLst/>
              <a:latin typeface="+mn-lt"/>
              <a:ea typeface="+mn-ea"/>
              <a:cs typeface="+mn-cs"/>
            </a:rPr>
            <a:t>９４．９％となって</a:t>
          </a:r>
          <a:r>
            <a:rPr lang="ja-JP" altLang="ja-JP" sz="950" b="0" i="0" baseline="0">
              <a:solidFill>
                <a:schemeClr val="dk1"/>
              </a:solidFill>
              <a:effectLst/>
              <a:latin typeface="+mn-lt"/>
              <a:ea typeface="+mn-ea"/>
              <a:cs typeface="+mn-cs"/>
            </a:rPr>
            <a:t>いるが、依然として類似団体平均を上回っており、硬直化した財政構造となっている。</a:t>
          </a:r>
          <a:endParaRPr lang="ja-JP" altLang="ja-JP" sz="950">
            <a:effectLst/>
          </a:endParaRPr>
        </a:p>
        <a:p>
          <a:pPr rtl="0"/>
          <a:r>
            <a:rPr lang="ja-JP" altLang="ja-JP" sz="950">
              <a:solidFill>
                <a:schemeClr val="dk1"/>
              </a:solidFill>
              <a:effectLst/>
              <a:latin typeface="+mn-lt"/>
              <a:ea typeface="+mn-ea"/>
              <a:cs typeface="+mn-cs"/>
            </a:rPr>
            <a:t>今後も「大牟田市財政構造強化指針」に基づき、積極的な企業誘致の展開や使用料・手数料の見直し等による財源の確保や、市債の新規発行額の抑制による公債費の縮減を図るとともに、２６年度に策定した業務最適化計画に基づくさらなる職員配置の適正化や、公共施設維持管理計画に基づく維持補修費の平準化を図るなどの取組みを進め、財政構造の健全化を図っていく。</a:t>
          </a:r>
          <a:endParaRPr lang="ja-JP" altLang="ja-JP" sz="95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23114</xdr:rowOff>
    </xdr:from>
    <xdr:to>
      <xdr:col>7</xdr:col>
      <xdr:colOff>152400</xdr:colOff>
      <xdr:row>65</xdr:row>
      <xdr:rowOff>75438</xdr:rowOff>
    </xdr:to>
    <xdr:cxnSp macro="">
      <xdr:nvCxnSpPr>
        <xdr:cNvPr id="124" name="直線コネクタ 123"/>
        <xdr:cNvCxnSpPr/>
      </xdr:nvCxnSpPr>
      <xdr:spPr>
        <a:xfrm flipV="1">
          <a:off x="4953000" y="10138664"/>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47515</xdr:rowOff>
    </xdr:from>
    <xdr:ext cx="762000" cy="259045"/>
    <xdr:sp macro="" textlink="">
      <xdr:nvSpPr>
        <xdr:cNvPr id="125" name="財政構造の弾力性最小値テキスト"/>
        <xdr:cNvSpPr txBox="1"/>
      </xdr:nvSpPr>
      <xdr:spPr>
        <a:xfrm>
          <a:off x="5041900" y="1119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7</xdr:col>
      <xdr:colOff>63500</xdr:colOff>
      <xdr:row>65</xdr:row>
      <xdr:rowOff>75438</xdr:rowOff>
    </xdr:from>
    <xdr:to>
      <xdr:col>7</xdr:col>
      <xdr:colOff>241300</xdr:colOff>
      <xdr:row>65</xdr:row>
      <xdr:rowOff>75438</xdr:rowOff>
    </xdr:to>
    <xdr:cxnSp macro="">
      <xdr:nvCxnSpPr>
        <xdr:cNvPr id="126" name="直線コネクタ 125"/>
        <xdr:cNvCxnSpPr/>
      </xdr:nvCxnSpPr>
      <xdr:spPr>
        <a:xfrm>
          <a:off x="4864100" y="1121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7</xdr:col>
      <xdr:colOff>63500</xdr:colOff>
      <xdr:row>59</xdr:row>
      <xdr:rowOff>23114</xdr:rowOff>
    </xdr:from>
    <xdr:to>
      <xdr:col>7</xdr:col>
      <xdr:colOff>241300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160274</xdr:rowOff>
    </xdr:from>
    <xdr:to>
      <xdr:col>7</xdr:col>
      <xdr:colOff>152400</xdr:colOff>
      <xdr:row>64</xdr:row>
      <xdr:rowOff>44196</xdr:rowOff>
    </xdr:to>
    <xdr:cxnSp macro="">
      <xdr:nvCxnSpPr>
        <xdr:cNvPr id="129" name="直線コネクタ 128"/>
        <xdr:cNvCxnSpPr/>
      </xdr:nvCxnSpPr>
      <xdr:spPr>
        <a:xfrm flipV="1">
          <a:off x="4114800" y="10790174"/>
          <a:ext cx="8382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123715</xdr:rowOff>
    </xdr:from>
    <xdr:ext cx="762000" cy="259045"/>
    <xdr:sp macro="" textlink="">
      <xdr:nvSpPr>
        <xdr:cNvPr id="130" name="財政構造の弾力性平均値テキスト"/>
        <xdr:cNvSpPr txBox="1"/>
      </xdr:nvSpPr>
      <xdr:spPr>
        <a:xfrm>
          <a:off x="5041900" y="10410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31" name="フローチャート : 判断 130"/>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56388</xdr:rowOff>
    </xdr:from>
    <xdr:to>
      <xdr:col>6</xdr:col>
      <xdr:colOff>0</xdr:colOff>
      <xdr:row>64</xdr:row>
      <xdr:rowOff>44196</xdr:rowOff>
    </xdr:to>
    <xdr:cxnSp macro="">
      <xdr:nvCxnSpPr>
        <xdr:cNvPr id="132" name="直線コネクタ 131"/>
        <xdr:cNvCxnSpPr/>
      </xdr:nvCxnSpPr>
      <xdr:spPr>
        <a:xfrm>
          <a:off x="3225800" y="1085773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83058</xdr:rowOff>
    </xdr:from>
    <xdr:to>
      <xdr:col>6</xdr:col>
      <xdr:colOff>50800</xdr:colOff>
      <xdr:row>62</xdr:row>
      <xdr:rowOff>13208</xdr:rowOff>
    </xdr:to>
    <xdr:sp macro="" textlink="">
      <xdr:nvSpPr>
        <xdr:cNvPr id="133" name="フローチャート : 判断 132"/>
        <xdr:cNvSpPr/>
      </xdr:nvSpPr>
      <xdr:spPr>
        <a:xfrm>
          <a:off x="4064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23385</xdr:rowOff>
    </xdr:from>
    <xdr:ext cx="736600" cy="259045"/>
    <xdr:sp macro="" textlink="">
      <xdr:nvSpPr>
        <xdr:cNvPr id="134" name="テキスト ボックス 133"/>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160274</xdr:rowOff>
    </xdr:from>
    <xdr:to>
      <xdr:col>4</xdr:col>
      <xdr:colOff>482600</xdr:colOff>
      <xdr:row>63</xdr:row>
      <xdr:rowOff>56388</xdr:rowOff>
    </xdr:to>
    <xdr:cxnSp macro="">
      <xdr:nvCxnSpPr>
        <xdr:cNvPr id="135" name="直線コネクタ 134"/>
        <xdr:cNvCxnSpPr/>
      </xdr:nvCxnSpPr>
      <xdr:spPr>
        <a:xfrm>
          <a:off x="2336800" y="1079017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20320</xdr:rowOff>
    </xdr:from>
    <xdr:to>
      <xdr:col>4</xdr:col>
      <xdr:colOff>533400</xdr:colOff>
      <xdr:row>61</xdr:row>
      <xdr:rowOff>121920</xdr:rowOff>
    </xdr:to>
    <xdr:sp macro="" textlink="">
      <xdr:nvSpPr>
        <xdr:cNvPr id="136" name="フローチャート : 判断 135"/>
        <xdr:cNvSpPr/>
      </xdr:nvSpPr>
      <xdr:spPr>
        <a:xfrm>
          <a:off x="3175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132097</xdr:rowOff>
    </xdr:from>
    <xdr:ext cx="762000" cy="259045"/>
    <xdr:sp macro="" textlink="">
      <xdr:nvSpPr>
        <xdr:cNvPr id="137" name="テキスト ボックス 136"/>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160274</xdr:rowOff>
    </xdr:from>
    <xdr:to>
      <xdr:col>3</xdr:col>
      <xdr:colOff>279400</xdr:colOff>
      <xdr:row>63</xdr:row>
      <xdr:rowOff>41910</xdr:rowOff>
    </xdr:to>
    <xdr:cxnSp macro="">
      <xdr:nvCxnSpPr>
        <xdr:cNvPr id="138" name="直線コネクタ 137"/>
        <xdr:cNvCxnSpPr/>
      </xdr:nvCxnSpPr>
      <xdr:spPr>
        <a:xfrm flipV="1">
          <a:off x="1447800" y="1079017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58928</xdr:rowOff>
    </xdr:from>
    <xdr:to>
      <xdr:col>3</xdr:col>
      <xdr:colOff>330200</xdr:colOff>
      <xdr:row>61</xdr:row>
      <xdr:rowOff>160528</xdr:rowOff>
    </xdr:to>
    <xdr:sp macro="" textlink="">
      <xdr:nvSpPr>
        <xdr:cNvPr id="139" name="フローチャート : 判断 138"/>
        <xdr:cNvSpPr/>
      </xdr:nvSpPr>
      <xdr:spPr>
        <a:xfrm>
          <a:off x="2286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170705</xdr:rowOff>
    </xdr:from>
    <xdr:ext cx="762000" cy="259045"/>
    <xdr:sp macro="" textlink="">
      <xdr:nvSpPr>
        <xdr:cNvPr id="140" name="テキスト ボックス 139"/>
        <xdr:cNvSpPr txBox="1"/>
      </xdr:nvSpPr>
      <xdr:spPr>
        <a:xfrm>
          <a:off x="1955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39624</xdr:rowOff>
    </xdr:from>
    <xdr:to>
      <xdr:col>2</xdr:col>
      <xdr:colOff>127000</xdr:colOff>
      <xdr:row>61</xdr:row>
      <xdr:rowOff>141224</xdr:rowOff>
    </xdr:to>
    <xdr:sp macro="" textlink="">
      <xdr:nvSpPr>
        <xdr:cNvPr id="141" name="フローチャート : 判断 140"/>
        <xdr:cNvSpPr/>
      </xdr:nvSpPr>
      <xdr:spPr>
        <a:xfrm>
          <a:off x="1397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151401</xdr:rowOff>
    </xdr:from>
    <xdr:ext cx="762000" cy="259045"/>
    <xdr:sp macro="" textlink="">
      <xdr:nvSpPr>
        <xdr:cNvPr id="142" name="テキスト ボックス 141"/>
        <xdr:cNvSpPr txBox="1"/>
      </xdr:nvSpPr>
      <xdr:spPr>
        <a:xfrm>
          <a:off x="1066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109474</xdr:rowOff>
    </xdr:from>
    <xdr:to>
      <xdr:col>7</xdr:col>
      <xdr:colOff>203200</xdr:colOff>
      <xdr:row>63</xdr:row>
      <xdr:rowOff>39624</xdr:rowOff>
    </xdr:to>
    <xdr:sp macro="" textlink="">
      <xdr:nvSpPr>
        <xdr:cNvPr id="148" name="円/楕円 147"/>
        <xdr:cNvSpPr/>
      </xdr:nvSpPr>
      <xdr:spPr>
        <a:xfrm>
          <a:off x="49022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81551</xdr:rowOff>
    </xdr:from>
    <xdr:ext cx="762000" cy="259045"/>
    <xdr:sp macro="" textlink="">
      <xdr:nvSpPr>
        <xdr:cNvPr id="149" name="財政構造の弾力性該当値テキスト"/>
        <xdr:cNvSpPr txBox="1"/>
      </xdr:nvSpPr>
      <xdr:spPr>
        <a:xfrm>
          <a:off x="5041900" y="1071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164846</xdr:rowOff>
    </xdr:from>
    <xdr:to>
      <xdr:col>6</xdr:col>
      <xdr:colOff>50800</xdr:colOff>
      <xdr:row>64</xdr:row>
      <xdr:rowOff>94996</xdr:rowOff>
    </xdr:to>
    <xdr:sp macro="" textlink="">
      <xdr:nvSpPr>
        <xdr:cNvPr id="150" name="円/楕円 149"/>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79773</xdr:rowOff>
    </xdr:from>
    <xdr:ext cx="736600" cy="259045"/>
    <xdr:sp macro="" textlink="">
      <xdr:nvSpPr>
        <xdr:cNvPr id="151" name="テキスト ボックス 150"/>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5588</xdr:rowOff>
    </xdr:from>
    <xdr:to>
      <xdr:col>4</xdr:col>
      <xdr:colOff>533400</xdr:colOff>
      <xdr:row>63</xdr:row>
      <xdr:rowOff>107188</xdr:rowOff>
    </xdr:to>
    <xdr:sp macro="" textlink="">
      <xdr:nvSpPr>
        <xdr:cNvPr id="152" name="円/楕円 151"/>
        <xdr:cNvSpPr/>
      </xdr:nvSpPr>
      <xdr:spPr>
        <a:xfrm>
          <a:off x="3175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91965</xdr:rowOff>
    </xdr:from>
    <xdr:ext cx="762000" cy="259045"/>
    <xdr:sp macro="" textlink="">
      <xdr:nvSpPr>
        <xdr:cNvPr id="153" name="テキスト ボックス 152"/>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109474</xdr:rowOff>
    </xdr:from>
    <xdr:to>
      <xdr:col>3</xdr:col>
      <xdr:colOff>330200</xdr:colOff>
      <xdr:row>63</xdr:row>
      <xdr:rowOff>39624</xdr:rowOff>
    </xdr:to>
    <xdr:sp macro="" textlink="">
      <xdr:nvSpPr>
        <xdr:cNvPr id="154" name="円/楕円 153"/>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24401</xdr:rowOff>
    </xdr:from>
    <xdr:ext cx="762000" cy="259045"/>
    <xdr:sp macro="" textlink="">
      <xdr:nvSpPr>
        <xdr:cNvPr id="155" name="テキスト ボックス 154"/>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56" name="円/楕円 155"/>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77487</xdr:rowOff>
    </xdr:from>
    <xdr:ext cx="762000" cy="259045"/>
    <xdr:sp macro="" textlink="">
      <xdr:nvSpPr>
        <xdr:cNvPr id="157" name="テキスト ボックス 156"/>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[117,360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類似団体平均に比べ高くなっているのは、主に人件費に要因がある。類似団体と比較すると職員数が依然として多いため、今後も</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職員配置適正化方針</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（H</a:t>
          </a:r>
          <a:r>
            <a:rPr lang="en-US" altLang="ja-JP" sz="1100" b="0" i="0" baseline="0">
              <a:solidFill>
                <a:schemeClr val="dk1"/>
              </a:solidFill>
              <a:effectLst/>
              <a:latin typeface="+mn-lt"/>
              <a:ea typeface="+mn-ea"/>
              <a:cs typeface="+mn-cs"/>
            </a:rPr>
            <a:t>28.4</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851</a:t>
          </a:r>
          <a:r>
            <a:rPr lang="ja-JP" altLang="ja-JP" sz="1100" b="0" i="0" baseline="0">
              <a:solidFill>
                <a:schemeClr val="dk1"/>
              </a:solidFill>
              <a:effectLst/>
              <a:latin typeface="+mn-lt"/>
              <a:ea typeface="+mn-ea"/>
              <a:cs typeface="+mn-cs"/>
            </a:rPr>
            <a:t>人⇒H</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4　</a:t>
          </a:r>
          <a:r>
            <a:rPr lang="en-US" altLang="ja-JP" sz="1100" b="0" i="0" baseline="0">
              <a:solidFill>
                <a:schemeClr val="dk1"/>
              </a:solidFill>
              <a:effectLst/>
              <a:latin typeface="+mn-lt"/>
              <a:ea typeface="+mn-ea"/>
              <a:cs typeface="+mn-cs"/>
            </a:rPr>
            <a:t>812</a:t>
          </a:r>
          <a:r>
            <a:rPr lang="ja-JP" altLang="ja-JP" sz="1100" b="0" i="0" baseline="0">
              <a:solidFill>
                <a:schemeClr val="dk1"/>
              </a:solidFill>
              <a:effectLst/>
              <a:latin typeface="+mn-lt"/>
              <a:ea typeface="+mn-ea"/>
              <a:cs typeface="+mn-cs"/>
            </a:rPr>
            <a:t>人（消防・病院部門除く））</a:t>
          </a:r>
          <a:r>
            <a:rPr lang="ja-JP" altLang="en-US" sz="1100" b="0" i="0" baseline="0">
              <a:solidFill>
                <a:schemeClr val="dk1"/>
              </a:solidFill>
              <a:effectLst/>
              <a:latin typeface="+mn-lt"/>
              <a:ea typeface="+mn-ea"/>
              <a:cs typeface="+mn-cs"/>
            </a:rPr>
            <a:t>及び２６年度</a:t>
          </a:r>
          <a:r>
            <a:rPr lang="ja-JP" altLang="ja-JP" sz="1100" b="0" i="0" baseline="0">
              <a:solidFill>
                <a:schemeClr val="dk1"/>
              </a:solidFill>
              <a:effectLst/>
              <a:latin typeface="+mn-lt"/>
              <a:ea typeface="+mn-ea"/>
              <a:cs typeface="+mn-cs"/>
            </a:rPr>
            <a:t>に</a:t>
          </a:r>
          <a:r>
            <a:rPr lang="ja-JP" altLang="en-US" sz="1100" b="0" i="0" baseline="0">
              <a:solidFill>
                <a:schemeClr val="dk1"/>
              </a:solidFill>
              <a:effectLst/>
              <a:latin typeface="+mn-lt"/>
              <a:ea typeface="+mn-ea"/>
              <a:cs typeface="+mn-cs"/>
            </a:rPr>
            <a:t>策定した「業務最適化計画」に沿って、業務の効率化による</a:t>
          </a:r>
          <a:r>
            <a:rPr lang="ja-JP" altLang="ja-JP" sz="1100" b="0" i="0" baseline="0">
              <a:solidFill>
                <a:schemeClr val="dk1"/>
              </a:solidFill>
              <a:effectLst/>
              <a:latin typeface="+mn-lt"/>
              <a:ea typeface="+mn-ea"/>
              <a:cs typeface="+mn-cs"/>
            </a:rPr>
            <a:t>職員数の削減を進めていく。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147679</xdr:rowOff>
    </xdr:from>
    <xdr:to>
      <xdr:col>7</xdr:col>
      <xdr:colOff>152400</xdr:colOff>
      <xdr:row>89</xdr:row>
      <xdr:rowOff>99992</xdr:rowOff>
    </xdr:to>
    <xdr:cxnSp macro="">
      <xdr:nvCxnSpPr>
        <xdr:cNvPr id="187" name="直線コネクタ 186"/>
        <xdr:cNvCxnSpPr/>
      </xdr:nvCxnSpPr>
      <xdr:spPr>
        <a:xfrm flipV="1">
          <a:off x="4953000" y="14035129"/>
          <a:ext cx="0" cy="1323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72069</xdr:rowOff>
    </xdr:from>
    <xdr:ext cx="762000" cy="259045"/>
    <xdr:sp macro="" textlink="">
      <xdr:nvSpPr>
        <xdr:cNvPr id="188" name="人件費・物件費等の状況最小値テキスト"/>
        <xdr:cNvSpPr txBox="1"/>
      </xdr:nvSpPr>
      <xdr:spPr>
        <a:xfrm>
          <a:off x="5041900" y="153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137,499</a:t>
          </a:r>
          <a:endParaRPr kumimoji="1" lang="ja-JP" altLang="en-US" sz="1000" b="1">
            <a:latin typeface="ＭＳ Ｐゴシック"/>
          </a:endParaRPr>
        </a:p>
      </xdr:txBody>
    </xdr:sp>
    <xdr:clientData/>
  </xdr:oneCellAnchor>
  <xdr:twoCellAnchor>
    <xdr:from>
      <xdr:col>7</xdr:col>
      <xdr:colOff>63500</xdr:colOff>
      <xdr:row>89</xdr:row>
      <xdr:rowOff>99992</xdr:rowOff>
    </xdr:from>
    <xdr:to>
      <xdr:col>7</xdr:col>
      <xdr:colOff>241300</xdr:colOff>
      <xdr:row>89</xdr:row>
      <xdr:rowOff>99992</xdr:rowOff>
    </xdr:to>
    <xdr:cxnSp macro="">
      <xdr:nvCxnSpPr>
        <xdr:cNvPr id="189" name="直線コネクタ 188"/>
        <xdr:cNvCxnSpPr/>
      </xdr:nvCxnSpPr>
      <xdr:spPr>
        <a:xfrm>
          <a:off x="4864100" y="153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62606</xdr:rowOff>
    </xdr:from>
    <xdr:ext cx="762000" cy="259045"/>
    <xdr:sp macro="" textlink="">
      <xdr:nvSpPr>
        <xdr:cNvPr id="190" name="人件費・物件費等の状況最大値テキスト"/>
        <xdr:cNvSpPr txBox="1"/>
      </xdr:nvSpPr>
      <xdr:spPr>
        <a:xfrm>
          <a:off x="5041900" y="1377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71,660</a:t>
          </a:r>
          <a:endParaRPr kumimoji="1" lang="ja-JP" altLang="en-US" sz="1000" b="1">
            <a:latin typeface="ＭＳ Ｐゴシック"/>
          </a:endParaRPr>
        </a:p>
      </xdr:txBody>
    </xdr:sp>
    <xdr:clientData/>
  </xdr:oneCellAnchor>
  <xdr:twoCellAnchor>
    <xdr:from>
      <xdr:col>7</xdr:col>
      <xdr:colOff>63500</xdr:colOff>
      <xdr:row>81</xdr:row>
      <xdr:rowOff>147679</xdr:rowOff>
    </xdr:from>
    <xdr:to>
      <xdr:col>7</xdr:col>
      <xdr:colOff>241300</xdr:colOff>
      <xdr:row>81</xdr:row>
      <xdr:rowOff>147679</xdr:rowOff>
    </xdr:to>
    <xdr:cxnSp macro="">
      <xdr:nvCxnSpPr>
        <xdr:cNvPr id="191" name="直線コネクタ 190"/>
        <xdr:cNvCxnSpPr/>
      </xdr:nvCxnSpPr>
      <xdr:spPr>
        <a:xfrm>
          <a:off x="4864100" y="1403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137936</xdr:rowOff>
    </xdr:from>
    <xdr:to>
      <xdr:col>7</xdr:col>
      <xdr:colOff>152400</xdr:colOff>
      <xdr:row>87</xdr:row>
      <xdr:rowOff>37931</xdr:rowOff>
    </xdr:to>
    <xdr:cxnSp macro="">
      <xdr:nvCxnSpPr>
        <xdr:cNvPr id="192" name="直線コネクタ 191"/>
        <xdr:cNvCxnSpPr/>
      </xdr:nvCxnSpPr>
      <xdr:spPr>
        <a:xfrm>
          <a:off x="4114800" y="14882636"/>
          <a:ext cx="838200" cy="7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127317</xdr:rowOff>
    </xdr:from>
    <xdr:ext cx="762000" cy="259045"/>
    <xdr:sp macro="" textlink="">
      <xdr:nvSpPr>
        <xdr:cNvPr id="193" name="人件費・物件費等の状況平均値テキスト"/>
        <xdr:cNvSpPr txBox="1"/>
      </xdr:nvSpPr>
      <xdr:spPr>
        <a:xfrm>
          <a:off x="5041900" y="1452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110790</xdr:rowOff>
    </xdr:from>
    <xdr:to>
      <xdr:col>7</xdr:col>
      <xdr:colOff>203200</xdr:colOff>
      <xdr:row>86</xdr:row>
      <xdr:rowOff>40940</xdr:rowOff>
    </xdr:to>
    <xdr:sp macro="" textlink="">
      <xdr:nvSpPr>
        <xdr:cNvPr id="194" name="フローチャート : 判断 193"/>
        <xdr:cNvSpPr/>
      </xdr:nvSpPr>
      <xdr:spPr>
        <a:xfrm>
          <a:off x="4902200" y="146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34116</xdr:rowOff>
    </xdr:from>
    <xdr:to>
      <xdr:col>6</xdr:col>
      <xdr:colOff>0</xdr:colOff>
      <xdr:row>86</xdr:row>
      <xdr:rowOff>137936</xdr:rowOff>
    </xdr:to>
    <xdr:cxnSp macro="">
      <xdr:nvCxnSpPr>
        <xdr:cNvPr id="195" name="直線コネクタ 194"/>
        <xdr:cNvCxnSpPr/>
      </xdr:nvCxnSpPr>
      <xdr:spPr>
        <a:xfrm>
          <a:off x="3225800" y="14778816"/>
          <a:ext cx="889000" cy="10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153138</xdr:rowOff>
    </xdr:from>
    <xdr:to>
      <xdr:col>6</xdr:col>
      <xdr:colOff>50800</xdr:colOff>
      <xdr:row>86</xdr:row>
      <xdr:rowOff>83288</xdr:rowOff>
    </xdr:to>
    <xdr:sp macro="" textlink="">
      <xdr:nvSpPr>
        <xdr:cNvPr id="196" name="フローチャート : 判断 195"/>
        <xdr:cNvSpPr/>
      </xdr:nvSpPr>
      <xdr:spPr>
        <a:xfrm>
          <a:off x="4064000" y="1472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93465</xdr:rowOff>
    </xdr:from>
    <xdr:ext cx="736600" cy="259045"/>
    <xdr:sp macro="" textlink="">
      <xdr:nvSpPr>
        <xdr:cNvPr id="197" name="テキスト ボックス 196"/>
        <xdr:cNvSpPr txBox="1"/>
      </xdr:nvSpPr>
      <xdr:spPr>
        <a:xfrm>
          <a:off x="3733800" y="1449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34116</xdr:rowOff>
    </xdr:from>
    <xdr:to>
      <xdr:col>4</xdr:col>
      <xdr:colOff>482600</xdr:colOff>
      <xdr:row>86</xdr:row>
      <xdr:rowOff>110649</xdr:rowOff>
    </xdr:to>
    <xdr:cxnSp macro="">
      <xdr:nvCxnSpPr>
        <xdr:cNvPr id="198" name="直線コネクタ 197"/>
        <xdr:cNvCxnSpPr/>
      </xdr:nvCxnSpPr>
      <xdr:spPr>
        <a:xfrm flipV="1">
          <a:off x="2336800" y="14778816"/>
          <a:ext cx="889000" cy="7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70010</xdr:rowOff>
    </xdr:from>
    <xdr:to>
      <xdr:col>4</xdr:col>
      <xdr:colOff>533400</xdr:colOff>
      <xdr:row>86</xdr:row>
      <xdr:rowOff>160</xdr:rowOff>
    </xdr:to>
    <xdr:sp macro="" textlink="">
      <xdr:nvSpPr>
        <xdr:cNvPr id="199" name="フローチャート : 判断 198"/>
        <xdr:cNvSpPr/>
      </xdr:nvSpPr>
      <xdr:spPr>
        <a:xfrm>
          <a:off x="3175000" y="146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10337</xdr:rowOff>
    </xdr:from>
    <xdr:ext cx="762000" cy="259045"/>
    <xdr:sp macro="" textlink="">
      <xdr:nvSpPr>
        <xdr:cNvPr id="200" name="テキスト ボックス 199"/>
        <xdr:cNvSpPr txBox="1"/>
      </xdr:nvSpPr>
      <xdr:spPr>
        <a:xfrm>
          <a:off x="2844800" y="1441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110649</xdr:rowOff>
    </xdr:from>
    <xdr:to>
      <xdr:col>3</xdr:col>
      <xdr:colOff>279400</xdr:colOff>
      <xdr:row>86</xdr:row>
      <xdr:rowOff>157642</xdr:rowOff>
    </xdr:to>
    <xdr:cxnSp macro="">
      <xdr:nvCxnSpPr>
        <xdr:cNvPr id="201" name="直線コネクタ 200"/>
        <xdr:cNvCxnSpPr/>
      </xdr:nvCxnSpPr>
      <xdr:spPr>
        <a:xfrm flipV="1">
          <a:off x="1447800" y="14855349"/>
          <a:ext cx="889000" cy="4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102122</xdr:rowOff>
    </xdr:from>
    <xdr:to>
      <xdr:col>3</xdr:col>
      <xdr:colOff>330200</xdr:colOff>
      <xdr:row>86</xdr:row>
      <xdr:rowOff>32272</xdr:rowOff>
    </xdr:to>
    <xdr:sp macro="" textlink="">
      <xdr:nvSpPr>
        <xdr:cNvPr id="202" name="フローチャート : 判断 201"/>
        <xdr:cNvSpPr/>
      </xdr:nvSpPr>
      <xdr:spPr>
        <a:xfrm>
          <a:off x="2286000" y="146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42449</xdr:rowOff>
    </xdr:from>
    <xdr:ext cx="762000" cy="259045"/>
    <xdr:sp macro="" textlink="">
      <xdr:nvSpPr>
        <xdr:cNvPr id="203" name="テキスト ボックス 202"/>
        <xdr:cNvSpPr txBox="1"/>
      </xdr:nvSpPr>
      <xdr:spPr>
        <a:xfrm>
          <a:off x="1955800" y="144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166249</xdr:rowOff>
    </xdr:from>
    <xdr:to>
      <xdr:col>2</xdr:col>
      <xdr:colOff>127000</xdr:colOff>
      <xdr:row>86</xdr:row>
      <xdr:rowOff>96399</xdr:rowOff>
    </xdr:to>
    <xdr:sp macro="" textlink="">
      <xdr:nvSpPr>
        <xdr:cNvPr id="204" name="フローチャート : 判断 203"/>
        <xdr:cNvSpPr/>
      </xdr:nvSpPr>
      <xdr:spPr>
        <a:xfrm>
          <a:off x="1397000" y="1473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106576</xdr:rowOff>
    </xdr:from>
    <xdr:ext cx="762000" cy="259045"/>
    <xdr:sp macro="" textlink="">
      <xdr:nvSpPr>
        <xdr:cNvPr id="205" name="テキスト ボックス 204"/>
        <xdr:cNvSpPr txBox="1"/>
      </xdr:nvSpPr>
      <xdr:spPr>
        <a:xfrm>
          <a:off x="1066800" y="1450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86</xdr:row>
      <xdr:rowOff>158581</xdr:rowOff>
    </xdr:from>
    <xdr:to>
      <xdr:col>7</xdr:col>
      <xdr:colOff>203200</xdr:colOff>
      <xdr:row>87</xdr:row>
      <xdr:rowOff>88731</xdr:rowOff>
    </xdr:to>
    <xdr:sp macro="" textlink="">
      <xdr:nvSpPr>
        <xdr:cNvPr id="211" name="円/楕円 210"/>
        <xdr:cNvSpPr/>
      </xdr:nvSpPr>
      <xdr:spPr>
        <a:xfrm>
          <a:off x="4902200" y="1490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130658</xdr:rowOff>
    </xdr:from>
    <xdr:ext cx="762000" cy="259045"/>
    <xdr:sp macro="" textlink="">
      <xdr:nvSpPr>
        <xdr:cNvPr id="212" name="人件費・物件費等の状況該当値テキスト"/>
        <xdr:cNvSpPr txBox="1"/>
      </xdr:nvSpPr>
      <xdr:spPr>
        <a:xfrm>
          <a:off x="5041900" y="1487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117,360</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87136</xdr:rowOff>
    </xdr:from>
    <xdr:to>
      <xdr:col>6</xdr:col>
      <xdr:colOff>50800</xdr:colOff>
      <xdr:row>87</xdr:row>
      <xdr:rowOff>17286</xdr:rowOff>
    </xdr:to>
    <xdr:sp macro="" textlink="">
      <xdr:nvSpPr>
        <xdr:cNvPr id="213" name="円/楕円 212"/>
        <xdr:cNvSpPr/>
      </xdr:nvSpPr>
      <xdr:spPr>
        <a:xfrm>
          <a:off x="4064000" y="1483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2063</xdr:rowOff>
    </xdr:from>
    <xdr:ext cx="736600" cy="259045"/>
    <xdr:sp macro="" textlink="">
      <xdr:nvSpPr>
        <xdr:cNvPr id="214" name="テキスト ボックス 213"/>
        <xdr:cNvSpPr txBox="1"/>
      </xdr:nvSpPr>
      <xdr:spPr>
        <a:xfrm>
          <a:off x="3733800" y="14918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113,807</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154766</xdr:rowOff>
    </xdr:from>
    <xdr:to>
      <xdr:col>4</xdr:col>
      <xdr:colOff>533400</xdr:colOff>
      <xdr:row>86</xdr:row>
      <xdr:rowOff>84916</xdr:rowOff>
    </xdr:to>
    <xdr:sp macro="" textlink="">
      <xdr:nvSpPr>
        <xdr:cNvPr id="215" name="円/楕円 214"/>
        <xdr:cNvSpPr/>
      </xdr:nvSpPr>
      <xdr:spPr>
        <a:xfrm>
          <a:off x="3175000" y="1472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69693</xdr:rowOff>
    </xdr:from>
    <xdr:ext cx="762000" cy="259045"/>
    <xdr:sp macro="" textlink="">
      <xdr:nvSpPr>
        <xdr:cNvPr id="216" name="テキスト ボックス 215"/>
        <xdr:cNvSpPr txBox="1"/>
      </xdr:nvSpPr>
      <xdr:spPr>
        <a:xfrm>
          <a:off x="2844800" y="14814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108,644</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59849</xdr:rowOff>
    </xdr:from>
    <xdr:to>
      <xdr:col>3</xdr:col>
      <xdr:colOff>330200</xdr:colOff>
      <xdr:row>86</xdr:row>
      <xdr:rowOff>161449</xdr:rowOff>
    </xdr:to>
    <xdr:sp macro="" textlink="">
      <xdr:nvSpPr>
        <xdr:cNvPr id="217" name="円/楕円 216"/>
        <xdr:cNvSpPr/>
      </xdr:nvSpPr>
      <xdr:spPr>
        <a:xfrm>
          <a:off x="2286000" y="1480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146226</xdr:rowOff>
    </xdr:from>
    <xdr:ext cx="762000" cy="259045"/>
    <xdr:sp macro="" textlink="">
      <xdr:nvSpPr>
        <xdr:cNvPr id="218" name="テキスト ボックス 217"/>
        <xdr:cNvSpPr txBox="1"/>
      </xdr:nvSpPr>
      <xdr:spPr>
        <a:xfrm>
          <a:off x="1955800" y="1489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112,450</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106842</xdr:rowOff>
    </xdr:from>
    <xdr:to>
      <xdr:col>2</xdr:col>
      <xdr:colOff>127000</xdr:colOff>
      <xdr:row>87</xdr:row>
      <xdr:rowOff>36992</xdr:rowOff>
    </xdr:to>
    <xdr:sp macro="" textlink="">
      <xdr:nvSpPr>
        <xdr:cNvPr id="219" name="円/楕円 218"/>
        <xdr:cNvSpPr/>
      </xdr:nvSpPr>
      <xdr:spPr>
        <a:xfrm>
          <a:off x="1397000" y="1485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21769</xdr:rowOff>
    </xdr:from>
    <xdr:ext cx="762000" cy="259045"/>
    <xdr:sp macro="" textlink="">
      <xdr:nvSpPr>
        <xdr:cNvPr id="220" name="テキスト ボックス 219"/>
        <xdr:cNvSpPr txBox="1"/>
      </xdr:nvSpPr>
      <xdr:spPr>
        <a:xfrm>
          <a:off x="1066800" y="1493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114,787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ラスパイレス指数は前年度に比べ０．６ポイント高くなっている。</a:t>
          </a:r>
          <a:endParaRPr lang="ja-JP" altLang="ja-JP" sz="1400">
            <a:effectLst/>
          </a:endParaRPr>
        </a:p>
        <a:p>
          <a:r>
            <a:rPr kumimoji="1" lang="ja-JP" altLang="ja-JP" sz="1100">
              <a:solidFill>
                <a:schemeClr val="dk1"/>
              </a:solidFill>
              <a:effectLst/>
              <a:latin typeface="+mn-lt"/>
              <a:ea typeface="+mn-ea"/>
              <a:cs typeface="+mn-cs"/>
            </a:rPr>
            <a:t>　これは、「給与制度の総合的見直し」に伴う給料表の改定を国に遅れて平成２８年度に実施したことによるものである。</a:t>
          </a:r>
          <a:endParaRPr lang="ja-JP" altLang="ja-JP" sz="1400">
            <a:effectLst/>
          </a:endParaRPr>
        </a:p>
        <a:p>
          <a:r>
            <a:rPr kumimoji="1" lang="ja-JP" altLang="ja-JP" sz="1100">
              <a:solidFill>
                <a:schemeClr val="dk1"/>
              </a:solidFill>
              <a:effectLst/>
              <a:latin typeface="+mn-lt"/>
              <a:ea typeface="+mn-ea"/>
              <a:cs typeface="+mn-cs"/>
            </a:rPr>
            <a:t>　今後は国や他団体の給与水準の状況等を踏まえながら、給与水準の適正化に努めていく。</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69427</xdr:rowOff>
    </xdr:to>
    <xdr:cxnSp macro="">
      <xdr:nvCxnSpPr>
        <xdr:cNvPr id="249" name="直線コネクタ 248"/>
        <xdr:cNvCxnSpPr/>
      </xdr:nvCxnSpPr>
      <xdr:spPr>
        <a:xfrm flipV="1">
          <a:off x="17018000" y="13969577"/>
          <a:ext cx="0" cy="844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41504</xdr:rowOff>
    </xdr:from>
    <xdr:ext cx="762000" cy="259045"/>
    <xdr:sp macro="" textlink="">
      <xdr:nvSpPr>
        <xdr:cNvPr id="250" name="給与水準   （国との比較）最小値テキスト"/>
        <xdr:cNvSpPr txBox="1"/>
      </xdr:nvSpPr>
      <xdr:spPr>
        <a:xfrm>
          <a:off x="17106900" y="1478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86</xdr:row>
      <xdr:rowOff>69427</xdr:rowOff>
    </xdr:from>
    <xdr:to>
      <xdr:col>24</xdr:col>
      <xdr:colOff>647700</xdr:colOff>
      <xdr:row>86</xdr:row>
      <xdr:rowOff>69427</xdr:rowOff>
    </xdr:to>
    <xdr:cxnSp macro="">
      <xdr:nvCxnSpPr>
        <xdr:cNvPr id="251" name="直線コネクタ 250"/>
        <xdr:cNvCxnSpPr/>
      </xdr:nvCxnSpPr>
      <xdr:spPr>
        <a:xfrm>
          <a:off x="16929100" y="1481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2"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3" name="直線コネクタ 252"/>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15663</xdr:rowOff>
    </xdr:from>
    <xdr:to>
      <xdr:col>24</xdr:col>
      <xdr:colOff>558800</xdr:colOff>
      <xdr:row>85</xdr:row>
      <xdr:rowOff>63923</xdr:rowOff>
    </xdr:to>
    <xdr:cxnSp macro="">
      <xdr:nvCxnSpPr>
        <xdr:cNvPr id="254" name="直線コネクタ 253"/>
        <xdr:cNvCxnSpPr/>
      </xdr:nvCxnSpPr>
      <xdr:spPr>
        <a:xfrm>
          <a:off x="16179800" y="1458891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5"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6" name="フローチャート : 判断 255"/>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171027</xdr:rowOff>
    </xdr:from>
    <xdr:to>
      <xdr:col>23</xdr:col>
      <xdr:colOff>406400</xdr:colOff>
      <xdr:row>85</xdr:row>
      <xdr:rowOff>15663</xdr:rowOff>
    </xdr:to>
    <xdr:cxnSp macro="">
      <xdr:nvCxnSpPr>
        <xdr:cNvPr id="257" name="直線コネクタ 256"/>
        <xdr:cNvCxnSpPr/>
      </xdr:nvCxnSpPr>
      <xdr:spPr>
        <a:xfrm>
          <a:off x="15290800" y="145728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88054</xdr:rowOff>
    </xdr:from>
    <xdr:to>
      <xdr:col>23</xdr:col>
      <xdr:colOff>457200</xdr:colOff>
      <xdr:row>85</xdr:row>
      <xdr:rowOff>18204</xdr:rowOff>
    </xdr:to>
    <xdr:sp macro="" textlink="">
      <xdr:nvSpPr>
        <xdr:cNvPr id="258" name="フローチャート : 判断 257"/>
        <xdr:cNvSpPr/>
      </xdr:nvSpPr>
      <xdr:spPr>
        <a:xfrm>
          <a:off x="16129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28381</xdr:rowOff>
    </xdr:from>
    <xdr:ext cx="736600" cy="259045"/>
    <xdr:sp macro="" textlink="">
      <xdr:nvSpPr>
        <xdr:cNvPr id="259" name="テキスト ボックス 258"/>
        <xdr:cNvSpPr txBox="1"/>
      </xdr:nvSpPr>
      <xdr:spPr>
        <a:xfrm>
          <a:off x="15798800" y="1425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171027</xdr:rowOff>
    </xdr:from>
    <xdr:to>
      <xdr:col>22</xdr:col>
      <xdr:colOff>203200</xdr:colOff>
      <xdr:row>88</xdr:row>
      <xdr:rowOff>168911</xdr:rowOff>
    </xdr:to>
    <xdr:cxnSp macro="">
      <xdr:nvCxnSpPr>
        <xdr:cNvPr id="260" name="直線コネクタ 259"/>
        <xdr:cNvCxnSpPr/>
      </xdr:nvCxnSpPr>
      <xdr:spPr>
        <a:xfrm flipV="1">
          <a:off x="14401800" y="14572827"/>
          <a:ext cx="889000" cy="68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63923</xdr:rowOff>
    </xdr:from>
    <xdr:to>
      <xdr:col>22</xdr:col>
      <xdr:colOff>254000</xdr:colOff>
      <xdr:row>84</xdr:row>
      <xdr:rowOff>165523</xdr:rowOff>
    </xdr:to>
    <xdr:sp macro="" textlink="">
      <xdr:nvSpPr>
        <xdr:cNvPr id="261" name="フローチャート : 判断 260"/>
        <xdr:cNvSpPr/>
      </xdr:nvSpPr>
      <xdr:spPr>
        <a:xfrm>
          <a:off x="15240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4250</xdr:rowOff>
    </xdr:from>
    <xdr:ext cx="762000" cy="259045"/>
    <xdr:sp macro="" textlink="">
      <xdr:nvSpPr>
        <xdr:cNvPr id="262" name="テキスト ボックス 261"/>
        <xdr:cNvSpPr txBox="1"/>
      </xdr:nvSpPr>
      <xdr:spPr>
        <a:xfrm>
          <a:off x="14909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168911</xdr:rowOff>
    </xdr:from>
    <xdr:to>
      <xdr:col>21</xdr:col>
      <xdr:colOff>0</xdr:colOff>
      <xdr:row>89</xdr:row>
      <xdr:rowOff>77893</xdr:rowOff>
    </xdr:to>
    <xdr:cxnSp macro="">
      <xdr:nvCxnSpPr>
        <xdr:cNvPr id="263" name="直線コネクタ 262"/>
        <xdr:cNvCxnSpPr/>
      </xdr:nvCxnSpPr>
      <xdr:spPr>
        <a:xfrm flipV="1">
          <a:off x="13512800" y="15256511"/>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37677</xdr:rowOff>
    </xdr:from>
    <xdr:to>
      <xdr:col>21</xdr:col>
      <xdr:colOff>50800</xdr:colOff>
      <xdr:row>88</xdr:row>
      <xdr:rowOff>139277</xdr:rowOff>
    </xdr:to>
    <xdr:sp macro="" textlink="">
      <xdr:nvSpPr>
        <xdr:cNvPr id="264" name="フローチャート : 判断 263"/>
        <xdr:cNvSpPr/>
      </xdr:nvSpPr>
      <xdr:spPr>
        <a:xfrm>
          <a:off x="14351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149454</xdr:rowOff>
    </xdr:from>
    <xdr:ext cx="762000" cy="259045"/>
    <xdr:sp macro="" textlink="">
      <xdr:nvSpPr>
        <xdr:cNvPr id="265" name="テキスト ボックス 264"/>
        <xdr:cNvSpPr txBox="1"/>
      </xdr:nvSpPr>
      <xdr:spPr>
        <a:xfrm>
          <a:off x="14020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6" name="フローチャート : 判断 265"/>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2134</xdr:rowOff>
    </xdr:from>
    <xdr:ext cx="762000" cy="259045"/>
    <xdr:sp macro="" textlink="">
      <xdr:nvSpPr>
        <xdr:cNvPr id="267" name="テキスト ボックス 266"/>
        <xdr:cNvSpPr txBox="1"/>
      </xdr:nvSpPr>
      <xdr:spPr>
        <a:xfrm>
          <a:off x="13131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13123</xdr:rowOff>
    </xdr:from>
    <xdr:to>
      <xdr:col>24</xdr:col>
      <xdr:colOff>609600</xdr:colOff>
      <xdr:row>85</xdr:row>
      <xdr:rowOff>114723</xdr:rowOff>
    </xdr:to>
    <xdr:sp macro="" textlink="">
      <xdr:nvSpPr>
        <xdr:cNvPr id="273" name="円/楕円 272"/>
        <xdr:cNvSpPr/>
      </xdr:nvSpPr>
      <xdr:spPr>
        <a:xfrm>
          <a:off x="169672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156650</xdr:rowOff>
    </xdr:from>
    <xdr:ext cx="762000" cy="259045"/>
    <xdr:sp macro="" textlink="">
      <xdr:nvSpPr>
        <xdr:cNvPr id="274" name="給与水準   （国との比較）該当値テキスト"/>
        <xdr:cNvSpPr txBox="1"/>
      </xdr:nvSpPr>
      <xdr:spPr>
        <a:xfrm>
          <a:off x="17106900" y="1455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136313</xdr:rowOff>
    </xdr:from>
    <xdr:to>
      <xdr:col>23</xdr:col>
      <xdr:colOff>457200</xdr:colOff>
      <xdr:row>85</xdr:row>
      <xdr:rowOff>66463</xdr:rowOff>
    </xdr:to>
    <xdr:sp macro="" textlink="">
      <xdr:nvSpPr>
        <xdr:cNvPr id="275" name="円/楕円 274"/>
        <xdr:cNvSpPr/>
      </xdr:nvSpPr>
      <xdr:spPr>
        <a:xfrm>
          <a:off x="16129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51240</xdr:rowOff>
    </xdr:from>
    <xdr:ext cx="736600" cy="259045"/>
    <xdr:sp macro="" textlink="">
      <xdr:nvSpPr>
        <xdr:cNvPr id="276" name="テキスト ボックス 275"/>
        <xdr:cNvSpPr txBox="1"/>
      </xdr:nvSpPr>
      <xdr:spPr>
        <a:xfrm>
          <a:off x="15798800" y="1462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120227</xdr:rowOff>
    </xdr:from>
    <xdr:to>
      <xdr:col>22</xdr:col>
      <xdr:colOff>254000</xdr:colOff>
      <xdr:row>85</xdr:row>
      <xdr:rowOff>50377</xdr:rowOff>
    </xdr:to>
    <xdr:sp macro="" textlink="">
      <xdr:nvSpPr>
        <xdr:cNvPr id="277" name="円/楕円 276"/>
        <xdr:cNvSpPr/>
      </xdr:nvSpPr>
      <xdr:spPr>
        <a:xfrm>
          <a:off x="15240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35154</xdr:rowOff>
    </xdr:from>
    <xdr:ext cx="762000" cy="259045"/>
    <xdr:sp macro="" textlink="">
      <xdr:nvSpPr>
        <xdr:cNvPr id="278" name="テキスト ボックス 277"/>
        <xdr:cNvSpPr txBox="1"/>
      </xdr:nvSpPr>
      <xdr:spPr>
        <a:xfrm>
          <a:off x="14909800" y="1460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118111</xdr:rowOff>
    </xdr:from>
    <xdr:to>
      <xdr:col>21</xdr:col>
      <xdr:colOff>50800</xdr:colOff>
      <xdr:row>89</xdr:row>
      <xdr:rowOff>48261</xdr:rowOff>
    </xdr:to>
    <xdr:sp macro="" textlink="">
      <xdr:nvSpPr>
        <xdr:cNvPr id="279" name="円/楕円 278"/>
        <xdr:cNvSpPr/>
      </xdr:nvSpPr>
      <xdr:spPr>
        <a:xfrm>
          <a:off x="14351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33038</xdr:rowOff>
    </xdr:from>
    <xdr:ext cx="762000" cy="259045"/>
    <xdr:sp macro="" textlink="">
      <xdr:nvSpPr>
        <xdr:cNvPr id="280" name="テキスト ボックス 279"/>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81" name="円/楕円 280"/>
        <xdr:cNvSpPr/>
      </xdr:nvSpPr>
      <xdr:spPr>
        <a:xfrm>
          <a:off x="13462000" y="152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113470</xdr:rowOff>
    </xdr:from>
    <xdr:ext cx="762000" cy="259045"/>
    <xdr:sp macro="" textlink="">
      <xdr:nvSpPr>
        <xdr:cNvPr id="282" name="テキスト ボックス 281"/>
        <xdr:cNvSpPr txBox="1"/>
      </xdr:nvSpPr>
      <xdr:spPr>
        <a:xfrm>
          <a:off x="13131800" y="153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類似団体平均を上回っている主な要因は、本市の高い高齢化率の影響から、高齢者福祉部門をはじめ、関連する部署へ要員を多く配置していること等が考えられる。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職員数については、消防・病院部門を除いて平成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(1,287</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438</a:t>
          </a:r>
          <a:r>
            <a:rPr kumimoji="1" lang="ja-JP" altLang="ja-JP" sz="1100">
              <a:solidFill>
                <a:schemeClr val="dk1"/>
              </a:solidFill>
              <a:effectLst/>
              <a:latin typeface="+mn-lt"/>
              <a:ea typeface="+mn-ea"/>
              <a:cs typeface="+mn-cs"/>
            </a:rPr>
            <a:t>名（</a:t>
          </a:r>
          <a:r>
            <a:rPr kumimoji="1" lang="en-US" altLang="ja-JP" sz="1100">
              <a:solidFill>
                <a:schemeClr val="dk1"/>
              </a:solidFill>
              <a:effectLst/>
              <a:latin typeface="+mn-lt"/>
              <a:ea typeface="+mn-ea"/>
              <a:cs typeface="+mn-cs"/>
            </a:rPr>
            <a:t>34.0</a:t>
          </a:r>
          <a:r>
            <a:rPr kumimoji="1" lang="ja-JP" altLang="ja-JP" sz="1100">
              <a:solidFill>
                <a:schemeClr val="dk1"/>
              </a:solidFill>
              <a:effectLst/>
              <a:latin typeface="+mn-lt"/>
              <a:ea typeface="+mn-ea"/>
              <a:cs typeface="+mn-cs"/>
            </a:rPr>
            <a:t>％）を削減している。今後も引き続き、平成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年度に策定した「職員配置適正化方針</a:t>
          </a:r>
          <a:r>
            <a:rPr kumimoji="1" lang="en-US" altLang="ja-JP" sz="1100">
              <a:solidFill>
                <a:schemeClr val="dk1"/>
              </a:solidFill>
              <a:effectLst/>
              <a:latin typeface="+mn-lt"/>
              <a:ea typeface="+mn-ea"/>
              <a:cs typeface="+mn-cs"/>
            </a:rPr>
            <a:t>2016</a:t>
          </a:r>
          <a:r>
            <a:rPr kumimoji="1" lang="ja-JP" altLang="ja-JP" sz="1100">
              <a:solidFill>
                <a:schemeClr val="dk1"/>
              </a:solidFill>
              <a:effectLst/>
              <a:latin typeface="+mn-lt"/>
              <a:ea typeface="+mn-ea"/>
              <a:cs typeface="+mn-cs"/>
            </a:rPr>
            <a:t>」に基づき、多様な任用形態の活用や「大牟田市業務最適化計画」に掲げる方策の推進、さらには</a:t>
          </a:r>
          <a:r>
            <a:rPr kumimoji="1" lang="ja-JP" altLang="ja-JP" sz="1100" baseline="0">
              <a:solidFill>
                <a:schemeClr val="dk1"/>
              </a:solidFill>
              <a:effectLst/>
              <a:latin typeface="+mn-lt"/>
              <a:ea typeface="+mn-ea"/>
              <a:cs typeface="+mn-cs"/>
            </a:rPr>
            <a:t>民間活力等の導入による職員の適正配</a:t>
          </a:r>
          <a:r>
            <a:rPr kumimoji="1" lang="ja-JP" altLang="ja-JP" sz="1100">
              <a:solidFill>
                <a:schemeClr val="dk1"/>
              </a:solidFill>
              <a:effectLst/>
              <a:latin typeface="+mn-lt"/>
              <a:ea typeface="+mn-ea"/>
              <a:cs typeface="+mn-cs"/>
            </a:rPr>
            <a:t>置に向けた取組みを行っていく。</a:t>
          </a:r>
          <a:endParaRPr lang="ja-JP" altLang="ja-JP" sz="1400">
            <a:effectLst/>
          </a:endParaRPr>
        </a:p>
        <a:p>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51943</xdr:rowOff>
    </xdr:from>
    <xdr:to>
      <xdr:col>24</xdr:col>
      <xdr:colOff>558800</xdr:colOff>
      <xdr:row>67</xdr:row>
      <xdr:rowOff>152400</xdr:rowOff>
    </xdr:to>
    <xdr:cxnSp macro="">
      <xdr:nvCxnSpPr>
        <xdr:cNvPr id="310" name="直線コネクタ 309"/>
        <xdr:cNvCxnSpPr/>
      </xdr:nvCxnSpPr>
      <xdr:spPr>
        <a:xfrm flipV="1">
          <a:off x="17018000" y="10338943"/>
          <a:ext cx="0" cy="1300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1"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2" name="直線コネクタ 311"/>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138320</xdr:rowOff>
    </xdr:from>
    <xdr:ext cx="762000" cy="259045"/>
    <xdr:sp macro="" textlink="">
      <xdr:nvSpPr>
        <xdr:cNvPr id="313" name="定員管理の状況最大値テキスト"/>
        <xdr:cNvSpPr txBox="1"/>
      </xdr:nvSpPr>
      <xdr:spPr>
        <a:xfrm>
          <a:off x="17106900" y="100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24</xdr:col>
      <xdr:colOff>469900</xdr:colOff>
      <xdr:row>60</xdr:row>
      <xdr:rowOff>51943</xdr:rowOff>
    </xdr:from>
    <xdr:to>
      <xdr:col>24</xdr:col>
      <xdr:colOff>647700</xdr:colOff>
      <xdr:row>60</xdr:row>
      <xdr:rowOff>51943</xdr:rowOff>
    </xdr:to>
    <xdr:cxnSp macro="">
      <xdr:nvCxnSpPr>
        <xdr:cNvPr id="314" name="直線コネクタ 313"/>
        <xdr:cNvCxnSpPr/>
      </xdr:nvCxnSpPr>
      <xdr:spPr>
        <a:xfrm>
          <a:off x="16929100" y="1033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22225</xdr:rowOff>
    </xdr:from>
    <xdr:to>
      <xdr:col>24</xdr:col>
      <xdr:colOff>558800</xdr:colOff>
      <xdr:row>66</xdr:row>
      <xdr:rowOff>24638</xdr:rowOff>
    </xdr:to>
    <xdr:cxnSp macro="">
      <xdr:nvCxnSpPr>
        <xdr:cNvPr id="315" name="直線コネクタ 314"/>
        <xdr:cNvCxnSpPr/>
      </xdr:nvCxnSpPr>
      <xdr:spPr>
        <a:xfrm>
          <a:off x="16179800" y="11337925"/>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43705</xdr:rowOff>
    </xdr:from>
    <xdr:ext cx="762000" cy="259045"/>
    <xdr:sp macro="" textlink="">
      <xdr:nvSpPr>
        <xdr:cNvPr id="316" name="定員管理の状況平均値テキスト"/>
        <xdr:cNvSpPr txBox="1"/>
      </xdr:nvSpPr>
      <xdr:spPr>
        <a:xfrm>
          <a:off x="17106900" y="10845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27178</xdr:rowOff>
    </xdr:from>
    <xdr:to>
      <xdr:col>24</xdr:col>
      <xdr:colOff>609600</xdr:colOff>
      <xdr:row>64</xdr:row>
      <xdr:rowOff>128778</xdr:rowOff>
    </xdr:to>
    <xdr:sp macro="" textlink="">
      <xdr:nvSpPr>
        <xdr:cNvPr id="317" name="フローチャート : 判断 316"/>
        <xdr:cNvSpPr/>
      </xdr:nvSpPr>
      <xdr:spPr>
        <a:xfrm>
          <a:off x="169672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22225</xdr:rowOff>
    </xdr:from>
    <xdr:to>
      <xdr:col>23</xdr:col>
      <xdr:colOff>406400</xdr:colOff>
      <xdr:row>66</xdr:row>
      <xdr:rowOff>68072</xdr:rowOff>
    </xdr:to>
    <xdr:cxnSp macro="">
      <xdr:nvCxnSpPr>
        <xdr:cNvPr id="318" name="直線コネクタ 317"/>
        <xdr:cNvCxnSpPr/>
      </xdr:nvCxnSpPr>
      <xdr:spPr>
        <a:xfrm flipV="1">
          <a:off x="15290800" y="11337925"/>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64</xdr:row>
      <xdr:rowOff>104394</xdr:rowOff>
    </xdr:from>
    <xdr:to>
      <xdr:col>23</xdr:col>
      <xdr:colOff>457200</xdr:colOff>
      <xdr:row>65</xdr:row>
      <xdr:rowOff>34544</xdr:rowOff>
    </xdr:to>
    <xdr:sp macro="" textlink="">
      <xdr:nvSpPr>
        <xdr:cNvPr id="319" name="フローチャート : 判断 318"/>
        <xdr:cNvSpPr/>
      </xdr:nvSpPr>
      <xdr:spPr>
        <a:xfrm>
          <a:off x="16129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44721</xdr:rowOff>
    </xdr:from>
    <xdr:ext cx="736600" cy="259045"/>
    <xdr:sp macro="" textlink="">
      <xdr:nvSpPr>
        <xdr:cNvPr id="320" name="テキスト ボックス 319"/>
        <xdr:cNvSpPr txBox="1"/>
      </xdr:nvSpPr>
      <xdr:spPr>
        <a:xfrm>
          <a:off x="15798800" y="1084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68072</xdr:rowOff>
    </xdr:from>
    <xdr:to>
      <xdr:col>22</xdr:col>
      <xdr:colOff>203200</xdr:colOff>
      <xdr:row>66</xdr:row>
      <xdr:rowOff>101854</xdr:rowOff>
    </xdr:to>
    <xdr:cxnSp macro="">
      <xdr:nvCxnSpPr>
        <xdr:cNvPr id="321" name="直線コネクタ 320"/>
        <xdr:cNvCxnSpPr/>
      </xdr:nvCxnSpPr>
      <xdr:spPr>
        <a:xfrm flipV="1">
          <a:off x="14401800" y="1138377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64</xdr:row>
      <xdr:rowOff>109220</xdr:rowOff>
    </xdr:from>
    <xdr:to>
      <xdr:col>22</xdr:col>
      <xdr:colOff>254000</xdr:colOff>
      <xdr:row>65</xdr:row>
      <xdr:rowOff>39370</xdr:rowOff>
    </xdr:to>
    <xdr:sp macro="" textlink="">
      <xdr:nvSpPr>
        <xdr:cNvPr id="322" name="フローチャート : 判断 321"/>
        <xdr:cNvSpPr/>
      </xdr:nvSpPr>
      <xdr:spPr>
        <a:xfrm>
          <a:off x="15240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49547</xdr:rowOff>
    </xdr:from>
    <xdr:ext cx="762000" cy="259045"/>
    <xdr:sp macro="" textlink="">
      <xdr:nvSpPr>
        <xdr:cNvPr id="323" name="テキスト ボックス 322"/>
        <xdr:cNvSpPr txBox="1"/>
      </xdr:nvSpPr>
      <xdr:spPr>
        <a:xfrm>
          <a:off x="14909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66</xdr:row>
      <xdr:rowOff>101854</xdr:rowOff>
    </xdr:from>
    <xdr:to>
      <xdr:col>21</xdr:col>
      <xdr:colOff>0</xdr:colOff>
      <xdr:row>66</xdr:row>
      <xdr:rowOff>101854</xdr:rowOff>
    </xdr:to>
    <xdr:cxnSp macro="">
      <xdr:nvCxnSpPr>
        <xdr:cNvPr id="324" name="直線コネクタ 323"/>
        <xdr:cNvCxnSpPr/>
      </xdr:nvCxnSpPr>
      <xdr:spPr>
        <a:xfrm>
          <a:off x="13512800" y="114175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64</xdr:row>
      <xdr:rowOff>116459</xdr:rowOff>
    </xdr:from>
    <xdr:to>
      <xdr:col>21</xdr:col>
      <xdr:colOff>50800</xdr:colOff>
      <xdr:row>65</xdr:row>
      <xdr:rowOff>46609</xdr:rowOff>
    </xdr:to>
    <xdr:sp macro="" textlink="">
      <xdr:nvSpPr>
        <xdr:cNvPr id="325" name="フローチャート : 判断 324"/>
        <xdr:cNvSpPr/>
      </xdr:nvSpPr>
      <xdr:spPr>
        <a:xfrm>
          <a:off x="14351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56786</xdr:rowOff>
    </xdr:from>
    <xdr:ext cx="762000" cy="259045"/>
    <xdr:sp macro="" textlink="">
      <xdr:nvSpPr>
        <xdr:cNvPr id="326" name="テキスト ボックス 325"/>
        <xdr:cNvSpPr txBox="1"/>
      </xdr:nvSpPr>
      <xdr:spPr>
        <a:xfrm>
          <a:off x="14020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64</xdr:row>
      <xdr:rowOff>169545</xdr:rowOff>
    </xdr:from>
    <xdr:to>
      <xdr:col>19</xdr:col>
      <xdr:colOff>533400</xdr:colOff>
      <xdr:row>65</xdr:row>
      <xdr:rowOff>99695</xdr:rowOff>
    </xdr:to>
    <xdr:sp macro="" textlink="">
      <xdr:nvSpPr>
        <xdr:cNvPr id="327" name="フローチャート : 判断 326"/>
        <xdr:cNvSpPr/>
      </xdr:nvSpPr>
      <xdr:spPr>
        <a:xfrm>
          <a:off x="13462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109872</xdr:rowOff>
    </xdr:from>
    <xdr:ext cx="762000" cy="259045"/>
    <xdr:sp macro="" textlink="">
      <xdr:nvSpPr>
        <xdr:cNvPr id="328" name="テキスト ボックス 327"/>
        <xdr:cNvSpPr txBox="1"/>
      </xdr:nvSpPr>
      <xdr:spPr>
        <a:xfrm>
          <a:off x="13131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145288</xdr:rowOff>
    </xdr:from>
    <xdr:to>
      <xdr:col>24</xdr:col>
      <xdr:colOff>609600</xdr:colOff>
      <xdr:row>66</xdr:row>
      <xdr:rowOff>75438</xdr:rowOff>
    </xdr:to>
    <xdr:sp macro="" textlink="">
      <xdr:nvSpPr>
        <xdr:cNvPr id="334" name="円/楕円 333"/>
        <xdr:cNvSpPr/>
      </xdr:nvSpPr>
      <xdr:spPr>
        <a:xfrm>
          <a:off x="169672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117365</xdr:rowOff>
    </xdr:from>
    <xdr:ext cx="762000" cy="259045"/>
    <xdr:sp macro="" textlink="">
      <xdr:nvSpPr>
        <xdr:cNvPr id="335" name="定員管理の状況該当値テキスト"/>
        <xdr:cNvSpPr txBox="1"/>
      </xdr:nvSpPr>
      <xdr:spPr>
        <a:xfrm>
          <a:off x="17106900" y="1126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142875</xdr:rowOff>
    </xdr:from>
    <xdr:to>
      <xdr:col>23</xdr:col>
      <xdr:colOff>457200</xdr:colOff>
      <xdr:row>66</xdr:row>
      <xdr:rowOff>73025</xdr:rowOff>
    </xdr:to>
    <xdr:sp macro="" textlink="">
      <xdr:nvSpPr>
        <xdr:cNvPr id="336" name="円/楕円 335"/>
        <xdr:cNvSpPr/>
      </xdr:nvSpPr>
      <xdr:spPr>
        <a:xfrm>
          <a:off x="16129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57802</xdr:rowOff>
    </xdr:from>
    <xdr:ext cx="736600" cy="259045"/>
    <xdr:sp macro="" textlink="">
      <xdr:nvSpPr>
        <xdr:cNvPr id="337" name="テキスト ボックス 336"/>
        <xdr:cNvSpPr txBox="1"/>
      </xdr:nvSpPr>
      <xdr:spPr>
        <a:xfrm>
          <a:off x="15798800" y="1137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17272</xdr:rowOff>
    </xdr:from>
    <xdr:to>
      <xdr:col>22</xdr:col>
      <xdr:colOff>254000</xdr:colOff>
      <xdr:row>66</xdr:row>
      <xdr:rowOff>118872</xdr:rowOff>
    </xdr:to>
    <xdr:sp macro="" textlink="">
      <xdr:nvSpPr>
        <xdr:cNvPr id="338" name="円/楕円 337"/>
        <xdr:cNvSpPr/>
      </xdr:nvSpPr>
      <xdr:spPr>
        <a:xfrm>
          <a:off x="15240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103649</xdr:rowOff>
    </xdr:from>
    <xdr:ext cx="762000" cy="259045"/>
    <xdr:sp macro="" textlink="">
      <xdr:nvSpPr>
        <xdr:cNvPr id="339" name="テキスト ボックス 338"/>
        <xdr:cNvSpPr txBox="1"/>
      </xdr:nvSpPr>
      <xdr:spPr>
        <a:xfrm>
          <a:off x="14909800" y="1141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51054</xdr:rowOff>
    </xdr:from>
    <xdr:to>
      <xdr:col>21</xdr:col>
      <xdr:colOff>50800</xdr:colOff>
      <xdr:row>66</xdr:row>
      <xdr:rowOff>152654</xdr:rowOff>
    </xdr:to>
    <xdr:sp macro="" textlink="">
      <xdr:nvSpPr>
        <xdr:cNvPr id="340" name="円/楕円 339"/>
        <xdr:cNvSpPr/>
      </xdr:nvSpPr>
      <xdr:spPr>
        <a:xfrm>
          <a:off x="14351000" y="113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137431</xdr:rowOff>
    </xdr:from>
    <xdr:ext cx="762000" cy="259045"/>
    <xdr:sp macro="" textlink="">
      <xdr:nvSpPr>
        <xdr:cNvPr id="341" name="テキスト ボックス 340"/>
        <xdr:cNvSpPr txBox="1"/>
      </xdr:nvSpPr>
      <xdr:spPr>
        <a:xfrm>
          <a:off x="14020800" y="1145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51054</xdr:rowOff>
    </xdr:from>
    <xdr:to>
      <xdr:col>19</xdr:col>
      <xdr:colOff>533400</xdr:colOff>
      <xdr:row>66</xdr:row>
      <xdr:rowOff>152654</xdr:rowOff>
    </xdr:to>
    <xdr:sp macro="" textlink="">
      <xdr:nvSpPr>
        <xdr:cNvPr id="342" name="円/楕円 341"/>
        <xdr:cNvSpPr/>
      </xdr:nvSpPr>
      <xdr:spPr>
        <a:xfrm>
          <a:off x="13462000" y="113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137431</xdr:rowOff>
    </xdr:from>
    <xdr:ext cx="762000" cy="259045"/>
    <xdr:sp macro="" textlink="">
      <xdr:nvSpPr>
        <xdr:cNvPr id="343" name="テキスト ボックス 342"/>
        <xdr:cNvSpPr txBox="1"/>
      </xdr:nvSpPr>
      <xdr:spPr>
        <a:xfrm>
          <a:off x="13131800" y="1145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上回っている主な要因としては、一般廃棄物処理施設建設分の借入や退職手当債が多額であったこと、また公営企業債（公共下水道）の元利償還金のための繰出金が多額であることが影響している。19年度が地方債償還のピークであり、地方債新規発行額を元金償還額の2/3以内とする抑制を行うなど、公債費負担の軽減を図っ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131128</xdr:rowOff>
    </xdr:from>
    <xdr:to>
      <xdr:col>24</xdr:col>
      <xdr:colOff>558800</xdr:colOff>
      <xdr:row>45</xdr:row>
      <xdr:rowOff>17780</xdr:rowOff>
    </xdr:to>
    <xdr:cxnSp macro="">
      <xdr:nvCxnSpPr>
        <xdr:cNvPr id="368" name="直線コネクタ 367"/>
        <xdr:cNvCxnSpPr/>
      </xdr:nvCxnSpPr>
      <xdr:spPr>
        <a:xfrm flipV="1">
          <a:off x="17018000" y="6303328"/>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161307</xdr:rowOff>
    </xdr:from>
    <xdr:ext cx="762000" cy="259045"/>
    <xdr:sp macro="" textlink="">
      <xdr:nvSpPr>
        <xdr:cNvPr id="369"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24</xdr:col>
      <xdr:colOff>469900</xdr:colOff>
      <xdr:row>45</xdr:row>
      <xdr:rowOff>17780</xdr:rowOff>
    </xdr:from>
    <xdr:to>
      <xdr:col>24</xdr:col>
      <xdr:colOff>647700</xdr:colOff>
      <xdr:row>45</xdr:row>
      <xdr:rowOff>17780</xdr:rowOff>
    </xdr:to>
    <xdr:cxnSp macro="">
      <xdr:nvCxnSpPr>
        <xdr:cNvPr id="370" name="直線コネクタ 369"/>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46055</xdr:rowOff>
    </xdr:from>
    <xdr:ext cx="762000" cy="259045"/>
    <xdr:sp macro="" textlink="">
      <xdr:nvSpPr>
        <xdr:cNvPr id="371" name="公債費負担の状況最大値テキスト"/>
        <xdr:cNvSpPr txBox="1"/>
      </xdr:nvSpPr>
      <xdr:spPr>
        <a:xfrm>
          <a:off x="17106900" y="6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131128</xdr:rowOff>
    </xdr:from>
    <xdr:to>
      <xdr:col>24</xdr:col>
      <xdr:colOff>647700</xdr:colOff>
      <xdr:row>36</xdr:row>
      <xdr:rowOff>131128</xdr:rowOff>
    </xdr:to>
    <xdr:cxnSp macro="">
      <xdr:nvCxnSpPr>
        <xdr:cNvPr id="372" name="直線コネクタ 371"/>
        <xdr:cNvCxnSpPr/>
      </xdr:nvCxnSpPr>
      <xdr:spPr>
        <a:xfrm>
          <a:off x="16929100" y="630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66675</xdr:rowOff>
    </xdr:from>
    <xdr:to>
      <xdr:col>24</xdr:col>
      <xdr:colOff>558800</xdr:colOff>
      <xdr:row>40</xdr:row>
      <xdr:rowOff>90805</xdr:rowOff>
    </xdr:to>
    <xdr:cxnSp macro="">
      <xdr:nvCxnSpPr>
        <xdr:cNvPr id="373" name="直線コネクタ 372"/>
        <xdr:cNvCxnSpPr/>
      </xdr:nvCxnSpPr>
      <xdr:spPr>
        <a:xfrm flipV="1">
          <a:off x="16179800" y="692467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152099</xdr:rowOff>
    </xdr:from>
    <xdr:ext cx="762000" cy="259045"/>
    <xdr:sp macro="" textlink="">
      <xdr:nvSpPr>
        <xdr:cNvPr id="374" name="公債費負担の状況平均値テキスト"/>
        <xdr:cNvSpPr txBox="1"/>
      </xdr:nvSpPr>
      <xdr:spPr>
        <a:xfrm>
          <a:off x="17106900" y="649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135572</xdr:rowOff>
    </xdr:from>
    <xdr:to>
      <xdr:col>24</xdr:col>
      <xdr:colOff>609600</xdr:colOff>
      <xdr:row>39</xdr:row>
      <xdr:rowOff>65722</xdr:rowOff>
    </xdr:to>
    <xdr:sp macro="" textlink="">
      <xdr:nvSpPr>
        <xdr:cNvPr id="375" name="フローチャート : 判断 374"/>
        <xdr:cNvSpPr/>
      </xdr:nvSpPr>
      <xdr:spPr>
        <a:xfrm>
          <a:off x="169672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90805</xdr:rowOff>
    </xdr:from>
    <xdr:to>
      <xdr:col>23</xdr:col>
      <xdr:colOff>406400</xdr:colOff>
      <xdr:row>40</xdr:row>
      <xdr:rowOff>157163</xdr:rowOff>
    </xdr:to>
    <xdr:cxnSp macro="">
      <xdr:nvCxnSpPr>
        <xdr:cNvPr id="376" name="直線コネクタ 375"/>
        <xdr:cNvCxnSpPr/>
      </xdr:nvCxnSpPr>
      <xdr:spPr>
        <a:xfrm flipV="1">
          <a:off x="15290800" y="694880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72707</xdr:rowOff>
    </xdr:from>
    <xdr:to>
      <xdr:col>23</xdr:col>
      <xdr:colOff>457200</xdr:colOff>
      <xdr:row>40</xdr:row>
      <xdr:rowOff>2857</xdr:rowOff>
    </xdr:to>
    <xdr:sp macro="" textlink="">
      <xdr:nvSpPr>
        <xdr:cNvPr id="377" name="フローチャート : 判断 376"/>
        <xdr:cNvSpPr/>
      </xdr:nvSpPr>
      <xdr:spPr>
        <a:xfrm>
          <a:off x="16129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13034</xdr:rowOff>
    </xdr:from>
    <xdr:ext cx="736600" cy="259045"/>
    <xdr:sp macro="" textlink="">
      <xdr:nvSpPr>
        <xdr:cNvPr id="378" name="テキスト ボックス 377"/>
        <xdr:cNvSpPr txBox="1"/>
      </xdr:nvSpPr>
      <xdr:spPr>
        <a:xfrm>
          <a:off x="15798800" y="652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157163</xdr:rowOff>
    </xdr:from>
    <xdr:to>
      <xdr:col>22</xdr:col>
      <xdr:colOff>203200</xdr:colOff>
      <xdr:row>41</xdr:row>
      <xdr:rowOff>76200</xdr:rowOff>
    </xdr:to>
    <xdr:cxnSp macro="">
      <xdr:nvCxnSpPr>
        <xdr:cNvPr id="379" name="直線コネクタ 378"/>
        <xdr:cNvCxnSpPr/>
      </xdr:nvCxnSpPr>
      <xdr:spPr>
        <a:xfrm flipV="1">
          <a:off x="14401800" y="701516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120968</xdr:rowOff>
    </xdr:from>
    <xdr:to>
      <xdr:col>22</xdr:col>
      <xdr:colOff>254000</xdr:colOff>
      <xdr:row>40</xdr:row>
      <xdr:rowOff>51118</xdr:rowOff>
    </xdr:to>
    <xdr:sp macro="" textlink="">
      <xdr:nvSpPr>
        <xdr:cNvPr id="380" name="フローチャート : 判断 379"/>
        <xdr:cNvSpPr/>
      </xdr:nvSpPr>
      <xdr:spPr>
        <a:xfrm>
          <a:off x="15240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61295</xdr:rowOff>
    </xdr:from>
    <xdr:ext cx="762000" cy="259045"/>
    <xdr:sp macro="" textlink="">
      <xdr:nvSpPr>
        <xdr:cNvPr id="381" name="テキスト ボックス 380"/>
        <xdr:cNvSpPr txBox="1"/>
      </xdr:nvSpPr>
      <xdr:spPr>
        <a:xfrm>
          <a:off x="14909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76200</xdr:rowOff>
    </xdr:from>
    <xdr:to>
      <xdr:col>21</xdr:col>
      <xdr:colOff>0</xdr:colOff>
      <xdr:row>41</xdr:row>
      <xdr:rowOff>148590</xdr:rowOff>
    </xdr:to>
    <xdr:cxnSp macro="">
      <xdr:nvCxnSpPr>
        <xdr:cNvPr id="382" name="直線コネクタ 381"/>
        <xdr:cNvCxnSpPr/>
      </xdr:nvCxnSpPr>
      <xdr:spPr>
        <a:xfrm flipV="1">
          <a:off x="13512800" y="71056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157163</xdr:rowOff>
    </xdr:from>
    <xdr:to>
      <xdr:col>21</xdr:col>
      <xdr:colOff>50800</xdr:colOff>
      <xdr:row>40</xdr:row>
      <xdr:rowOff>87313</xdr:rowOff>
    </xdr:to>
    <xdr:sp macro="" textlink="">
      <xdr:nvSpPr>
        <xdr:cNvPr id="383" name="フローチャート : 判断 382"/>
        <xdr:cNvSpPr/>
      </xdr:nvSpPr>
      <xdr:spPr>
        <a:xfrm>
          <a:off x="14351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97490</xdr:rowOff>
    </xdr:from>
    <xdr:ext cx="762000" cy="259045"/>
    <xdr:sp macro="" textlink="">
      <xdr:nvSpPr>
        <xdr:cNvPr id="384" name="テキスト ボックス 383"/>
        <xdr:cNvSpPr txBox="1"/>
      </xdr:nvSpPr>
      <xdr:spPr>
        <a:xfrm>
          <a:off x="14020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33972</xdr:rowOff>
    </xdr:from>
    <xdr:to>
      <xdr:col>19</xdr:col>
      <xdr:colOff>533400</xdr:colOff>
      <xdr:row>40</xdr:row>
      <xdr:rowOff>135572</xdr:rowOff>
    </xdr:to>
    <xdr:sp macro="" textlink="">
      <xdr:nvSpPr>
        <xdr:cNvPr id="385" name="フローチャート : 判断 384"/>
        <xdr:cNvSpPr/>
      </xdr:nvSpPr>
      <xdr:spPr>
        <a:xfrm>
          <a:off x="13462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145749</xdr:rowOff>
    </xdr:from>
    <xdr:ext cx="762000" cy="259045"/>
    <xdr:sp macro="" textlink="">
      <xdr:nvSpPr>
        <xdr:cNvPr id="386" name="テキスト ボックス 385"/>
        <xdr:cNvSpPr txBox="1"/>
      </xdr:nvSpPr>
      <xdr:spPr>
        <a:xfrm>
          <a:off x="13131800" y="666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15875</xdr:rowOff>
    </xdr:from>
    <xdr:to>
      <xdr:col>24</xdr:col>
      <xdr:colOff>609600</xdr:colOff>
      <xdr:row>40</xdr:row>
      <xdr:rowOff>117475</xdr:rowOff>
    </xdr:to>
    <xdr:sp macro="" textlink="">
      <xdr:nvSpPr>
        <xdr:cNvPr id="392" name="円/楕円 391"/>
        <xdr:cNvSpPr/>
      </xdr:nvSpPr>
      <xdr:spPr>
        <a:xfrm>
          <a:off x="16967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159402</xdr:rowOff>
    </xdr:from>
    <xdr:ext cx="762000" cy="259045"/>
    <xdr:sp macro="" textlink="">
      <xdr:nvSpPr>
        <xdr:cNvPr id="393" name="公債費負担の状況該当値テキスト"/>
        <xdr:cNvSpPr txBox="1"/>
      </xdr:nvSpPr>
      <xdr:spPr>
        <a:xfrm>
          <a:off x="17106900" y="684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40005</xdr:rowOff>
    </xdr:from>
    <xdr:to>
      <xdr:col>23</xdr:col>
      <xdr:colOff>457200</xdr:colOff>
      <xdr:row>40</xdr:row>
      <xdr:rowOff>141605</xdr:rowOff>
    </xdr:to>
    <xdr:sp macro="" textlink="">
      <xdr:nvSpPr>
        <xdr:cNvPr id="394" name="円/楕円 393"/>
        <xdr:cNvSpPr/>
      </xdr:nvSpPr>
      <xdr:spPr>
        <a:xfrm>
          <a:off x="16129000" y="68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126382</xdr:rowOff>
    </xdr:from>
    <xdr:ext cx="736600" cy="259045"/>
    <xdr:sp macro="" textlink="">
      <xdr:nvSpPr>
        <xdr:cNvPr id="395" name="テキスト ボックス 394"/>
        <xdr:cNvSpPr txBox="1"/>
      </xdr:nvSpPr>
      <xdr:spPr>
        <a:xfrm>
          <a:off x="15798800" y="698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106363</xdr:rowOff>
    </xdr:from>
    <xdr:to>
      <xdr:col>22</xdr:col>
      <xdr:colOff>254000</xdr:colOff>
      <xdr:row>41</xdr:row>
      <xdr:rowOff>36513</xdr:rowOff>
    </xdr:to>
    <xdr:sp macro="" textlink="">
      <xdr:nvSpPr>
        <xdr:cNvPr id="396" name="円/楕円 395"/>
        <xdr:cNvSpPr/>
      </xdr:nvSpPr>
      <xdr:spPr>
        <a:xfrm>
          <a:off x="15240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21290</xdr:rowOff>
    </xdr:from>
    <xdr:ext cx="762000" cy="259045"/>
    <xdr:sp macro="" textlink="">
      <xdr:nvSpPr>
        <xdr:cNvPr id="397" name="テキスト ボックス 396"/>
        <xdr:cNvSpPr txBox="1"/>
      </xdr:nvSpPr>
      <xdr:spPr>
        <a:xfrm>
          <a:off x="14909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25400</xdr:rowOff>
    </xdr:from>
    <xdr:to>
      <xdr:col>21</xdr:col>
      <xdr:colOff>50800</xdr:colOff>
      <xdr:row>41</xdr:row>
      <xdr:rowOff>127000</xdr:rowOff>
    </xdr:to>
    <xdr:sp macro="" textlink="">
      <xdr:nvSpPr>
        <xdr:cNvPr id="398" name="円/楕円 397"/>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111777</xdr:rowOff>
    </xdr:from>
    <xdr:ext cx="762000" cy="259045"/>
    <xdr:sp macro="" textlink="">
      <xdr:nvSpPr>
        <xdr:cNvPr id="399" name="テキスト ボックス 398"/>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400" name="円/楕円 399"/>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12717</xdr:rowOff>
    </xdr:from>
    <xdr:ext cx="762000" cy="259045"/>
    <xdr:sp macro="" textlink="">
      <xdr:nvSpPr>
        <xdr:cNvPr id="401" name="テキスト ボックス 400"/>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を大きく上回っている主な要因としては、12～14年度に一般廃棄物処理施設建設分の借入（72億円）、16～20年度に退職手当の財源対策としての退職手当債の借入（29億円）及び公営企業債（公共下水道）の償還のための繰出金が多額であること、また、財政調整基金や退職手当積立基金等の充当可能な基金の残高が少ないことや、退職手当負担見込額が大きな割合を占めていることも影響している。しかし、地方債の新規発行額を当該年度の元金償還額の2/3以内に抑える等の取組により、地方債現在高が減少し、前年度より</a:t>
          </a:r>
          <a:r>
            <a:rPr lang="en-US" altLang="ja-JP" sz="1100" b="0" i="0" baseline="0">
              <a:solidFill>
                <a:schemeClr val="dk1"/>
              </a:solidFill>
              <a:effectLst/>
              <a:latin typeface="+mn-lt"/>
              <a:ea typeface="+mn-ea"/>
              <a:cs typeface="+mn-cs"/>
            </a:rPr>
            <a:t>9.5</a:t>
          </a:r>
          <a:r>
            <a:rPr lang="ja-JP" altLang="ja-JP" sz="1100" b="0" i="0" baseline="0">
              <a:solidFill>
                <a:schemeClr val="dk1"/>
              </a:solidFill>
              <a:effectLst/>
              <a:latin typeface="+mn-lt"/>
              <a:ea typeface="+mn-ea"/>
              <a:cs typeface="+mn-cs"/>
            </a:rPr>
            <a:t>ポイント改善している。今後も、財政構造強化指針に基づき、上記の取組みを継続し、地方債残高の抑制を行っていく。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139869</xdr:rowOff>
    </xdr:to>
    <xdr:cxnSp macro="">
      <xdr:nvCxnSpPr>
        <xdr:cNvPr id="430" name="直線コネクタ 429"/>
        <xdr:cNvCxnSpPr/>
      </xdr:nvCxnSpPr>
      <xdr:spPr>
        <a:xfrm flipV="1">
          <a:off x="17018000" y="2370667"/>
          <a:ext cx="0" cy="1541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111946</xdr:rowOff>
    </xdr:from>
    <xdr:ext cx="762000" cy="259045"/>
    <xdr:sp macro="" textlink="">
      <xdr:nvSpPr>
        <xdr:cNvPr id="431" name="将来負担の状況最小値テキスト"/>
        <xdr:cNvSpPr txBox="1"/>
      </xdr:nvSpPr>
      <xdr:spPr>
        <a:xfrm>
          <a:off x="17106900" y="388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191.6</a:t>
          </a:r>
          <a:endParaRPr kumimoji="1" lang="ja-JP" altLang="en-US" sz="1000" b="1">
            <a:latin typeface="ＭＳ Ｐゴシック"/>
          </a:endParaRPr>
        </a:p>
      </xdr:txBody>
    </xdr:sp>
    <xdr:clientData/>
  </xdr:oneCellAnchor>
  <xdr:twoCellAnchor>
    <xdr:from>
      <xdr:col>24</xdr:col>
      <xdr:colOff>469900</xdr:colOff>
      <xdr:row>22</xdr:row>
      <xdr:rowOff>139869</xdr:rowOff>
    </xdr:from>
    <xdr:to>
      <xdr:col>24</xdr:col>
      <xdr:colOff>647700</xdr:colOff>
      <xdr:row>22</xdr:row>
      <xdr:rowOff>139869</xdr:rowOff>
    </xdr:to>
    <xdr:cxnSp macro="">
      <xdr:nvCxnSpPr>
        <xdr:cNvPr id="432" name="直線コネクタ 431"/>
        <xdr:cNvCxnSpPr/>
      </xdr:nvCxnSpPr>
      <xdr:spPr>
        <a:xfrm>
          <a:off x="16929100" y="391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82592</xdr:rowOff>
    </xdr:from>
    <xdr:to>
      <xdr:col>24</xdr:col>
      <xdr:colOff>558800</xdr:colOff>
      <xdr:row>17</xdr:row>
      <xdr:rowOff>159004</xdr:rowOff>
    </xdr:to>
    <xdr:cxnSp macro="">
      <xdr:nvCxnSpPr>
        <xdr:cNvPr id="435" name="直線コネクタ 434"/>
        <xdr:cNvCxnSpPr/>
      </xdr:nvCxnSpPr>
      <xdr:spPr>
        <a:xfrm flipV="1">
          <a:off x="16179800" y="2997242"/>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79265</xdr:rowOff>
    </xdr:from>
    <xdr:ext cx="762000" cy="259045"/>
    <xdr:sp macro="" textlink="">
      <xdr:nvSpPr>
        <xdr:cNvPr id="436" name="将来負担の状況平均値テキスト"/>
        <xdr:cNvSpPr txBox="1"/>
      </xdr:nvSpPr>
      <xdr:spPr>
        <a:xfrm>
          <a:off x="17106900" y="2308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62738</xdr:rowOff>
    </xdr:from>
    <xdr:to>
      <xdr:col>24</xdr:col>
      <xdr:colOff>609600</xdr:colOff>
      <xdr:row>14</xdr:row>
      <xdr:rowOff>164338</xdr:rowOff>
    </xdr:to>
    <xdr:sp macro="" textlink="">
      <xdr:nvSpPr>
        <xdr:cNvPr id="437" name="フローチャート : 判断 436"/>
        <xdr:cNvSpPr/>
      </xdr:nvSpPr>
      <xdr:spPr>
        <a:xfrm>
          <a:off x="169672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159004</xdr:rowOff>
    </xdr:from>
    <xdr:to>
      <xdr:col>23</xdr:col>
      <xdr:colOff>406400</xdr:colOff>
      <xdr:row>18</xdr:row>
      <xdr:rowOff>51096</xdr:rowOff>
    </xdr:to>
    <xdr:cxnSp macro="">
      <xdr:nvCxnSpPr>
        <xdr:cNvPr id="438" name="直線コネクタ 437"/>
        <xdr:cNvCxnSpPr/>
      </xdr:nvCxnSpPr>
      <xdr:spPr>
        <a:xfrm flipV="1">
          <a:off x="15290800" y="3073654"/>
          <a:ext cx="889000" cy="6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19981</xdr:rowOff>
    </xdr:from>
    <xdr:to>
      <xdr:col>23</xdr:col>
      <xdr:colOff>457200</xdr:colOff>
      <xdr:row>15</xdr:row>
      <xdr:rowOff>121581</xdr:rowOff>
    </xdr:to>
    <xdr:sp macro="" textlink="">
      <xdr:nvSpPr>
        <xdr:cNvPr id="439" name="フローチャート : 判断 438"/>
        <xdr:cNvSpPr/>
      </xdr:nvSpPr>
      <xdr:spPr>
        <a:xfrm>
          <a:off x="16129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131758</xdr:rowOff>
    </xdr:from>
    <xdr:ext cx="736600" cy="259045"/>
    <xdr:sp macro="" textlink="">
      <xdr:nvSpPr>
        <xdr:cNvPr id="440" name="テキスト ボックス 439"/>
        <xdr:cNvSpPr txBox="1"/>
      </xdr:nvSpPr>
      <xdr:spPr>
        <a:xfrm>
          <a:off x="15798800" y="2360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51096</xdr:rowOff>
    </xdr:from>
    <xdr:to>
      <xdr:col>22</xdr:col>
      <xdr:colOff>203200</xdr:colOff>
      <xdr:row>18</xdr:row>
      <xdr:rowOff>104987</xdr:rowOff>
    </xdr:to>
    <xdr:cxnSp macro="">
      <xdr:nvCxnSpPr>
        <xdr:cNvPr id="441" name="直線コネクタ 440"/>
        <xdr:cNvCxnSpPr/>
      </xdr:nvCxnSpPr>
      <xdr:spPr>
        <a:xfrm flipV="1">
          <a:off x="14401800" y="3137196"/>
          <a:ext cx="889000" cy="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50546</xdr:rowOff>
    </xdr:from>
    <xdr:to>
      <xdr:col>22</xdr:col>
      <xdr:colOff>254000</xdr:colOff>
      <xdr:row>15</xdr:row>
      <xdr:rowOff>152146</xdr:rowOff>
    </xdr:to>
    <xdr:sp macro="" textlink="">
      <xdr:nvSpPr>
        <xdr:cNvPr id="442" name="フローチャート : 判断 441"/>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162323</xdr:rowOff>
    </xdr:from>
    <xdr:ext cx="762000" cy="259045"/>
    <xdr:sp macro="" textlink="">
      <xdr:nvSpPr>
        <xdr:cNvPr id="443" name="テキスト ボックス 442"/>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104987</xdr:rowOff>
    </xdr:from>
    <xdr:to>
      <xdr:col>21</xdr:col>
      <xdr:colOff>0</xdr:colOff>
      <xdr:row>19</xdr:row>
      <xdr:rowOff>23622</xdr:rowOff>
    </xdr:to>
    <xdr:cxnSp macro="">
      <xdr:nvCxnSpPr>
        <xdr:cNvPr id="444" name="直線コネクタ 443"/>
        <xdr:cNvCxnSpPr/>
      </xdr:nvCxnSpPr>
      <xdr:spPr>
        <a:xfrm flipV="1">
          <a:off x="13512800" y="3191087"/>
          <a:ext cx="889000" cy="9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118914</xdr:rowOff>
    </xdr:from>
    <xdr:to>
      <xdr:col>21</xdr:col>
      <xdr:colOff>50800</xdr:colOff>
      <xdr:row>16</xdr:row>
      <xdr:rowOff>49064</xdr:rowOff>
    </xdr:to>
    <xdr:sp macro="" textlink="">
      <xdr:nvSpPr>
        <xdr:cNvPr id="445" name="フローチャート : 判断 444"/>
        <xdr:cNvSpPr/>
      </xdr:nvSpPr>
      <xdr:spPr>
        <a:xfrm>
          <a:off x="14351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59241</xdr:rowOff>
    </xdr:from>
    <xdr:ext cx="762000" cy="259045"/>
    <xdr:sp macro="" textlink="">
      <xdr:nvSpPr>
        <xdr:cNvPr id="446" name="テキスト ボックス 445"/>
        <xdr:cNvSpPr txBox="1"/>
      </xdr:nvSpPr>
      <xdr:spPr>
        <a:xfrm>
          <a:off x="14020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23072</xdr:rowOff>
    </xdr:from>
    <xdr:to>
      <xdr:col>19</xdr:col>
      <xdr:colOff>533400</xdr:colOff>
      <xdr:row>16</xdr:row>
      <xdr:rowOff>124672</xdr:rowOff>
    </xdr:to>
    <xdr:sp macro="" textlink="">
      <xdr:nvSpPr>
        <xdr:cNvPr id="447" name="フローチャート : 判断 446"/>
        <xdr:cNvSpPr/>
      </xdr:nvSpPr>
      <xdr:spPr>
        <a:xfrm>
          <a:off x="13462000" y="27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134849</xdr:rowOff>
    </xdr:from>
    <xdr:ext cx="762000" cy="259045"/>
    <xdr:sp macro="" textlink="">
      <xdr:nvSpPr>
        <xdr:cNvPr id="448" name="テキスト ボックス 447"/>
        <xdr:cNvSpPr txBox="1"/>
      </xdr:nvSpPr>
      <xdr:spPr>
        <a:xfrm>
          <a:off x="13131800" y="25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31792</xdr:rowOff>
    </xdr:from>
    <xdr:to>
      <xdr:col>24</xdr:col>
      <xdr:colOff>609600</xdr:colOff>
      <xdr:row>17</xdr:row>
      <xdr:rowOff>133392</xdr:rowOff>
    </xdr:to>
    <xdr:sp macro="" textlink="">
      <xdr:nvSpPr>
        <xdr:cNvPr id="454" name="円/楕円 453"/>
        <xdr:cNvSpPr/>
      </xdr:nvSpPr>
      <xdr:spPr>
        <a:xfrm>
          <a:off x="16967200" y="294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3869</xdr:rowOff>
    </xdr:from>
    <xdr:ext cx="762000" cy="259045"/>
    <xdr:sp macro="" textlink="">
      <xdr:nvSpPr>
        <xdr:cNvPr id="455" name="将来負担の状況該当値テキスト"/>
        <xdr:cNvSpPr txBox="1"/>
      </xdr:nvSpPr>
      <xdr:spPr>
        <a:xfrm>
          <a:off x="17106900" y="291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108204</xdr:rowOff>
    </xdr:from>
    <xdr:to>
      <xdr:col>23</xdr:col>
      <xdr:colOff>457200</xdr:colOff>
      <xdr:row>18</xdr:row>
      <xdr:rowOff>38354</xdr:rowOff>
    </xdr:to>
    <xdr:sp macro="" textlink="">
      <xdr:nvSpPr>
        <xdr:cNvPr id="456" name="円/楕円 455"/>
        <xdr:cNvSpPr/>
      </xdr:nvSpPr>
      <xdr:spPr>
        <a:xfrm>
          <a:off x="16129000" y="30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23131</xdr:rowOff>
    </xdr:from>
    <xdr:ext cx="736600" cy="259045"/>
    <xdr:sp macro="" textlink="">
      <xdr:nvSpPr>
        <xdr:cNvPr id="457" name="テキスト ボックス 456"/>
        <xdr:cNvSpPr txBox="1"/>
      </xdr:nvSpPr>
      <xdr:spPr>
        <a:xfrm>
          <a:off x="15798800" y="310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296</xdr:rowOff>
    </xdr:from>
    <xdr:to>
      <xdr:col>22</xdr:col>
      <xdr:colOff>254000</xdr:colOff>
      <xdr:row>18</xdr:row>
      <xdr:rowOff>101896</xdr:rowOff>
    </xdr:to>
    <xdr:sp macro="" textlink="">
      <xdr:nvSpPr>
        <xdr:cNvPr id="458" name="円/楕円 457"/>
        <xdr:cNvSpPr/>
      </xdr:nvSpPr>
      <xdr:spPr>
        <a:xfrm>
          <a:off x="15240000" y="308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86673</xdr:rowOff>
    </xdr:from>
    <xdr:ext cx="762000" cy="259045"/>
    <xdr:sp macro="" textlink="">
      <xdr:nvSpPr>
        <xdr:cNvPr id="459" name="テキスト ボックス 458"/>
        <xdr:cNvSpPr txBox="1"/>
      </xdr:nvSpPr>
      <xdr:spPr>
        <a:xfrm>
          <a:off x="14909800" y="317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54187</xdr:rowOff>
    </xdr:from>
    <xdr:to>
      <xdr:col>21</xdr:col>
      <xdr:colOff>50800</xdr:colOff>
      <xdr:row>18</xdr:row>
      <xdr:rowOff>155787</xdr:rowOff>
    </xdr:to>
    <xdr:sp macro="" textlink="">
      <xdr:nvSpPr>
        <xdr:cNvPr id="460" name="円/楕円 459"/>
        <xdr:cNvSpPr/>
      </xdr:nvSpPr>
      <xdr:spPr>
        <a:xfrm>
          <a:off x="14351000" y="31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140564</xdr:rowOff>
    </xdr:from>
    <xdr:ext cx="762000" cy="259045"/>
    <xdr:sp macro="" textlink="">
      <xdr:nvSpPr>
        <xdr:cNvPr id="461" name="テキスト ボックス 460"/>
        <xdr:cNvSpPr txBox="1"/>
      </xdr:nvSpPr>
      <xdr:spPr>
        <a:xfrm>
          <a:off x="14020800" y="322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144272</xdr:rowOff>
    </xdr:from>
    <xdr:to>
      <xdr:col>19</xdr:col>
      <xdr:colOff>533400</xdr:colOff>
      <xdr:row>19</xdr:row>
      <xdr:rowOff>74422</xdr:rowOff>
    </xdr:to>
    <xdr:sp macro="" textlink="">
      <xdr:nvSpPr>
        <xdr:cNvPr id="462" name="円/楕円 461"/>
        <xdr:cNvSpPr/>
      </xdr:nvSpPr>
      <xdr:spPr>
        <a:xfrm>
          <a:off x="13462000" y="323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59199</xdr:rowOff>
    </xdr:from>
    <xdr:ext cx="762000" cy="259045"/>
    <xdr:sp macro="" textlink="">
      <xdr:nvSpPr>
        <xdr:cNvPr id="463" name="テキスト ボックス 462"/>
        <xdr:cNvSpPr txBox="1"/>
      </xdr:nvSpPr>
      <xdr:spPr>
        <a:xfrm>
          <a:off x="13131800" y="331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福岡県大牟田市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119,407
118,891
81.45
57,365,810
56,581,864
687,940
28,452,452
48,709,293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77.9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類似団体平均を上回っている要因としては、</a:t>
          </a:r>
          <a:r>
            <a:rPr lang="ja-JP" altLang="en-US" sz="1100" b="0" i="0" baseline="0">
              <a:solidFill>
                <a:schemeClr val="dk1"/>
              </a:solidFill>
              <a:effectLst/>
              <a:latin typeface="+mn-lt"/>
              <a:ea typeface="+mn-ea"/>
              <a:cs typeface="+mn-cs"/>
            </a:rPr>
            <a:t>依然として</a:t>
          </a:r>
          <a:r>
            <a:rPr lang="ja-JP" altLang="ja-JP" sz="1100" b="0" i="0" baseline="0">
              <a:solidFill>
                <a:schemeClr val="dk1"/>
              </a:solidFill>
              <a:effectLst/>
              <a:latin typeface="+mn-lt"/>
              <a:ea typeface="+mn-ea"/>
              <a:cs typeface="+mn-cs"/>
            </a:rPr>
            <a:t>職員数が類似団体と比較して多いことにある。２</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年度は、</a:t>
          </a:r>
          <a:r>
            <a:rPr lang="ja-JP" altLang="ja-JP" sz="1100">
              <a:solidFill>
                <a:schemeClr val="dk1"/>
              </a:solidFill>
              <a:effectLst/>
              <a:latin typeface="+mn-lt"/>
              <a:ea typeface="+mn-ea"/>
              <a:cs typeface="+mn-cs"/>
            </a:rPr>
            <a:t>退職者の</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により退職金が</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億</a:t>
          </a:r>
          <a:r>
            <a:rPr lang="ja-JP" altLang="en-US" sz="1100">
              <a:solidFill>
                <a:schemeClr val="dk1"/>
              </a:solidFill>
              <a:effectLst/>
              <a:latin typeface="+mn-lt"/>
              <a:ea typeface="+mn-ea"/>
              <a:cs typeface="+mn-cs"/>
            </a:rPr>
            <a:t>９６</a:t>
          </a:r>
          <a:r>
            <a:rPr lang="ja-JP" altLang="ja-JP" sz="1100">
              <a:solidFill>
                <a:schemeClr val="dk1"/>
              </a:solidFill>
              <a:effectLst/>
              <a:latin typeface="+mn-lt"/>
              <a:ea typeface="+mn-ea"/>
              <a:cs typeface="+mn-cs"/>
            </a:rPr>
            <a:t>百万円の</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となったことや、</a:t>
          </a:r>
          <a:r>
            <a:rPr lang="ja-JP" altLang="en-US" sz="1100">
              <a:solidFill>
                <a:schemeClr val="dk1"/>
              </a:solidFill>
              <a:effectLst/>
              <a:latin typeface="+mn-lt"/>
              <a:ea typeface="+mn-ea"/>
              <a:cs typeface="+mn-cs"/>
            </a:rPr>
            <a:t>職員数の減（△３４人）により職員給が１億３０百万円の減</a:t>
          </a:r>
          <a:r>
            <a:rPr lang="ja-JP" altLang="ja-JP" sz="1100">
              <a:solidFill>
                <a:schemeClr val="dk1"/>
              </a:solidFill>
              <a:effectLst/>
              <a:latin typeface="+mn-lt"/>
              <a:ea typeface="+mn-ea"/>
              <a:cs typeface="+mn-cs"/>
            </a:rPr>
            <a:t>となったことから、</a:t>
          </a:r>
          <a:r>
            <a:rPr lang="ja-JP" altLang="ja-JP" sz="1100" b="0" i="0" baseline="0">
              <a:solidFill>
                <a:schemeClr val="dk1"/>
              </a:solidFill>
              <a:effectLst/>
              <a:latin typeface="+mn-lt"/>
              <a:ea typeface="+mn-ea"/>
              <a:cs typeface="+mn-cs"/>
            </a:rPr>
            <a:t>２</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年度に比べて</a:t>
          </a:r>
          <a:r>
            <a:rPr lang="ja-JP" altLang="ja-JP" sz="1100">
              <a:solidFill>
                <a:schemeClr val="dk1"/>
              </a:solidFill>
              <a:effectLst/>
              <a:latin typeface="+mn-lt"/>
              <a:ea typeface="+mn-ea"/>
              <a:cs typeface="+mn-cs"/>
            </a:rPr>
            <a:t>総額</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億</a:t>
          </a:r>
          <a:r>
            <a:rPr lang="ja-JP" altLang="en-US" sz="1100">
              <a:solidFill>
                <a:schemeClr val="dk1"/>
              </a:solidFill>
              <a:effectLst/>
              <a:latin typeface="+mn-lt"/>
              <a:ea typeface="+mn-ea"/>
              <a:cs typeface="+mn-cs"/>
            </a:rPr>
            <a:t>３０</a:t>
          </a:r>
          <a:r>
            <a:rPr lang="ja-JP" altLang="ja-JP" sz="1100">
              <a:solidFill>
                <a:schemeClr val="dk1"/>
              </a:solidFill>
              <a:effectLst/>
              <a:latin typeface="+mn-lt"/>
              <a:ea typeface="+mn-ea"/>
              <a:cs typeface="+mn-cs"/>
            </a:rPr>
            <a:t>百万円の</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となった。</a:t>
          </a:r>
          <a:endParaRPr lang="ja-JP" altLang="ja-JP" sz="1400">
            <a:effectLst/>
          </a:endParaRPr>
        </a:p>
        <a:p>
          <a:pPr rtl="0"/>
          <a:r>
            <a:rPr lang="ja-JP" altLang="ja-JP" sz="1100" b="0" i="0" baseline="0">
              <a:solidFill>
                <a:schemeClr val="dk1"/>
              </a:solidFill>
              <a:effectLst/>
              <a:latin typeface="+mn-lt"/>
              <a:ea typeface="+mn-ea"/>
              <a:cs typeface="+mn-cs"/>
            </a:rPr>
            <a:t>今後も新規採用者数の抑制や再任用職員・嘱託員の効果的な活用を促進するなど、</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職員配置適正化方針</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（H</a:t>
          </a:r>
          <a:r>
            <a:rPr lang="en-US" altLang="ja-JP" sz="1100" b="0" i="0" baseline="0">
              <a:solidFill>
                <a:schemeClr val="dk1"/>
              </a:solidFill>
              <a:effectLst/>
              <a:latin typeface="+mn-lt"/>
              <a:ea typeface="+mn-ea"/>
              <a:cs typeface="+mn-cs"/>
            </a:rPr>
            <a:t>28.4</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851</a:t>
          </a:r>
          <a:r>
            <a:rPr lang="ja-JP" altLang="ja-JP" sz="1100" b="0" i="0" baseline="0">
              <a:solidFill>
                <a:schemeClr val="dk1"/>
              </a:solidFill>
              <a:effectLst/>
              <a:latin typeface="+mn-lt"/>
              <a:ea typeface="+mn-ea"/>
              <a:cs typeface="+mn-cs"/>
            </a:rPr>
            <a:t>人⇒H</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4　</a:t>
          </a:r>
          <a:r>
            <a:rPr lang="en-US" altLang="ja-JP" sz="1100" b="0" i="0" baseline="0">
              <a:solidFill>
                <a:schemeClr val="dk1"/>
              </a:solidFill>
              <a:effectLst/>
              <a:latin typeface="+mn-lt"/>
              <a:ea typeface="+mn-ea"/>
              <a:cs typeface="+mn-cs"/>
            </a:rPr>
            <a:t>812</a:t>
          </a:r>
          <a:r>
            <a:rPr lang="ja-JP" altLang="ja-JP" sz="1100" b="0" i="0" baseline="0">
              <a:solidFill>
                <a:schemeClr val="dk1"/>
              </a:solidFill>
              <a:effectLst/>
              <a:latin typeface="+mn-lt"/>
              <a:ea typeface="+mn-ea"/>
              <a:cs typeface="+mn-cs"/>
            </a:rPr>
            <a:t>人（消防・病院部門除く））及び２６年度に策定した「業務最適化計画」に沿って、</a:t>
          </a:r>
          <a:r>
            <a:rPr lang="ja-JP" altLang="en-US" sz="1100" b="0" i="0" baseline="0">
              <a:solidFill>
                <a:schemeClr val="dk1"/>
              </a:solidFill>
              <a:effectLst/>
              <a:latin typeface="+mn-lt"/>
              <a:ea typeface="+mn-ea"/>
              <a:cs typeface="+mn-cs"/>
            </a:rPr>
            <a:t>業務の効率化による</a:t>
          </a:r>
          <a:r>
            <a:rPr lang="ja-JP" altLang="ja-JP" sz="1100" b="0" i="0" baseline="0">
              <a:solidFill>
                <a:schemeClr val="dk1"/>
              </a:solidFill>
              <a:effectLst/>
              <a:latin typeface="+mn-lt"/>
              <a:ea typeface="+mn-ea"/>
              <a:cs typeface="+mn-cs"/>
            </a:rPr>
            <a:t>職員数の適正化を積極的に進め、人件費の抑制を図っていく。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6</xdr:col>
      <xdr:colOff>612775</xdr:colOff>
      <xdr:row>40</xdr:row>
      <xdr:rowOff>73660</xdr:rowOff>
    </xdr:from>
    <xdr:to>
      <xdr:col>7</xdr:col>
      <xdr:colOff>104775</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146050</xdr:rowOff>
    </xdr:from>
    <xdr:to>
      <xdr:col>7</xdr:col>
      <xdr:colOff>15875</xdr:colOff>
      <xdr:row>39</xdr:row>
      <xdr:rowOff>16510</xdr:rowOff>
    </xdr:to>
    <xdr:cxnSp macro="">
      <xdr:nvCxnSpPr>
        <xdr:cNvPr id="66" name="直線コネクタ 65"/>
        <xdr:cNvCxnSpPr/>
      </xdr:nvCxnSpPr>
      <xdr:spPr>
        <a:xfrm flipV="1">
          <a:off x="3987800" y="648970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20337</xdr:rowOff>
    </xdr:from>
    <xdr:ext cx="762000" cy="259045"/>
    <xdr:sp macro="" textlink="">
      <xdr:nvSpPr>
        <xdr:cNvPr id="67" name="人件費平均値テキスト"/>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3810</xdr:rowOff>
    </xdr:from>
    <xdr:to>
      <xdr:col>7</xdr:col>
      <xdr:colOff>66675</xdr:colOff>
      <xdr:row>37</xdr:row>
      <xdr:rowOff>105410</xdr:rowOff>
    </xdr:to>
    <xdr:sp macro="" textlink="">
      <xdr:nvSpPr>
        <xdr:cNvPr id="68" name="フローチャート :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96520</xdr:rowOff>
    </xdr:from>
    <xdr:to>
      <xdr:col>5</xdr:col>
      <xdr:colOff>549275</xdr:colOff>
      <xdr:row>39</xdr:row>
      <xdr:rowOff>16510</xdr:rowOff>
    </xdr:to>
    <xdr:cxnSp macro="">
      <xdr:nvCxnSpPr>
        <xdr:cNvPr id="69" name="直線コネクタ 68"/>
        <xdr:cNvCxnSpPr/>
      </xdr:nvCxnSpPr>
      <xdr:spPr>
        <a:xfrm>
          <a:off x="3098800" y="6611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106680</xdr:rowOff>
    </xdr:from>
    <xdr:to>
      <xdr:col>5</xdr:col>
      <xdr:colOff>600075</xdr:colOff>
      <xdr:row>37</xdr:row>
      <xdr:rowOff>36830</xdr:rowOff>
    </xdr:to>
    <xdr:sp macro="" textlink="">
      <xdr:nvSpPr>
        <xdr:cNvPr id="70" name="フローチャート :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47007</xdr:rowOff>
    </xdr:from>
    <xdr:ext cx="736600" cy="259045"/>
    <xdr:sp macro="" textlink="">
      <xdr:nvSpPr>
        <xdr:cNvPr id="71" name="テキスト ボックス 70"/>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96520</xdr:rowOff>
    </xdr:from>
    <xdr:to>
      <xdr:col>4</xdr:col>
      <xdr:colOff>346075</xdr:colOff>
      <xdr:row>38</xdr:row>
      <xdr:rowOff>111760</xdr:rowOff>
    </xdr:to>
    <xdr:cxnSp macro="">
      <xdr:nvCxnSpPr>
        <xdr:cNvPr id="72" name="直線コネクタ 71"/>
        <xdr:cNvCxnSpPr/>
      </xdr:nvCxnSpPr>
      <xdr:spPr>
        <a:xfrm flipV="1">
          <a:off x="2209800" y="6611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111760</xdr:rowOff>
    </xdr:from>
    <xdr:to>
      <xdr:col>3</xdr:col>
      <xdr:colOff>142875</xdr:colOff>
      <xdr:row>39</xdr:row>
      <xdr:rowOff>8890</xdr:rowOff>
    </xdr:to>
    <xdr:cxnSp macro="">
      <xdr:nvCxnSpPr>
        <xdr:cNvPr id="75" name="直線コネクタ 74"/>
        <xdr:cNvCxnSpPr/>
      </xdr:nvCxnSpPr>
      <xdr:spPr>
        <a:xfrm flipV="1">
          <a:off x="1320800" y="6626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41910</xdr:rowOff>
    </xdr:from>
    <xdr:to>
      <xdr:col>3</xdr:col>
      <xdr:colOff>193675</xdr:colOff>
      <xdr:row>37</xdr:row>
      <xdr:rowOff>143510</xdr:rowOff>
    </xdr:to>
    <xdr:sp macro="" textlink="">
      <xdr:nvSpPr>
        <xdr:cNvPr id="76" name="フローチャート : 判断 75"/>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153687</xdr:rowOff>
    </xdr:from>
    <xdr:ext cx="762000" cy="259045"/>
    <xdr:sp macro="" textlink="">
      <xdr:nvSpPr>
        <xdr:cNvPr id="77" name="テキスト ボックス 76"/>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78" name="フローチャート :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35577</xdr:rowOff>
    </xdr:from>
    <xdr:ext cx="762000" cy="259045"/>
    <xdr:sp macro="" textlink="">
      <xdr:nvSpPr>
        <xdr:cNvPr id="79" name="テキスト ボックス 78"/>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95250</xdr:rowOff>
    </xdr:from>
    <xdr:to>
      <xdr:col>7</xdr:col>
      <xdr:colOff>66675</xdr:colOff>
      <xdr:row>38</xdr:row>
      <xdr:rowOff>25400</xdr:rowOff>
    </xdr:to>
    <xdr:sp macro="" textlink="">
      <xdr:nvSpPr>
        <xdr:cNvPr id="85" name="円/楕円 84"/>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67327</xdr:rowOff>
    </xdr:from>
    <xdr:ext cx="762000" cy="259045"/>
    <xdr:sp macro="" textlink="">
      <xdr:nvSpPr>
        <xdr:cNvPr id="86" name="人件費該当値テキスト"/>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137160</xdr:rowOff>
    </xdr:from>
    <xdr:to>
      <xdr:col>5</xdr:col>
      <xdr:colOff>600075</xdr:colOff>
      <xdr:row>39</xdr:row>
      <xdr:rowOff>67310</xdr:rowOff>
    </xdr:to>
    <xdr:sp macro="" textlink="">
      <xdr:nvSpPr>
        <xdr:cNvPr id="87" name="円/楕円 86"/>
        <xdr:cNvSpPr/>
      </xdr:nvSpPr>
      <xdr:spPr>
        <a:xfrm>
          <a:off x="3937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52087</xdr:rowOff>
    </xdr:from>
    <xdr:ext cx="736600" cy="259045"/>
    <xdr:sp macro="" textlink="">
      <xdr:nvSpPr>
        <xdr:cNvPr id="88" name="テキスト ボックス 87"/>
        <xdr:cNvSpPr txBox="1"/>
      </xdr:nvSpPr>
      <xdr:spPr>
        <a:xfrm>
          <a:off x="3606800" y="673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45720</xdr:rowOff>
    </xdr:from>
    <xdr:to>
      <xdr:col>4</xdr:col>
      <xdr:colOff>396875</xdr:colOff>
      <xdr:row>38</xdr:row>
      <xdr:rowOff>147320</xdr:rowOff>
    </xdr:to>
    <xdr:sp macro="" textlink="">
      <xdr:nvSpPr>
        <xdr:cNvPr id="89" name="円/楕円 88"/>
        <xdr:cNvSpPr/>
      </xdr:nvSpPr>
      <xdr:spPr>
        <a:xfrm>
          <a:off x="3048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132097</xdr:rowOff>
    </xdr:from>
    <xdr:ext cx="762000" cy="259045"/>
    <xdr:sp macro="" textlink="">
      <xdr:nvSpPr>
        <xdr:cNvPr id="90" name="テキスト ボックス 89"/>
        <xdr:cNvSpPr txBox="1"/>
      </xdr:nvSpPr>
      <xdr:spPr>
        <a:xfrm>
          <a:off x="2717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60960</xdr:rowOff>
    </xdr:from>
    <xdr:to>
      <xdr:col>3</xdr:col>
      <xdr:colOff>193675</xdr:colOff>
      <xdr:row>38</xdr:row>
      <xdr:rowOff>162560</xdr:rowOff>
    </xdr:to>
    <xdr:sp macro="" textlink="">
      <xdr:nvSpPr>
        <xdr:cNvPr id="91" name="円/楕円 90"/>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147337</xdr:rowOff>
    </xdr:from>
    <xdr:ext cx="762000" cy="259045"/>
    <xdr:sp macro="" textlink="">
      <xdr:nvSpPr>
        <xdr:cNvPr id="92" name="テキスト ボックス 91"/>
        <xdr:cNvSpPr txBox="1"/>
      </xdr:nvSpPr>
      <xdr:spPr>
        <a:xfrm>
          <a:off x="1828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129540</xdr:rowOff>
    </xdr:from>
    <xdr:to>
      <xdr:col>1</xdr:col>
      <xdr:colOff>676275</xdr:colOff>
      <xdr:row>39</xdr:row>
      <xdr:rowOff>59690</xdr:rowOff>
    </xdr:to>
    <xdr:sp macro="" textlink="">
      <xdr:nvSpPr>
        <xdr:cNvPr id="93" name="円/楕円 92"/>
        <xdr:cNvSpPr/>
      </xdr:nvSpPr>
      <xdr:spPr>
        <a:xfrm>
          <a:off x="127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44467</xdr:rowOff>
    </xdr:from>
    <xdr:ext cx="762000" cy="259045"/>
    <xdr:sp macro="" textlink="">
      <xdr:nvSpPr>
        <xdr:cNvPr id="94" name="テキスト ボックス 93"/>
        <xdr:cNvSpPr txBox="1"/>
      </xdr:nvSpPr>
      <xdr:spPr>
        <a:xfrm>
          <a:off x="939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類似団体平均と比較すると低い水準となっているが、これは類似団体と比べて、業務の民間委託が進んでいないことが主な要因である。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平成２６年度</a:t>
          </a:r>
          <a:r>
            <a:rPr lang="ja-JP" altLang="en-US" sz="1100" b="0" i="0" baseline="0">
              <a:solidFill>
                <a:schemeClr val="dk1"/>
              </a:solidFill>
              <a:effectLst/>
              <a:latin typeface="+mn-lt"/>
              <a:ea typeface="+mn-ea"/>
              <a:cs typeface="+mn-cs"/>
            </a:rPr>
            <a:t>に策定した</a:t>
          </a:r>
          <a:r>
            <a:rPr lang="ja-JP" altLang="ja-JP" sz="1100" b="0" i="0" baseline="0">
              <a:solidFill>
                <a:schemeClr val="dk1"/>
              </a:solidFill>
              <a:effectLst/>
              <a:latin typeface="+mn-lt"/>
              <a:ea typeface="+mn-ea"/>
              <a:cs typeface="+mn-cs"/>
            </a:rPr>
            <a:t>業務最適化計画</a:t>
          </a:r>
          <a:r>
            <a:rPr lang="ja-JP" altLang="en-US" sz="1100" b="0" i="0" baseline="0">
              <a:solidFill>
                <a:schemeClr val="dk1"/>
              </a:solidFill>
              <a:effectLst/>
              <a:latin typeface="+mn-lt"/>
              <a:ea typeface="+mn-ea"/>
              <a:cs typeface="+mn-cs"/>
            </a:rPr>
            <a:t>に基づき、</a:t>
          </a:r>
          <a:r>
            <a:rPr lang="ja-JP" altLang="ja-JP" sz="1100" b="0" i="0" baseline="0">
              <a:solidFill>
                <a:schemeClr val="dk1"/>
              </a:solidFill>
              <a:effectLst/>
              <a:latin typeface="+mn-lt"/>
              <a:ea typeface="+mn-ea"/>
              <a:cs typeface="+mn-cs"/>
            </a:rPr>
            <a:t>業務の</a:t>
          </a:r>
          <a:r>
            <a:rPr lang="ja-JP" altLang="en-US" sz="1100" b="0" i="0" baseline="0">
              <a:solidFill>
                <a:schemeClr val="dk1"/>
              </a:solidFill>
              <a:effectLst/>
              <a:latin typeface="+mn-lt"/>
              <a:ea typeface="+mn-ea"/>
              <a:cs typeface="+mn-cs"/>
            </a:rPr>
            <a:t>効率化のための見直しを進めていく。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4536</xdr:rowOff>
    </xdr:from>
    <xdr:to>
      <xdr:col>24</xdr:col>
      <xdr:colOff>31750</xdr:colOff>
      <xdr:row>22</xdr:row>
      <xdr:rowOff>18143</xdr:rowOff>
    </xdr:to>
    <xdr:cxnSp macro="">
      <xdr:nvCxnSpPr>
        <xdr:cNvPr id="124" name="直線コネクタ 123"/>
        <xdr:cNvCxnSpPr/>
      </xdr:nvCxnSpPr>
      <xdr:spPr>
        <a:xfrm flipV="1">
          <a:off x="16510000" y="2233386"/>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161670</xdr:rowOff>
    </xdr:from>
    <xdr:ext cx="762000" cy="259045"/>
    <xdr:sp macro="" textlink="">
      <xdr:nvSpPr>
        <xdr:cNvPr id="125"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22</xdr:row>
      <xdr:rowOff>18143</xdr:rowOff>
    </xdr:from>
    <xdr:to>
      <xdr:col>24</xdr:col>
      <xdr:colOff>120650</xdr:colOff>
      <xdr:row>22</xdr:row>
      <xdr:rowOff>18143</xdr:rowOff>
    </xdr:to>
    <xdr:cxnSp macro="">
      <xdr:nvCxnSpPr>
        <xdr:cNvPr id="126" name="直線コネクタ 125"/>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4536</xdr:rowOff>
    </xdr:from>
    <xdr:to>
      <xdr:col>24</xdr:col>
      <xdr:colOff>120650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105229</xdr:rowOff>
    </xdr:from>
    <xdr:to>
      <xdr:col>24</xdr:col>
      <xdr:colOff>31750</xdr:colOff>
      <xdr:row>14</xdr:row>
      <xdr:rowOff>105229</xdr:rowOff>
    </xdr:to>
    <xdr:cxnSp macro="">
      <xdr:nvCxnSpPr>
        <xdr:cNvPr id="129" name="直線コネクタ 128"/>
        <xdr:cNvCxnSpPr/>
      </xdr:nvCxnSpPr>
      <xdr:spPr>
        <a:xfrm>
          <a:off x="15671800" y="25055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29029</xdr:rowOff>
    </xdr:from>
    <xdr:to>
      <xdr:col>22</xdr:col>
      <xdr:colOff>565150</xdr:colOff>
      <xdr:row>14</xdr:row>
      <xdr:rowOff>105229</xdr:rowOff>
    </xdr:to>
    <xdr:cxnSp macro="">
      <xdr:nvCxnSpPr>
        <xdr:cNvPr id="132" name="直線コネクタ 131"/>
        <xdr:cNvCxnSpPr/>
      </xdr:nvCxnSpPr>
      <xdr:spPr>
        <a:xfrm>
          <a:off x="14782800" y="24293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156936</xdr:rowOff>
    </xdr:from>
    <xdr:to>
      <xdr:col>21</xdr:col>
      <xdr:colOff>361950</xdr:colOff>
      <xdr:row>14</xdr:row>
      <xdr:rowOff>29029</xdr:rowOff>
    </xdr:to>
    <xdr:cxnSp macro="">
      <xdr:nvCxnSpPr>
        <xdr:cNvPr id="135" name="直線コネクタ 134"/>
        <xdr:cNvCxnSpPr/>
      </xdr:nvCxnSpPr>
      <xdr:spPr>
        <a:xfrm>
          <a:off x="13893800" y="23857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27214</xdr:rowOff>
    </xdr:from>
    <xdr:to>
      <xdr:col>21</xdr:col>
      <xdr:colOff>412750</xdr:colOff>
      <xdr:row>16</xdr:row>
      <xdr:rowOff>128814</xdr:rowOff>
    </xdr:to>
    <xdr:sp macro="" textlink="">
      <xdr:nvSpPr>
        <xdr:cNvPr id="136" name="フローチャート : 判断 135"/>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113591</xdr:rowOff>
    </xdr:from>
    <xdr:ext cx="762000" cy="259045"/>
    <xdr:sp macro="" textlink="">
      <xdr:nvSpPr>
        <xdr:cNvPr id="137" name="テキスト ボックス 136"/>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69850</xdr:rowOff>
    </xdr:from>
    <xdr:to>
      <xdr:col>20</xdr:col>
      <xdr:colOff>158750</xdr:colOff>
      <xdr:row>13</xdr:row>
      <xdr:rowOff>156936</xdr:rowOff>
    </xdr:to>
    <xdr:cxnSp macro="">
      <xdr:nvCxnSpPr>
        <xdr:cNvPr id="138" name="直線コネクタ 137"/>
        <xdr:cNvCxnSpPr/>
      </xdr:nvCxnSpPr>
      <xdr:spPr>
        <a:xfrm>
          <a:off x="13004800" y="22987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155121</xdr:rowOff>
    </xdr:from>
    <xdr:to>
      <xdr:col>20</xdr:col>
      <xdr:colOff>209550</xdr:colOff>
      <xdr:row>16</xdr:row>
      <xdr:rowOff>85271</xdr:rowOff>
    </xdr:to>
    <xdr:sp macro="" textlink="">
      <xdr:nvSpPr>
        <xdr:cNvPr id="139" name="フローチャート : 判断 138"/>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70048</xdr:rowOff>
    </xdr:from>
    <xdr:ext cx="762000" cy="259045"/>
    <xdr:sp macro="" textlink="">
      <xdr:nvSpPr>
        <xdr:cNvPr id="140" name="テキスト ボックス 139"/>
        <xdr:cNvSpPr txBox="1"/>
      </xdr:nvSpPr>
      <xdr:spPr>
        <a:xfrm>
          <a:off x="13512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122464</xdr:rowOff>
    </xdr:from>
    <xdr:to>
      <xdr:col>19</xdr:col>
      <xdr:colOff>6350</xdr:colOff>
      <xdr:row>16</xdr:row>
      <xdr:rowOff>52614</xdr:rowOff>
    </xdr:to>
    <xdr:sp macro="" textlink="">
      <xdr:nvSpPr>
        <xdr:cNvPr id="141" name="フローチャート :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37391</xdr:rowOff>
    </xdr:from>
    <xdr:ext cx="762000" cy="259045"/>
    <xdr:sp macro="" textlink="">
      <xdr:nvSpPr>
        <xdr:cNvPr id="142" name="テキスト ボックス 141"/>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54429</xdr:rowOff>
    </xdr:from>
    <xdr:to>
      <xdr:col>24</xdr:col>
      <xdr:colOff>82550</xdr:colOff>
      <xdr:row>14</xdr:row>
      <xdr:rowOff>156029</xdr:rowOff>
    </xdr:to>
    <xdr:sp macro="" textlink="">
      <xdr:nvSpPr>
        <xdr:cNvPr id="148" name="円/楕円 147"/>
        <xdr:cNvSpPr/>
      </xdr:nvSpPr>
      <xdr:spPr>
        <a:xfrm>
          <a:off x="164592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70956</xdr:rowOff>
    </xdr:from>
    <xdr:ext cx="762000" cy="259045"/>
    <xdr:sp macro="" textlink="">
      <xdr:nvSpPr>
        <xdr:cNvPr id="149" name="物件費該当値テキスト"/>
        <xdr:cNvSpPr txBox="1"/>
      </xdr:nvSpPr>
      <xdr:spPr>
        <a:xfrm>
          <a:off x="165989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54429</xdr:rowOff>
    </xdr:from>
    <xdr:to>
      <xdr:col>22</xdr:col>
      <xdr:colOff>615950</xdr:colOff>
      <xdr:row>14</xdr:row>
      <xdr:rowOff>156029</xdr:rowOff>
    </xdr:to>
    <xdr:sp macro="" textlink="">
      <xdr:nvSpPr>
        <xdr:cNvPr id="150" name="円/楕円 149"/>
        <xdr:cNvSpPr/>
      </xdr:nvSpPr>
      <xdr:spPr>
        <a:xfrm>
          <a:off x="15621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166206</xdr:rowOff>
    </xdr:from>
    <xdr:ext cx="736600" cy="259045"/>
    <xdr:sp macro="" textlink="">
      <xdr:nvSpPr>
        <xdr:cNvPr id="151" name="テキスト ボックス 150"/>
        <xdr:cNvSpPr txBox="1"/>
      </xdr:nvSpPr>
      <xdr:spPr>
        <a:xfrm>
          <a:off x="15290800" y="2223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149679</xdr:rowOff>
    </xdr:from>
    <xdr:to>
      <xdr:col>21</xdr:col>
      <xdr:colOff>412750</xdr:colOff>
      <xdr:row>14</xdr:row>
      <xdr:rowOff>79829</xdr:rowOff>
    </xdr:to>
    <xdr:sp macro="" textlink="">
      <xdr:nvSpPr>
        <xdr:cNvPr id="152" name="円/楕円 151"/>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90006</xdr:rowOff>
    </xdr:from>
    <xdr:ext cx="762000" cy="259045"/>
    <xdr:sp macro="" textlink="">
      <xdr:nvSpPr>
        <xdr:cNvPr id="153" name="テキスト ボックス 152"/>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106136</xdr:rowOff>
    </xdr:from>
    <xdr:to>
      <xdr:col>20</xdr:col>
      <xdr:colOff>209550</xdr:colOff>
      <xdr:row>14</xdr:row>
      <xdr:rowOff>36286</xdr:rowOff>
    </xdr:to>
    <xdr:sp macro="" textlink="">
      <xdr:nvSpPr>
        <xdr:cNvPr id="154" name="円/楕円 153"/>
        <xdr:cNvSpPr/>
      </xdr:nvSpPr>
      <xdr:spPr>
        <a:xfrm>
          <a:off x="13843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46463</xdr:rowOff>
    </xdr:from>
    <xdr:ext cx="762000" cy="259045"/>
    <xdr:sp macro="" textlink="">
      <xdr:nvSpPr>
        <xdr:cNvPr id="155" name="テキスト ボックス 154"/>
        <xdr:cNvSpPr txBox="1"/>
      </xdr:nvSpPr>
      <xdr:spPr>
        <a:xfrm>
          <a:off x="13512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19050</xdr:rowOff>
    </xdr:from>
    <xdr:to>
      <xdr:col>19</xdr:col>
      <xdr:colOff>6350</xdr:colOff>
      <xdr:row>13</xdr:row>
      <xdr:rowOff>120650</xdr:rowOff>
    </xdr:to>
    <xdr:sp macro="" textlink="">
      <xdr:nvSpPr>
        <xdr:cNvPr id="156" name="円/楕円 155"/>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130827</xdr:rowOff>
    </xdr:from>
    <xdr:ext cx="762000" cy="259045"/>
    <xdr:sp macro="" textlink="">
      <xdr:nvSpPr>
        <xdr:cNvPr id="157" name="テキスト ボックス 156"/>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昨年度より０．</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ポイント悪化している要因としては、</a:t>
          </a:r>
          <a:r>
            <a:rPr lang="ja-JP" altLang="en-US" sz="1100" b="0" i="0" baseline="0">
              <a:solidFill>
                <a:schemeClr val="dk1"/>
              </a:solidFill>
              <a:effectLst/>
              <a:latin typeface="+mn-lt"/>
              <a:ea typeface="+mn-ea"/>
              <a:cs typeface="+mn-cs"/>
            </a:rPr>
            <a:t>子ども子育て支援法の移行に伴う幼稚園等施設給付費３億６６百万円の増や障害者サービス給付費２</a:t>
          </a:r>
          <a:r>
            <a:rPr lang="ja-JP" altLang="ja-JP" sz="1100">
              <a:solidFill>
                <a:schemeClr val="dk1"/>
              </a:solidFill>
              <a:effectLst/>
              <a:latin typeface="+mn-lt"/>
              <a:ea typeface="+mn-ea"/>
              <a:cs typeface="+mn-cs"/>
            </a:rPr>
            <a:t>億９</a:t>
          </a:r>
          <a:r>
            <a:rPr lang="ja-JP" altLang="en-US" sz="1100">
              <a:solidFill>
                <a:schemeClr val="dk1"/>
              </a:solidFill>
              <a:effectLst/>
              <a:latin typeface="+mn-lt"/>
              <a:ea typeface="+mn-ea"/>
              <a:cs typeface="+mn-cs"/>
            </a:rPr>
            <a:t>百</a:t>
          </a:r>
          <a:r>
            <a:rPr lang="ja-JP" altLang="ja-JP" sz="1100">
              <a:solidFill>
                <a:schemeClr val="dk1"/>
              </a:solidFill>
              <a:effectLst/>
              <a:latin typeface="+mn-lt"/>
              <a:ea typeface="+mn-ea"/>
              <a:cs typeface="+mn-cs"/>
            </a:rPr>
            <a:t>万円の増などにある</a:t>
          </a:r>
          <a:r>
            <a:rPr lang="ja-JP" altLang="en-US"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類似</a:t>
          </a:r>
          <a:r>
            <a:rPr lang="ja-JP" altLang="ja-JP" sz="1100" b="0" i="0" baseline="0">
              <a:solidFill>
                <a:schemeClr val="dk1"/>
              </a:solidFill>
              <a:effectLst/>
              <a:latin typeface="+mn-lt"/>
              <a:ea typeface="+mn-ea"/>
              <a:cs typeface="+mn-cs"/>
            </a:rPr>
            <a:t>団体平均を大きく上回っている要因としては、全国平均を上回る高齢化や旧産炭地域の特徴でもある生活保護率が高いことが影響している。</a:t>
          </a:r>
          <a:endParaRPr lang="ja-JP" altLang="ja-JP" sz="1400">
            <a:effectLst/>
          </a:endParaRPr>
        </a:p>
        <a:p>
          <a:pPr rtl="0"/>
          <a:r>
            <a:rPr lang="ja-JP" altLang="ja-JP" sz="1100" b="0" i="0" baseline="0">
              <a:solidFill>
                <a:schemeClr val="dk1"/>
              </a:solidFill>
              <a:effectLst/>
              <a:latin typeface="+mn-lt"/>
              <a:ea typeface="+mn-ea"/>
              <a:cs typeface="+mn-cs"/>
            </a:rPr>
            <a:t>生活保護者に対しては就労支援を強化するなど、今後も自立支援に努めていく。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167822</xdr:rowOff>
    </xdr:to>
    <xdr:cxnSp macro="">
      <xdr:nvCxnSpPr>
        <xdr:cNvPr id="187" name="直線コネクタ 186"/>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6</xdr:col>
      <xdr:colOff>612775</xdr:colOff>
      <xdr:row>61</xdr:row>
      <xdr:rowOff>167822</xdr:rowOff>
    </xdr:from>
    <xdr:to>
      <xdr:col>7</xdr:col>
      <xdr:colOff>104775</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0"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1" name="直線コネクタ 190"/>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94343</xdr:rowOff>
    </xdr:from>
    <xdr:to>
      <xdr:col>7</xdr:col>
      <xdr:colOff>15875</xdr:colOff>
      <xdr:row>58</xdr:row>
      <xdr:rowOff>159657</xdr:rowOff>
    </xdr:to>
    <xdr:cxnSp macro="">
      <xdr:nvCxnSpPr>
        <xdr:cNvPr id="192" name="直線コネクタ 191"/>
        <xdr:cNvCxnSpPr/>
      </xdr:nvCxnSpPr>
      <xdr:spPr>
        <a:xfrm>
          <a:off x="3987800" y="10038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141712</xdr:rowOff>
    </xdr:from>
    <xdr:ext cx="762000" cy="259045"/>
    <xdr:sp macro="" textlink="">
      <xdr:nvSpPr>
        <xdr:cNvPr id="193"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4" name="フローチャート :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45357</xdr:rowOff>
    </xdr:from>
    <xdr:to>
      <xdr:col>5</xdr:col>
      <xdr:colOff>549275</xdr:colOff>
      <xdr:row>58</xdr:row>
      <xdr:rowOff>94343</xdr:rowOff>
    </xdr:to>
    <xdr:cxnSp macro="">
      <xdr:nvCxnSpPr>
        <xdr:cNvPr id="195" name="直線コネクタ 194"/>
        <xdr:cNvCxnSpPr/>
      </xdr:nvCxnSpPr>
      <xdr:spPr>
        <a:xfrm>
          <a:off x="3098800" y="99894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6" name="フローチャート : 判断 195"/>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7" name="テキスト ボックス 196"/>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135165</xdr:rowOff>
    </xdr:from>
    <xdr:to>
      <xdr:col>4</xdr:col>
      <xdr:colOff>346075</xdr:colOff>
      <xdr:row>58</xdr:row>
      <xdr:rowOff>45357</xdr:rowOff>
    </xdr:to>
    <xdr:cxnSp macro="">
      <xdr:nvCxnSpPr>
        <xdr:cNvPr id="198" name="直線コネクタ 197"/>
        <xdr:cNvCxnSpPr/>
      </xdr:nvCxnSpPr>
      <xdr:spPr>
        <a:xfrm>
          <a:off x="2209800" y="99078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9" name="フローチャート : 判断 198"/>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163484</xdr:rowOff>
    </xdr:from>
    <xdr:ext cx="762000" cy="259045"/>
    <xdr:sp macro="" textlink="">
      <xdr:nvSpPr>
        <xdr:cNvPr id="200" name="テキスト ボックス 199"/>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135165</xdr:rowOff>
    </xdr:from>
    <xdr:to>
      <xdr:col>3</xdr:col>
      <xdr:colOff>142875</xdr:colOff>
      <xdr:row>57</xdr:row>
      <xdr:rowOff>151493</xdr:rowOff>
    </xdr:to>
    <xdr:cxnSp macro="">
      <xdr:nvCxnSpPr>
        <xdr:cNvPr id="201" name="直線コネクタ 200"/>
        <xdr:cNvCxnSpPr/>
      </xdr:nvCxnSpPr>
      <xdr:spPr>
        <a:xfrm flipV="1">
          <a:off x="1320800" y="99078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147155</xdr:rowOff>
    </xdr:from>
    <xdr:ext cx="762000" cy="259045"/>
    <xdr:sp macro="" textlink="">
      <xdr:nvSpPr>
        <xdr:cNvPr id="203" name="テキスト ボックス 202"/>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04" name="フローチャート : 判断 203"/>
        <xdr:cNvSpPr/>
      </xdr:nvSpPr>
      <xdr:spPr>
        <a:xfrm>
          <a:off x="1270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32855</xdr:rowOff>
    </xdr:from>
    <xdr:ext cx="762000" cy="259045"/>
    <xdr:sp macro="" textlink="">
      <xdr:nvSpPr>
        <xdr:cNvPr id="205" name="テキスト ボックス 204"/>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108857</xdr:rowOff>
    </xdr:from>
    <xdr:to>
      <xdr:col>7</xdr:col>
      <xdr:colOff>66675</xdr:colOff>
      <xdr:row>59</xdr:row>
      <xdr:rowOff>39007</xdr:rowOff>
    </xdr:to>
    <xdr:sp macro="" textlink="">
      <xdr:nvSpPr>
        <xdr:cNvPr id="211" name="円/楕円 210"/>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80934</xdr:rowOff>
    </xdr:from>
    <xdr:ext cx="762000" cy="259045"/>
    <xdr:sp macro="" textlink="">
      <xdr:nvSpPr>
        <xdr:cNvPr id="212" name="扶助費該当値テキスト"/>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43543</xdr:rowOff>
    </xdr:from>
    <xdr:to>
      <xdr:col>5</xdr:col>
      <xdr:colOff>600075</xdr:colOff>
      <xdr:row>58</xdr:row>
      <xdr:rowOff>145143</xdr:rowOff>
    </xdr:to>
    <xdr:sp macro="" textlink="">
      <xdr:nvSpPr>
        <xdr:cNvPr id="213" name="円/楕円 212"/>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129920</xdr:rowOff>
    </xdr:from>
    <xdr:ext cx="736600" cy="259045"/>
    <xdr:sp macro="" textlink="">
      <xdr:nvSpPr>
        <xdr:cNvPr id="214" name="テキスト ボックス 213"/>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166007</xdr:rowOff>
    </xdr:from>
    <xdr:to>
      <xdr:col>4</xdr:col>
      <xdr:colOff>396875</xdr:colOff>
      <xdr:row>58</xdr:row>
      <xdr:rowOff>96157</xdr:rowOff>
    </xdr:to>
    <xdr:sp macro="" textlink="">
      <xdr:nvSpPr>
        <xdr:cNvPr id="215" name="円/楕円 214"/>
        <xdr:cNvSpPr/>
      </xdr:nvSpPr>
      <xdr:spPr>
        <a:xfrm>
          <a:off x="3048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80934</xdr:rowOff>
    </xdr:from>
    <xdr:ext cx="762000" cy="259045"/>
    <xdr:sp macro="" textlink="">
      <xdr:nvSpPr>
        <xdr:cNvPr id="216" name="テキスト ボックス 215"/>
        <xdr:cNvSpPr txBox="1"/>
      </xdr:nvSpPr>
      <xdr:spPr>
        <a:xfrm>
          <a:off x="2717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84365</xdr:rowOff>
    </xdr:from>
    <xdr:to>
      <xdr:col>3</xdr:col>
      <xdr:colOff>193675</xdr:colOff>
      <xdr:row>58</xdr:row>
      <xdr:rowOff>14515</xdr:rowOff>
    </xdr:to>
    <xdr:sp macro="" textlink="">
      <xdr:nvSpPr>
        <xdr:cNvPr id="217" name="円/楕円 216"/>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170742</xdr:rowOff>
    </xdr:from>
    <xdr:ext cx="762000" cy="259045"/>
    <xdr:sp macro="" textlink="">
      <xdr:nvSpPr>
        <xdr:cNvPr id="218" name="テキスト ボックス 217"/>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100693</xdr:rowOff>
    </xdr:from>
    <xdr:to>
      <xdr:col>1</xdr:col>
      <xdr:colOff>676275</xdr:colOff>
      <xdr:row>58</xdr:row>
      <xdr:rowOff>30843</xdr:rowOff>
    </xdr:to>
    <xdr:sp macro="" textlink="">
      <xdr:nvSpPr>
        <xdr:cNvPr id="219" name="円/楕円 218"/>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15620</xdr:rowOff>
    </xdr:from>
    <xdr:ext cx="762000" cy="259045"/>
    <xdr:sp macro="" textlink="">
      <xdr:nvSpPr>
        <xdr:cNvPr id="220" name="テキスト ボックス 219"/>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類似団体平均を上回っている要因としては、高い高齢化率を反映し、介護保険会計、後期高齢者医療会計等に対する繰出金が多額であることが影響している。</a:t>
          </a:r>
          <a:endParaRPr lang="ja-JP" altLang="ja-JP" sz="1400">
            <a:effectLst/>
          </a:endParaRPr>
        </a:p>
        <a:p>
          <a:pPr rtl="0"/>
          <a:r>
            <a:rPr lang="ja-JP" altLang="ja-JP" sz="1100" b="0" i="0" baseline="0">
              <a:solidFill>
                <a:schemeClr val="dk1"/>
              </a:solidFill>
              <a:effectLst/>
              <a:latin typeface="+mn-lt"/>
              <a:ea typeface="+mn-ea"/>
              <a:cs typeface="+mn-cs"/>
            </a:rPr>
            <a:t>膨れ上がる一方の医療費や介護サービス給付費の増加に対し、予防の視点に立った施策の展開に努めていく。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61685</xdr:rowOff>
    </xdr:from>
    <xdr:to>
      <xdr:col>24</xdr:col>
      <xdr:colOff>31750</xdr:colOff>
      <xdr:row>61</xdr:row>
      <xdr:rowOff>102507</xdr:rowOff>
    </xdr:to>
    <xdr:cxnSp macro="">
      <xdr:nvCxnSpPr>
        <xdr:cNvPr id="250" name="直線コネクタ 249"/>
        <xdr:cNvCxnSpPr/>
      </xdr:nvCxnSpPr>
      <xdr:spPr>
        <a:xfrm flipV="1">
          <a:off x="16510000" y="8977085"/>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148062</xdr:rowOff>
    </xdr:from>
    <xdr:ext cx="762000" cy="259045"/>
    <xdr:sp macro="" textlink="">
      <xdr:nvSpPr>
        <xdr:cNvPr id="253" name="その他最大値テキスト"/>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52</xdr:row>
      <xdr:rowOff>61685</xdr:rowOff>
    </xdr:from>
    <xdr:to>
      <xdr:col>24</xdr:col>
      <xdr:colOff>120650</xdr:colOff>
      <xdr:row>52</xdr:row>
      <xdr:rowOff>61685</xdr:rowOff>
    </xdr:to>
    <xdr:cxnSp macro="">
      <xdr:nvCxnSpPr>
        <xdr:cNvPr id="254" name="直線コネクタ 253"/>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102507</xdr:rowOff>
    </xdr:from>
    <xdr:to>
      <xdr:col>24</xdr:col>
      <xdr:colOff>31750</xdr:colOff>
      <xdr:row>57</xdr:row>
      <xdr:rowOff>167822</xdr:rowOff>
    </xdr:to>
    <xdr:cxnSp macro="">
      <xdr:nvCxnSpPr>
        <xdr:cNvPr id="255" name="直線コネクタ 254"/>
        <xdr:cNvCxnSpPr/>
      </xdr:nvCxnSpPr>
      <xdr:spPr>
        <a:xfrm flipV="1">
          <a:off x="15671800" y="98751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92727</xdr:rowOff>
    </xdr:from>
    <xdr:ext cx="762000" cy="259045"/>
    <xdr:sp macro="" textlink="">
      <xdr:nvSpPr>
        <xdr:cNvPr id="256"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57" name="フローチャート : 判断 256"/>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118835</xdr:rowOff>
    </xdr:from>
    <xdr:to>
      <xdr:col>22</xdr:col>
      <xdr:colOff>565150</xdr:colOff>
      <xdr:row>57</xdr:row>
      <xdr:rowOff>167822</xdr:rowOff>
    </xdr:to>
    <xdr:cxnSp macro="">
      <xdr:nvCxnSpPr>
        <xdr:cNvPr id="258" name="直線コネクタ 257"/>
        <xdr:cNvCxnSpPr/>
      </xdr:nvCxnSpPr>
      <xdr:spPr>
        <a:xfrm>
          <a:off x="14782800" y="98914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43543</xdr:rowOff>
    </xdr:from>
    <xdr:to>
      <xdr:col>22</xdr:col>
      <xdr:colOff>615950</xdr:colOff>
      <xdr:row>56</xdr:row>
      <xdr:rowOff>145143</xdr:rowOff>
    </xdr:to>
    <xdr:sp macro="" textlink="">
      <xdr:nvSpPr>
        <xdr:cNvPr id="259" name="フローチャート : 判断 258"/>
        <xdr:cNvSpPr/>
      </xdr:nvSpPr>
      <xdr:spPr>
        <a:xfrm>
          <a:off x="15621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155320</xdr:rowOff>
    </xdr:from>
    <xdr:ext cx="736600" cy="259045"/>
    <xdr:sp macro="" textlink="">
      <xdr:nvSpPr>
        <xdr:cNvPr id="260" name="テキスト ボックス 259"/>
        <xdr:cNvSpPr txBox="1"/>
      </xdr:nvSpPr>
      <xdr:spPr>
        <a:xfrm>
          <a:off x="15290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53522</xdr:rowOff>
    </xdr:from>
    <xdr:to>
      <xdr:col>21</xdr:col>
      <xdr:colOff>361950</xdr:colOff>
      <xdr:row>57</xdr:row>
      <xdr:rowOff>118835</xdr:rowOff>
    </xdr:to>
    <xdr:cxnSp macro="">
      <xdr:nvCxnSpPr>
        <xdr:cNvPr id="261" name="直線コネクタ 260"/>
        <xdr:cNvCxnSpPr/>
      </xdr:nvCxnSpPr>
      <xdr:spPr>
        <a:xfrm>
          <a:off x="13893800" y="98261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149678</xdr:rowOff>
    </xdr:from>
    <xdr:to>
      <xdr:col>21</xdr:col>
      <xdr:colOff>412750</xdr:colOff>
      <xdr:row>56</xdr:row>
      <xdr:rowOff>79828</xdr:rowOff>
    </xdr:to>
    <xdr:sp macro="" textlink="">
      <xdr:nvSpPr>
        <xdr:cNvPr id="262" name="フローチャート : 判断 261"/>
        <xdr:cNvSpPr/>
      </xdr:nvSpPr>
      <xdr:spPr>
        <a:xfrm>
          <a:off x="14732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90005</xdr:rowOff>
    </xdr:from>
    <xdr:ext cx="762000" cy="259045"/>
    <xdr:sp macro="" textlink="">
      <xdr:nvSpPr>
        <xdr:cNvPr id="263" name="テキスト ボックス 262"/>
        <xdr:cNvSpPr txBox="1"/>
      </xdr:nvSpPr>
      <xdr:spPr>
        <a:xfrm>
          <a:off x="14401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143328</xdr:rowOff>
    </xdr:from>
    <xdr:to>
      <xdr:col>20</xdr:col>
      <xdr:colOff>158750</xdr:colOff>
      <xdr:row>57</xdr:row>
      <xdr:rowOff>53522</xdr:rowOff>
    </xdr:to>
    <xdr:cxnSp macro="">
      <xdr:nvCxnSpPr>
        <xdr:cNvPr id="264" name="直線コネクタ 263"/>
        <xdr:cNvCxnSpPr/>
      </xdr:nvCxnSpPr>
      <xdr:spPr>
        <a:xfrm>
          <a:off x="13004800" y="97445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133350</xdr:rowOff>
    </xdr:from>
    <xdr:to>
      <xdr:col>20</xdr:col>
      <xdr:colOff>209550</xdr:colOff>
      <xdr:row>56</xdr:row>
      <xdr:rowOff>63500</xdr:rowOff>
    </xdr:to>
    <xdr:sp macro="" textlink="">
      <xdr:nvSpPr>
        <xdr:cNvPr id="265" name="フローチャート : 判断 264"/>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73677</xdr:rowOff>
    </xdr:from>
    <xdr:ext cx="762000" cy="259045"/>
    <xdr:sp macro="" textlink="">
      <xdr:nvSpPr>
        <xdr:cNvPr id="266" name="テキスト ボックス 265"/>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84365</xdr:rowOff>
    </xdr:from>
    <xdr:to>
      <xdr:col>19</xdr:col>
      <xdr:colOff>6350</xdr:colOff>
      <xdr:row>56</xdr:row>
      <xdr:rowOff>14515</xdr:rowOff>
    </xdr:to>
    <xdr:sp macro="" textlink="">
      <xdr:nvSpPr>
        <xdr:cNvPr id="267" name="フローチャート : 判断 266"/>
        <xdr:cNvSpPr/>
      </xdr:nvSpPr>
      <xdr:spPr>
        <a:xfrm>
          <a:off x="12954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24692</xdr:rowOff>
    </xdr:from>
    <xdr:ext cx="762000" cy="259045"/>
    <xdr:sp macro="" textlink="">
      <xdr:nvSpPr>
        <xdr:cNvPr id="268" name="テキスト ボックス 267"/>
        <xdr:cNvSpPr txBox="1"/>
      </xdr:nvSpPr>
      <xdr:spPr>
        <a:xfrm>
          <a:off x="12623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51707</xdr:rowOff>
    </xdr:from>
    <xdr:to>
      <xdr:col>24</xdr:col>
      <xdr:colOff>82550</xdr:colOff>
      <xdr:row>57</xdr:row>
      <xdr:rowOff>153307</xdr:rowOff>
    </xdr:to>
    <xdr:sp macro="" textlink="">
      <xdr:nvSpPr>
        <xdr:cNvPr id="274" name="円/楕円 273"/>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23784</xdr:rowOff>
    </xdr:from>
    <xdr:ext cx="762000" cy="259045"/>
    <xdr:sp macro="" textlink="">
      <xdr:nvSpPr>
        <xdr:cNvPr id="275" name="その他該当値テキスト"/>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117022</xdr:rowOff>
    </xdr:from>
    <xdr:to>
      <xdr:col>22</xdr:col>
      <xdr:colOff>615950</xdr:colOff>
      <xdr:row>58</xdr:row>
      <xdr:rowOff>47172</xdr:rowOff>
    </xdr:to>
    <xdr:sp macro="" textlink="">
      <xdr:nvSpPr>
        <xdr:cNvPr id="276" name="円/楕円 275"/>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31949</xdr:rowOff>
    </xdr:from>
    <xdr:ext cx="736600" cy="259045"/>
    <xdr:sp macro="" textlink="">
      <xdr:nvSpPr>
        <xdr:cNvPr id="277" name="テキスト ボックス 276"/>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68035</xdr:rowOff>
    </xdr:from>
    <xdr:to>
      <xdr:col>21</xdr:col>
      <xdr:colOff>412750</xdr:colOff>
      <xdr:row>57</xdr:row>
      <xdr:rowOff>169635</xdr:rowOff>
    </xdr:to>
    <xdr:sp macro="" textlink="">
      <xdr:nvSpPr>
        <xdr:cNvPr id="278" name="円/楕円 277"/>
        <xdr:cNvSpPr/>
      </xdr:nvSpPr>
      <xdr:spPr>
        <a:xfrm>
          <a:off x="14732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154412</xdr:rowOff>
    </xdr:from>
    <xdr:ext cx="762000" cy="259045"/>
    <xdr:sp macro="" textlink="">
      <xdr:nvSpPr>
        <xdr:cNvPr id="279" name="テキスト ボックス 278"/>
        <xdr:cNvSpPr txBox="1"/>
      </xdr:nvSpPr>
      <xdr:spPr>
        <a:xfrm>
          <a:off x="14401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2722</xdr:rowOff>
    </xdr:from>
    <xdr:to>
      <xdr:col>20</xdr:col>
      <xdr:colOff>209550</xdr:colOff>
      <xdr:row>57</xdr:row>
      <xdr:rowOff>104322</xdr:rowOff>
    </xdr:to>
    <xdr:sp macro="" textlink="">
      <xdr:nvSpPr>
        <xdr:cNvPr id="280" name="円/楕円 279"/>
        <xdr:cNvSpPr/>
      </xdr:nvSpPr>
      <xdr:spPr>
        <a:xfrm>
          <a:off x="13843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89099</xdr:rowOff>
    </xdr:from>
    <xdr:ext cx="762000" cy="259045"/>
    <xdr:sp macro="" textlink="">
      <xdr:nvSpPr>
        <xdr:cNvPr id="281" name="テキスト ボックス 280"/>
        <xdr:cNvSpPr txBox="1"/>
      </xdr:nvSpPr>
      <xdr:spPr>
        <a:xfrm>
          <a:off x="13512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92528</xdr:rowOff>
    </xdr:from>
    <xdr:to>
      <xdr:col>19</xdr:col>
      <xdr:colOff>6350</xdr:colOff>
      <xdr:row>57</xdr:row>
      <xdr:rowOff>22678</xdr:rowOff>
    </xdr:to>
    <xdr:sp macro="" textlink="">
      <xdr:nvSpPr>
        <xdr:cNvPr id="282" name="円/楕円 281"/>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7455</xdr:rowOff>
    </xdr:from>
    <xdr:ext cx="762000" cy="259045"/>
    <xdr:sp macro="" textlink="">
      <xdr:nvSpPr>
        <xdr:cNvPr id="283" name="テキスト ボックス 282"/>
        <xdr:cNvSpPr txBox="1"/>
      </xdr:nvSpPr>
      <xdr:spPr>
        <a:xfrm>
          <a:off x="12623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類似団体平均を上回る要因として、本市は海抜０ｍ以下の地域が多く雨水対策に多額の経費がかかっており、公共下水道事業会計への負担金が多額であることが影響している。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88900</xdr:rowOff>
    </xdr:from>
    <xdr:to>
      <xdr:col>24</xdr:col>
      <xdr:colOff>31750</xdr:colOff>
      <xdr:row>41</xdr:row>
      <xdr:rowOff>95250</xdr:rowOff>
    </xdr:to>
    <xdr:cxnSp macro="">
      <xdr:nvCxnSpPr>
        <xdr:cNvPr id="311" name="直線コネクタ 310"/>
        <xdr:cNvCxnSpPr/>
      </xdr:nvCxnSpPr>
      <xdr:spPr>
        <a:xfrm flipV="1">
          <a:off x="16510000" y="55753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67327</xdr:rowOff>
    </xdr:from>
    <xdr:ext cx="762000" cy="259045"/>
    <xdr:sp macro="" textlink="">
      <xdr:nvSpPr>
        <xdr:cNvPr id="312"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14.6</a:t>
          </a:r>
          <a:endParaRPr kumimoji="1" lang="ja-JP" altLang="en-US" sz="1000" b="1">
            <a:latin typeface="ＭＳ Ｐゴシック"/>
          </a:endParaRPr>
        </a:p>
      </xdr:txBody>
    </xdr:sp>
    <xdr:clientData/>
  </xdr:oneCellAnchor>
  <xdr:twoCellAnchor>
    <xdr:from>
      <xdr:col>23</xdr:col>
      <xdr:colOff>628650</xdr:colOff>
      <xdr:row>41</xdr:row>
      <xdr:rowOff>95250</xdr:rowOff>
    </xdr:from>
    <xdr:to>
      <xdr:col>24</xdr:col>
      <xdr:colOff>120650</xdr:colOff>
      <xdr:row>41</xdr:row>
      <xdr:rowOff>95250</xdr:rowOff>
    </xdr:to>
    <xdr:cxnSp macro="">
      <xdr:nvCxnSpPr>
        <xdr:cNvPr id="313" name="直線コネクタ 312"/>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3827</xdr:rowOff>
    </xdr:from>
    <xdr:ext cx="762000" cy="259045"/>
    <xdr:sp macro="" textlink="">
      <xdr:nvSpPr>
        <xdr:cNvPr id="314"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32</xdr:row>
      <xdr:rowOff>88900</xdr:rowOff>
    </xdr:from>
    <xdr:to>
      <xdr:col>24</xdr:col>
      <xdr:colOff>120650</xdr:colOff>
      <xdr:row>32</xdr:row>
      <xdr:rowOff>88900</xdr:rowOff>
    </xdr:to>
    <xdr:cxnSp macro="">
      <xdr:nvCxnSpPr>
        <xdr:cNvPr id="315" name="直線コネクタ 314"/>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69850</xdr:rowOff>
    </xdr:from>
    <xdr:to>
      <xdr:col>24</xdr:col>
      <xdr:colOff>31750</xdr:colOff>
      <xdr:row>40</xdr:row>
      <xdr:rowOff>0</xdr:rowOff>
    </xdr:to>
    <xdr:cxnSp macro="">
      <xdr:nvCxnSpPr>
        <xdr:cNvPr id="316" name="直線コネクタ 315"/>
        <xdr:cNvCxnSpPr/>
      </xdr:nvCxnSpPr>
      <xdr:spPr>
        <a:xfrm flipV="1">
          <a:off x="15671800" y="6756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22877</xdr:rowOff>
    </xdr:from>
    <xdr:ext cx="762000" cy="259045"/>
    <xdr:sp macro="" textlink="">
      <xdr:nvSpPr>
        <xdr:cNvPr id="317" name="補助費等平均値テキスト"/>
        <xdr:cNvSpPr txBox="1"/>
      </xdr:nvSpPr>
      <xdr:spPr>
        <a:xfrm>
          <a:off x="16598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6350</xdr:rowOff>
    </xdr:from>
    <xdr:to>
      <xdr:col>24</xdr:col>
      <xdr:colOff>82550</xdr:colOff>
      <xdr:row>37</xdr:row>
      <xdr:rowOff>107950</xdr:rowOff>
    </xdr:to>
    <xdr:sp macro="" textlink="">
      <xdr:nvSpPr>
        <xdr:cNvPr id="318" name="フローチャート : 判断 317"/>
        <xdr:cNvSpPr/>
      </xdr:nvSpPr>
      <xdr:spPr>
        <a:xfrm>
          <a:off x="16459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120650</xdr:rowOff>
    </xdr:from>
    <xdr:to>
      <xdr:col>22</xdr:col>
      <xdr:colOff>565150</xdr:colOff>
      <xdr:row>40</xdr:row>
      <xdr:rowOff>0</xdr:rowOff>
    </xdr:to>
    <xdr:cxnSp macro="">
      <xdr:nvCxnSpPr>
        <xdr:cNvPr id="319" name="直線コネクタ 318"/>
        <xdr:cNvCxnSpPr/>
      </xdr:nvCxnSpPr>
      <xdr:spPr>
        <a:xfrm>
          <a:off x="14782800" y="6807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19050</xdr:rowOff>
    </xdr:from>
    <xdr:to>
      <xdr:col>22</xdr:col>
      <xdr:colOff>615950</xdr:colOff>
      <xdr:row>37</xdr:row>
      <xdr:rowOff>120650</xdr:rowOff>
    </xdr:to>
    <xdr:sp macro="" textlink="">
      <xdr:nvSpPr>
        <xdr:cNvPr id="320" name="フローチャート : 判断 319"/>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130827</xdr:rowOff>
    </xdr:from>
    <xdr:ext cx="736600" cy="259045"/>
    <xdr:sp macro="" textlink="">
      <xdr:nvSpPr>
        <xdr:cNvPr id="321" name="テキスト ボックス 320"/>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120650</xdr:rowOff>
    </xdr:from>
    <xdr:to>
      <xdr:col>21</xdr:col>
      <xdr:colOff>361950</xdr:colOff>
      <xdr:row>39</xdr:row>
      <xdr:rowOff>120650</xdr:rowOff>
    </xdr:to>
    <xdr:cxnSp macro="">
      <xdr:nvCxnSpPr>
        <xdr:cNvPr id="322" name="直線コネクタ 321"/>
        <xdr:cNvCxnSpPr/>
      </xdr:nvCxnSpPr>
      <xdr:spPr>
        <a:xfrm>
          <a:off x="13893800" y="680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6350</xdr:rowOff>
    </xdr:from>
    <xdr:to>
      <xdr:col>21</xdr:col>
      <xdr:colOff>412750</xdr:colOff>
      <xdr:row>37</xdr:row>
      <xdr:rowOff>107950</xdr:rowOff>
    </xdr:to>
    <xdr:sp macro="" textlink="">
      <xdr:nvSpPr>
        <xdr:cNvPr id="323" name="フローチャート : 判断 322"/>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118127</xdr:rowOff>
    </xdr:from>
    <xdr:ext cx="762000" cy="259045"/>
    <xdr:sp macro="" textlink="">
      <xdr:nvSpPr>
        <xdr:cNvPr id="324" name="テキスト ボックス 323"/>
        <xdr:cNvSpPr txBox="1"/>
      </xdr:nvSpPr>
      <xdr:spPr>
        <a:xfrm>
          <a:off x="14401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120650</xdr:rowOff>
    </xdr:from>
    <xdr:to>
      <xdr:col>20</xdr:col>
      <xdr:colOff>158750</xdr:colOff>
      <xdr:row>39</xdr:row>
      <xdr:rowOff>120650</xdr:rowOff>
    </xdr:to>
    <xdr:cxnSp macro="">
      <xdr:nvCxnSpPr>
        <xdr:cNvPr id="325" name="直線コネクタ 324"/>
        <xdr:cNvCxnSpPr/>
      </xdr:nvCxnSpPr>
      <xdr:spPr>
        <a:xfrm>
          <a:off x="13004800" y="680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165100</xdr:rowOff>
    </xdr:from>
    <xdr:to>
      <xdr:col>20</xdr:col>
      <xdr:colOff>209550</xdr:colOff>
      <xdr:row>37</xdr:row>
      <xdr:rowOff>95250</xdr:rowOff>
    </xdr:to>
    <xdr:sp macro="" textlink="">
      <xdr:nvSpPr>
        <xdr:cNvPr id="326" name="フローチャート : 判断 325"/>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105427</xdr:rowOff>
    </xdr:from>
    <xdr:ext cx="762000" cy="259045"/>
    <xdr:sp macro="" textlink="">
      <xdr:nvSpPr>
        <xdr:cNvPr id="327" name="テキスト ボックス 326"/>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8" name="フローチャート : 判断 327"/>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105427</xdr:rowOff>
    </xdr:from>
    <xdr:ext cx="762000" cy="259045"/>
    <xdr:sp macro="" textlink="">
      <xdr:nvSpPr>
        <xdr:cNvPr id="329" name="テキスト ボックス 328"/>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19050</xdr:rowOff>
    </xdr:from>
    <xdr:to>
      <xdr:col>24</xdr:col>
      <xdr:colOff>82550</xdr:colOff>
      <xdr:row>39</xdr:row>
      <xdr:rowOff>120650</xdr:rowOff>
    </xdr:to>
    <xdr:sp macro="" textlink="">
      <xdr:nvSpPr>
        <xdr:cNvPr id="335" name="円/楕円 334"/>
        <xdr:cNvSpPr/>
      </xdr:nvSpPr>
      <xdr:spPr>
        <a:xfrm>
          <a:off x="16459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162577</xdr:rowOff>
    </xdr:from>
    <xdr:ext cx="762000" cy="259045"/>
    <xdr:sp macro="" textlink="">
      <xdr:nvSpPr>
        <xdr:cNvPr id="336" name="補助費等該当値テキスト"/>
        <xdr:cNvSpPr txBox="1"/>
      </xdr:nvSpPr>
      <xdr:spPr>
        <a:xfrm>
          <a:off x="16598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120650</xdr:rowOff>
    </xdr:from>
    <xdr:to>
      <xdr:col>22</xdr:col>
      <xdr:colOff>615950</xdr:colOff>
      <xdr:row>40</xdr:row>
      <xdr:rowOff>50800</xdr:rowOff>
    </xdr:to>
    <xdr:sp macro="" textlink="">
      <xdr:nvSpPr>
        <xdr:cNvPr id="337" name="円/楕円 336"/>
        <xdr:cNvSpPr/>
      </xdr:nvSpPr>
      <xdr:spPr>
        <a:xfrm>
          <a:off x="156210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35577</xdr:rowOff>
    </xdr:from>
    <xdr:ext cx="736600" cy="259045"/>
    <xdr:sp macro="" textlink="">
      <xdr:nvSpPr>
        <xdr:cNvPr id="338" name="テキスト ボックス 337"/>
        <xdr:cNvSpPr txBox="1"/>
      </xdr:nvSpPr>
      <xdr:spPr>
        <a:xfrm>
          <a:off x="15290800" y="689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69850</xdr:rowOff>
    </xdr:from>
    <xdr:to>
      <xdr:col>21</xdr:col>
      <xdr:colOff>412750</xdr:colOff>
      <xdr:row>40</xdr:row>
      <xdr:rowOff>0</xdr:rowOff>
    </xdr:to>
    <xdr:sp macro="" textlink="">
      <xdr:nvSpPr>
        <xdr:cNvPr id="339" name="円/楕円 338"/>
        <xdr:cNvSpPr/>
      </xdr:nvSpPr>
      <xdr:spPr>
        <a:xfrm>
          <a:off x="14732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156227</xdr:rowOff>
    </xdr:from>
    <xdr:ext cx="762000" cy="259045"/>
    <xdr:sp macro="" textlink="">
      <xdr:nvSpPr>
        <xdr:cNvPr id="340" name="テキスト ボックス 339"/>
        <xdr:cNvSpPr txBox="1"/>
      </xdr:nvSpPr>
      <xdr:spPr>
        <a:xfrm>
          <a:off x="14401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69850</xdr:rowOff>
    </xdr:from>
    <xdr:to>
      <xdr:col>20</xdr:col>
      <xdr:colOff>209550</xdr:colOff>
      <xdr:row>40</xdr:row>
      <xdr:rowOff>0</xdr:rowOff>
    </xdr:to>
    <xdr:sp macro="" textlink="">
      <xdr:nvSpPr>
        <xdr:cNvPr id="341" name="円/楕円 340"/>
        <xdr:cNvSpPr/>
      </xdr:nvSpPr>
      <xdr:spPr>
        <a:xfrm>
          <a:off x="13843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156227</xdr:rowOff>
    </xdr:from>
    <xdr:ext cx="762000" cy="259045"/>
    <xdr:sp macro="" textlink="">
      <xdr:nvSpPr>
        <xdr:cNvPr id="342" name="テキスト ボックス 341"/>
        <xdr:cNvSpPr txBox="1"/>
      </xdr:nvSpPr>
      <xdr:spPr>
        <a:xfrm>
          <a:off x="13512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69850</xdr:rowOff>
    </xdr:from>
    <xdr:to>
      <xdr:col>19</xdr:col>
      <xdr:colOff>6350</xdr:colOff>
      <xdr:row>40</xdr:row>
      <xdr:rowOff>0</xdr:rowOff>
    </xdr:to>
    <xdr:sp macro="" textlink="">
      <xdr:nvSpPr>
        <xdr:cNvPr id="343" name="円/楕円 342"/>
        <xdr:cNvSpPr/>
      </xdr:nvSpPr>
      <xdr:spPr>
        <a:xfrm>
          <a:off x="12954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156227</xdr:rowOff>
    </xdr:from>
    <xdr:ext cx="762000" cy="259045"/>
    <xdr:sp macro="" textlink="">
      <xdr:nvSpPr>
        <xdr:cNvPr id="344" name="テキスト ボックス 343"/>
        <xdr:cNvSpPr txBox="1"/>
      </xdr:nvSpPr>
      <xdr:spPr>
        <a:xfrm>
          <a:off x="12623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過疎対策事業債、臨時財政対策債の償還額が増加しているものの、既発債の償還終了に伴いＨ１９年度をピークに過疎対策事業債、臨時財政対策債の以外の元利償還額は減少し</a:t>
          </a:r>
          <a:r>
            <a:rPr lang="ja-JP" altLang="en-US" sz="1100" b="0" i="0" baseline="0">
              <a:solidFill>
                <a:schemeClr val="dk1"/>
              </a:solidFill>
              <a:effectLst/>
              <a:latin typeface="+mn-lt"/>
              <a:ea typeface="+mn-ea"/>
              <a:cs typeface="+mn-cs"/>
            </a:rPr>
            <a:t>、昨年度より１億５０百万円の減となった。</a:t>
          </a:r>
          <a:endParaRPr lang="ja-JP" altLang="ja-JP" sz="1400">
            <a:effectLst/>
          </a:endParaRPr>
        </a:p>
        <a:p>
          <a:pPr rtl="0"/>
          <a:r>
            <a:rPr lang="ja-JP" altLang="ja-JP" sz="1100" b="0" i="0" baseline="0">
              <a:solidFill>
                <a:schemeClr val="dk1"/>
              </a:solidFill>
              <a:effectLst/>
              <a:latin typeface="+mn-lt"/>
              <a:ea typeface="+mn-ea"/>
              <a:cs typeface="+mn-cs"/>
            </a:rPr>
            <a:t>今後も、</a:t>
          </a:r>
          <a:r>
            <a:rPr lang="ja-JP" altLang="en-US" sz="1100" b="0" i="0" baseline="0">
              <a:solidFill>
                <a:schemeClr val="dk1"/>
              </a:solidFill>
              <a:effectLst/>
              <a:latin typeface="+mn-lt"/>
              <a:ea typeface="+mn-ea"/>
              <a:cs typeface="+mn-cs"/>
            </a:rPr>
            <a:t>地方債新規発行額を元金償還額の</a:t>
          </a:r>
          <a:r>
            <a:rPr lang="en-US" altLang="ja-JP" sz="1100" b="0" i="0" baseline="0">
              <a:solidFill>
                <a:schemeClr val="dk1"/>
              </a:solidFill>
              <a:effectLst/>
              <a:latin typeface="+mn-lt"/>
              <a:ea typeface="+mn-ea"/>
              <a:cs typeface="+mn-cs"/>
            </a:rPr>
            <a:t>2/3</a:t>
          </a:r>
          <a:r>
            <a:rPr lang="ja-JP" altLang="en-US" sz="1100" b="0" i="0" baseline="0">
              <a:solidFill>
                <a:schemeClr val="dk1"/>
              </a:solidFill>
              <a:effectLst/>
              <a:latin typeface="+mn-lt"/>
              <a:ea typeface="+mn-ea"/>
              <a:cs typeface="+mn-cs"/>
            </a:rPr>
            <a:t>以内とするという取組みを継続するとともに、</a:t>
          </a:r>
          <a:r>
            <a:rPr lang="ja-JP" altLang="ja-JP" sz="1100" b="0" i="0" baseline="0">
              <a:solidFill>
                <a:schemeClr val="dk1"/>
              </a:solidFill>
              <a:effectLst/>
              <a:latin typeface="+mn-lt"/>
              <a:ea typeface="+mn-ea"/>
              <a:cs typeface="+mn-cs"/>
            </a:rPr>
            <a:t>交付税措置のある地方債の活用により実質的な公債費を抑制していく。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80</xdr:row>
      <xdr:rowOff>127000</xdr:rowOff>
    </xdr:to>
    <xdr:cxnSp macro="">
      <xdr:nvCxnSpPr>
        <xdr:cNvPr id="369" name="直線コネクタ 368"/>
        <xdr:cNvCxnSpPr/>
      </xdr:nvCxnSpPr>
      <xdr:spPr>
        <a:xfrm flipV="1">
          <a:off x="4826000" y="1289659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70"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71" name="直線コネクタ 370"/>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72"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73" name="直線コネクタ 372"/>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83565</xdr:rowOff>
    </xdr:from>
    <xdr:to>
      <xdr:col>7</xdr:col>
      <xdr:colOff>15875</xdr:colOff>
      <xdr:row>77</xdr:row>
      <xdr:rowOff>133858</xdr:rowOff>
    </xdr:to>
    <xdr:cxnSp macro="">
      <xdr:nvCxnSpPr>
        <xdr:cNvPr id="374" name="直線コネクタ 373"/>
        <xdr:cNvCxnSpPr/>
      </xdr:nvCxnSpPr>
      <xdr:spPr>
        <a:xfrm flipV="1">
          <a:off x="3987800" y="13285215"/>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12716</xdr:rowOff>
    </xdr:from>
    <xdr:ext cx="762000" cy="259045"/>
    <xdr:sp macro="" textlink="">
      <xdr:nvSpPr>
        <xdr:cNvPr id="375" name="公債費平均値テキスト"/>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76" name="フローチャート : 判断 375"/>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115570</xdr:rowOff>
    </xdr:from>
    <xdr:to>
      <xdr:col>5</xdr:col>
      <xdr:colOff>549275</xdr:colOff>
      <xdr:row>77</xdr:row>
      <xdr:rowOff>133858</xdr:rowOff>
    </xdr:to>
    <xdr:cxnSp macro="">
      <xdr:nvCxnSpPr>
        <xdr:cNvPr id="377" name="直線コネクタ 376"/>
        <xdr:cNvCxnSpPr/>
      </xdr:nvCxnSpPr>
      <xdr:spPr>
        <a:xfrm>
          <a:off x="3098800" y="13317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92202</xdr:rowOff>
    </xdr:from>
    <xdr:to>
      <xdr:col>5</xdr:col>
      <xdr:colOff>600075</xdr:colOff>
      <xdr:row>78</xdr:row>
      <xdr:rowOff>22352</xdr:rowOff>
    </xdr:to>
    <xdr:sp macro="" textlink="">
      <xdr:nvSpPr>
        <xdr:cNvPr id="378" name="フローチャート : 判断 377"/>
        <xdr:cNvSpPr/>
      </xdr:nvSpPr>
      <xdr:spPr>
        <a:xfrm>
          <a:off x="3937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7129</xdr:rowOff>
    </xdr:from>
    <xdr:ext cx="736600" cy="259045"/>
    <xdr:sp macro="" textlink="">
      <xdr:nvSpPr>
        <xdr:cNvPr id="379" name="テキスト ボックス 378"/>
        <xdr:cNvSpPr txBox="1"/>
      </xdr:nvSpPr>
      <xdr:spPr>
        <a:xfrm>
          <a:off x="3606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101854</xdr:rowOff>
    </xdr:from>
    <xdr:to>
      <xdr:col>4</xdr:col>
      <xdr:colOff>346075</xdr:colOff>
      <xdr:row>77</xdr:row>
      <xdr:rowOff>115570</xdr:rowOff>
    </xdr:to>
    <xdr:cxnSp macro="">
      <xdr:nvCxnSpPr>
        <xdr:cNvPr id="380" name="直線コネクタ 379"/>
        <xdr:cNvCxnSpPr/>
      </xdr:nvCxnSpPr>
      <xdr:spPr>
        <a:xfrm>
          <a:off x="2209800" y="13303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81" name="フローチャート : 判断 380"/>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20845</xdr:rowOff>
    </xdr:from>
    <xdr:ext cx="762000" cy="259045"/>
    <xdr:sp macro="" textlink="">
      <xdr:nvSpPr>
        <xdr:cNvPr id="382" name="テキスト ボックス 381"/>
        <xdr:cNvSpPr txBox="1"/>
      </xdr:nvSpPr>
      <xdr:spPr>
        <a:xfrm>
          <a:off x="2717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101854</xdr:rowOff>
    </xdr:from>
    <xdr:to>
      <xdr:col>3</xdr:col>
      <xdr:colOff>142875</xdr:colOff>
      <xdr:row>77</xdr:row>
      <xdr:rowOff>165863</xdr:rowOff>
    </xdr:to>
    <xdr:cxnSp macro="">
      <xdr:nvCxnSpPr>
        <xdr:cNvPr id="383" name="直線コネクタ 382"/>
        <xdr:cNvCxnSpPr/>
      </xdr:nvCxnSpPr>
      <xdr:spPr>
        <a:xfrm flipV="1">
          <a:off x="1320800" y="133035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4" name="フローチャート : 判断 383"/>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85" name="テキスト ボックス 384"/>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86" name="フローチャート : 判断 385"/>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87" name="テキスト ボックス 386"/>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93" name="円/楕円 392"/>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4842</xdr:rowOff>
    </xdr:from>
    <xdr:ext cx="762000" cy="259045"/>
    <xdr:sp macro="" textlink="">
      <xdr:nvSpPr>
        <xdr:cNvPr id="394" name="公債費該当値テキスト"/>
        <xdr:cNvSpPr txBox="1"/>
      </xdr:nvSpPr>
      <xdr:spPr>
        <a:xfrm>
          <a:off x="4914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83058</xdr:rowOff>
    </xdr:from>
    <xdr:to>
      <xdr:col>5</xdr:col>
      <xdr:colOff>600075</xdr:colOff>
      <xdr:row>78</xdr:row>
      <xdr:rowOff>13208</xdr:rowOff>
    </xdr:to>
    <xdr:sp macro="" textlink="">
      <xdr:nvSpPr>
        <xdr:cNvPr id="395" name="円/楕円 394"/>
        <xdr:cNvSpPr/>
      </xdr:nvSpPr>
      <xdr:spPr>
        <a:xfrm>
          <a:off x="3937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23385</xdr:rowOff>
    </xdr:from>
    <xdr:ext cx="736600" cy="259045"/>
    <xdr:sp macro="" textlink="">
      <xdr:nvSpPr>
        <xdr:cNvPr id="396" name="テキスト ボックス 395"/>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64770</xdr:rowOff>
    </xdr:from>
    <xdr:to>
      <xdr:col>4</xdr:col>
      <xdr:colOff>396875</xdr:colOff>
      <xdr:row>77</xdr:row>
      <xdr:rowOff>166370</xdr:rowOff>
    </xdr:to>
    <xdr:sp macro="" textlink="">
      <xdr:nvSpPr>
        <xdr:cNvPr id="397" name="円/楕円 396"/>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5097</xdr:rowOff>
    </xdr:from>
    <xdr:ext cx="762000" cy="259045"/>
    <xdr:sp macro="" textlink="">
      <xdr:nvSpPr>
        <xdr:cNvPr id="398" name="テキスト ボックス 397"/>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51054</xdr:rowOff>
    </xdr:from>
    <xdr:to>
      <xdr:col>3</xdr:col>
      <xdr:colOff>193675</xdr:colOff>
      <xdr:row>77</xdr:row>
      <xdr:rowOff>152654</xdr:rowOff>
    </xdr:to>
    <xdr:sp macro="" textlink="">
      <xdr:nvSpPr>
        <xdr:cNvPr id="399" name="円/楕円 398"/>
        <xdr:cNvSpPr/>
      </xdr:nvSpPr>
      <xdr:spPr>
        <a:xfrm>
          <a:off x="2159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162831</xdr:rowOff>
    </xdr:from>
    <xdr:ext cx="762000" cy="259045"/>
    <xdr:sp macro="" textlink="">
      <xdr:nvSpPr>
        <xdr:cNvPr id="400" name="テキスト ボックス 399"/>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115063</xdr:rowOff>
    </xdr:from>
    <xdr:to>
      <xdr:col>1</xdr:col>
      <xdr:colOff>676275</xdr:colOff>
      <xdr:row>78</xdr:row>
      <xdr:rowOff>45213</xdr:rowOff>
    </xdr:to>
    <xdr:sp macro="" textlink="">
      <xdr:nvSpPr>
        <xdr:cNvPr id="401" name="円/楕円 400"/>
        <xdr:cNvSpPr/>
      </xdr:nvSpPr>
      <xdr:spPr>
        <a:xfrm>
          <a:off x="1270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55390</xdr:rowOff>
    </xdr:from>
    <xdr:ext cx="762000" cy="259045"/>
    <xdr:sp macro="" textlink="">
      <xdr:nvSpPr>
        <xdr:cNvPr id="402" name="テキスト ボックス 401"/>
        <xdr:cNvSpPr txBox="1"/>
      </xdr:nvSpPr>
      <xdr:spPr>
        <a:xfrm>
          <a:off x="939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と比べると市税等の自主財源の割合が著しく小さく、依存財源に大きく頼らざるを得ない収入状況にある一方で、歳出においては地域の経済状況や高い高齢化率等を反映し、扶助費が多額に上り、人件費負担も大きく、歳出の構成比率において義務的経費が大きな割合を占める財政構造となっている。</a:t>
          </a:r>
          <a:endParaRPr lang="ja-JP" altLang="ja-JP" sz="1400">
            <a:effectLst/>
          </a:endParaRPr>
        </a:p>
        <a:p>
          <a:r>
            <a:rPr lang="ja-JP" altLang="ja-JP" sz="1100" b="0" i="0" baseline="0">
              <a:solidFill>
                <a:schemeClr val="dk1"/>
              </a:solidFill>
              <a:effectLst/>
              <a:latin typeface="+mn-lt"/>
              <a:ea typeface="+mn-ea"/>
              <a:cs typeface="+mn-cs"/>
            </a:rPr>
            <a:t>今後、これまで以上に積極的な企業誘致の展開や、市税収入の高い収納率の維持やふるさと納税の</a:t>
          </a:r>
          <a:r>
            <a:rPr lang="ja-JP" altLang="en-US" sz="1100" b="0" i="0" baseline="0">
              <a:solidFill>
                <a:schemeClr val="dk1"/>
              </a:solidFill>
              <a:effectLst/>
              <a:latin typeface="+mn-lt"/>
              <a:ea typeface="+mn-ea"/>
              <a:cs typeface="+mn-cs"/>
            </a:rPr>
            <a:t>周知</a:t>
          </a:r>
          <a:r>
            <a:rPr lang="ja-JP" altLang="ja-JP" sz="1100" b="0" i="0" baseline="0">
              <a:solidFill>
                <a:schemeClr val="dk1"/>
              </a:solidFill>
              <a:effectLst/>
              <a:latin typeface="+mn-lt"/>
              <a:ea typeface="+mn-ea"/>
              <a:cs typeface="+mn-cs"/>
            </a:rPr>
            <a:t>等により自主財源を確保していく。また、職員配置適正化方針の達成等により、経常経費を抑制していく。</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127000</xdr:rowOff>
    </xdr:from>
    <xdr:to>
      <xdr:col>24</xdr:col>
      <xdr:colOff>31750</xdr:colOff>
      <xdr:row>80</xdr:row>
      <xdr:rowOff>58420</xdr:rowOff>
    </xdr:to>
    <xdr:cxnSp macro="">
      <xdr:nvCxnSpPr>
        <xdr:cNvPr id="428" name="直線コネクタ 427"/>
        <xdr:cNvCxnSpPr/>
      </xdr:nvCxnSpPr>
      <xdr:spPr>
        <a:xfrm flipV="1">
          <a:off x="16510000" y="128143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29"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0" name="直線コネクタ 429"/>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41927</xdr:rowOff>
    </xdr:from>
    <xdr:ext cx="762000" cy="259045"/>
    <xdr:sp macro="" textlink="">
      <xdr:nvSpPr>
        <xdr:cNvPr id="431"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23</xdr:col>
      <xdr:colOff>628650</xdr:colOff>
      <xdr:row>74</xdr:row>
      <xdr:rowOff>127000</xdr:rowOff>
    </xdr:from>
    <xdr:to>
      <xdr:col>24</xdr:col>
      <xdr:colOff>120650</xdr:colOff>
      <xdr:row>74</xdr:row>
      <xdr:rowOff>127000</xdr:rowOff>
    </xdr:to>
    <xdr:cxnSp macro="">
      <xdr:nvCxnSpPr>
        <xdr:cNvPr id="432" name="直線コネクタ 431"/>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108713</xdr:rowOff>
    </xdr:from>
    <xdr:to>
      <xdr:col>24</xdr:col>
      <xdr:colOff>31750</xdr:colOff>
      <xdr:row>79</xdr:row>
      <xdr:rowOff>101854</xdr:rowOff>
    </xdr:to>
    <xdr:cxnSp macro="">
      <xdr:nvCxnSpPr>
        <xdr:cNvPr id="433" name="直線コネクタ 432"/>
        <xdr:cNvCxnSpPr/>
      </xdr:nvCxnSpPr>
      <xdr:spPr>
        <a:xfrm flipV="1">
          <a:off x="15671800" y="13481813"/>
          <a:ext cx="8382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117873</xdr:rowOff>
    </xdr:from>
    <xdr:ext cx="762000" cy="259045"/>
    <xdr:sp macro="" textlink="">
      <xdr:nvSpPr>
        <xdr:cNvPr id="434" name="公債費以外平均値テキスト"/>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101346</xdr:rowOff>
    </xdr:from>
    <xdr:to>
      <xdr:col>24</xdr:col>
      <xdr:colOff>82550</xdr:colOff>
      <xdr:row>78</xdr:row>
      <xdr:rowOff>31496</xdr:rowOff>
    </xdr:to>
    <xdr:sp macro="" textlink="">
      <xdr:nvSpPr>
        <xdr:cNvPr id="435" name="フローチャート : 判断 434"/>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140715</xdr:rowOff>
    </xdr:from>
    <xdr:to>
      <xdr:col>22</xdr:col>
      <xdr:colOff>565150</xdr:colOff>
      <xdr:row>79</xdr:row>
      <xdr:rowOff>101854</xdr:rowOff>
    </xdr:to>
    <xdr:cxnSp macro="">
      <xdr:nvCxnSpPr>
        <xdr:cNvPr id="436" name="直線コネクタ 435"/>
        <xdr:cNvCxnSpPr/>
      </xdr:nvCxnSpPr>
      <xdr:spPr>
        <a:xfrm>
          <a:off x="14782800" y="13513815"/>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153924</xdr:rowOff>
    </xdr:from>
    <xdr:to>
      <xdr:col>22</xdr:col>
      <xdr:colOff>615950</xdr:colOff>
      <xdr:row>77</xdr:row>
      <xdr:rowOff>84074</xdr:rowOff>
    </xdr:to>
    <xdr:sp macro="" textlink="">
      <xdr:nvSpPr>
        <xdr:cNvPr id="437" name="フローチャート : 判断 436"/>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94251</xdr:rowOff>
    </xdr:from>
    <xdr:ext cx="736600" cy="259045"/>
    <xdr:sp macro="" textlink="">
      <xdr:nvSpPr>
        <xdr:cNvPr id="438" name="テキスト ボックス 437"/>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90424</xdr:rowOff>
    </xdr:from>
    <xdr:to>
      <xdr:col>21</xdr:col>
      <xdr:colOff>361950</xdr:colOff>
      <xdr:row>78</xdr:row>
      <xdr:rowOff>140715</xdr:rowOff>
    </xdr:to>
    <xdr:cxnSp macro="">
      <xdr:nvCxnSpPr>
        <xdr:cNvPr id="439" name="直線コネクタ 438"/>
        <xdr:cNvCxnSpPr/>
      </xdr:nvCxnSpPr>
      <xdr:spPr>
        <a:xfrm>
          <a:off x="13893800" y="134635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40" name="フローチャート : 判断 439"/>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41" name="テキスト ボックス 440"/>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76708</xdr:rowOff>
    </xdr:from>
    <xdr:to>
      <xdr:col>20</xdr:col>
      <xdr:colOff>158750</xdr:colOff>
      <xdr:row>78</xdr:row>
      <xdr:rowOff>90424</xdr:rowOff>
    </xdr:to>
    <xdr:cxnSp macro="">
      <xdr:nvCxnSpPr>
        <xdr:cNvPr id="442" name="直線コネクタ 441"/>
        <xdr:cNvCxnSpPr/>
      </xdr:nvCxnSpPr>
      <xdr:spPr>
        <a:xfrm>
          <a:off x="13004800" y="134498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112776</xdr:rowOff>
    </xdr:from>
    <xdr:to>
      <xdr:col>20</xdr:col>
      <xdr:colOff>209550</xdr:colOff>
      <xdr:row>77</xdr:row>
      <xdr:rowOff>42926</xdr:rowOff>
    </xdr:to>
    <xdr:sp macro="" textlink="">
      <xdr:nvSpPr>
        <xdr:cNvPr id="443" name="フローチャート : 判断 442"/>
        <xdr:cNvSpPr/>
      </xdr:nvSpPr>
      <xdr:spPr>
        <a:xfrm>
          <a:off x="13843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53103</xdr:rowOff>
    </xdr:from>
    <xdr:ext cx="762000" cy="259045"/>
    <xdr:sp macro="" textlink="">
      <xdr:nvSpPr>
        <xdr:cNvPr id="444" name="テキスト ボックス 443"/>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85344</xdr:rowOff>
    </xdr:from>
    <xdr:to>
      <xdr:col>19</xdr:col>
      <xdr:colOff>6350</xdr:colOff>
      <xdr:row>77</xdr:row>
      <xdr:rowOff>15494</xdr:rowOff>
    </xdr:to>
    <xdr:sp macro="" textlink="">
      <xdr:nvSpPr>
        <xdr:cNvPr id="445" name="フローチャート : 判断 444"/>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25671</xdr:rowOff>
    </xdr:from>
    <xdr:ext cx="762000" cy="259045"/>
    <xdr:sp macro="" textlink="">
      <xdr:nvSpPr>
        <xdr:cNvPr id="446" name="テキスト ボックス 445"/>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57913</xdr:rowOff>
    </xdr:from>
    <xdr:to>
      <xdr:col>24</xdr:col>
      <xdr:colOff>82550</xdr:colOff>
      <xdr:row>78</xdr:row>
      <xdr:rowOff>159513</xdr:rowOff>
    </xdr:to>
    <xdr:sp macro="" textlink="">
      <xdr:nvSpPr>
        <xdr:cNvPr id="452" name="円/楕円 451"/>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29990</xdr:rowOff>
    </xdr:from>
    <xdr:ext cx="762000" cy="259045"/>
    <xdr:sp macro="" textlink="">
      <xdr:nvSpPr>
        <xdr:cNvPr id="453" name="公債費以外該当値テキスト"/>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51054</xdr:rowOff>
    </xdr:from>
    <xdr:to>
      <xdr:col>22</xdr:col>
      <xdr:colOff>615950</xdr:colOff>
      <xdr:row>79</xdr:row>
      <xdr:rowOff>152654</xdr:rowOff>
    </xdr:to>
    <xdr:sp macro="" textlink="">
      <xdr:nvSpPr>
        <xdr:cNvPr id="454" name="円/楕円 453"/>
        <xdr:cNvSpPr/>
      </xdr:nvSpPr>
      <xdr:spPr>
        <a:xfrm>
          <a:off x="15621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137431</xdr:rowOff>
    </xdr:from>
    <xdr:ext cx="736600" cy="259045"/>
    <xdr:sp macro="" textlink="">
      <xdr:nvSpPr>
        <xdr:cNvPr id="455" name="テキスト ボックス 454"/>
        <xdr:cNvSpPr txBox="1"/>
      </xdr:nvSpPr>
      <xdr:spPr>
        <a:xfrm>
          <a:off x="15290800" y="1368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89915</xdr:rowOff>
    </xdr:from>
    <xdr:to>
      <xdr:col>21</xdr:col>
      <xdr:colOff>412750</xdr:colOff>
      <xdr:row>79</xdr:row>
      <xdr:rowOff>20065</xdr:rowOff>
    </xdr:to>
    <xdr:sp macro="" textlink="">
      <xdr:nvSpPr>
        <xdr:cNvPr id="456" name="円/楕円 455"/>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4842</xdr:rowOff>
    </xdr:from>
    <xdr:ext cx="762000" cy="259045"/>
    <xdr:sp macro="" textlink="">
      <xdr:nvSpPr>
        <xdr:cNvPr id="457" name="テキスト ボックス 456"/>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39624</xdr:rowOff>
    </xdr:from>
    <xdr:to>
      <xdr:col>20</xdr:col>
      <xdr:colOff>209550</xdr:colOff>
      <xdr:row>78</xdr:row>
      <xdr:rowOff>141224</xdr:rowOff>
    </xdr:to>
    <xdr:sp macro="" textlink="">
      <xdr:nvSpPr>
        <xdr:cNvPr id="458" name="円/楕円 457"/>
        <xdr:cNvSpPr/>
      </xdr:nvSpPr>
      <xdr:spPr>
        <a:xfrm>
          <a:off x="13843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126001</xdr:rowOff>
    </xdr:from>
    <xdr:ext cx="762000" cy="259045"/>
    <xdr:sp macro="" textlink="">
      <xdr:nvSpPr>
        <xdr:cNvPr id="459" name="テキスト ボックス 458"/>
        <xdr:cNvSpPr txBox="1"/>
      </xdr:nvSpPr>
      <xdr:spPr>
        <a:xfrm>
          <a:off x="13512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25908</xdr:rowOff>
    </xdr:from>
    <xdr:to>
      <xdr:col>19</xdr:col>
      <xdr:colOff>6350</xdr:colOff>
      <xdr:row>78</xdr:row>
      <xdr:rowOff>127508</xdr:rowOff>
    </xdr:to>
    <xdr:sp macro="" textlink="">
      <xdr:nvSpPr>
        <xdr:cNvPr id="460" name="円/楕円 459"/>
        <xdr:cNvSpPr/>
      </xdr:nvSpPr>
      <xdr:spPr>
        <a:xfrm>
          <a:off x="12954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112285</xdr:rowOff>
    </xdr:from>
    <xdr:ext cx="762000" cy="259045"/>
    <xdr:sp macro="" textlink="">
      <xdr:nvSpPr>
        <xdr:cNvPr id="461" name="テキスト ボックス 460"/>
        <xdr:cNvSpPr txBox="1"/>
      </xdr:nvSpPr>
      <xdr:spPr>
        <a:xfrm>
          <a:off x="12623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福岡県大牟田市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14311</xdr:rowOff>
    </xdr:from>
    <xdr:to>
      <xdr:col>4</xdr:col>
      <xdr:colOff>1117600</xdr:colOff>
      <xdr:row>20</xdr:row>
      <xdr:rowOff>103465</xdr:rowOff>
    </xdr:to>
    <xdr:cxnSp macro="">
      <xdr:nvCxnSpPr>
        <xdr:cNvPr id="47" name="直線コネクタ 46"/>
        <xdr:cNvCxnSpPr/>
      </xdr:nvCxnSpPr>
      <xdr:spPr bwMode="auto">
        <a:xfrm flipV="1">
          <a:off x="5651500" y="2119336"/>
          <a:ext cx="0" cy="1460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75542</xdr:rowOff>
    </xdr:from>
    <xdr:ext cx="762000" cy="259045"/>
    <xdr:sp macro="" textlink="">
      <xdr:nvSpPr>
        <xdr:cNvPr id="48" name="人口1人当たり決算額の推移最小値テキスト130"/>
        <xdr:cNvSpPr txBox="1"/>
      </xdr:nvSpPr>
      <xdr:spPr>
        <a:xfrm>
          <a:off x="5740400" y="35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40,929</a:t>
          </a:r>
          <a:endParaRPr kumimoji="1" lang="ja-JP" altLang="en-US" sz="1000" b="1">
            <a:latin typeface="ＭＳ Ｐゴシック"/>
          </a:endParaRPr>
        </a:p>
      </xdr:txBody>
    </xdr:sp>
    <xdr:clientData/>
  </xdr:oneCellAnchor>
  <xdr:twoCellAnchor>
    <xdr:from>
      <xdr:col>4</xdr:col>
      <xdr:colOff>1028700</xdr:colOff>
      <xdr:row>20</xdr:row>
      <xdr:rowOff>103465</xdr:rowOff>
    </xdr:from>
    <xdr:to>
      <xdr:col>5</xdr:col>
      <xdr:colOff>73025</xdr:colOff>
      <xdr:row>20</xdr:row>
      <xdr:rowOff>103465</xdr:rowOff>
    </xdr:to>
    <xdr:cxnSp macro="">
      <xdr:nvCxnSpPr>
        <xdr:cNvPr id="49" name="直線コネクタ 48"/>
        <xdr:cNvCxnSpPr/>
      </xdr:nvCxnSpPr>
      <xdr:spPr bwMode="auto">
        <a:xfrm>
          <a:off x="5562600" y="35800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100688</xdr:rowOff>
    </xdr:from>
    <xdr:ext cx="762000" cy="259045"/>
    <xdr:sp macro="" textlink="">
      <xdr:nvSpPr>
        <xdr:cNvPr id="50" name="人口1人当たり決算額の推移最大値テキスト130"/>
        <xdr:cNvSpPr txBox="1"/>
      </xdr:nvSpPr>
      <xdr:spPr>
        <a:xfrm>
          <a:off x="5740400" y="186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85,659</a:t>
          </a:r>
          <a:endParaRPr kumimoji="1" lang="ja-JP" altLang="en-US" sz="1000" b="1">
            <a:latin typeface="ＭＳ Ｐゴシック"/>
          </a:endParaRPr>
        </a:p>
      </xdr:txBody>
    </xdr:sp>
    <xdr:clientData/>
  </xdr:oneCellAnchor>
  <xdr:twoCellAnchor>
    <xdr:from>
      <xdr:col>4</xdr:col>
      <xdr:colOff>1028700</xdr:colOff>
      <xdr:row>12</xdr:row>
      <xdr:rowOff>14311</xdr:rowOff>
    </xdr:from>
    <xdr:to>
      <xdr:col>5</xdr:col>
      <xdr:colOff>73025</xdr:colOff>
      <xdr:row>12</xdr:row>
      <xdr:rowOff>14311</xdr:rowOff>
    </xdr:to>
    <xdr:cxnSp macro="">
      <xdr:nvCxnSpPr>
        <xdr:cNvPr id="51" name="直線コネクタ 50"/>
        <xdr:cNvCxnSpPr/>
      </xdr:nvCxnSpPr>
      <xdr:spPr bwMode="auto">
        <a:xfrm>
          <a:off x="5562600" y="2119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65256</xdr:rowOff>
    </xdr:from>
    <xdr:to>
      <xdr:col>4</xdr:col>
      <xdr:colOff>1117600</xdr:colOff>
      <xdr:row>14</xdr:row>
      <xdr:rowOff>67183</xdr:rowOff>
    </xdr:to>
    <xdr:cxnSp macro="">
      <xdr:nvCxnSpPr>
        <xdr:cNvPr id="52" name="直線コネクタ 51"/>
        <xdr:cNvCxnSpPr/>
      </xdr:nvCxnSpPr>
      <xdr:spPr bwMode="auto">
        <a:xfrm flipV="1">
          <a:off x="5003800" y="2513181"/>
          <a:ext cx="647700" cy="1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147500</xdr:rowOff>
    </xdr:from>
    <xdr:ext cx="762000" cy="259045"/>
    <xdr:sp macro="" textlink="">
      <xdr:nvSpPr>
        <xdr:cNvPr id="53" name="人口1人当たり決算額の推移平均値テキスト130"/>
        <xdr:cNvSpPr txBox="1"/>
      </xdr:nvSpPr>
      <xdr:spPr>
        <a:xfrm>
          <a:off x="5740400" y="276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3973</xdr:rowOff>
    </xdr:from>
    <xdr:to>
      <xdr:col>5</xdr:col>
      <xdr:colOff>34925</xdr:colOff>
      <xdr:row>16</xdr:row>
      <xdr:rowOff>105573</xdr:rowOff>
    </xdr:to>
    <xdr:sp macro="" textlink="">
      <xdr:nvSpPr>
        <xdr:cNvPr id="54" name="フローチャート : 判断 53"/>
        <xdr:cNvSpPr/>
      </xdr:nvSpPr>
      <xdr:spPr bwMode="auto">
        <a:xfrm>
          <a:off x="56007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67183</xdr:rowOff>
    </xdr:from>
    <xdr:to>
      <xdr:col>4</xdr:col>
      <xdr:colOff>469900</xdr:colOff>
      <xdr:row>14</xdr:row>
      <xdr:rowOff>151700</xdr:rowOff>
    </xdr:to>
    <xdr:cxnSp macro="">
      <xdr:nvCxnSpPr>
        <xdr:cNvPr id="55" name="直線コネクタ 54"/>
        <xdr:cNvCxnSpPr/>
      </xdr:nvCxnSpPr>
      <xdr:spPr bwMode="auto">
        <a:xfrm flipV="1">
          <a:off x="4305300" y="2515108"/>
          <a:ext cx="698500" cy="84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118698</xdr:rowOff>
    </xdr:from>
    <xdr:to>
      <xdr:col>4</xdr:col>
      <xdr:colOff>520700</xdr:colOff>
      <xdr:row>16</xdr:row>
      <xdr:rowOff>48848</xdr:rowOff>
    </xdr:to>
    <xdr:sp macro="" textlink="">
      <xdr:nvSpPr>
        <xdr:cNvPr id="56" name="フローチャート : 判断 55"/>
        <xdr:cNvSpPr/>
      </xdr:nvSpPr>
      <xdr:spPr bwMode="auto">
        <a:xfrm>
          <a:off x="4953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33625</xdr:rowOff>
    </xdr:from>
    <xdr:ext cx="736600" cy="259045"/>
    <xdr:sp macro="" textlink="">
      <xdr:nvSpPr>
        <xdr:cNvPr id="57" name="テキスト ボックス 56"/>
        <xdr:cNvSpPr txBox="1"/>
      </xdr:nvSpPr>
      <xdr:spPr>
        <a:xfrm>
          <a:off x="4622800" y="2824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63525</xdr:rowOff>
    </xdr:from>
    <xdr:to>
      <xdr:col>3</xdr:col>
      <xdr:colOff>904875</xdr:colOff>
      <xdr:row>14</xdr:row>
      <xdr:rowOff>151700</xdr:rowOff>
    </xdr:to>
    <xdr:cxnSp macro="">
      <xdr:nvCxnSpPr>
        <xdr:cNvPr id="58" name="直線コネクタ 57"/>
        <xdr:cNvCxnSpPr/>
      </xdr:nvCxnSpPr>
      <xdr:spPr bwMode="auto">
        <a:xfrm>
          <a:off x="3606800" y="2511450"/>
          <a:ext cx="698500" cy="88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162556</xdr:rowOff>
    </xdr:from>
    <xdr:to>
      <xdr:col>3</xdr:col>
      <xdr:colOff>955675</xdr:colOff>
      <xdr:row>16</xdr:row>
      <xdr:rowOff>92706</xdr:rowOff>
    </xdr:to>
    <xdr:sp macro="" textlink="">
      <xdr:nvSpPr>
        <xdr:cNvPr id="59" name="フローチャート : 判断 58"/>
        <xdr:cNvSpPr/>
      </xdr:nvSpPr>
      <xdr:spPr bwMode="auto">
        <a:xfrm>
          <a:off x="4254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77483</xdr:rowOff>
    </xdr:from>
    <xdr:ext cx="762000" cy="259045"/>
    <xdr:sp macro="" textlink="">
      <xdr:nvSpPr>
        <xdr:cNvPr id="60" name="テキスト ボックス 59"/>
        <xdr:cNvSpPr txBox="1"/>
      </xdr:nvSpPr>
      <xdr:spPr>
        <a:xfrm>
          <a:off x="39243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168584</xdr:rowOff>
    </xdr:from>
    <xdr:to>
      <xdr:col>3</xdr:col>
      <xdr:colOff>206375</xdr:colOff>
      <xdr:row>14</xdr:row>
      <xdr:rowOff>63525</xdr:rowOff>
    </xdr:to>
    <xdr:cxnSp macro="">
      <xdr:nvCxnSpPr>
        <xdr:cNvPr id="61" name="直線コネクタ 60"/>
        <xdr:cNvCxnSpPr/>
      </xdr:nvCxnSpPr>
      <xdr:spPr bwMode="auto">
        <a:xfrm>
          <a:off x="2908300" y="2445059"/>
          <a:ext cx="698500" cy="66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93356</xdr:rowOff>
    </xdr:from>
    <xdr:to>
      <xdr:col>3</xdr:col>
      <xdr:colOff>257175</xdr:colOff>
      <xdr:row>16</xdr:row>
      <xdr:rowOff>23506</xdr:rowOff>
    </xdr:to>
    <xdr:sp macro="" textlink="">
      <xdr:nvSpPr>
        <xdr:cNvPr id="62" name="フローチャート : 判断 61"/>
        <xdr:cNvSpPr/>
      </xdr:nvSpPr>
      <xdr:spPr bwMode="auto">
        <a:xfrm>
          <a:off x="35560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8283</xdr:rowOff>
    </xdr:from>
    <xdr:ext cx="762000" cy="259045"/>
    <xdr:sp macro="" textlink="">
      <xdr:nvSpPr>
        <xdr:cNvPr id="63" name="テキスト ボックス 62"/>
        <xdr:cNvSpPr txBox="1"/>
      </xdr:nvSpPr>
      <xdr:spPr>
        <a:xfrm>
          <a:off x="3225800" y="279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13281</xdr:rowOff>
    </xdr:from>
    <xdr:to>
      <xdr:col>2</xdr:col>
      <xdr:colOff>692150</xdr:colOff>
      <xdr:row>15</xdr:row>
      <xdr:rowOff>114881</xdr:rowOff>
    </xdr:to>
    <xdr:sp macro="" textlink="">
      <xdr:nvSpPr>
        <xdr:cNvPr id="64" name="フローチャート : 判断 63"/>
        <xdr:cNvSpPr/>
      </xdr:nvSpPr>
      <xdr:spPr bwMode="auto">
        <a:xfrm>
          <a:off x="2857500" y="2632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99658</xdr:rowOff>
    </xdr:from>
    <xdr:ext cx="762000" cy="259045"/>
    <xdr:sp macro="" textlink="">
      <xdr:nvSpPr>
        <xdr:cNvPr id="65" name="テキスト ボックス 64"/>
        <xdr:cNvSpPr txBox="1"/>
      </xdr:nvSpPr>
      <xdr:spPr>
        <a:xfrm>
          <a:off x="2527300" y="271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14456</xdr:rowOff>
    </xdr:from>
    <xdr:to>
      <xdr:col>5</xdr:col>
      <xdr:colOff>34925</xdr:colOff>
      <xdr:row>14</xdr:row>
      <xdr:rowOff>116056</xdr:rowOff>
    </xdr:to>
    <xdr:sp macro="" textlink="">
      <xdr:nvSpPr>
        <xdr:cNvPr id="71" name="円/楕円 70"/>
        <xdr:cNvSpPr/>
      </xdr:nvSpPr>
      <xdr:spPr bwMode="auto">
        <a:xfrm>
          <a:off x="5600700" y="2462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30983</xdr:rowOff>
    </xdr:from>
    <xdr:ext cx="762000" cy="259045"/>
    <xdr:sp macro="" textlink="">
      <xdr:nvSpPr>
        <xdr:cNvPr id="72" name="人口1人当たり決算額の推移該当値テキスト130"/>
        <xdr:cNvSpPr txBox="1"/>
      </xdr:nvSpPr>
      <xdr:spPr>
        <a:xfrm>
          <a:off x="5740400" y="230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73,599</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16383</xdr:rowOff>
    </xdr:from>
    <xdr:to>
      <xdr:col>4</xdr:col>
      <xdr:colOff>520700</xdr:colOff>
      <xdr:row>14</xdr:row>
      <xdr:rowOff>117983</xdr:rowOff>
    </xdr:to>
    <xdr:sp macro="" textlink="">
      <xdr:nvSpPr>
        <xdr:cNvPr id="73" name="円/楕円 72"/>
        <xdr:cNvSpPr/>
      </xdr:nvSpPr>
      <xdr:spPr bwMode="auto">
        <a:xfrm>
          <a:off x="4953000" y="2464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128160</xdr:rowOff>
    </xdr:from>
    <xdr:ext cx="736600" cy="259045"/>
    <xdr:sp macro="" textlink="">
      <xdr:nvSpPr>
        <xdr:cNvPr id="74" name="テキスト ボックス 73"/>
        <xdr:cNvSpPr txBox="1"/>
      </xdr:nvSpPr>
      <xdr:spPr>
        <a:xfrm>
          <a:off x="4622800" y="223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73,540</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100900</xdr:rowOff>
    </xdr:from>
    <xdr:to>
      <xdr:col>3</xdr:col>
      <xdr:colOff>955675</xdr:colOff>
      <xdr:row>15</xdr:row>
      <xdr:rowOff>31050</xdr:rowOff>
    </xdr:to>
    <xdr:sp macro="" textlink="">
      <xdr:nvSpPr>
        <xdr:cNvPr id="75" name="円/楕円 74"/>
        <xdr:cNvSpPr/>
      </xdr:nvSpPr>
      <xdr:spPr bwMode="auto">
        <a:xfrm>
          <a:off x="4254500" y="2548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41227</xdr:rowOff>
    </xdr:from>
    <xdr:ext cx="762000" cy="259045"/>
    <xdr:sp macro="" textlink="">
      <xdr:nvSpPr>
        <xdr:cNvPr id="76" name="テキスト ボックス 75"/>
        <xdr:cNvSpPr txBox="1"/>
      </xdr:nvSpPr>
      <xdr:spPr>
        <a:xfrm>
          <a:off x="3924300" y="23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70,952</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12725</xdr:rowOff>
    </xdr:from>
    <xdr:to>
      <xdr:col>3</xdr:col>
      <xdr:colOff>257175</xdr:colOff>
      <xdr:row>14</xdr:row>
      <xdr:rowOff>114325</xdr:rowOff>
    </xdr:to>
    <xdr:sp macro="" textlink="">
      <xdr:nvSpPr>
        <xdr:cNvPr id="77" name="円/楕円 76"/>
        <xdr:cNvSpPr/>
      </xdr:nvSpPr>
      <xdr:spPr bwMode="auto">
        <a:xfrm>
          <a:off x="3556000" y="2460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124502</xdr:rowOff>
    </xdr:from>
    <xdr:ext cx="762000" cy="259045"/>
    <xdr:sp macro="" textlink="">
      <xdr:nvSpPr>
        <xdr:cNvPr id="78" name="テキスト ボックス 77"/>
        <xdr:cNvSpPr txBox="1"/>
      </xdr:nvSpPr>
      <xdr:spPr>
        <a:xfrm>
          <a:off x="3225800" y="22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73,652</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117784</xdr:rowOff>
    </xdr:from>
    <xdr:to>
      <xdr:col>2</xdr:col>
      <xdr:colOff>692150</xdr:colOff>
      <xdr:row>14</xdr:row>
      <xdr:rowOff>47934</xdr:rowOff>
    </xdr:to>
    <xdr:sp macro="" textlink="">
      <xdr:nvSpPr>
        <xdr:cNvPr id="79" name="円/楕円 78"/>
        <xdr:cNvSpPr/>
      </xdr:nvSpPr>
      <xdr:spPr bwMode="auto">
        <a:xfrm>
          <a:off x="2857500" y="2394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58111</xdr:rowOff>
    </xdr:from>
    <xdr:ext cx="762000" cy="259045"/>
    <xdr:sp macro="" textlink="">
      <xdr:nvSpPr>
        <xdr:cNvPr id="80" name="テキスト ボックス 79"/>
        <xdr:cNvSpPr txBox="1"/>
      </xdr:nvSpPr>
      <xdr:spPr>
        <a:xfrm>
          <a:off x="2527300" y="216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75,685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110503</xdr:rowOff>
    </xdr:from>
    <xdr:to>
      <xdr:col>4</xdr:col>
      <xdr:colOff>1117600</xdr:colOff>
      <xdr:row>39</xdr:row>
      <xdr:rowOff>4546</xdr:rowOff>
    </xdr:to>
    <xdr:cxnSp macro="">
      <xdr:nvCxnSpPr>
        <xdr:cNvPr id="109" name="直線コネクタ 108"/>
        <xdr:cNvCxnSpPr/>
      </xdr:nvCxnSpPr>
      <xdr:spPr bwMode="auto">
        <a:xfrm flipV="1">
          <a:off x="5651500" y="6035053"/>
          <a:ext cx="0" cy="1608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148073</xdr:rowOff>
    </xdr:from>
    <xdr:ext cx="762000" cy="259045"/>
    <xdr:sp macro="" textlink="">
      <xdr:nvSpPr>
        <xdr:cNvPr id="110" name="人口1人当たり決算額の推移最小値テキスト445"/>
        <xdr:cNvSpPr txBox="1"/>
      </xdr:nvSpPr>
      <xdr:spPr>
        <a:xfrm>
          <a:off x="5740400" y="761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a:t>
          </a:r>
          <a:endParaRPr kumimoji="1" lang="ja-JP" altLang="en-US" sz="1000" b="1">
            <a:latin typeface="ＭＳ Ｐゴシック"/>
          </a:endParaRPr>
        </a:p>
      </xdr:txBody>
    </xdr:sp>
    <xdr:clientData/>
  </xdr:oneCellAnchor>
  <xdr:twoCellAnchor>
    <xdr:from>
      <xdr:col>4</xdr:col>
      <xdr:colOff>1028700</xdr:colOff>
      <xdr:row>39</xdr:row>
      <xdr:rowOff>4546</xdr:rowOff>
    </xdr:from>
    <xdr:to>
      <xdr:col>5</xdr:col>
      <xdr:colOff>73025</xdr:colOff>
      <xdr:row>39</xdr:row>
      <xdr:rowOff>4546</xdr:rowOff>
    </xdr:to>
    <xdr:cxnSp macro="">
      <xdr:nvCxnSpPr>
        <xdr:cNvPr id="111" name="直線コネクタ 110"/>
        <xdr:cNvCxnSpPr/>
      </xdr:nvCxnSpPr>
      <xdr:spPr bwMode="auto">
        <a:xfrm>
          <a:off x="5562600" y="7643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25430</xdr:rowOff>
    </xdr:from>
    <xdr:ext cx="762000" cy="259045"/>
    <xdr:sp macro="" textlink="">
      <xdr:nvSpPr>
        <xdr:cNvPr id="112" name="人口1人当たり決算額の推移最大値テキスト445"/>
        <xdr:cNvSpPr txBox="1"/>
      </xdr:nvSpPr>
      <xdr:spPr>
        <a:xfrm>
          <a:off x="5740400" y="577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39,933</a:t>
          </a:r>
          <a:endParaRPr kumimoji="1" lang="ja-JP" altLang="en-US" sz="1000" b="1">
            <a:latin typeface="ＭＳ Ｐゴシック"/>
          </a:endParaRPr>
        </a:p>
      </xdr:txBody>
    </xdr:sp>
    <xdr:clientData/>
  </xdr:oneCellAnchor>
  <xdr:twoCellAnchor>
    <xdr:from>
      <xdr:col>4</xdr:col>
      <xdr:colOff>1028700</xdr:colOff>
      <xdr:row>33</xdr:row>
      <xdr:rowOff>110503</xdr:rowOff>
    </xdr:from>
    <xdr:to>
      <xdr:col>5</xdr:col>
      <xdr:colOff>73025</xdr:colOff>
      <xdr:row>33</xdr:row>
      <xdr:rowOff>110503</xdr:rowOff>
    </xdr:to>
    <xdr:cxnSp macro="">
      <xdr:nvCxnSpPr>
        <xdr:cNvPr id="113" name="直線コネクタ 112"/>
        <xdr:cNvCxnSpPr/>
      </xdr:nvCxnSpPr>
      <xdr:spPr bwMode="auto">
        <a:xfrm>
          <a:off x="5562600" y="6035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267170</xdr:rowOff>
    </xdr:from>
    <xdr:to>
      <xdr:col>4</xdr:col>
      <xdr:colOff>1117600</xdr:colOff>
      <xdr:row>35</xdr:row>
      <xdr:rowOff>274104</xdr:rowOff>
    </xdr:to>
    <xdr:cxnSp macro="">
      <xdr:nvCxnSpPr>
        <xdr:cNvPr id="114" name="直線コネクタ 113"/>
        <xdr:cNvCxnSpPr/>
      </xdr:nvCxnSpPr>
      <xdr:spPr bwMode="auto">
        <a:xfrm flipV="1">
          <a:off x="5003800" y="6877520"/>
          <a:ext cx="647700" cy="6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19207</xdr:rowOff>
    </xdr:from>
    <xdr:ext cx="762000" cy="259045"/>
    <xdr:sp macro="" textlink="">
      <xdr:nvSpPr>
        <xdr:cNvPr id="115" name="人口1人当たり決算額の推移平均値テキスト445"/>
        <xdr:cNvSpPr txBox="1"/>
      </xdr:nvSpPr>
      <xdr:spPr>
        <a:xfrm>
          <a:off x="5740400" y="7143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47130</xdr:rowOff>
    </xdr:from>
    <xdr:to>
      <xdr:col>5</xdr:col>
      <xdr:colOff>34925</xdr:colOff>
      <xdr:row>37</xdr:row>
      <xdr:rowOff>148730</xdr:rowOff>
    </xdr:to>
    <xdr:sp macro="" textlink="">
      <xdr:nvSpPr>
        <xdr:cNvPr id="116" name="フローチャート : 判断 115"/>
        <xdr:cNvSpPr/>
      </xdr:nvSpPr>
      <xdr:spPr bwMode="auto">
        <a:xfrm>
          <a:off x="5600700" y="7171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256425</xdr:rowOff>
    </xdr:from>
    <xdr:to>
      <xdr:col>4</xdr:col>
      <xdr:colOff>469900</xdr:colOff>
      <xdr:row>35</xdr:row>
      <xdr:rowOff>274104</xdr:rowOff>
    </xdr:to>
    <xdr:cxnSp macro="">
      <xdr:nvCxnSpPr>
        <xdr:cNvPr id="117" name="直線コネクタ 116"/>
        <xdr:cNvCxnSpPr/>
      </xdr:nvCxnSpPr>
      <xdr:spPr bwMode="auto">
        <a:xfrm>
          <a:off x="4305300" y="6866775"/>
          <a:ext cx="698500" cy="17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107214</xdr:rowOff>
    </xdr:from>
    <xdr:to>
      <xdr:col>4</xdr:col>
      <xdr:colOff>520700</xdr:colOff>
      <xdr:row>37</xdr:row>
      <xdr:rowOff>37364</xdr:rowOff>
    </xdr:to>
    <xdr:sp macro="" textlink="">
      <xdr:nvSpPr>
        <xdr:cNvPr id="118" name="フローチャート : 判断 117"/>
        <xdr:cNvSpPr/>
      </xdr:nvSpPr>
      <xdr:spPr bwMode="auto">
        <a:xfrm>
          <a:off x="49530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22141</xdr:rowOff>
    </xdr:from>
    <xdr:ext cx="736600" cy="259045"/>
    <xdr:sp macro="" textlink="">
      <xdr:nvSpPr>
        <xdr:cNvPr id="119" name="テキスト ボックス 118"/>
        <xdr:cNvSpPr txBox="1"/>
      </xdr:nvSpPr>
      <xdr:spPr>
        <a:xfrm>
          <a:off x="4622800" y="714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208649</xdr:rowOff>
    </xdr:from>
    <xdr:to>
      <xdr:col>3</xdr:col>
      <xdr:colOff>904875</xdr:colOff>
      <xdr:row>35</xdr:row>
      <xdr:rowOff>256425</xdr:rowOff>
    </xdr:to>
    <xdr:cxnSp macro="">
      <xdr:nvCxnSpPr>
        <xdr:cNvPr id="120" name="直線コネクタ 119"/>
        <xdr:cNvCxnSpPr/>
      </xdr:nvCxnSpPr>
      <xdr:spPr bwMode="auto">
        <a:xfrm>
          <a:off x="3606800" y="6818999"/>
          <a:ext cx="698500" cy="47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33604</xdr:rowOff>
    </xdr:from>
    <xdr:to>
      <xdr:col>3</xdr:col>
      <xdr:colOff>955675</xdr:colOff>
      <xdr:row>36</xdr:row>
      <xdr:rowOff>135204</xdr:rowOff>
    </xdr:to>
    <xdr:sp macro="" textlink="">
      <xdr:nvSpPr>
        <xdr:cNvPr id="121" name="フローチャート : 判断 120"/>
        <xdr:cNvSpPr/>
      </xdr:nvSpPr>
      <xdr:spPr bwMode="auto">
        <a:xfrm>
          <a:off x="42545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119981</xdr:rowOff>
    </xdr:from>
    <xdr:ext cx="762000" cy="259045"/>
    <xdr:sp macro="" textlink="">
      <xdr:nvSpPr>
        <xdr:cNvPr id="122" name="テキスト ボックス 121"/>
        <xdr:cNvSpPr txBox="1"/>
      </xdr:nvSpPr>
      <xdr:spPr>
        <a:xfrm>
          <a:off x="3924300" y="707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34379</xdr:rowOff>
    </xdr:from>
    <xdr:to>
      <xdr:col>3</xdr:col>
      <xdr:colOff>206375</xdr:colOff>
      <xdr:row>35</xdr:row>
      <xdr:rowOff>208649</xdr:rowOff>
    </xdr:to>
    <xdr:cxnSp macro="">
      <xdr:nvCxnSpPr>
        <xdr:cNvPr id="123" name="直線コネクタ 122"/>
        <xdr:cNvCxnSpPr/>
      </xdr:nvCxnSpPr>
      <xdr:spPr bwMode="auto">
        <a:xfrm>
          <a:off x="2908300" y="6644729"/>
          <a:ext cx="698500" cy="174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341643</xdr:rowOff>
    </xdr:from>
    <xdr:to>
      <xdr:col>3</xdr:col>
      <xdr:colOff>257175</xdr:colOff>
      <xdr:row>36</xdr:row>
      <xdr:rowOff>100343</xdr:rowOff>
    </xdr:to>
    <xdr:sp macro="" textlink="">
      <xdr:nvSpPr>
        <xdr:cNvPr id="124" name="フローチャート : 判断 123"/>
        <xdr:cNvSpPr/>
      </xdr:nvSpPr>
      <xdr:spPr bwMode="auto">
        <a:xfrm>
          <a:off x="3556000" y="6951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85120</xdr:rowOff>
    </xdr:from>
    <xdr:ext cx="762000" cy="259045"/>
    <xdr:sp macro="" textlink="">
      <xdr:nvSpPr>
        <xdr:cNvPr id="125" name="テキスト ボックス 124"/>
        <xdr:cNvSpPr txBox="1"/>
      </xdr:nvSpPr>
      <xdr:spPr>
        <a:xfrm>
          <a:off x="3225800" y="703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288722</xdr:rowOff>
    </xdr:from>
    <xdr:to>
      <xdr:col>2</xdr:col>
      <xdr:colOff>692150</xdr:colOff>
      <xdr:row>36</xdr:row>
      <xdr:rowOff>47422</xdr:rowOff>
    </xdr:to>
    <xdr:sp macro="" textlink="">
      <xdr:nvSpPr>
        <xdr:cNvPr id="126" name="フローチャート : 判断 125"/>
        <xdr:cNvSpPr/>
      </xdr:nvSpPr>
      <xdr:spPr bwMode="auto">
        <a:xfrm>
          <a:off x="2857500" y="68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32199</xdr:rowOff>
    </xdr:from>
    <xdr:ext cx="762000" cy="259045"/>
    <xdr:sp macro="" textlink="">
      <xdr:nvSpPr>
        <xdr:cNvPr id="127" name="テキスト ボックス 126"/>
        <xdr:cNvSpPr txBox="1"/>
      </xdr:nvSpPr>
      <xdr:spPr>
        <a:xfrm>
          <a:off x="2527300" y="69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216370</xdr:rowOff>
    </xdr:from>
    <xdr:to>
      <xdr:col>5</xdr:col>
      <xdr:colOff>34925</xdr:colOff>
      <xdr:row>35</xdr:row>
      <xdr:rowOff>317970</xdr:rowOff>
    </xdr:to>
    <xdr:sp macro="" textlink="">
      <xdr:nvSpPr>
        <xdr:cNvPr id="133" name="円/楕円 132"/>
        <xdr:cNvSpPr/>
      </xdr:nvSpPr>
      <xdr:spPr bwMode="auto">
        <a:xfrm>
          <a:off x="5600700" y="682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61447</xdr:rowOff>
    </xdr:from>
    <xdr:ext cx="762000" cy="259045"/>
    <xdr:sp macro="" textlink="">
      <xdr:nvSpPr>
        <xdr:cNvPr id="134" name="人口1人当たり決算額の推移該当値テキスト445"/>
        <xdr:cNvSpPr txBox="1"/>
      </xdr:nvSpPr>
      <xdr:spPr>
        <a:xfrm>
          <a:off x="5740400" y="66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17,821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223304</xdr:rowOff>
    </xdr:from>
    <xdr:to>
      <xdr:col>4</xdr:col>
      <xdr:colOff>520700</xdr:colOff>
      <xdr:row>35</xdr:row>
      <xdr:rowOff>324904</xdr:rowOff>
    </xdr:to>
    <xdr:sp macro="" textlink="">
      <xdr:nvSpPr>
        <xdr:cNvPr id="135" name="円/楕円 134"/>
        <xdr:cNvSpPr/>
      </xdr:nvSpPr>
      <xdr:spPr bwMode="auto">
        <a:xfrm>
          <a:off x="4953000" y="6833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335081</xdr:rowOff>
    </xdr:from>
    <xdr:ext cx="736600" cy="259045"/>
    <xdr:sp macro="" textlink="">
      <xdr:nvSpPr>
        <xdr:cNvPr id="136" name="テキスト ボックス 135"/>
        <xdr:cNvSpPr txBox="1"/>
      </xdr:nvSpPr>
      <xdr:spPr>
        <a:xfrm>
          <a:off x="4622800" y="6602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17,639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205625</xdr:rowOff>
    </xdr:from>
    <xdr:to>
      <xdr:col>3</xdr:col>
      <xdr:colOff>955675</xdr:colOff>
      <xdr:row>35</xdr:row>
      <xdr:rowOff>307225</xdr:rowOff>
    </xdr:to>
    <xdr:sp macro="" textlink="">
      <xdr:nvSpPr>
        <xdr:cNvPr id="137" name="円/楕円 136"/>
        <xdr:cNvSpPr/>
      </xdr:nvSpPr>
      <xdr:spPr bwMode="auto">
        <a:xfrm>
          <a:off x="4254500" y="6815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317402</xdr:rowOff>
    </xdr:from>
    <xdr:ext cx="762000" cy="259045"/>
    <xdr:sp macro="" textlink="">
      <xdr:nvSpPr>
        <xdr:cNvPr id="138" name="テキスト ボックス 137"/>
        <xdr:cNvSpPr txBox="1"/>
      </xdr:nvSpPr>
      <xdr:spPr>
        <a:xfrm>
          <a:off x="3924300" y="658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18,103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157849</xdr:rowOff>
    </xdr:from>
    <xdr:to>
      <xdr:col>3</xdr:col>
      <xdr:colOff>257175</xdr:colOff>
      <xdr:row>35</xdr:row>
      <xdr:rowOff>259449</xdr:rowOff>
    </xdr:to>
    <xdr:sp macro="" textlink="">
      <xdr:nvSpPr>
        <xdr:cNvPr id="139" name="円/楕円 138"/>
        <xdr:cNvSpPr/>
      </xdr:nvSpPr>
      <xdr:spPr bwMode="auto">
        <a:xfrm>
          <a:off x="3556000" y="6768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269626</xdr:rowOff>
    </xdr:from>
    <xdr:ext cx="762000" cy="259045"/>
    <xdr:sp macro="" textlink="">
      <xdr:nvSpPr>
        <xdr:cNvPr id="140" name="テキスト ボックス 139"/>
        <xdr:cNvSpPr txBox="1"/>
      </xdr:nvSpPr>
      <xdr:spPr>
        <a:xfrm>
          <a:off x="3225800" y="653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19,357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326479</xdr:rowOff>
    </xdr:from>
    <xdr:to>
      <xdr:col>2</xdr:col>
      <xdr:colOff>692150</xdr:colOff>
      <xdr:row>35</xdr:row>
      <xdr:rowOff>85179</xdr:rowOff>
    </xdr:to>
    <xdr:sp macro="" textlink="">
      <xdr:nvSpPr>
        <xdr:cNvPr id="141" name="円/楕円 140"/>
        <xdr:cNvSpPr/>
      </xdr:nvSpPr>
      <xdr:spPr bwMode="auto">
        <a:xfrm>
          <a:off x="2857500" y="6593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95356</xdr:rowOff>
    </xdr:from>
    <xdr:ext cx="762000" cy="259045"/>
    <xdr:sp macro="" textlink="">
      <xdr:nvSpPr>
        <xdr:cNvPr id="142" name="テキスト ボックス 141"/>
        <xdr:cNvSpPr txBox="1"/>
      </xdr:nvSpPr>
      <xdr:spPr>
        <a:xfrm>
          <a:off x="2527300" y="636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23,931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福岡県大牟田市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119,407
118,891
81.45
57,365,810
56,581,864
687,940
28,452,452
48,709,293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77.9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118865</xdr:rowOff>
    </xdr:from>
    <xdr:to>
      <xdr:col>6</xdr:col>
      <xdr:colOff>510540</xdr:colOff>
      <xdr:row>39</xdr:row>
      <xdr:rowOff>63282</xdr:rowOff>
    </xdr:to>
    <xdr:cxnSp macro="">
      <xdr:nvCxnSpPr>
        <xdr:cNvPr id="58" name="直線コネクタ 57"/>
        <xdr:cNvCxnSpPr/>
      </xdr:nvCxnSpPr>
      <xdr:spPr>
        <a:xfrm flipV="1">
          <a:off x="4633595" y="5262365"/>
          <a:ext cx="1270" cy="148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67109</xdr:rowOff>
    </xdr:from>
    <xdr:ext cx="534377" cy="259045"/>
    <xdr:sp macro="" textlink="">
      <xdr:nvSpPr>
        <xdr:cNvPr id="59" name="人件費最小値テキスト"/>
        <xdr:cNvSpPr txBox="1"/>
      </xdr:nvSpPr>
      <xdr:spPr>
        <a:xfrm>
          <a:off x="4686300" y="675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31,090</a:t>
          </a:r>
          <a:endParaRPr kumimoji="1" lang="ja-JP" altLang="en-US" sz="1000" b="1">
            <a:latin typeface="ＭＳ Ｐゴシック"/>
          </a:endParaRPr>
        </a:p>
      </xdr:txBody>
    </xdr:sp>
    <xdr:clientData/>
  </xdr:oneCellAnchor>
  <xdr:twoCellAnchor>
    <xdr:from>
      <xdr:col>6</xdr:col>
      <xdr:colOff>422275</xdr:colOff>
      <xdr:row>39</xdr:row>
      <xdr:rowOff>63282</xdr:rowOff>
    </xdr:from>
    <xdr:to>
      <xdr:col>6</xdr:col>
      <xdr:colOff>600075</xdr:colOff>
      <xdr:row>39</xdr:row>
      <xdr:rowOff>63282</xdr:rowOff>
    </xdr:to>
    <xdr:cxnSp macro="">
      <xdr:nvCxnSpPr>
        <xdr:cNvPr id="60" name="直線コネクタ 59"/>
        <xdr:cNvCxnSpPr/>
      </xdr:nvCxnSpPr>
      <xdr:spPr>
        <a:xfrm>
          <a:off x="4546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65542</xdr:rowOff>
    </xdr:from>
    <xdr:ext cx="534377" cy="259045"/>
    <xdr:sp macro="" textlink="">
      <xdr:nvSpPr>
        <xdr:cNvPr id="61" name="人件費最大値テキスト"/>
        <xdr:cNvSpPr txBox="1"/>
      </xdr:nvSpPr>
      <xdr:spPr>
        <a:xfrm>
          <a:off x="4686300" y="50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76,638</a:t>
          </a:r>
          <a:endParaRPr kumimoji="1" lang="ja-JP" altLang="en-US" sz="1000" b="1">
            <a:latin typeface="ＭＳ Ｐゴシック"/>
          </a:endParaRPr>
        </a:p>
      </xdr:txBody>
    </xdr:sp>
    <xdr:clientData/>
  </xdr:oneCellAnchor>
  <xdr:twoCellAnchor>
    <xdr:from>
      <xdr:col>6</xdr:col>
      <xdr:colOff>422275</xdr:colOff>
      <xdr:row>30</xdr:row>
      <xdr:rowOff>118865</xdr:rowOff>
    </xdr:from>
    <xdr:to>
      <xdr:col>6</xdr:col>
      <xdr:colOff>600075</xdr:colOff>
      <xdr:row>30</xdr:row>
      <xdr:rowOff>118865</xdr:rowOff>
    </xdr:to>
    <xdr:cxnSp macro="">
      <xdr:nvCxnSpPr>
        <xdr:cNvPr id="62" name="直線コネクタ 61"/>
        <xdr:cNvCxnSpPr/>
      </xdr:nvCxnSpPr>
      <xdr:spPr>
        <a:xfrm>
          <a:off x="4546600" y="526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99956</xdr:rowOff>
    </xdr:from>
    <xdr:to>
      <xdr:col>6</xdr:col>
      <xdr:colOff>511175</xdr:colOff>
      <xdr:row>31</xdr:row>
      <xdr:rowOff>68769</xdr:rowOff>
    </xdr:to>
    <xdr:cxnSp macro="">
      <xdr:nvCxnSpPr>
        <xdr:cNvPr id="63" name="直線コネクタ 62"/>
        <xdr:cNvCxnSpPr/>
      </xdr:nvCxnSpPr>
      <xdr:spPr>
        <a:xfrm>
          <a:off x="3797300" y="5243456"/>
          <a:ext cx="838200" cy="14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148905</xdr:rowOff>
    </xdr:from>
    <xdr:ext cx="534377" cy="259045"/>
    <xdr:sp macro="" textlink="">
      <xdr:nvSpPr>
        <xdr:cNvPr id="64" name="人件費平均値テキスト"/>
        <xdr:cNvSpPr txBox="1"/>
      </xdr:nvSpPr>
      <xdr:spPr>
        <a:xfrm>
          <a:off x="4686300" y="5806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170478</xdr:rowOff>
    </xdr:from>
    <xdr:to>
      <xdr:col>6</xdr:col>
      <xdr:colOff>561975</xdr:colOff>
      <xdr:row>34</xdr:row>
      <xdr:rowOff>100628</xdr:rowOff>
    </xdr:to>
    <xdr:sp macro="" textlink="">
      <xdr:nvSpPr>
        <xdr:cNvPr id="65" name="フローチャート : 判断 64"/>
        <xdr:cNvSpPr/>
      </xdr:nvSpPr>
      <xdr:spPr>
        <a:xfrm>
          <a:off x="45847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99956</xdr:rowOff>
    </xdr:from>
    <xdr:to>
      <xdr:col>5</xdr:col>
      <xdr:colOff>358775</xdr:colOff>
      <xdr:row>31</xdr:row>
      <xdr:rowOff>79611</xdr:rowOff>
    </xdr:to>
    <xdr:cxnSp macro="">
      <xdr:nvCxnSpPr>
        <xdr:cNvPr id="66" name="直線コネクタ 65"/>
        <xdr:cNvCxnSpPr/>
      </xdr:nvCxnSpPr>
      <xdr:spPr>
        <a:xfrm flipV="1">
          <a:off x="2908300" y="5243456"/>
          <a:ext cx="889000" cy="15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130995</xdr:rowOff>
    </xdr:from>
    <xdr:to>
      <xdr:col>5</xdr:col>
      <xdr:colOff>409575</xdr:colOff>
      <xdr:row>34</xdr:row>
      <xdr:rowOff>61145</xdr:rowOff>
    </xdr:to>
    <xdr:sp macro="" textlink="">
      <xdr:nvSpPr>
        <xdr:cNvPr id="67" name="フローチャート : 判断 66"/>
        <xdr:cNvSpPr/>
      </xdr:nvSpPr>
      <xdr:spPr>
        <a:xfrm>
          <a:off x="3746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52272</xdr:rowOff>
    </xdr:from>
    <xdr:ext cx="534377" cy="259045"/>
    <xdr:sp macro="" textlink="">
      <xdr:nvSpPr>
        <xdr:cNvPr id="68" name="テキスト ボックス 67"/>
        <xdr:cNvSpPr txBox="1"/>
      </xdr:nvSpPr>
      <xdr:spPr>
        <a:xfrm>
          <a:off x="3530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63935</xdr:rowOff>
    </xdr:from>
    <xdr:to>
      <xdr:col>4</xdr:col>
      <xdr:colOff>155575</xdr:colOff>
      <xdr:row>31</xdr:row>
      <xdr:rowOff>79611</xdr:rowOff>
    </xdr:to>
    <xdr:cxnSp macro="">
      <xdr:nvCxnSpPr>
        <xdr:cNvPr id="69" name="直線コネクタ 68"/>
        <xdr:cNvCxnSpPr/>
      </xdr:nvCxnSpPr>
      <xdr:spPr>
        <a:xfrm>
          <a:off x="2019300" y="5378885"/>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149251</xdr:rowOff>
    </xdr:from>
    <xdr:to>
      <xdr:col>4</xdr:col>
      <xdr:colOff>206375</xdr:colOff>
      <xdr:row>34</xdr:row>
      <xdr:rowOff>79401</xdr:rowOff>
    </xdr:to>
    <xdr:sp macro="" textlink="">
      <xdr:nvSpPr>
        <xdr:cNvPr id="70" name="フローチャート : 判断 69"/>
        <xdr:cNvSpPr/>
      </xdr:nvSpPr>
      <xdr:spPr>
        <a:xfrm>
          <a:off x="2857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70528</xdr:rowOff>
    </xdr:from>
    <xdr:ext cx="534377" cy="259045"/>
    <xdr:sp macro="" textlink="">
      <xdr:nvSpPr>
        <xdr:cNvPr id="71" name="テキスト ボックス 70"/>
        <xdr:cNvSpPr txBox="1"/>
      </xdr:nvSpPr>
      <xdr:spPr>
        <a:xfrm>
          <a:off x="2641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46366</xdr:rowOff>
    </xdr:from>
    <xdr:to>
      <xdr:col>2</xdr:col>
      <xdr:colOff>638175</xdr:colOff>
      <xdr:row>31</xdr:row>
      <xdr:rowOff>63935</xdr:rowOff>
    </xdr:to>
    <xdr:cxnSp macro="">
      <xdr:nvCxnSpPr>
        <xdr:cNvPr id="72" name="直線コネクタ 71"/>
        <xdr:cNvCxnSpPr/>
      </xdr:nvCxnSpPr>
      <xdr:spPr>
        <a:xfrm>
          <a:off x="1130300" y="5189866"/>
          <a:ext cx="8890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53532</xdr:rowOff>
    </xdr:from>
    <xdr:to>
      <xdr:col>3</xdr:col>
      <xdr:colOff>3175</xdr:colOff>
      <xdr:row>33</xdr:row>
      <xdr:rowOff>155132</xdr:rowOff>
    </xdr:to>
    <xdr:sp macro="" textlink="">
      <xdr:nvSpPr>
        <xdr:cNvPr id="73" name="フローチャート : 判断 72"/>
        <xdr:cNvSpPr/>
      </xdr:nvSpPr>
      <xdr:spPr>
        <a:xfrm>
          <a:off x="1968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146259</xdr:rowOff>
    </xdr:from>
    <xdr:ext cx="534377" cy="259045"/>
    <xdr:sp macro="" textlink="">
      <xdr:nvSpPr>
        <xdr:cNvPr id="74" name="テキスト ボックス 73"/>
        <xdr:cNvSpPr txBox="1"/>
      </xdr:nvSpPr>
      <xdr:spPr>
        <a:xfrm>
          <a:off x="1752111" y="5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139780</xdr:rowOff>
    </xdr:from>
    <xdr:to>
      <xdr:col>1</xdr:col>
      <xdr:colOff>485775</xdr:colOff>
      <xdr:row>33</xdr:row>
      <xdr:rowOff>69930</xdr:rowOff>
    </xdr:to>
    <xdr:sp macro="" textlink="">
      <xdr:nvSpPr>
        <xdr:cNvPr id="75" name="フローチャート : 判断 74"/>
        <xdr:cNvSpPr/>
      </xdr:nvSpPr>
      <xdr:spPr>
        <a:xfrm>
          <a:off x="1079500" y="56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61057</xdr:rowOff>
    </xdr:from>
    <xdr:ext cx="534377" cy="259045"/>
    <xdr:sp macro="" textlink="">
      <xdr:nvSpPr>
        <xdr:cNvPr id="76" name="テキスト ボックス 75"/>
        <xdr:cNvSpPr txBox="1"/>
      </xdr:nvSpPr>
      <xdr:spPr>
        <a:xfrm>
          <a:off x="863111" y="57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17969</xdr:rowOff>
    </xdr:from>
    <xdr:to>
      <xdr:col>6</xdr:col>
      <xdr:colOff>561975</xdr:colOff>
      <xdr:row>31</xdr:row>
      <xdr:rowOff>119569</xdr:rowOff>
    </xdr:to>
    <xdr:sp macro="" textlink="">
      <xdr:nvSpPr>
        <xdr:cNvPr id="82" name="円/楕円 81"/>
        <xdr:cNvSpPr/>
      </xdr:nvSpPr>
      <xdr:spPr>
        <a:xfrm>
          <a:off x="4584700" y="533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104346</xdr:rowOff>
    </xdr:from>
    <xdr:ext cx="534377" cy="259045"/>
    <xdr:sp macro="" textlink="">
      <xdr:nvSpPr>
        <xdr:cNvPr id="83" name="人件費該当値テキスト"/>
        <xdr:cNvSpPr txBox="1"/>
      </xdr:nvSpPr>
      <xdr:spPr>
        <a:xfrm>
          <a:off x="4686300" y="52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72,922</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49156</xdr:rowOff>
    </xdr:from>
    <xdr:to>
      <xdr:col>5</xdr:col>
      <xdr:colOff>409575</xdr:colOff>
      <xdr:row>30</xdr:row>
      <xdr:rowOff>150756</xdr:rowOff>
    </xdr:to>
    <xdr:sp macro="" textlink="">
      <xdr:nvSpPr>
        <xdr:cNvPr id="84" name="円/楕円 83"/>
        <xdr:cNvSpPr/>
      </xdr:nvSpPr>
      <xdr:spPr>
        <a:xfrm>
          <a:off x="3746500" y="519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28</xdr:row>
      <xdr:rowOff>167283</xdr:rowOff>
    </xdr:from>
    <xdr:ext cx="534377" cy="259045"/>
    <xdr:sp macro="" textlink="">
      <xdr:nvSpPr>
        <xdr:cNvPr id="85" name="テキスト ボックス 84"/>
        <xdr:cNvSpPr txBox="1"/>
      </xdr:nvSpPr>
      <xdr:spPr>
        <a:xfrm>
          <a:off x="3530111" y="496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77,217</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28811</xdr:rowOff>
    </xdr:from>
    <xdr:to>
      <xdr:col>4</xdr:col>
      <xdr:colOff>206375</xdr:colOff>
      <xdr:row>31</xdr:row>
      <xdr:rowOff>130411</xdr:rowOff>
    </xdr:to>
    <xdr:sp macro="" textlink="">
      <xdr:nvSpPr>
        <xdr:cNvPr id="86" name="円/楕円 85"/>
        <xdr:cNvSpPr/>
      </xdr:nvSpPr>
      <xdr:spPr>
        <a:xfrm>
          <a:off x="2857500" y="53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29</xdr:row>
      <xdr:rowOff>146938</xdr:rowOff>
    </xdr:from>
    <xdr:ext cx="534377" cy="259045"/>
    <xdr:sp macro="" textlink="">
      <xdr:nvSpPr>
        <xdr:cNvPr id="87" name="テキスト ボックス 86"/>
        <xdr:cNvSpPr txBox="1"/>
      </xdr:nvSpPr>
      <xdr:spPr>
        <a:xfrm>
          <a:off x="2641111" y="511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72,590</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13135</xdr:rowOff>
    </xdr:from>
    <xdr:to>
      <xdr:col>3</xdr:col>
      <xdr:colOff>3175</xdr:colOff>
      <xdr:row>31</xdr:row>
      <xdr:rowOff>114735</xdr:rowOff>
    </xdr:to>
    <xdr:sp macro="" textlink="">
      <xdr:nvSpPr>
        <xdr:cNvPr id="88" name="円/楕円 87"/>
        <xdr:cNvSpPr/>
      </xdr:nvSpPr>
      <xdr:spPr>
        <a:xfrm>
          <a:off x="1968500" y="53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29</xdr:row>
      <xdr:rowOff>131262</xdr:rowOff>
    </xdr:from>
    <xdr:ext cx="534377" cy="259045"/>
    <xdr:sp macro="" textlink="">
      <xdr:nvSpPr>
        <xdr:cNvPr id="89" name="テキスト ボックス 88"/>
        <xdr:cNvSpPr txBox="1"/>
      </xdr:nvSpPr>
      <xdr:spPr>
        <a:xfrm>
          <a:off x="1752111" y="510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73,070</a:t>
          </a:r>
          <a:endParaRPr kumimoji="1" lang="ja-JP" altLang="en-US" sz="1000" b="1">
            <a:solidFill>
              <a:srgbClr val="FF0000"/>
            </a:solidFill>
            <a:latin typeface="ＭＳ Ｐゴシック"/>
          </a:endParaRPr>
        </a:p>
      </xdr:txBody>
    </xdr:sp>
    <xdr:clientData/>
  </xdr:oneCellAnchor>
  <xdr:twoCellAnchor>
    <xdr:from>
      <xdr:col>1</xdr:col>
      <xdr:colOff>384175</xdr:colOff>
      <xdr:row>29</xdr:row>
      <xdr:rowOff>167016</xdr:rowOff>
    </xdr:from>
    <xdr:to>
      <xdr:col>1</xdr:col>
      <xdr:colOff>485775</xdr:colOff>
      <xdr:row>30</xdr:row>
      <xdr:rowOff>97166</xdr:rowOff>
    </xdr:to>
    <xdr:sp macro="" textlink="">
      <xdr:nvSpPr>
        <xdr:cNvPr id="90" name="円/楕円 89"/>
        <xdr:cNvSpPr/>
      </xdr:nvSpPr>
      <xdr:spPr>
        <a:xfrm>
          <a:off x="1079500" y="513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28</xdr:row>
      <xdr:rowOff>113693</xdr:rowOff>
    </xdr:from>
    <xdr:ext cx="534377" cy="259045"/>
    <xdr:sp macro="" textlink="">
      <xdr:nvSpPr>
        <xdr:cNvPr id="91" name="テキスト ボックス 90"/>
        <xdr:cNvSpPr txBox="1"/>
      </xdr:nvSpPr>
      <xdr:spPr>
        <a:xfrm>
          <a:off x="863111" y="491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78,858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41593</xdr:rowOff>
    </xdr:from>
    <xdr:to>
      <xdr:col>6</xdr:col>
      <xdr:colOff>510540</xdr:colOff>
      <xdr:row>57</xdr:row>
      <xdr:rowOff>134100</xdr:rowOff>
    </xdr:to>
    <xdr:cxnSp macro="">
      <xdr:nvCxnSpPr>
        <xdr:cNvPr id="116" name="直線コネクタ 115"/>
        <xdr:cNvCxnSpPr/>
      </xdr:nvCxnSpPr>
      <xdr:spPr>
        <a:xfrm flipV="1">
          <a:off x="4633595" y="8785543"/>
          <a:ext cx="1270" cy="112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137927</xdr:rowOff>
    </xdr:from>
    <xdr:ext cx="534377" cy="259045"/>
    <xdr:sp macro="" textlink="">
      <xdr:nvSpPr>
        <xdr:cNvPr id="117" name="物件費最小値テキスト"/>
        <xdr:cNvSpPr txBox="1"/>
      </xdr:nvSpPr>
      <xdr:spPr>
        <a:xfrm>
          <a:off x="4686300" y="99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36,647</a:t>
          </a:r>
          <a:endParaRPr kumimoji="1" lang="ja-JP" altLang="en-US" sz="1000" b="1">
            <a:latin typeface="ＭＳ Ｐゴシック"/>
          </a:endParaRPr>
        </a:p>
      </xdr:txBody>
    </xdr:sp>
    <xdr:clientData/>
  </xdr:oneCellAnchor>
  <xdr:twoCellAnchor>
    <xdr:from>
      <xdr:col>6</xdr:col>
      <xdr:colOff>422275</xdr:colOff>
      <xdr:row>57</xdr:row>
      <xdr:rowOff>134100</xdr:rowOff>
    </xdr:from>
    <xdr:to>
      <xdr:col>6</xdr:col>
      <xdr:colOff>600075</xdr:colOff>
      <xdr:row>57</xdr:row>
      <xdr:rowOff>134100</xdr:rowOff>
    </xdr:to>
    <xdr:cxnSp macro="">
      <xdr:nvCxnSpPr>
        <xdr:cNvPr id="118" name="直線コネクタ 117"/>
        <xdr:cNvCxnSpPr/>
      </xdr:nvCxnSpPr>
      <xdr:spPr>
        <a:xfrm>
          <a:off x="4546600" y="990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159720</xdr:rowOff>
    </xdr:from>
    <xdr:ext cx="534377" cy="259045"/>
    <xdr:sp macro="" textlink="">
      <xdr:nvSpPr>
        <xdr:cNvPr id="119" name="物件費最大値テキスト"/>
        <xdr:cNvSpPr txBox="1"/>
      </xdr:nvSpPr>
      <xdr:spPr>
        <a:xfrm>
          <a:off x="4686300" y="85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66,075</a:t>
          </a:r>
          <a:endParaRPr kumimoji="1" lang="ja-JP" altLang="en-US" sz="1000" b="1">
            <a:latin typeface="ＭＳ Ｐゴシック"/>
          </a:endParaRPr>
        </a:p>
      </xdr:txBody>
    </xdr:sp>
    <xdr:clientData/>
  </xdr:oneCellAnchor>
  <xdr:twoCellAnchor>
    <xdr:from>
      <xdr:col>6</xdr:col>
      <xdr:colOff>422275</xdr:colOff>
      <xdr:row>51</xdr:row>
      <xdr:rowOff>41593</xdr:rowOff>
    </xdr:from>
    <xdr:to>
      <xdr:col>6</xdr:col>
      <xdr:colOff>600075</xdr:colOff>
      <xdr:row>51</xdr:row>
      <xdr:rowOff>41593</xdr:rowOff>
    </xdr:to>
    <xdr:cxnSp macro="">
      <xdr:nvCxnSpPr>
        <xdr:cNvPr id="120" name="直線コネクタ 119"/>
        <xdr:cNvCxnSpPr/>
      </xdr:nvCxnSpPr>
      <xdr:spPr>
        <a:xfrm>
          <a:off x="4546600" y="878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94285</xdr:rowOff>
    </xdr:from>
    <xdr:to>
      <xdr:col>6</xdr:col>
      <xdr:colOff>511175</xdr:colOff>
      <xdr:row>56</xdr:row>
      <xdr:rowOff>64871</xdr:rowOff>
    </xdr:to>
    <xdr:cxnSp macro="">
      <xdr:nvCxnSpPr>
        <xdr:cNvPr id="121" name="直線コネクタ 120"/>
        <xdr:cNvCxnSpPr/>
      </xdr:nvCxnSpPr>
      <xdr:spPr>
        <a:xfrm flipV="1">
          <a:off x="3797300" y="9524035"/>
          <a:ext cx="838200" cy="14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118940</xdr:rowOff>
    </xdr:from>
    <xdr:ext cx="534377" cy="259045"/>
    <xdr:sp macro="" textlink="">
      <xdr:nvSpPr>
        <xdr:cNvPr id="122" name="物件費平均値テキスト"/>
        <xdr:cNvSpPr txBox="1"/>
      </xdr:nvSpPr>
      <xdr:spPr>
        <a:xfrm>
          <a:off x="4686300" y="9205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96063</xdr:rowOff>
    </xdr:from>
    <xdr:to>
      <xdr:col>6</xdr:col>
      <xdr:colOff>561975</xdr:colOff>
      <xdr:row>55</xdr:row>
      <xdr:rowOff>26213</xdr:rowOff>
    </xdr:to>
    <xdr:sp macro="" textlink="">
      <xdr:nvSpPr>
        <xdr:cNvPr id="123" name="フローチャート : 判断 122"/>
        <xdr:cNvSpPr/>
      </xdr:nvSpPr>
      <xdr:spPr>
        <a:xfrm>
          <a:off x="4584700" y="935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64871</xdr:rowOff>
    </xdr:from>
    <xdr:to>
      <xdr:col>5</xdr:col>
      <xdr:colOff>358775</xdr:colOff>
      <xdr:row>56</xdr:row>
      <xdr:rowOff>155587</xdr:rowOff>
    </xdr:to>
    <xdr:cxnSp macro="">
      <xdr:nvCxnSpPr>
        <xdr:cNvPr id="124" name="直線コネクタ 123"/>
        <xdr:cNvCxnSpPr/>
      </xdr:nvCxnSpPr>
      <xdr:spPr>
        <a:xfrm flipV="1">
          <a:off x="2908300" y="9666071"/>
          <a:ext cx="889000" cy="9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79832</xdr:rowOff>
    </xdr:from>
    <xdr:to>
      <xdr:col>5</xdr:col>
      <xdr:colOff>409575</xdr:colOff>
      <xdr:row>55</xdr:row>
      <xdr:rowOff>9982</xdr:rowOff>
    </xdr:to>
    <xdr:sp macro="" textlink="">
      <xdr:nvSpPr>
        <xdr:cNvPr id="125" name="フローチャート : 判断 124"/>
        <xdr:cNvSpPr/>
      </xdr:nvSpPr>
      <xdr:spPr>
        <a:xfrm>
          <a:off x="3746500" y="933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26509</xdr:rowOff>
    </xdr:from>
    <xdr:ext cx="534377" cy="259045"/>
    <xdr:sp macro="" textlink="">
      <xdr:nvSpPr>
        <xdr:cNvPr id="126" name="テキスト ボックス 125"/>
        <xdr:cNvSpPr txBox="1"/>
      </xdr:nvSpPr>
      <xdr:spPr>
        <a:xfrm>
          <a:off x="3530111" y="911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127851</xdr:rowOff>
    </xdr:from>
    <xdr:to>
      <xdr:col>4</xdr:col>
      <xdr:colOff>155575</xdr:colOff>
      <xdr:row>56</xdr:row>
      <xdr:rowOff>155587</xdr:rowOff>
    </xdr:to>
    <xdr:cxnSp macro="">
      <xdr:nvCxnSpPr>
        <xdr:cNvPr id="127" name="直線コネクタ 126"/>
        <xdr:cNvCxnSpPr/>
      </xdr:nvCxnSpPr>
      <xdr:spPr>
        <a:xfrm>
          <a:off x="2019300" y="9729051"/>
          <a:ext cx="889000" cy="2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7442</xdr:rowOff>
    </xdr:from>
    <xdr:to>
      <xdr:col>4</xdr:col>
      <xdr:colOff>206375</xdr:colOff>
      <xdr:row>55</xdr:row>
      <xdr:rowOff>109042</xdr:rowOff>
    </xdr:to>
    <xdr:sp macro="" textlink="">
      <xdr:nvSpPr>
        <xdr:cNvPr id="128" name="フローチャート : 判断 127"/>
        <xdr:cNvSpPr/>
      </xdr:nvSpPr>
      <xdr:spPr>
        <a:xfrm>
          <a:off x="2857500" y="943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125569</xdr:rowOff>
    </xdr:from>
    <xdr:ext cx="534377" cy="259045"/>
    <xdr:sp macro="" textlink="">
      <xdr:nvSpPr>
        <xdr:cNvPr id="129" name="テキスト ボックス 128"/>
        <xdr:cNvSpPr txBox="1"/>
      </xdr:nvSpPr>
      <xdr:spPr>
        <a:xfrm>
          <a:off x="2641111" y="92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76188</xdr:rowOff>
    </xdr:from>
    <xdr:to>
      <xdr:col>2</xdr:col>
      <xdr:colOff>638175</xdr:colOff>
      <xdr:row>56</xdr:row>
      <xdr:rowOff>127851</xdr:rowOff>
    </xdr:to>
    <xdr:cxnSp macro="">
      <xdr:nvCxnSpPr>
        <xdr:cNvPr id="130" name="直線コネクタ 129"/>
        <xdr:cNvCxnSpPr/>
      </xdr:nvCxnSpPr>
      <xdr:spPr>
        <a:xfrm>
          <a:off x="1130300" y="9677388"/>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33503</xdr:rowOff>
    </xdr:from>
    <xdr:to>
      <xdr:col>3</xdr:col>
      <xdr:colOff>3175</xdr:colOff>
      <xdr:row>55</xdr:row>
      <xdr:rowOff>135103</xdr:rowOff>
    </xdr:to>
    <xdr:sp macro="" textlink="">
      <xdr:nvSpPr>
        <xdr:cNvPr id="131" name="フローチャート : 判断 130"/>
        <xdr:cNvSpPr/>
      </xdr:nvSpPr>
      <xdr:spPr>
        <a:xfrm>
          <a:off x="1968500" y="946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151630</xdr:rowOff>
    </xdr:from>
    <xdr:ext cx="534377" cy="259045"/>
    <xdr:sp macro="" textlink="">
      <xdr:nvSpPr>
        <xdr:cNvPr id="132" name="テキスト ボックス 131"/>
        <xdr:cNvSpPr txBox="1"/>
      </xdr:nvSpPr>
      <xdr:spPr>
        <a:xfrm>
          <a:off x="1752111" y="92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166015</xdr:rowOff>
    </xdr:from>
    <xdr:to>
      <xdr:col>1</xdr:col>
      <xdr:colOff>485775</xdr:colOff>
      <xdr:row>55</xdr:row>
      <xdr:rowOff>96165</xdr:rowOff>
    </xdr:to>
    <xdr:sp macro="" textlink="">
      <xdr:nvSpPr>
        <xdr:cNvPr id="133" name="フローチャート : 判断 132"/>
        <xdr:cNvSpPr/>
      </xdr:nvSpPr>
      <xdr:spPr>
        <a:xfrm>
          <a:off x="1079500" y="942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112692</xdr:rowOff>
    </xdr:from>
    <xdr:ext cx="534377" cy="259045"/>
    <xdr:sp macro="" textlink="">
      <xdr:nvSpPr>
        <xdr:cNvPr id="134" name="テキスト ボックス 133"/>
        <xdr:cNvSpPr txBox="1"/>
      </xdr:nvSpPr>
      <xdr:spPr>
        <a:xfrm>
          <a:off x="863111" y="919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43485</xdr:rowOff>
    </xdr:from>
    <xdr:to>
      <xdr:col>6</xdr:col>
      <xdr:colOff>561975</xdr:colOff>
      <xdr:row>55</xdr:row>
      <xdr:rowOff>145085</xdr:rowOff>
    </xdr:to>
    <xdr:sp macro="" textlink="">
      <xdr:nvSpPr>
        <xdr:cNvPr id="140" name="円/楕円 139"/>
        <xdr:cNvSpPr/>
      </xdr:nvSpPr>
      <xdr:spPr>
        <a:xfrm>
          <a:off x="4584700" y="94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21912</xdr:rowOff>
    </xdr:from>
    <xdr:ext cx="534377" cy="259045"/>
    <xdr:sp macro="" textlink="">
      <xdr:nvSpPr>
        <xdr:cNvPr id="141" name="物件費該当値テキスト"/>
        <xdr:cNvSpPr txBox="1"/>
      </xdr:nvSpPr>
      <xdr:spPr>
        <a:xfrm>
          <a:off x="4686300" y="945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46,692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14071</xdr:rowOff>
    </xdr:from>
    <xdr:to>
      <xdr:col>5</xdr:col>
      <xdr:colOff>409575</xdr:colOff>
      <xdr:row>56</xdr:row>
      <xdr:rowOff>115671</xdr:rowOff>
    </xdr:to>
    <xdr:sp macro="" textlink="">
      <xdr:nvSpPr>
        <xdr:cNvPr id="142" name="円/楕円 141"/>
        <xdr:cNvSpPr/>
      </xdr:nvSpPr>
      <xdr:spPr>
        <a:xfrm>
          <a:off x="3746500" y="96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106798</xdr:rowOff>
    </xdr:from>
    <xdr:ext cx="534377" cy="259045"/>
    <xdr:sp macro="" textlink="">
      <xdr:nvSpPr>
        <xdr:cNvPr id="143" name="テキスト ボックス 142"/>
        <xdr:cNvSpPr txBox="1"/>
      </xdr:nvSpPr>
      <xdr:spPr>
        <a:xfrm>
          <a:off x="3530111" y="970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42,964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104787</xdr:rowOff>
    </xdr:from>
    <xdr:to>
      <xdr:col>4</xdr:col>
      <xdr:colOff>206375</xdr:colOff>
      <xdr:row>57</xdr:row>
      <xdr:rowOff>34937</xdr:rowOff>
    </xdr:to>
    <xdr:sp macro="" textlink="">
      <xdr:nvSpPr>
        <xdr:cNvPr id="144" name="円/楕円 143"/>
        <xdr:cNvSpPr/>
      </xdr:nvSpPr>
      <xdr:spPr>
        <a:xfrm>
          <a:off x="2857500" y="970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26064</xdr:rowOff>
    </xdr:from>
    <xdr:ext cx="534377" cy="259045"/>
    <xdr:sp macro="" textlink="">
      <xdr:nvSpPr>
        <xdr:cNvPr id="145" name="テキスト ボックス 144"/>
        <xdr:cNvSpPr txBox="1"/>
      </xdr:nvSpPr>
      <xdr:spPr>
        <a:xfrm>
          <a:off x="2641111" y="979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40,583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77051</xdr:rowOff>
    </xdr:from>
    <xdr:to>
      <xdr:col>3</xdr:col>
      <xdr:colOff>3175</xdr:colOff>
      <xdr:row>57</xdr:row>
      <xdr:rowOff>7201</xdr:rowOff>
    </xdr:to>
    <xdr:sp macro="" textlink="">
      <xdr:nvSpPr>
        <xdr:cNvPr id="146" name="円/楕円 145"/>
        <xdr:cNvSpPr/>
      </xdr:nvSpPr>
      <xdr:spPr>
        <a:xfrm>
          <a:off x="1968500" y="967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169778</xdr:rowOff>
    </xdr:from>
    <xdr:ext cx="534377" cy="259045"/>
    <xdr:sp macro="" textlink="">
      <xdr:nvSpPr>
        <xdr:cNvPr id="147" name="テキスト ボックス 146"/>
        <xdr:cNvSpPr txBox="1"/>
      </xdr:nvSpPr>
      <xdr:spPr>
        <a:xfrm>
          <a:off x="1752111" y="977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41,311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25388</xdr:rowOff>
    </xdr:from>
    <xdr:to>
      <xdr:col>1</xdr:col>
      <xdr:colOff>485775</xdr:colOff>
      <xdr:row>56</xdr:row>
      <xdr:rowOff>126988</xdr:rowOff>
    </xdr:to>
    <xdr:sp macro="" textlink="">
      <xdr:nvSpPr>
        <xdr:cNvPr id="148" name="円/楕円 147"/>
        <xdr:cNvSpPr/>
      </xdr:nvSpPr>
      <xdr:spPr>
        <a:xfrm>
          <a:off x="1079500" y="962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118115</xdr:rowOff>
    </xdr:from>
    <xdr:ext cx="534377" cy="259045"/>
    <xdr:sp macro="" textlink="">
      <xdr:nvSpPr>
        <xdr:cNvPr id="149" name="テキスト ボックス 148"/>
        <xdr:cNvSpPr txBox="1"/>
      </xdr:nvSpPr>
      <xdr:spPr>
        <a:xfrm>
          <a:off x="863111" y="971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167785</xdr:rowOff>
    </xdr:from>
    <xdr:to>
      <xdr:col>6</xdr:col>
      <xdr:colOff>510540</xdr:colOff>
      <xdr:row>78</xdr:row>
      <xdr:rowOff>168602</xdr:rowOff>
    </xdr:to>
    <xdr:cxnSp macro="">
      <xdr:nvCxnSpPr>
        <xdr:cNvPr id="175" name="直線コネクタ 174"/>
        <xdr:cNvCxnSpPr/>
      </xdr:nvCxnSpPr>
      <xdr:spPr>
        <a:xfrm flipV="1">
          <a:off x="4633595" y="11997835"/>
          <a:ext cx="1270" cy="154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979</xdr:rowOff>
    </xdr:from>
    <xdr:ext cx="378565" cy="259045"/>
    <xdr:sp macro="" textlink="">
      <xdr:nvSpPr>
        <xdr:cNvPr id="176" name="維持補修費最小値テキスト"/>
        <xdr:cNvSpPr txBox="1"/>
      </xdr:nvSpPr>
      <xdr:spPr>
        <a:xfrm>
          <a:off x="4686300" y="1354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6</xdr:col>
      <xdr:colOff>422275</xdr:colOff>
      <xdr:row>78</xdr:row>
      <xdr:rowOff>168602</xdr:rowOff>
    </xdr:from>
    <xdr:to>
      <xdr:col>6</xdr:col>
      <xdr:colOff>600075</xdr:colOff>
      <xdr:row>78</xdr:row>
      <xdr:rowOff>168602</xdr:rowOff>
    </xdr:to>
    <xdr:cxnSp macro="">
      <xdr:nvCxnSpPr>
        <xdr:cNvPr id="177" name="直線コネクタ 176"/>
        <xdr:cNvCxnSpPr/>
      </xdr:nvCxnSpPr>
      <xdr:spPr>
        <a:xfrm>
          <a:off x="4546600" y="1354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114462</xdr:rowOff>
    </xdr:from>
    <xdr:ext cx="534377" cy="259045"/>
    <xdr:sp macro="" textlink="">
      <xdr:nvSpPr>
        <xdr:cNvPr id="178" name="維持補修費最大値テキスト"/>
        <xdr:cNvSpPr txBox="1"/>
      </xdr:nvSpPr>
      <xdr:spPr>
        <a:xfrm>
          <a:off x="4686300" y="1177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10,078</a:t>
          </a:r>
          <a:endParaRPr kumimoji="1" lang="ja-JP" altLang="en-US" sz="1000" b="1">
            <a:latin typeface="ＭＳ Ｐゴシック"/>
          </a:endParaRPr>
        </a:p>
      </xdr:txBody>
    </xdr:sp>
    <xdr:clientData/>
  </xdr:oneCellAnchor>
  <xdr:twoCellAnchor>
    <xdr:from>
      <xdr:col>6</xdr:col>
      <xdr:colOff>422275</xdr:colOff>
      <xdr:row>69</xdr:row>
      <xdr:rowOff>167785</xdr:rowOff>
    </xdr:from>
    <xdr:to>
      <xdr:col>6</xdr:col>
      <xdr:colOff>600075</xdr:colOff>
      <xdr:row>69</xdr:row>
      <xdr:rowOff>167785</xdr:rowOff>
    </xdr:to>
    <xdr:cxnSp macro="">
      <xdr:nvCxnSpPr>
        <xdr:cNvPr id="179" name="直線コネクタ 178"/>
        <xdr:cNvCxnSpPr/>
      </xdr:nvCxnSpPr>
      <xdr:spPr>
        <a:xfrm>
          <a:off x="4546600" y="11997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64263</xdr:rowOff>
    </xdr:from>
    <xdr:to>
      <xdr:col>6</xdr:col>
      <xdr:colOff>511175</xdr:colOff>
      <xdr:row>76</xdr:row>
      <xdr:rowOff>65241</xdr:rowOff>
    </xdr:to>
    <xdr:cxnSp macro="">
      <xdr:nvCxnSpPr>
        <xdr:cNvPr id="180" name="直線コネクタ 179"/>
        <xdr:cNvCxnSpPr/>
      </xdr:nvCxnSpPr>
      <xdr:spPr>
        <a:xfrm>
          <a:off x="3797300" y="13094463"/>
          <a:ext cx="8382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7075</xdr:rowOff>
    </xdr:from>
    <xdr:ext cx="469744" cy="259045"/>
    <xdr:sp macro="" textlink="">
      <xdr:nvSpPr>
        <xdr:cNvPr id="181" name="維持補修費平均値テキスト"/>
        <xdr:cNvSpPr txBox="1"/>
      </xdr:nvSpPr>
      <xdr:spPr>
        <a:xfrm>
          <a:off x="4686300" y="13037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28648</xdr:rowOff>
    </xdr:from>
    <xdr:to>
      <xdr:col>6</xdr:col>
      <xdr:colOff>561975</xdr:colOff>
      <xdr:row>76</xdr:row>
      <xdr:rowOff>130248</xdr:rowOff>
    </xdr:to>
    <xdr:sp macro="" textlink="">
      <xdr:nvSpPr>
        <xdr:cNvPr id="182" name="フローチャート : 判断 181"/>
        <xdr:cNvSpPr/>
      </xdr:nvSpPr>
      <xdr:spPr>
        <a:xfrm>
          <a:off x="4584700" y="130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39770</xdr:rowOff>
    </xdr:from>
    <xdr:to>
      <xdr:col>5</xdr:col>
      <xdr:colOff>358775</xdr:colOff>
      <xdr:row>76</xdr:row>
      <xdr:rowOff>64263</xdr:rowOff>
    </xdr:to>
    <xdr:cxnSp macro="">
      <xdr:nvCxnSpPr>
        <xdr:cNvPr id="183" name="直線コネクタ 182"/>
        <xdr:cNvCxnSpPr/>
      </xdr:nvCxnSpPr>
      <xdr:spPr>
        <a:xfrm>
          <a:off x="2908300" y="1306997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85634</xdr:rowOff>
    </xdr:from>
    <xdr:to>
      <xdr:col>5</xdr:col>
      <xdr:colOff>409575</xdr:colOff>
      <xdr:row>76</xdr:row>
      <xdr:rowOff>15785</xdr:rowOff>
    </xdr:to>
    <xdr:sp macro="" textlink="">
      <xdr:nvSpPr>
        <xdr:cNvPr id="184" name="フローチャート : 判断 183"/>
        <xdr:cNvSpPr/>
      </xdr:nvSpPr>
      <xdr:spPr>
        <a:xfrm>
          <a:off x="3746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32311</xdr:rowOff>
    </xdr:from>
    <xdr:ext cx="469744" cy="259045"/>
    <xdr:sp macro="" textlink="">
      <xdr:nvSpPr>
        <xdr:cNvPr id="185" name="テキスト ボックス 184"/>
        <xdr:cNvSpPr txBox="1"/>
      </xdr:nvSpPr>
      <xdr:spPr>
        <a:xfrm>
          <a:off x="3562427" y="127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1234</xdr:rowOff>
    </xdr:from>
    <xdr:to>
      <xdr:col>4</xdr:col>
      <xdr:colOff>155575</xdr:colOff>
      <xdr:row>76</xdr:row>
      <xdr:rowOff>39770</xdr:rowOff>
    </xdr:to>
    <xdr:cxnSp macro="">
      <xdr:nvCxnSpPr>
        <xdr:cNvPr id="186" name="直線コネクタ 185"/>
        <xdr:cNvCxnSpPr/>
      </xdr:nvCxnSpPr>
      <xdr:spPr>
        <a:xfrm>
          <a:off x="2019300" y="13031434"/>
          <a:ext cx="8890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122210</xdr:rowOff>
    </xdr:from>
    <xdr:to>
      <xdr:col>4</xdr:col>
      <xdr:colOff>206375</xdr:colOff>
      <xdr:row>76</xdr:row>
      <xdr:rowOff>52360</xdr:rowOff>
    </xdr:to>
    <xdr:sp macro="" textlink="">
      <xdr:nvSpPr>
        <xdr:cNvPr id="187" name="フローチャート : 判断 186"/>
        <xdr:cNvSpPr/>
      </xdr:nvSpPr>
      <xdr:spPr>
        <a:xfrm>
          <a:off x="2857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68887</xdr:rowOff>
    </xdr:from>
    <xdr:ext cx="469744" cy="259045"/>
    <xdr:sp macro="" textlink="">
      <xdr:nvSpPr>
        <xdr:cNvPr id="188" name="テキスト ボックス 187"/>
        <xdr:cNvSpPr txBox="1"/>
      </xdr:nvSpPr>
      <xdr:spPr>
        <a:xfrm>
          <a:off x="2673427" y="1275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1234</xdr:rowOff>
    </xdr:from>
    <xdr:to>
      <xdr:col>2</xdr:col>
      <xdr:colOff>638175</xdr:colOff>
      <xdr:row>76</xdr:row>
      <xdr:rowOff>6948</xdr:rowOff>
    </xdr:to>
    <xdr:cxnSp macro="">
      <xdr:nvCxnSpPr>
        <xdr:cNvPr id="189" name="直線コネクタ 188"/>
        <xdr:cNvCxnSpPr/>
      </xdr:nvCxnSpPr>
      <xdr:spPr>
        <a:xfrm flipV="1">
          <a:off x="1130300" y="13031434"/>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114373</xdr:rowOff>
    </xdr:from>
    <xdr:to>
      <xdr:col>3</xdr:col>
      <xdr:colOff>3175</xdr:colOff>
      <xdr:row>76</xdr:row>
      <xdr:rowOff>44523</xdr:rowOff>
    </xdr:to>
    <xdr:sp macro="" textlink="">
      <xdr:nvSpPr>
        <xdr:cNvPr id="190" name="フローチャート : 判断 189"/>
        <xdr:cNvSpPr/>
      </xdr:nvSpPr>
      <xdr:spPr>
        <a:xfrm>
          <a:off x="1968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61050</xdr:rowOff>
    </xdr:from>
    <xdr:ext cx="469744" cy="259045"/>
    <xdr:sp macro="" textlink="">
      <xdr:nvSpPr>
        <xdr:cNvPr id="191" name="テキスト ボックス 190"/>
        <xdr:cNvSpPr txBox="1"/>
      </xdr:nvSpPr>
      <xdr:spPr>
        <a:xfrm>
          <a:off x="1784427" y="1274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112413</xdr:rowOff>
    </xdr:from>
    <xdr:to>
      <xdr:col>1</xdr:col>
      <xdr:colOff>485775</xdr:colOff>
      <xdr:row>76</xdr:row>
      <xdr:rowOff>42563</xdr:rowOff>
    </xdr:to>
    <xdr:sp macro="" textlink="">
      <xdr:nvSpPr>
        <xdr:cNvPr id="192" name="フローチャート : 判断 191"/>
        <xdr:cNvSpPr/>
      </xdr:nvSpPr>
      <xdr:spPr>
        <a:xfrm>
          <a:off x="1079500" y="12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59090</xdr:rowOff>
    </xdr:from>
    <xdr:ext cx="469744" cy="259045"/>
    <xdr:sp macro="" textlink="">
      <xdr:nvSpPr>
        <xdr:cNvPr id="193" name="テキスト ボックス 192"/>
        <xdr:cNvSpPr txBox="1"/>
      </xdr:nvSpPr>
      <xdr:spPr>
        <a:xfrm>
          <a:off x="895427" y="1274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14441</xdr:rowOff>
    </xdr:from>
    <xdr:to>
      <xdr:col>6</xdr:col>
      <xdr:colOff>561975</xdr:colOff>
      <xdr:row>76</xdr:row>
      <xdr:rowOff>116041</xdr:rowOff>
    </xdr:to>
    <xdr:sp macro="" textlink="">
      <xdr:nvSpPr>
        <xdr:cNvPr id="199" name="円/楕円 198"/>
        <xdr:cNvSpPr/>
      </xdr:nvSpPr>
      <xdr:spPr>
        <a:xfrm>
          <a:off x="4584700" y="1304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37319</xdr:rowOff>
    </xdr:from>
    <xdr:ext cx="469744" cy="259045"/>
    <xdr:sp macro="" textlink="">
      <xdr:nvSpPr>
        <xdr:cNvPr id="200" name="維持補修費該当値テキスト"/>
        <xdr:cNvSpPr txBox="1"/>
      </xdr:nvSpPr>
      <xdr:spPr>
        <a:xfrm>
          <a:off x="4686300" y="128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13463</xdr:rowOff>
    </xdr:from>
    <xdr:to>
      <xdr:col>5</xdr:col>
      <xdr:colOff>409575</xdr:colOff>
      <xdr:row>76</xdr:row>
      <xdr:rowOff>115063</xdr:rowOff>
    </xdr:to>
    <xdr:sp macro="" textlink="">
      <xdr:nvSpPr>
        <xdr:cNvPr id="201" name="円/楕円 200"/>
        <xdr:cNvSpPr/>
      </xdr:nvSpPr>
      <xdr:spPr>
        <a:xfrm>
          <a:off x="3746500" y="1304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106190</xdr:rowOff>
    </xdr:from>
    <xdr:ext cx="469744" cy="259045"/>
    <xdr:sp macro="" textlink="">
      <xdr:nvSpPr>
        <xdr:cNvPr id="202" name="テキスト ボックス 201"/>
        <xdr:cNvSpPr txBox="1"/>
      </xdr:nvSpPr>
      <xdr:spPr>
        <a:xfrm>
          <a:off x="3562427" y="131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160420</xdr:rowOff>
    </xdr:from>
    <xdr:to>
      <xdr:col>4</xdr:col>
      <xdr:colOff>206375</xdr:colOff>
      <xdr:row>76</xdr:row>
      <xdr:rowOff>90570</xdr:rowOff>
    </xdr:to>
    <xdr:sp macro="" textlink="">
      <xdr:nvSpPr>
        <xdr:cNvPr id="203" name="円/楕円 202"/>
        <xdr:cNvSpPr/>
      </xdr:nvSpPr>
      <xdr:spPr>
        <a:xfrm>
          <a:off x="2857500" y="130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81697</xdr:rowOff>
    </xdr:from>
    <xdr:ext cx="469744" cy="259045"/>
    <xdr:sp macro="" textlink="">
      <xdr:nvSpPr>
        <xdr:cNvPr id="204" name="テキスト ボックス 203"/>
        <xdr:cNvSpPr txBox="1"/>
      </xdr:nvSpPr>
      <xdr:spPr>
        <a:xfrm>
          <a:off x="2673427" y="1311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3,512</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121884</xdr:rowOff>
    </xdr:from>
    <xdr:to>
      <xdr:col>3</xdr:col>
      <xdr:colOff>3175</xdr:colOff>
      <xdr:row>76</xdr:row>
      <xdr:rowOff>52034</xdr:rowOff>
    </xdr:to>
    <xdr:sp macro="" textlink="">
      <xdr:nvSpPr>
        <xdr:cNvPr id="205" name="円/楕円 204"/>
        <xdr:cNvSpPr/>
      </xdr:nvSpPr>
      <xdr:spPr>
        <a:xfrm>
          <a:off x="1968500" y="1298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43161</xdr:rowOff>
    </xdr:from>
    <xdr:ext cx="469744" cy="259045"/>
    <xdr:sp macro="" textlink="">
      <xdr:nvSpPr>
        <xdr:cNvPr id="206" name="テキスト ボックス 205"/>
        <xdr:cNvSpPr txBox="1"/>
      </xdr:nvSpPr>
      <xdr:spPr>
        <a:xfrm>
          <a:off x="1784427" y="1307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3,748</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127598</xdr:rowOff>
    </xdr:from>
    <xdr:to>
      <xdr:col>1</xdr:col>
      <xdr:colOff>485775</xdr:colOff>
      <xdr:row>76</xdr:row>
      <xdr:rowOff>57748</xdr:rowOff>
    </xdr:to>
    <xdr:sp macro="" textlink="">
      <xdr:nvSpPr>
        <xdr:cNvPr id="207" name="円/楕円 206"/>
        <xdr:cNvSpPr/>
      </xdr:nvSpPr>
      <xdr:spPr>
        <a:xfrm>
          <a:off x="1079500" y="1298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48875</xdr:rowOff>
    </xdr:from>
    <xdr:ext cx="469744" cy="259045"/>
    <xdr:sp macro="" textlink="">
      <xdr:nvSpPr>
        <xdr:cNvPr id="208" name="テキスト ボックス 207"/>
        <xdr:cNvSpPr txBox="1"/>
      </xdr:nvSpPr>
      <xdr:spPr>
        <a:xfrm>
          <a:off x="895427" y="1307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5511</xdr:rowOff>
    </xdr:from>
    <xdr:to>
      <xdr:col>6</xdr:col>
      <xdr:colOff>510540</xdr:colOff>
      <xdr:row>99</xdr:row>
      <xdr:rowOff>19106</xdr:rowOff>
    </xdr:to>
    <xdr:cxnSp macro="">
      <xdr:nvCxnSpPr>
        <xdr:cNvPr id="231" name="直線コネクタ 230"/>
        <xdr:cNvCxnSpPr/>
      </xdr:nvCxnSpPr>
      <xdr:spPr>
        <a:xfrm flipV="1">
          <a:off x="4633595" y="15436011"/>
          <a:ext cx="1270" cy="155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22933</xdr:rowOff>
    </xdr:from>
    <xdr:ext cx="534377" cy="259045"/>
    <xdr:sp macro="" textlink="">
      <xdr:nvSpPr>
        <xdr:cNvPr id="232" name="扶助費最小値テキスト"/>
        <xdr:cNvSpPr txBox="1"/>
      </xdr:nvSpPr>
      <xdr:spPr>
        <a:xfrm>
          <a:off x="4686300" y="1699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56,663</a:t>
          </a:r>
          <a:endParaRPr kumimoji="1" lang="ja-JP" altLang="en-US" sz="1000" b="1">
            <a:latin typeface="ＭＳ Ｐゴシック"/>
          </a:endParaRPr>
        </a:p>
      </xdr:txBody>
    </xdr:sp>
    <xdr:clientData/>
  </xdr:oneCellAnchor>
  <xdr:twoCellAnchor>
    <xdr:from>
      <xdr:col>6</xdr:col>
      <xdr:colOff>422275</xdr:colOff>
      <xdr:row>99</xdr:row>
      <xdr:rowOff>19106</xdr:rowOff>
    </xdr:from>
    <xdr:to>
      <xdr:col>6</xdr:col>
      <xdr:colOff>600075</xdr:colOff>
      <xdr:row>99</xdr:row>
      <xdr:rowOff>19106</xdr:rowOff>
    </xdr:to>
    <xdr:cxnSp macro="">
      <xdr:nvCxnSpPr>
        <xdr:cNvPr id="233" name="直線コネクタ 232"/>
        <xdr:cNvCxnSpPr/>
      </xdr:nvCxnSpPr>
      <xdr:spPr>
        <a:xfrm>
          <a:off x="4546600" y="1699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123638</xdr:rowOff>
    </xdr:from>
    <xdr:ext cx="599010" cy="259045"/>
    <xdr:sp macro="" textlink="">
      <xdr:nvSpPr>
        <xdr:cNvPr id="234" name="扶助費最大値テキスト"/>
        <xdr:cNvSpPr txBox="1"/>
      </xdr:nvSpPr>
      <xdr:spPr>
        <a:xfrm>
          <a:off x="4686300" y="1521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158,805</a:t>
          </a:r>
          <a:endParaRPr kumimoji="1" lang="ja-JP" altLang="en-US" sz="1000" b="1">
            <a:latin typeface="ＭＳ Ｐゴシック"/>
          </a:endParaRPr>
        </a:p>
      </xdr:txBody>
    </xdr:sp>
    <xdr:clientData/>
  </xdr:oneCellAnchor>
  <xdr:twoCellAnchor>
    <xdr:from>
      <xdr:col>6</xdr:col>
      <xdr:colOff>422275</xdr:colOff>
      <xdr:row>90</xdr:row>
      <xdr:rowOff>5511</xdr:rowOff>
    </xdr:from>
    <xdr:to>
      <xdr:col>6</xdr:col>
      <xdr:colOff>600075</xdr:colOff>
      <xdr:row>90</xdr:row>
      <xdr:rowOff>5511</xdr:rowOff>
    </xdr:to>
    <xdr:cxnSp macro="">
      <xdr:nvCxnSpPr>
        <xdr:cNvPr id="235" name="直線コネクタ 234"/>
        <xdr:cNvCxnSpPr/>
      </xdr:nvCxnSpPr>
      <xdr:spPr>
        <a:xfrm>
          <a:off x="4546600" y="1543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58502</xdr:rowOff>
    </xdr:from>
    <xdr:to>
      <xdr:col>6</xdr:col>
      <xdr:colOff>511175</xdr:colOff>
      <xdr:row>91</xdr:row>
      <xdr:rowOff>141057</xdr:rowOff>
    </xdr:to>
    <xdr:cxnSp macro="">
      <xdr:nvCxnSpPr>
        <xdr:cNvPr id="236" name="直線コネクタ 235"/>
        <xdr:cNvCxnSpPr/>
      </xdr:nvCxnSpPr>
      <xdr:spPr>
        <a:xfrm flipV="1">
          <a:off x="3797300" y="15660452"/>
          <a:ext cx="838200" cy="8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132204</xdr:rowOff>
    </xdr:from>
    <xdr:ext cx="534377" cy="259045"/>
    <xdr:sp macro="" textlink="">
      <xdr:nvSpPr>
        <xdr:cNvPr id="237"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153777</xdr:rowOff>
    </xdr:from>
    <xdr:to>
      <xdr:col>6</xdr:col>
      <xdr:colOff>561975</xdr:colOff>
      <xdr:row>96</xdr:row>
      <xdr:rowOff>83927</xdr:rowOff>
    </xdr:to>
    <xdr:sp macro="" textlink="">
      <xdr:nvSpPr>
        <xdr:cNvPr id="238" name="フローチャート : 判断 237"/>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141057</xdr:rowOff>
    </xdr:from>
    <xdr:to>
      <xdr:col>5</xdr:col>
      <xdr:colOff>358775</xdr:colOff>
      <xdr:row>92</xdr:row>
      <xdr:rowOff>58882</xdr:rowOff>
    </xdr:to>
    <xdr:cxnSp macro="">
      <xdr:nvCxnSpPr>
        <xdr:cNvPr id="239" name="直線コネクタ 238"/>
        <xdr:cNvCxnSpPr/>
      </xdr:nvCxnSpPr>
      <xdr:spPr>
        <a:xfrm flipV="1">
          <a:off x="2908300" y="15743007"/>
          <a:ext cx="889000" cy="8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34813</xdr:rowOff>
    </xdr:from>
    <xdr:to>
      <xdr:col>5</xdr:col>
      <xdr:colOff>409575</xdr:colOff>
      <xdr:row>96</xdr:row>
      <xdr:rowOff>136413</xdr:rowOff>
    </xdr:to>
    <xdr:sp macro="" textlink="">
      <xdr:nvSpPr>
        <xdr:cNvPr id="240" name="フローチャート : 判断 239"/>
        <xdr:cNvSpPr/>
      </xdr:nvSpPr>
      <xdr:spPr>
        <a:xfrm>
          <a:off x="3746500" y="1649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127540</xdr:rowOff>
    </xdr:from>
    <xdr:ext cx="534377" cy="259045"/>
    <xdr:sp macro="" textlink="">
      <xdr:nvSpPr>
        <xdr:cNvPr id="241" name="テキスト ボックス 240"/>
        <xdr:cNvSpPr txBox="1"/>
      </xdr:nvSpPr>
      <xdr:spPr>
        <a:xfrm>
          <a:off x="3530111" y="1658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58882</xdr:rowOff>
    </xdr:from>
    <xdr:to>
      <xdr:col>4</xdr:col>
      <xdr:colOff>155575</xdr:colOff>
      <xdr:row>92</xdr:row>
      <xdr:rowOff>83449</xdr:rowOff>
    </xdr:to>
    <xdr:cxnSp macro="">
      <xdr:nvCxnSpPr>
        <xdr:cNvPr id="242" name="直線コネクタ 241"/>
        <xdr:cNvCxnSpPr/>
      </xdr:nvCxnSpPr>
      <xdr:spPr>
        <a:xfrm flipV="1">
          <a:off x="2019300" y="15832282"/>
          <a:ext cx="889000" cy="2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125933</xdr:rowOff>
    </xdr:from>
    <xdr:to>
      <xdr:col>4</xdr:col>
      <xdr:colOff>206375</xdr:colOff>
      <xdr:row>97</xdr:row>
      <xdr:rowOff>56083</xdr:rowOff>
    </xdr:to>
    <xdr:sp macro="" textlink="">
      <xdr:nvSpPr>
        <xdr:cNvPr id="243" name="フローチャート : 判断 242"/>
        <xdr:cNvSpPr/>
      </xdr:nvSpPr>
      <xdr:spPr>
        <a:xfrm>
          <a:off x="2857500" y="1658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47210</xdr:rowOff>
    </xdr:from>
    <xdr:ext cx="534377" cy="259045"/>
    <xdr:sp macro="" textlink="">
      <xdr:nvSpPr>
        <xdr:cNvPr id="244" name="テキスト ボックス 243"/>
        <xdr:cNvSpPr txBox="1"/>
      </xdr:nvSpPr>
      <xdr:spPr>
        <a:xfrm>
          <a:off x="2641111" y="1667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83449</xdr:rowOff>
    </xdr:from>
    <xdr:to>
      <xdr:col>2</xdr:col>
      <xdr:colOff>638175</xdr:colOff>
      <xdr:row>92</xdr:row>
      <xdr:rowOff>143968</xdr:rowOff>
    </xdr:to>
    <xdr:cxnSp macro="">
      <xdr:nvCxnSpPr>
        <xdr:cNvPr id="245" name="直線コネクタ 244"/>
        <xdr:cNvCxnSpPr/>
      </xdr:nvCxnSpPr>
      <xdr:spPr>
        <a:xfrm flipV="1">
          <a:off x="1130300" y="15856849"/>
          <a:ext cx="889000" cy="6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137379</xdr:rowOff>
    </xdr:from>
    <xdr:to>
      <xdr:col>3</xdr:col>
      <xdr:colOff>3175</xdr:colOff>
      <xdr:row>97</xdr:row>
      <xdr:rowOff>67529</xdr:rowOff>
    </xdr:to>
    <xdr:sp macro="" textlink="">
      <xdr:nvSpPr>
        <xdr:cNvPr id="246" name="フローチャート : 判断 245"/>
        <xdr:cNvSpPr/>
      </xdr:nvSpPr>
      <xdr:spPr>
        <a:xfrm>
          <a:off x="1968500" y="1659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58656</xdr:rowOff>
    </xdr:from>
    <xdr:ext cx="534377" cy="259045"/>
    <xdr:sp macro="" textlink="">
      <xdr:nvSpPr>
        <xdr:cNvPr id="247" name="テキスト ボックス 246"/>
        <xdr:cNvSpPr txBox="1"/>
      </xdr:nvSpPr>
      <xdr:spPr>
        <a:xfrm>
          <a:off x="1752111" y="1668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165298</xdr:rowOff>
    </xdr:from>
    <xdr:to>
      <xdr:col>1</xdr:col>
      <xdr:colOff>485775</xdr:colOff>
      <xdr:row>97</xdr:row>
      <xdr:rowOff>95448</xdr:rowOff>
    </xdr:to>
    <xdr:sp macro="" textlink="">
      <xdr:nvSpPr>
        <xdr:cNvPr id="248" name="フローチャート : 判断 247"/>
        <xdr:cNvSpPr/>
      </xdr:nvSpPr>
      <xdr:spPr>
        <a:xfrm>
          <a:off x="1079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86575</xdr:rowOff>
    </xdr:from>
    <xdr:ext cx="534377" cy="259045"/>
    <xdr:sp macro="" textlink="">
      <xdr:nvSpPr>
        <xdr:cNvPr id="249" name="テキスト ボックス 248"/>
        <xdr:cNvSpPr txBox="1"/>
      </xdr:nvSpPr>
      <xdr:spPr>
        <a:xfrm>
          <a:off x="863111" y="167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7702</xdr:rowOff>
    </xdr:from>
    <xdr:to>
      <xdr:col>6</xdr:col>
      <xdr:colOff>561975</xdr:colOff>
      <xdr:row>91</xdr:row>
      <xdr:rowOff>109302</xdr:rowOff>
    </xdr:to>
    <xdr:sp macro="" textlink="">
      <xdr:nvSpPr>
        <xdr:cNvPr id="255" name="円/楕円 254"/>
        <xdr:cNvSpPr/>
      </xdr:nvSpPr>
      <xdr:spPr>
        <a:xfrm>
          <a:off x="4584700" y="1560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30579</xdr:rowOff>
    </xdr:from>
    <xdr:ext cx="599010" cy="259045"/>
    <xdr:sp macro="" textlink="">
      <xdr:nvSpPr>
        <xdr:cNvPr id="256" name="扶助費該当値テキスト"/>
        <xdr:cNvSpPr txBox="1"/>
      </xdr:nvSpPr>
      <xdr:spPr>
        <a:xfrm>
          <a:off x="4686300" y="1546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144,078</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90257</xdr:rowOff>
    </xdr:from>
    <xdr:to>
      <xdr:col>5</xdr:col>
      <xdr:colOff>409575</xdr:colOff>
      <xdr:row>92</xdr:row>
      <xdr:rowOff>20407</xdr:rowOff>
    </xdr:to>
    <xdr:sp macro="" textlink="">
      <xdr:nvSpPr>
        <xdr:cNvPr id="257" name="円/楕円 256"/>
        <xdr:cNvSpPr/>
      </xdr:nvSpPr>
      <xdr:spPr>
        <a:xfrm>
          <a:off x="3746500" y="1569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36934</xdr:rowOff>
    </xdr:from>
    <xdr:ext cx="599010" cy="259045"/>
    <xdr:sp macro="" textlink="">
      <xdr:nvSpPr>
        <xdr:cNvPr id="258" name="テキスト ボックス 257"/>
        <xdr:cNvSpPr txBox="1"/>
      </xdr:nvSpPr>
      <xdr:spPr>
        <a:xfrm>
          <a:off x="3497794" y="1546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138,661</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8082</xdr:rowOff>
    </xdr:from>
    <xdr:to>
      <xdr:col>4</xdr:col>
      <xdr:colOff>206375</xdr:colOff>
      <xdr:row>92</xdr:row>
      <xdr:rowOff>109682</xdr:rowOff>
    </xdr:to>
    <xdr:sp macro="" textlink="">
      <xdr:nvSpPr>
        <xdr:cNvPr id="259" name="円/楕円 258"/>
        <xdr:cNvSpPr/>
      </xdr:nvSpPr>
      <xdr:spPr>
        <a:xfrm>
          <a:off x="2857500" y="1578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126209</xdr:rowOff>
    </xdr:from>
    <xdr:ext cx="599010" cy="259045"/>
    <xdr:sp macro="" textlink="">
      <xdr:nvSpPr>
        <xdr:cNvPr id="260" name="テキスト ボックス 259"/>
        <xdr:cNvSpPr txBox="1"/>
      </xdr:nvSpPr>
      <xdr:spPr>
        <a:xfrm>
          <a:off x="2608794" y="1555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132,803</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32649</xdr:rowOff>
    </xdr:from>
    <xdr:to>
      <xdr:col>3</xdr:col>
      <xdr:colOff>3175</xdr:colOff>
      <xdr:row>92</xdr:row>
      <xdr:rowOff>134249</xdr:rowOff>
    </xdr:to>
    <xdr:sp macro="" textlink="">
      <xdr:nvSpPr>
        <xdr:cNvPr id="261" name="円/楕円 260"/>
        <xdr:cNvSpPr/>
      </xdr:nvSpPr>
      <xdr:spPr>
        <a:xfrm>
          <a:off x="1968500" y="1580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150776</xdr:rowOff>
    </xdr:from>
    <xdr:ext cx="599010" cy="259045"/>
    <xdr:sp macro="" textlink="">
      <xdr:nvSpPr>
        <xdr:cNvPr id="262" name="テキスト ボックス 261"/>
        <xdr:cNvSpPr txBox="1"/>
      </xdr:nvSpPr>
      <xdr:spPr>
        <a:xfrm>
          <a:off x="1719794" y="1558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131,191</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93168</xdr:rowOff>
    </xdr:from>
    <xdr:to>
      <xdr:col>1</xdr:col>
      <xdr:colOff>485775</xdr:colOff>
      <xdr:row>93</xdr:row>
      <xdr:rowOff>23318</xdr:rowOff>
    </xdr:to>
    <xdr:sp macro="" textlink="">
      <xdr:nvSpPr>
        <xdr:cNvPr id="263" name="円/楕円 262"/>
        <xdr:cNvSpPr/>
      </xdr:nvSpPr>
      <xdr:spPr>
        <a:xfrm>
          <a:off x="1079500" y="1586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39845</xdr:rowOff>
    </xdr:from>
    <xdr:ext cx="599010" cy="259045"/>
    <xdr:sp macro="" textlink="">
      <xdr:nvSpPr>
        <xdr:cNvPr id="264" name="テキスト ボックス 263"/>
        <xdr:cNvSpPr txBox="1"/>
      </xdr:nvSpPr>
      <xdr:spPr>
        <a:xfrm>
          <a:off x="830794" y="1564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72198</xdr:rowOff>
    </xdr:from>
    <xdr:to>
      <xdr:col>15</xdr:col>
      <xdr:colOff>180340</xdr:colOff>
      <xdr:row>39</xdr:row>
      <xdr:rowOff>28797</xdr:rowOff>
    </xdr:to>
    <xdr:cxnSp macro="">
      <xdr:nvCxnSpPr>
        <xdr:cNvPr id="291" name="直線コネクタ 290"/>
        <xdr:cNvCxnSpPr/>
      </xdr:nvCxnSpPr>
      <xdr:spPr>
        <a:xfrm flipV="1">
          <a:off x="10475595" y="5215698"/>
          <a:ext cx="1270" cy="1499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32624</xdr:rowOff>
    </xdr:from>
    <xdr:ext cx="534377" cy="259045"/>
    <xdr:sp macro="" textlink="">
      <xdr:nvSpPr>
        <xdr:cNvPr id="292" name="補助費等最小値テキスト"/>
        <xdr:cNvSpPr txBox="1"/>
      </xdr:nvSpPr>
      <xdr:spPr>
        <a:xfrm>
          <a:off x="10528300" y="67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12,146</a:t>
          </a:r>
          <a:endParaRPr kumimoji="1" lang="ja-JP" altLang="en-US" sz="1000" b="1">
            <a:latin typeface="ＭＳ Ｐゴシック"/>
          </a:endParaRPr>
        </a:p>
      </xdr:txBody>
    </xdr:sp>
    <xdr:clientData/>
  </xdr:oneCellAnchor>
  <xdr:twoCellAnchor>
    <xdr:from>
      <xdr:col>15</xdr:col>
      <xdr:colOff>92075</xdr:colOff>
      <xdr:row>39</xdr:row>
      <xdr:rowOff>28797</xdr:rowOff>
    </xdr:from>
    <xdr:to>
      <xdr:col>15</xdr:col>
      <xdr:colOff>269875</xdr:colOff>
      <xdr:row>39</xdr:row>
      <xdr:rowOff>28797</xdr:rowOff>
    </xdr:to>
    <xdr:cxnSp macro="">
      <xdr:nvCxnSpPr>
        <xdr:cNvPr id="293" name="直線コネクタ 292"/>
        <xdr:cNvCxnSpPr/>
      </xdr:nvCxnSpPr>
      <xdr:spPr>
        <a:xfrm>
          <a:off x="10388600" y="671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18875</xdr:rowOff>
    </xdr:from>
    <xdr:ext cx="534377" cy="259045"/>
    <xdr:sp macro="" textlink="">
      <xdr:nvSpPr>
        <xdr:cNvPr id="294" name="補助費等最大値テキスト"/>
        <xdr:cNvSpPr txBox="1"/>
      </xdr:nvSpPr>
      <xdr:spPr>
        <a:xfrm>
          <a:off x="10528300" y="49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58,067</a:t>
          </a:r>
          <a:endParaRPr kumimoji="1" lang="ja-JP" altLang="en-US" sz="1000" b="1">
            <a:latin typeface="ＭＳ Ｐゴシック"/>
          </a:endParaRPr>
        </a:p>
      </xdr:txBody>
    </xdr:sp>
    <xdr:clientData/>
  </xdr:oneCellAnchor>
  <xdr:twoCellAnchor>
    <xdr:from>
      <xdr:col>15</xdr:col>
      <xdr:colOff>92075</xdr:colOff>
      <xdr:row>30</xdr:row>
      <xdr:rowOff>72198</xdr:rowOff>
    </xdr:from>
    <xdr:to>
      <xdr:col>15</xdr:col>
      <xdr:colOff>269875</xdr:colOff>
      <xdr:row>30</xdr:row>
      <xdr:rowOff>72198</xdr:rowOff>
    </xdr:to>
    <xdr:cxnSp macro="">
      <xdr:nvCxnSpPr>
        <xdr:cNvPr id="295" name="直線コネクタ 294"/>
        <xdr:cNvCxnSpPr/>
      </xdr:nvCxnSpPr>
      <xdr:spPr>
        <a:xfrm>
          <a:off x="10388600" y="521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62695</xdr:rowOff>
    </xdr:from>
    <xdr:to>
      <xdr:col>15</xdr:col>
      <xdr:colOff>180975</xdr:colOff>
      <xdr:row>31</xdr:row>
      <xdr:rowOff>112954</xdr:rowOff>
    </xdr:to>
    <xdr:cxnSp macro="">
      <xdr:nvCxnSpPr>
        <xdr:cNvPr id="296" name="直線コネクタ 295"/>
        <xdr:cNvCxnSpPr/>
      </xdr:nvCxnSpPr>
      <xdr:spPr>
        <a:xfrm flipV="1">
          <a:off x="9639300" y="5377645"/>
          <a:ext cx="838200" cy="5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65955</xdr:rowOff>
    </xdr:from>
    <xdr:ext cx="534377" cy="259045"/>
    <xdr:sp macro="" textlink="">
      <xdr:nvSpPr>
        <xdr:cNvPr id="297" name="補助費等平均値テキスト"/>
        <xdr:cNvSpPr txBox="1"/>
      </xdr:nvSpPr>
      <xdr:spPr>
        <a:xfrm>
          <a:off x="10528300" y="6066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87528</xdr:rowOff>
    </xdr:from>
    <xdr:to>
      <xdr:col>15</xdr:col>
      <xdr:colOff>231775</xdr:colOff>
      <xdr:row>36</xdr:row>
      <xdr:rowOff>17678</xdr:rowOff>
    </xdr:to>
    <xdr:sp macro="" textlink="">
      <xdr:nvSpPr>
        <xdr:cNvPr id="298" name="フローチャート : 判断 297"/>
        <xdr:cNvSpPr/>
      </xdr:nvSpPr>
      <xdr:spPr>
        <a:xfrm>
          <a:off x="10426700" y="60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30</xdr:row>
      <xdr:rowOff>165074</xdr:rowOff>
    </xdr:from>
    <xdr:to>
      <xdr:col>14</xdr:col>
      <xdr:colOff>28575</xdr:colOff>
      <xdr:row>31</xdr:row>
      <xdr:rowOff>112954</xdr:rowOff>
    </xdr:to>
    <xdr:cxnSp macro="">
      <xdr:nvCxnSpPr>
        <xdr:cNvPr id="299" name="直線コネクタ 298"/>
        <xdr:cNvCxnSpPr/>
      </xdr:nvCxnSpPr>
      <xdr:spPr>
        <a:xfrm>
          <a:off x="8750300" y="5308574"/>
          <a:ext cx="889000" cy="11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12482</xdr:rowOff>
    </xdr:from>
    <xdr:to>
      <xdr:col>14</xdr:col>
      <xdr:colOff>79375</xdr:colOff>
      <xdr:row>35</xdr:row>
      <xdr:rowOff>114082</xdr:rowOff>
    </xdr:to>
    <xdr:sp macro="" textlink="">
      <xdr:nvSpPr>
        <xdr:cNvPr id="300" name="フローチャート : 判断 299"/>
        <xdr:cNvSpPr/>
      </xdr:nvSpPr>
      <xdr:spPr>
        <a:xfrm>
          <a:off x="9588500" y="601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105209</xdr:rowOff>
    </xdr:from>
    <xdr:ext cx="534377" cy="259045"/>
    <xdr:sp macro="" textlink="">
      <xdr:nvSpPr>
        <xdr:cNvPr id="301" name="テキスト ボックス 300"/>
        <xdr:cNvSpPr txBox="1"/>
      </xdr:nvSpPr>
      <xdr:spPr>
        <a:xfrm>
          <a:off x="9372111" y="610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165074</xdr:rowOff>
    </xdr:from>
    <xdr:to>
      <xdr:col>12</xdr:col>
      <xdr:colOff>511175</xdr:colOff>
      <xdr:row>31</xdr:row>
      <xdr:rowOff>163017</xdr:rowOff>
    </xdr:to>
    <xdr:cxnSp macro="">
      <xdr:nvCxnSpPr>
        <xdr:cNvPr id="302" name="直線コネクタ 301"/>
        <xdr:cNvCxnSpPr/>
      </xdr:nvCxnSpPr>
      <xdr:spPr>
        <a:xfrm flipV="1">
          <a:off x="7861300" y="5308574"/>
          <a:ext cx="889000" cy="16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9021</xdr:rowOff>
    </xdr:from>
    <xdr:to>
      <xdr:col>12</xdr:col>
      <xdr:colOff>561975</xdr:colOff>
      <xdr:row>35</xdr:row>
      <xdr:rowOff>110621</xdr:rowOff>
    </xdr:to>
    <xdr:sp macro="" textlink="">
      <xdr:nvSpPr>
        <xdr:cNvPr id="303" name="フローチャート : 判断 302"/>
        <xdr:cNvSpPr/>
      </xdr:nvSpPr>
      <xdr:spPr>
        <a:xfrm>
          <a:off x="8699500" y="600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101748</xdr:rowOff>
    </xdr:from>
    <xdr:ext cx="534377" cy="259045"/>
    <xdr:sp macro="" textlink="">
      <xdr:nvSpPr>
        <xdr:cNvPr id="304" name="テキスト ボックス 303"/>
        <xdr:cNvSpPr txBox="1"/>
      </xdr:nvSpPr>
      <xdr:spPr>
        <a:xfrm>
          <a:off x="8483111" y="610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119812</xdr:rowOff>
    </xdr:from>
    <xdr:to>
      <xdr:col>11</xdr:col>
      <xdr:colOff>307975</xdr:colOff>
      <xdr:row>31</xdr:row>
      <xdr:rowOff>163017</xdr:rowOff>
    </xdr:to>
    <xdr:cxnSp macro="">
      <xdr:nvCxnSpPr>
        <xdr:cNvPr id="305" name="直線コネクタ 304"/>
        <xdr:cNvCxnSpPr/>
      </xdr:nvCxnSpPr>
      <xdr:spPr>
        <a:xfrm>
          <a:off x="6972300" y="5434762"/>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91578</xdr:rowOff>
    </xdr:from>
    <xdr:to>
      <xdr:col>11</xdr:col>
      <xdr:colOff>358775</xdr:colOff>
      <xdr:row>36</xdr:row>
      <xdr:rowOff>21728</xdr:rowOff>
    </xdr:to>
    <xdr:sp macro="" textlink="">
      <xdr:nvSpPr>
        <xdr:cNvPr id="306" name="フローチャート : 判断 305"/>
        <xdr:cNvSpPr/>
      </xdr:nvSpPr>
      <xdr:spPr>
        <a:xfrm>
          <a:off x="7810500" y="609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12855</xdr:rowOff>
    </xdr:from>
    <xdr:ext cx="534377" cy="259045"/>
    <xdr:sp macro="" textlink="">
      <xdr:nvSpPr>
        <xdr:cNvPr id="307" name="テキスト ボックス 306"/>
        <xdr:cNvSpPr txBox="1"/>
      </xdr:nvSpPr>
      <xdr:spPr>
        <a:xfrm>
          <a:off x="7594111" y="61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105523</xdr:rowOff>
    </xdr:from>
    <xdr:to>
      <xdr:col>10</xdr:col>
      <xdr:colOff>155575</xdr:colOff>
      <xdr:row>36</xdr:row>
      <xdr:rowOff>35673</xdr:rowOff>
    </xdr:to>
    <xdr:sp macro="" textlink="">
      <xdr:nvSpPr>
        <xdr:cNvPr id="308" name="フローチャート : 判断 307"/>
        <xdr:cNvSpPr/>
      </xdr:nvSpPr>
      <xdr:spPr>
        <a:xfrm>
          <a:off x="6921500" y="61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26800</xdr:rowOff>
    </xdr:from>
    <xdr:ext cx="534377" cy="259045"/>
    <xdr:sp macro="" textlink="">
      <xdr:nvSpPr>
        <xdr:cNvPr id="309" name="テキスト ボックス 308"/>
        <xdr:cNvSpPr txBox="1"/>
      </xdr:nvSpPr>
      <xdr:spPr>
        <a:xfrm>
          <a:off x="6705111" y="619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31</xdr:row>
      <xdr:rowOff>11895</xdr:rowOff>
    </xdr:from>
    <xdr:to>
      <xdr:col>15</xdr:col>
      <xdr:colOff>231775</xdr:colOff>
      <xdr:row>31</xdr:row>
      <xdr:rowOff>113495</xdr:rowOff>
    </xdr:to>
    <xdr:sp macro="" textlink="">
      <xdr:nvSpPr>
        <xdr:cNvPr id="315" name="円/楕円 314"/>
        <xdr:cNvSpPr/>
      </xdr:nvSpPr>
      <xdr:spPr>
        <a:xfrm>
          <a:off x="10426700" y="532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34772</xdr:rowOff>
    </xdr:from>
    <xdr:ext cx="534377" cy="259045"/>
    <xdr:sp macro="" textlink="">
      <xdr:nvSpPr>
        <xdr:cNvPr id="316" name="補助費等該当値テキスト"/>
        <xdr:cNvSpPr txBox="1"/>
      </xdr:nvSpPr>
      <xdr:spPr>
        <a:xfrm>
          <a:off x="10528300" y="517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53,108</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62154</xdr:rowOff>
    </xdr:from>
    <xdr:to>
      <xdr:col>14</xdr:col>
      <xdr:colOff>79375</xdr:colOff>
      <xdr:row>31</xdr:row>
      <xdr:rowOff>163754</xdr:rowOff>
    </xdr:to>
    <xdr:sp macro="" textlink="">
      <xdr:nvSpPr>
        <xdr:cNvPr id="317" name="円/楕円 316"/>
        <xdr:cNvSpPr/>
      </xdr:nvSpPr>
      <xdr:spPr>
        <a:xfrm>
          <a:off x="9588500" y="53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30</xdr:row>
      <xdr:rowOff>8831</xdr:rowOff>
    </xdr:from>
    <xdr:ext cx="534377" cy="259045"/>
    <xdr:sp macro="" textlink="">
      <xdr:nvSpPr>
        <xdr:cNvPr id="318" name="テキスト ボックス 317"/>
        <xdr:cNvSpPr txBox="1"/>
      </xdr:nvSpPr>
      <xdr:spPr>
        <a:xfrm>
          <a:off x="9372111" y="515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51,569</a:t>
          </a:r>
          <a:endParaRPr kumimoji="1" lang="ja-JP" altLang="en-US" sz="1000" b="1">
            <a:solidFill>
              <a:srgbClr val="FF0000"/>
            </a:solidFill>
            <a:latin typeface="ＭＳ Ｐゴシック"/>
          </a:endParaRPr>
        </a:p>
      </xdr:txBody>
    </xdr:sp>
    <xdr:clientData/>
  </xdr:oneCellAnchor>
  <xdr:twoCellAnchor>
    <xdr:from>
      <xdr:col>12</xdr:col>
      <xdr:colOff>460375</xdr:colOff>
      <xdr:row>30</xdr:row>
      <xdr:rowOff>114274</xdr:rowOff>
    </xdr:from>
    <xdr:to>
      <xdr:col>12</xdr:col>
      <xdr:colOff>561975</xdr:colOff>
      <xdr:row>31</xdr:row>
      <xdr:rowOff>44424</xdr:rowOff>
    </xdr:to>
    <xdr:sp macro="" textlink="">
      <xdr:nvSpPr>
        <xdr:cNvPr id="319" name="円/楕円 318"/>
        <xdr:cNvSpPr/>
      </xdr:nvSpPr>
      <xdr:spPr>
        <a:xfrm>
          <a:off x="8699500" y="525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29</xdr:row>
      <xdr:rowOff>60951</xdr:rowOff>
    </xdr:from>
    <xdr:ext cx="534377" cy="259045"/>
    <xdr:sp macro="" textlink="">
      <xdr:nvSpPr>
        <xdr:cNvPr id="320" name="テキスト ボックス 319"/>
        <xdr:cNvSpPr txBox="1"/>
      </xdr:nvSpPr>
      <xdr:spPr>
        <a:xfrm>
          <a:off x="8483111" y="503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55,223</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112217</xdr:rowOff>
    </xdr:from>
    <xdr:to>
      <xdr:col>11</xdr:col>
      <xdr:colOff>358775</xdr:colOff>
      <xdr:row>32</xdr:row>
      <xdr:rowOff>42367</xdr:rowOff>
    </xdr:to>
    <xdr:sp macro="" textlink="">
      <xdr:nvSpPr>
        <xdr:cNvPr id="321" name="円/楕円 320"/>
        <xdr:cNvSpPr/>
      </xdr:nvSpPr>
      <xdr:spPr>
        <a:xfrm>
          <a:off x="7810500" y="542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58894</xdr:rowOff>
    </xdr:from>
    <xdr:ext cx="534377" cy="259045"/>
    <xdr:sp macro="" textlink="">
      <xdr:nvSpPr>
        <xdr:cNvPr id="322" name="テキスト ボックス 321"/>
        <xdr:cNvSpPr txBox="1"/>
      </xdr:nvSpPr>
      <xdr:spPr>
        <a:xfrm>
          <a:off x="7594111" y="520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50,036</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69012</xdr:rowOff>
    </xdr:from>
    <xdr:to>
      <xdr:col>10</xdr:col>
      <xdr:colOff>155575</xdr:colOff>
      <xdr:row>31</xdr:row>
      <xdr:rowOff>170612</xdr:rowOff>
    </xdr:to>
    <xdr:sp macro="" textlink="">
      <xdr:nvSpPr>
        <xdr:cNvPr id="323" name="円/楕円 322"/>
        <xdr:cNvSpPr/>
      </xdr:nvSpPr>
      <xdr:spPr>
        <a:xfrm>
          <a:off x="6921500" y="538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30</xdr:row>
      <xdr:rowOff>15689</xdr:rowOff>
    </xdr:from>
    <xdr:ext cx="534377" cy="259045"/>
    <xdr:sp macro="" textlink="">
      <xdr:nvSpPr>
        <xdr:cNvPr id="324" name="テキスト ボックス 323"/>
        <xdr:cNvSpPr txBox="1"/>
      </xdr:nvSpPr>
      <xdr:spPr>
        <a:xfrm>
          <a:off x="6705111" y="515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4687</xdr:rowOff>
    </xdr:from>
    <xdr:to>
      <xdr:col>15</xdr:col>
      <xdr:colOff>180340</xdr:colOff>
      <xdr:row>58</xdr:row>
      <xdr:rowOff>35725</xdr:rowOff>
    </xdr:to>
    <xdr:cxnSp macro="">
      <xdr:nvCxnSpPr>
        <xdr:cNvPr id="348" name="直線コネクタ 347"/>
        <xdr:cNvCxnSpPr/>
      </xdr:nvCxnSpPr>
      <xdr:spPr>
        <a:xfrm flipV="1">
          <a:off x="10475595" y="8577187"/>
          <a:ext cx="1270" cy="140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39552</xdr:rowOff>
    </xdr:from>
    <xdr:ext cx="534377" cy="259045"/>
    <xdr:sp macro="" textlink="">
      <xdr:nvSpPr>
        <xdr:cNvPr id="349" name="普通建設事業費最小値テキスト"/>
        <xdr:cNvSpPr txBox="1"/>
      </xdr:nvSpPr>
      <xdr:spPr>
        <a:xfrm>
          <a:off x="10528300" y="99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14,187</a:t>
          </a:r>
          <a:endParaRPr kumimoji="1" lang="ja-JP" altLang="en-US" sz="1000" b="1">
            <a:latin typeface="ＭＳ Ｐゴシック"/>
          </a:endParaRPr>
        </a:p>
      </xdr:txBody>
    </xdr:sp>
    <xdr:clientData/>
  </xdr:oneCellAnchor>
  <xdr:twoCellAnchor>
    <xdr:from>
      <xdr:col>15</xdr:col>
      <xdr:colOff>92075</xdr:colOff>
      <xdr:row>58</xdr:row>
      <xdr:rowOff>35725</xdr:rowOff>
    </xdr:from>
    <xdr:to>
      <xdr:col>15</xdr:col>
      <xdr:colOff>269875</xdr:colOff>
      <xdr:row>58</xdr:row>
      <xdr:rowOff>35725</xdr:rowOff>
    </xdr:to>
    <xdr:cxnSp macro="">
      <xdr:nvCxnSpPr>
        <xdr:cNvPr id="350" name="直線コネクタ 349"/>
        <xdr:cNvCxnSpPr/>
      </xdr:nvCxnSpPr>
      <xdr:spPr>
        <a:xfrm>
          <a:off x="10388600" y="997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122814</xdr:rowOff>
    </xdr:from>
    <xdr:ext cx="599010" cy="259045"/>
    <xdr:sp macro="" textlink="">
      <xdr:nvSpPr>
        <xdr:cNvPr id="351" name="普通建設事業費最大値テキスト"/>
        <xdr:cNvSpPr txBox="1"/>
      </xdr:nvSpPr>
      <xdr:spPr>
        <a:xfrm>
          <a:off x="10528300" y="835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124,631</a:t>
          </a:r>
          <a:endParaRPr kumimoji="1" lang="ja-JP" altLang="en-US" sz="1000" b="1">
            <a:latin typeface="ＭＳ Ｐゴシック"/>
          </a:endParaRPr>
        </a:p>
      </xdr:txBody>
    </xdr:sp>
    <xdr:clientData/>
  </xdr:oneCellAnchor>
  <xdr:twoCellAnchor>
    <xdr:from>
      <xdr:col>15</xdr:col>
      <xdr:colOff>92075</xdr:colOff>
      <xdr:row>50</xdr:row>
      <xdr:rowOff>4687</xdr:rowOff>
    </xdr:from>
    <xdr:to>
      <xdr:col>15</xdr:col>
      <xdr:colOff>269875</xdr:colOff>
      <xdr:row>50</xdr:row>
      <xdr:rowOff>4687</xdr:rowOff>
    </xdr:to>
    <xdr:cxnSp macro="">
      <xdr:nvCxnSpPr>
        <xdr:cNvPr id="352" name="直線コネクタ 351"/>
        <xdr:cNvCxnSpPr/>
      </xdr:nvCxnSpPr>
      <xdr:spPr>
        <a:xfrm>
          <a:off x="10388600" y="85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41122</xdr:rowOff>
    </xdr:from>
    <xdr:to>
      <xdr:col>15</xdr:col>
      <xdr:colOff>180975</xdr:colOff>
      <xdr:row>56</xdr:row>
      <xdr:rowOff>86805</xdr:rowOff>
    </xdr:to>
    <xdr:cxnSp macro="">
      <xdr:nvCxnSpPr>
        <xdr:cNvPr id="353" name="直線コネクタ 352"/>
        <xdr:cNvCxnSpPr/>
      </xdr:nvCxnSpPr>
      <xdr:spPr>
        <a:xfrm>
          <a:off x="9639300" y="9642322"/>
          <a:ext cx="838200" cy="4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140136</xdr:rowOff>
    </xdr:from>
    <xdr:ext cx="534377" cy="259045"/>
    <xdr:sp macro="" textlink="">
      <xdr:nvSpPr>
        <xdr:cNvPr id="354" name="普通建設事業費平均値テキスト"/>
        <xdr:cNvSpPr txBox="1"/>
      </xdr:nvSpPr>
      <xdr:spPr>
        <a:xfrm>
          <a:off x="10528300" y="939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117259</xdr:rowOff>
    </xdr:from>
    <xdr:to>
      <xdr:col>15</xdr:col>
      <xdr:colOff>231775</xdr:colOff>
      <xdr:row>56</xdr:row>
      <xdr:rowOff>47409</xdr:rowOff>
    </xdr:to>
    <xdr:sp macro="" textlink="">
      <xdr:nvSpPr>
        <xdr:cNvPr id="355" name="フローチャート : 判断 354"/>
        <xdr:cNvSpPr/>
      </xdr:nvSpPr>
      <xdr:spPr>
        <a:xfrm>
          <a:off x="10426700" y="954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41122</xdr:rowOff>
    </xdr:from>
    <xdr:to>
      <xdr:col>14</xdr:col>
      <xdr:colOff>28575</xdr:colOff>
      <xdr:row>56</xdr:row>
      <xdr:rowOff>88316</xdr:rowOff>
    </xdr:to>
    <xdr:cxnSp macro="">
      <xdr:nvCxnSpPr>
        <xdr:cNvPr id="356" name="直線コネクタ 355"/>
        <xdr:cNvCxnSpPr/>
      </xdr:nvCxnSpPr>
      <xdr:spPr>
        <a:xfrm flipV="1">
          <a:off x="8750300" y="9642322"/>
          <a:ext cx="889000" cy="4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170117</xdr:rowOff>
    </xdr:from>
    <xdr:to>
      <xdr:col>14</xdr:col>
      <xdr:colOff>79375</xdr:colOff>
      <xdr:row>55</xdr:row>
      <xdr:rowOff>100267</xdr:rowOff>
    </xdr:to>
    <xdr:sp macro="" textlink="">
      <xdr:nvSpPr>
        <xdr:cNvPr id="357" name="フローチャート : 判断 356"/>
        <xdr:cNvSpPr/>
      </xdr:nvSpPr>
      <xdr:spPr>
        <a:xfrm>
          <a:off x="9588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116794</xdr:rowOff>
    </xdr:from>
    <xdr:ext cx="534377" cy="259045"/>
    <xdr:sp macro="" textlink="">
      <xdr:nvSpPr>
        <xdr:cNvPr id="358" name="テキスト ボックス 357"/>
        <xdr:cNvSpPr txBox="1"/>
      </xdr:nvSpPr>
      <xdr:spPr>
        <a:xfrm>
          <a:off x="9372111" y="920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88316</xdr:rowOff>
    </xdr:from>
    <xdr:to>
      <xdr:col>12</xdr:col>
      <xdr:colOff>511175</xdr:colOff>
      <xdr:row>57</xdr:row>
      <xdr:rowOff>43662</xdr:rowOff>
    </xdr:to>
    <xdr:cxnSp macro="">
      <xdr:nvCxnSpPr>
        <xdr:cNvPr id="359" name="直線コネクタ 358"/>
        <xdr:cNvCxnSpPr/>
      </xdr:nvCxnSpPr>
      <xdr:spPr>
        <a:xfrm flipV="1">
          <a:off x="7861300" y="9689516"/>
          <a:ext cx="889000" cy="1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33782</xdr:rowOff>
    </xdr:from>
    <xdr:to>
      <xdr:col>12</xdr:col>
      <xdr:colOff>561975</xdr:colOff>
      <xdr:row>55</xdr:row>
      <xdr:rowOff>135382</xdr:rowOff>
    </xdr:to>
    <xdr:sp macro="" textlink="">
      <xdr:nvSpPr>
        <xdr:cNvPr id="360" name="フローチャート : 判断 359"/>
        <xdr:cNvSpPr/>
      </xdr:nvSpPr>
      <xdr:spPr>
        <a:xfrm>
          <a:off x="8699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151909</xdr:rowOff>
    </xdr:from>
    <xdr:ext cx="534377" cy="259045"/>
    <xdr:sp macro="" textlink="">
      <xdr:nvSpPr>
        <xdr:cNvPr id="361" name="テキスト ボックス 360"/>
        <xdr:cNvSpPr txBox="1"/>
      </xdr:nvSpPr>
      <xdr:spPr>
        <a:xfrm>
          <a:off x="8483111" y="923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43662</xdr:rowOff>
    </xdr:from>
    <xdr:to>
      <xdr:col>11</xdr:col>
      <xdr:colOff>307975</xdr:colOff>
      <xdr:row>57</xdr:row>
      <xdr:rowOff>98781</xdr:rowOff>
    </xdr:to>
    <xdr:cxnSp macro="">
      <xdr:nvCxnSpPr>
        <xdr:cNvPr id="362" name="直線コネクタ 361"/>
        <xdr:cNvCxnSpPr/>
      </xdr:nvCxnSpPr>
      <xdr:spPr>
        <a:xfrm flipV="1">
          <a:off x="6972300" y="9816312"/>
          <a:ext cx="889000" cy="5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127089</xdr:rowOff>
    </xdr:from>
    <xdr:to>
      <xdr:col>11</xdr:col>
      <xdr:colOff>358775</xdr:colOff>
      <xdr:row>56</xdr:row>
      <xdr:rowOff>57239</xdr:rowOff>
    </xdr:to>
    <xdr:sp macro="" textlink="">
      <xdr:nvSpPr>
        <xdr:cNvPr id="363" name="フローチャート : 判断 362"/>
        <xdr:cNvSpPr/>
      </xdr:nvSpPr>
      <xdr:spPr>
        <a:xfrm>
          <a:off x="7810500" y="955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73766</xdr:rowOff>
    </xdr:from>
    <xdr:ext cx="534377" cy="259045"/>
    <xdr:sp macro="" textlink="">
      <xdr:nvSpPr>
        <xdr:cNvPr id="364" name="テキスト ボックス 363"/>
        <xdr:cNvSpPr txBox="1"/>
      </xdr:nvSpPr>
      <xdr:spPr>
        <a:xfrm>
          <a:off x="7594111" y="93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153251</xdr:rowOff>
    </xdr:from>
    <xdr:to>
      <xdr:col>10</xdr:col>
      <xdr:colOff>155575</xdr:colOff>
      <xdr:row>56</xdr:row>
      <xdr:rowOff>83401</xdr:rowOff>
    </xdr:to>
    <xdr:sp macro="" textlink="">
      <xdr:nvSpPr>
        <xdr:cNvPr id="365" name="フローチャート : 判断 364"/>
        <xdr:cNvSpPr/>
      </xdr:nvSpPr>
      <xdr:spPr>
        <a:xfrm>
          <a:off x="6921500" y="95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99928</xdr:rowOff>
    </xdr:from>
    <xdr:ext cx="534377" cy="259045"/>
    <xdr:sp macro="" textlink="">
      <xdr:nvSpPr>
        <xdr:cNvPr id="366" name="テキスト ボックス 365"/>
        <xdr:cNvSpPr txBox="1"/>
      </xdr:nvSpPr>
      <xdr:spPr>
        <a:xfrm>
          <a:off x="6705111" y="93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36005</xdr:rowOff>
    </xdr:from>
    <xdr:to>
      <xdr:col>15</xdr:col>
      <xdr:colOff>231775</xdr:colOff>
      <xdr:row>56</xdr:row>
      <xdr:rowOff>137605</xdr:rowOff>
    </xdr:to>
    <xdr:sp macro="" textlink="">
      <xdr:nvSpPr>
        <xdr:cNvPr id="372" name="円/楕円 371"/>
        <xdr:cNvSpPr/>
      </xdr:nvSpPr>
      <xdr:spPr>
        <a:xfrm>
          <a:off x="10426700" y="963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14432</xdr:rowOff>
    </xdr:from>
    <xdr:ext cx="534377" cy="259045"/>
    <xdr:sp macro="" textlink="">
      <xdr:nvSpPr>
        <xdr:cNvPr id="373" name="普通建設事業費該当値テキスト"/>
        <xdr:cNvSpPr txBox="1"/>
      </xdr:nvSpPr>
      <xdr:spPr>
        <a:xfrm>
          <a:off x="10528300" y="961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37,165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161772</xdr:rowOff>
    </xdr:from>
    <xdr:to>
      <xdr:col>14</xdr:col>
      <xdr:colOff>79375</xdr:colOff>
      <xdr:row>56</xdr:row>
      <xdr:rowOff>91922</xdr:rowOff>
    </xdr:to>
    <xdr:sp macro="" textlink="">
      <xdr:nvSpPr>
        <xdr:cNvPr id="374" name="円/楕円 373"/>
        <xdr:cNvSpPr/>
      </xdr:nvSpPr>
      <xdr:spPr>
        <a:xfrm>
          <a:off x="9588500" y="95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83049</xdr:rowOff>
    </xdr:from>
    <xdr:ext cx="534377" cy="259045"/>
    <xdr:sp macro="" textlink="">
      <xdr:nvSpPr>
        <xdr:cNvPr id="375" name="テキスト ボックス 374"/>
        <xdr:cNvSpPr txBox="1"/>
      </xdr:nvSpPr>
      <xdr:spPr>
        <a:xfrm>
          <a:off x="9372111" y="968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40,762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37516</xdr:rowOff>
    </xdr:from>
    <xdr:to>
      <xdr:col>12</xdr:col>
      <xdr:colOff>561975</xdr:colOff>
      <xdr:row>56</xdr:row>
      <xdr:rowOff>139116</xdr:rowOff>
    </xdr:to>
    <xdr:sp macro="" textlink="">
      <xdr:nvSpPr>
        <xdr:cNvPr id="376" name="円/楕円 375"/>
        <xdr:cNvSpPr/>
      </xdr:nvSpPr>
      <xdr:spPr>
        <a:xfrm>
          <a:off x="8699500" y="963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130243</xdr:rowOff>
    </xdr:from>
    <xdr:ext cx="534377" cy="259045"/>
    <xdr:sp macro="" textlink="">
      <xdr:nvSpPr>
        <xdr:cNvPr id="377" name="テキスト ボックス 376"/>
        <xdr:cNvSpPr txBox="1"/>
      </xdr:nvSpPr>
      <xdr:spPr>
        <a:xfrm>
          <a:off x="8483111" y="973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37,046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164312</xdr:rowOff>
    </xdr:from>
    <xdr:to>
      <xdr:col>11</xdr:col>
      <xdr:colOff>358775</xdr:colOff>
      <xdr:row>57</xdr:row>
      <xdr:rowOff>94462</xdr:rowOff>
    </xdr:to>
    <xdr:sp macro="" textlink="">
      <xdr:nvSpPr>
        <xdr:cNvPr id="378" name="円/楕円 377"/>
        <xdr:cNvSpPr/>
      </xdr:nvSpPr>
      <xdr:spPr>
        <a:xfrm>
          <a:off x="7810500" y="976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85589</xdr:rowOff>
    </xdr:from>
    <xdr:ext cx="534377" cy="259045"/>
    <xdr:sp macro="" textlink="">
      <xdr:nvSpPr>
        <xdr:cNvPr id="379" name="テキスト ボックス 378"/>
        <xdr:cNvSpPr txBox="1"/>
      </xdr:nvSpPr>
      <xdr:spPr>
        <a:xfrm>
          <a:off x="7594111" y="985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27,062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47981</xdr:rowOff>
    </xdr:from>
    <xdr:to>
      <xdr:col>10</xdr:col>
      <xdr:colOff>155575</xdr:colOff>
      <xdr:row>57</xdr:row>
      <xdr:rowOff>149581</xdr:rowOff>
    </xdr:to>
    <xdr:sp macro="" textlink="">
      <xdr:nvSpPr>
        <xdr:cNvPr id="380" name="円/楕円 379"/>
        <xdr:cNvSpPr/>
      </xdr:nvSpPr>
      <xdr:spPr>
        <a:xfrm>
          <a:off x="6921500" y="982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140708</xdr:rowOff>
    </xdr:from>
    <xdr:ext cx="534377" cy="259045"/>
    <xdr:sp macro="" textlink="">
      <xdr:nvSpPr>
        <xdr:cNvPr id="381" name="テキスト ボックス 380"/>
        <xdr:cNvSpPr txBox="1"/>
      </xdr:nvSpPr>
      <xdr:spPr>
        <a:xfrm>
          <a:off x="6705111" y="991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104496</xdr:rowOff>
    </xdr:from>
    <xdr:to>
      <xdr:col>15</xdr:col>
      <xdr:colOff>180340</xdr:colOff>
      <xdr:row>79</xdr:row>
      <xdr:rowOff>30562</xdr:rowOff>
    </xdr:to>
    <xdr:cxnSp macro="">
      <xdr:nvCxnSpPr>
        <xdr:cNvPr id="405" name="直線コネクタ 404"/>
        <xdr:cNvCxnSpPr/>
      </xdr:nvCxnSpPr>
      <xdr:spPr>
        <a:xfrm flipV="1">
          <a:off x="10475595" y="12277446"/>
          <a:ext cx="1270" cy="1297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34389</xdr:rowOff>
    </xdr:from>
    <xdr:ext cx="378565" cy="259045"/>
    <xdr:sp macro="" textlink="">
      <xdr:nvSpPr>
        <xdr:cNvPr id="406" name="普通建設事業費 （ うち新規整備　）最小値テキスト"/>
        <xdr:cNvSpPr txBox="1"/>
      </xdr:nvSpPr>
      <xdr:spPr>
        <a:xfrm>
          <a:off x="10528300" y="1357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a:t>
          </a:r>
          <a:endParaRPr kumimoji="1" lang="ja-JP" altLang="en-US" sz="1000" b="1">
            <a:latin typeface="ＭＳ Ｐゴシック"/>
          </a:endParaRPr>
        </a:p>
      </xdr:txBody>
    </xdr:sp>
    <xdr:clientData/>
  </xdr:oneCellAnchor>
  <xdr:twoCellAnchor>
    <xdr:from>
      <xdr:col>15</xdr:col>
      <xdr:colOff>92075</xdr:colOff>
      <xdr:row>79</xdr:row>
      <xdr:rowOff>30562</xdr:rowOff>
    </xdr:from>
    <xdr:to>
      <xdr:col>15</xdr:col>
      <xdr:colOff>269875</xdr:colOff>
      <xdr:row>79</xdr:row>
      <xdr:rowOff>30562</xdr:rowOff>
    </xdr:to>
    <xdr:cxnSp macro="">
      <xdr:nvCxnSpPr>
        <xdr:cNvPr id="407" name="直線コネクタ 406"/>
        <xdr:cNvCxnSpPr/>
      </xdr:nvCxnSpPr>
      <xdr:spPr>
        <a:xfrm>
          <a:off x="10388600" y="1357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51173</xdr:rowOff>
    </xdr:from>
    <xdr:ext cx="534377" cy="259045"/>
    <xdr:sp macro="" textlink="">
      <xdr:nvSpPr>
        <xdr:cNvPr id="408" name="普通建設事業費 （ うち新規整備　）最大値テキスト"/>
        <xdr:cNvSpPr txBox="1"/>
      </xdr:nvSpPr>
      <xdr:spPr>
        <a:xfrm>
          <a:off x="10528300" y="120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68,848</a:t>
          </a:r>
          <a:endParaRPr kumimoji="1" lang="ja-JP" altLang="en-US" sz="1000" b="1">
            <a:latin typeface="ＭＳ Ｐゴシック"/>
          </a:endParaRPr>
        </a:p>
      </xdr:txBody>
    </xdr:sp>
    <xdr:clientData/>
  </xdr:oneCellAnchor>
  <xdr:twoCellAnchor>
    <xdr:from>
      <xdr:col>15</xdr:col>
      <xdr:colOff>92075</xdr:colOff>
      <xdr:row>71</xdr:row>
      <xdr:rowOff>104496</xdr:rowOff>
    </xdr:from>
    <xdr:to>
      <xdr:col>15</xdr:col>
      <xdr:colOff>269875</xdr:colOff>
      <xdr:row>71</xdr:row>
      <xdr:rowOff>104496</xdr:rowOff>
    </xdr:to>
    <xdr:cxnSp macro="">
      <xdr:nvCxnSpPr>
        <xdr:cNvPr id="409" name="直線コネクタ 408"/>
        <xdr:cNvCxnSpPr/>
      </xdr:nvCxnSpPr>
      <xdr:spPr>
        <a:xfrm>
          <a:off x="10388600" y="1227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30772</xdr:rowOff>
    </xdr:from>
    <xdr:to>
      <xdr:col>15</xdr:col>
      <xdr:colOff>180975</xdr:colOff>
      <xdr:row>77</xdr:row>
      <xdr:rowOff>132099</xdr:rowOff>
    </xdr:to>
    <xdr:cxnSp macro="">
      <xdr:nvCxnSpPr>
        <xdr:cNvPr id="410" name="直線コネクタ 409"/>
        <xdr:cNvCxnSpPr/>
      </xdr:nvCxnSpPr>
      <xdr:spPr>
        <a:xfrm>
          <a:off x="9639300" y="13232422"/>
          <a:ext cx="838200" cy="10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20242</xdr:rowOff>
    </xdr:from>
    <xdr:ext cx="534377" cy="259045"/>
    <xdr:sp macro="" textlink="">
      <xdr:nvSpPr>
        <xdr:cNvPr id="411" name="普通建設事業費 （ うち新規整備　）平均値テキスト"/>
        <xdr:cNvSpPr txBox="1"/>
      </xdr:nvSpPr>
      <xdr:spPr>
        <a:xfrm>
          <a:off x="10528300" y="1305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168815</xdr:rowOff>
    </xdr:from>
    <xdr:to>
      <xdr:col>15</xdr:col>
      <xdr:colOff>231775</xdr:colOff>
      <xdr:row>77</xdr:row>
      <xdr:rowOff>98965</xdr:rowOff>
    </xdr:to>
    <xdr:sp macro="" textlink="">
      <xdr:nvSpPr>
        <xdr:cNvPr id="412" name="フローチャート : 判断 411"/>
        <xdr:cNvSpPr/>
      </xdr:nvSpPr>
      <xdr:spPr>
        <a:xfrm>
          <a:off x="104267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102997</xdr:rowOff>
    </xdr:from>
    <xdr:to>
      <xdr:col>14</xdr:col>
      <xdr:colOff>79375</xdr:colOff>
      <xdr:row>77</xdr:row>
      <xdr:rowOff>33147</xdr:rowOff>
    </xdr:to>
    <xdr:sp macro="" textlink="">
      <xdr:nvSpPr>
        <xdr:cNvPr id="413" name="フローチャート : 判断 412"/>
        <xdr:cNvSpPr/>
      </xdr:nvSpPr>
      <xdr:spPr>
        <a:xfrm>
          <a:off x="9588500" y="131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49674</xdr:rowOff>
    </xdr:from>
    <xdr:ext cx="534377" cy="259045"/>
    <xdr:sp macro="" textlink="">
      <xdr:nvSpPr>
        <xdr:cNvPr id="414" name="テキスト ボックス 413"/>
        <xdr:cNvSpPr txBox="1"/>
      </xdr:nvSpPr>
      <xdr:spPr>
        <a:xfrm>
          <a:off x="9372111" y="1290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81299</xdr:rowOff>
    </xdr:from>
    <xdr:to>
      <xdr:col>15</xdr:col>
      <xdr:colOff>231775</xdr:colOff>
      <xdr:row>78</xdr:row>
      <xdr:rowOff>11449</xdr:rowOff>
    </xdr:to>
    <xdr:sp macro="" textlink="">
      <xdr:nvSpPr>
        <xdr:cNvPr id="420" name="円/楕円 419"/>
        <xdr:cNvSpPr/>
      </xdr:nvSpPr>
      <xdr:spPr>
        <a:xfrm>
          <a:off x="10426700" y="132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59726</xdr:rowOff>
    </xdr:from>
    <xdr:ext cx="534377" cy="259045"/>
    <xdr:sp macro="" textlink="">
      <xdr:nvSpPr>
        <xdr:cNvPr id="421" name="普通建設事業費 （ うち新規整備　）該当値テキスト"/>
        <xdr:cNvSpPr txBox="1"/>
      </xdr:nvSpPr>
      <xdr:spPr>
        <a:xfrm>
          <a:off x="10528300" y="132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13,399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151422</xdr:rowOff>
    </xdr:from>
    <xdr:to>
      <xdr:col>14</xdr:col>
      <xdr:colOff>79375</xdr:colOff>
      <xdr:row>77</xdr:row>
      <xdr:rowOff>81572</xdr:rowOff>
    </xdr:to>
    <xdr:sp macro="" textlink="">
      <xdr:nvSpPr>
        <xdr:cNvPr id="422" name="円/楕円 421"/>
        <xdr:cNvSpPr/>
      </xdr:nvSpPr>
      <xdr:spPr>
        <a:xfrm>
          <a:off x="9588500" y="131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72699</xdr:rowOff>
    </xdr:from>
    <xdr:ext cx="534377" cy="259045"/>
    <xdr:sp macro="" textlink="">
      <xdr:nvSpPr>
        <xdr:cNvPr id="423" name="テキスト ボックス 422"/>
        <xdr:cNvSpPr txBox="1"/>
      </xdr:nvSpPr>
      <xdr:spPr>
        <a:xfrm>
          <a:off x="9372111" y="1327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7" name="テキスト ボックス 43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9" name="テキスト ボックス 43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1" name="テキスト ボックス 44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3" name="テキスト ボックス 44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31023</xdr:rowOff>
    </xdr:from>
    <xdr:to>
      <xdr:col>15</xdr:col>
      <xdr:colOff>180340</xdr:colOff>
      <xdr:row>98</xdr:row>
      <xdr:rowOff>61291</xdr:rowOff>
    </xdr:to>
    <xdr:cxnSp macro="">
      <xdr:nvCxnSpPr>
        <xdr:cNvPr id="445" name="直線コネクタ 444"/>
        <xdr:cNvCxnSpPr/>
      </xdr:nvCxnSpPr>
      <xdr:spPr>
        <a:xfrm flipV="1">
          <a:off x="10475595" y="15632973"/>
          <a:ext cx="1270" cy="123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65118</xdr:rowOff>
    </xdr:from>
    <xdr:ext cx="469744" cy="259045"/>
    <xdr:sp macro="" textlink="">
      <xdr:nvSpPr>
        <xdr:cNvPr id="446" name="普通建設事業費 （ うち更新整備　）最小値テキスト"/>
        <xdr:cNvSpPr txBox="1"/>
      </xdr:nvSpPr>
      <xdr:spPr>
        <a:xfrm>
          <a:off x="10528300" y="168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a:t>
          </a:r>
          <a:endParaRPr kumimoji="1" lang="ja-JP" altLang="en-US" sz="1000" b="1">
            <a:latin typeface="ＭＳ Ｐゴシック"/>
          </a:endParaRPr>
        </a:p>
      </xdr:txBody>
    </xdr:sp>
    <xdr:clientData/>
  </xdr:oneCellAnchor>
  <xdr:twoCellAnchor>
    <xdr:from>
      <xdr:col>15</xdr:col>
      <xdr:colOff>92075</xdr:colOff>
      <xdr:row>98</xdr:row>
      <xdr:rowOff>61291</xdr:rowOff>
    </xdr:from>
    <xdr:to>
      <xdr:col>15</xdr:col>
      <xdr:colOff>269875</xdr:colOff>
      <xdr:row>98</xdr:row>
      <xdr:rowOff>61291</xdr:rowOff>
    </xdr:to>
    <xdr:cxnSp macro="">
      <xdr:nvCxnSpPr>
        <xdr:cNvPr id="447" name="直線コネクタ 446"/>
        <xdr:cNvCxnSpPr/>
      </xdr:nvCxnSpPr>
      <xdr:spPr>
        <a:xfrm>
          <a:off x="10388600" y="168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149150</xdr:rowOff>
    </xdr:from>
    <xdr:ext cx="534377" cy="259045"/>
    <xdr:sp macro="" textlink="">
      <xdr:nvSpPr>
        <xdr:cNvPr id="448" name="普通建設事業費 （ うち更新整備　）最大値テキスト"/>
        <xdr:cNvSpPr txBox="1"/>
      </xdr:nvSpPr>
      <xdr:spPr>
        <a:xfrm>
          <a:off x="10528300" y="1540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57,254</a:t>
          </a:r>
          <a:endParaRPr kumimoji="1" lang="ja-JP" altLang="en-US" sz="1000" b="1">
            <a:latin typeface="ＭＳ Ｐゴシック"/>
          </a:endParaRPr>
        </a:p>
      </xdr:txBody>
    </xdr:sp>
    <xdr:clientData/>
  </xdr:oneCellAnchor>
  <xdr:twoCellAnchor>
    <xdr:from>
      <xdr:col>15</xdr:col>
      <xdr:colOff>92075</xdr:colOff>
      <xdr:row>91</xdr:row>
      <xdr:rowOff>31023</xdr:rowOff>
    </xdr:from>
    <xdr:to>
      <xdr:col>15</xdr:col>
      <xdr:colOff>269875</xdr:colOff>
      <xdr:row>91</xdr:row>
      <xdr:rowOff>31023</xdr:rowOff>
    </xdr:to>
    <xdr:cxnSp macro="">
      <xdr:nvCxnSpPr>
        <xdr:cNvPr id="449" name="直線コネクタ 448"/>
        <xdr:cNvCxnSpPr/>
      </xdr:nvCxnSpPr>
      <xdr:spPr>
        <a:xfrm>
          <a:off x="10388600" y="1563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42430</xdr:rowOff>
    </xdr:from>
    <xdr:to>
      <xdr:col>15</xdr:col>
      <xdr:colOff>180975</xdr:colOff>
      <xdr:row>96</xdr:row>
      <xdr:rowOff>115903</xdr:rowOff>
    </xdr:to>
    <xdr:cxnSp macro="">
      <xdr:nvCxnSpPr>
        <xdr:cNvPr id="450" name="直線コネクタ 449"/>
        <xdr:cNvCxnSpPr/>
      </xdr:nvCxnSpPr>
      <xdr:spPr>
        <a:xfrm flipV="1">
          <a:off x="9639300" y="16501630"/>
          <a:ext cx="838200" cy="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153646</xdr:rowOff>
    </xdr:from>
    <xdr:ext cx="534377" cy="259045"/>
    <xdr:sp macro="" textlink="">
      <xdr:nvSpPr>
        <xdr:cNvPr id="451" name="普通建設事業費 （ うち更新整備　）平均値テキスト"/>
        <xdr:cNvSpPr txBox="1"/>
      </xdr:nvSpPr>
      <xdr:spPr>
        <a:xfrm>
          <a:off x="10528300" y="16441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3769</xdr:rowOff>
    </xdr:from>
    <xdr:to>
      <xdr:col>15</xdr:col>
      <xdr:colOff>231775</xdr:colOff>
      <xdr:row>96</xdr:row>
      <xdr:rowOff>105369</xdr:rowOff>
    </xdr:to>
    <xdr:sp macro="" textlink="">
      <xdr:nvSpPr>
        <xdr:cNvPr id="452" name="フローチャート : 判断 451"/>
        <xdr:cNvSpPr/>
      </xdr:nvSpPr>
      <xdr:spPr>
        <a:xfrm>
          <a:off x="10426700" y="1646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114777</xdr:rowOff>
    </xdr:from>
    <xdr:to>
      <xdr:col>14</xdr:col>
      <xdr:colOff>79375</xdr:colOff>
      <xdr:row>96</xdr:row>
      <xdr:rowOff>44927</xdr:rowOff>
    </xdr:to>
    <xdr:sp macro="" textlink="">
      <xdr:nvSpPr>
        <xdr:cNvPr id="453" name="フローチャート : 判断 452"/>
        <xdr:cNvSpPr/>
      </xdr:nvSpPr>
      <xdr:spPr>
        <a:xfrm>
          <a:off x="9588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61454</xdr:rowOff>
    </xdr:from>
    <xdr:ext cx="534377" cy="259045"/>
    <xdr:sp macro="" textlink="">
      <xdr:nvSpPr>
        <xdr:cNvPr id="454" name="テキスト ボックス 453"/>
        <xdr:cNvSpPr txBox="1"/>
      </xdr:nvSpPr>
      <xdr:spPr>
        <a:xfrm>
          <a:off x="9372111" y="161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163080</xdr:rowOff>
    </xdr:from>
    <xdr:to>
      <xdr:col>15</xdr:col>
      <xdr:colOff>231775</xdr:colOff>
      <xdr:row>96</xdr:row>
      <xdr:rowOff>93230</xdr:rowOff>
    </xdr:to>
    <xdr:sp macro="" textlink="">
      <xdr:nvSpPr>
        <xdr:cNvPr id="460" name="円/楕円 459"/>
        <xdr:cNvSpPr/>
      </xdr:nvSpPr>
      <xdr:spPr>
        <a:xfrm>
          <a:off x="10426700" y="164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14507</xdr:rowOff>
    </xdr:from>
    <xdr:ext cx="534377" cy="259045"/>
    <xdr:sp macro="" textlink="">
      <xdr:nvSpPr>
        <xdr:cNvPr id="461" name="普通建設事業費 （ うち更新整備　）該当値テキスト"/>
        <xdr:cNvSpPr txBox="1"/>
      </xdr:nvSpPr>
      <xdr:spPr>
        <a:xfrm>
          <a:off x="10528300" y="163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19,255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65103</xdr:rowOff>
    </xdr:from>
    <xdr:to>
      <xdr:col>14</xdr:col>
      <xdr:colOff>79375</xdr:colOff>
      <xdr:row>96</xdr:row>
      <xdr:rowOff>166703</xdr:rowOff>
    </xdr:to>
    <xdr:sp macro="" textlink="">
      <xdr:nvSpPr>
        <xdr:cNvPr id="462" name="円/楕円 461"/>
        <xdr:cNvSpPr/>
      </xdr:nvSpPr>
      <xdr:spPr>
        <a:xfrm>
          <a:off x="9588500" y="1652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157830</xdr:rowOff>
    </xdr:from>
    <xdr:ext cx="534377" cy="259045"/>
    <xdr:sp macro="" textlink="">
      <xdr:nvSpPr>
        <xdr:cNvPr id="463" name="テキスト ボックス 462"/>
        <xdr:cNvSpPr txBox="1"/>
      </xdr:nvSpPr>
      <xdr:spPr>
        <a:xfrm>
          <a:off x="9372111" y="1661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7" name="テキスト ボックス 47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9" name="テキスト ボックス 47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1" name="テキスト ボックス 48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3" name="テキスト ボックス 482"/>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61595</xdr:rowOff>
    </xdr:from>
    <xdr:to>
      <xdr:col>23</xdr:col>
      <xdr:colOff>516889</xdr:colOff>
      <xdr:row>39</xdr:row>
      <xdr:rowOff>44450</xdr:rowOff>
    </xdr:to>
    <xdr:cxnSp macro="">
      <xdr:nvCxnSpPr>
        <xdr:cNvPr id="487" name="直線コネクタ 486"/>
        <xdr:cNvCxnSpPr/>
      </xdr:nvCxnSpPr>
      <xdr:spPr>
        <a:xfrm flipV="1">
          <a:off x="16317595" y="5205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8272</xdr:rowOff>
    </xdr:from>
    <xdr:ext cx="469744" cy="259045"/>
    <xdr:sp macro="" textlink="">
      <xdr:nvSpPr>
        <xdr:cNvPr id="490" name="災害復旧事業費最大値テキスト"/>
        <xdr:cNvSpPr txBox="1"/>
      </xdr:nvSpPr>
      <xdr:spPr>
        <a:xfrm>
          <a:off x="16370300" y="498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30</xdr:row>
      <xdr:rowOff>61595</xdr:rowOff>
    </xdr:from>
    <xdr:to>
      <xdr:col>23</xdr:col>
      <xdr:colOff>606425</xdr:colOff>
      <xdr:row>30</xdr:row>
      <xdr:rowOff>61595</xdr:rowOff>
    </xdr:to>
    <xdr:cxnSp macro="">
      <xdr:nvCxnSpPr>
        <xdr:cNvPr id="491" name="直線コネクタ 490"/>
        <xdr:cNvCxnSpPr/>
      </xdr:nvCxnSpPr>
      <xdr:spPr>
        <a:xfrm>
          <a:off x="16230600" y="52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4635</xdr:rowOff>
    </xdr:from>
    <xdr:to>
      <xdr:col>23</xdr:col>
      <xdr:colOff>517525</xdr:colOff>
      <xdr:row>39</xdr:row>
      <xdr:rowOff>18732</xdr:rowOff>
    </xdr:to>
    <xdr:cxnSp macro="">
      <xdr:nvCxnSpPr>
        <xdr:cNvPr id="492" name="直線コネクタ 491"/>
        <xdr:cNvCxnSpPr/>
      </xdr:nvCxnSpPr>
      <xdr:spPr>
        <a:xfrm flipV="1">
          <a:off x="15481300" y="6691185"/>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97109</xdr:rowOff>
    </xdr:from>
    <xdr:ext cx="378565" cy="259045"/>
    <xdr:sp macro="" textlink="">
      <xdr:nvSpPr>
        <xdr:cNvPr id="493" name="災害復旧事業費平均値テキスト"/>
        <xdr:cNvSpPr txBox="1"/>
      </xdr:nvSpPr>
      <xdr:spPr>
        <a:xfrm>
          <a:off x="16370300" y="64407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74231</xdr:rowOff>
    </xdr:from>
    <xdr:to>
      <xdr:col>23</xdr:col>
      <xdr:colOff>568325</xdr:colOff>
      <xdr:row>39</xdr:row>
      <xdr:rowOff>4381</xdr:rowOff>
    </xdr:to>
    <xdr:sp macro="" textlink="">
      <xdr:nvSpPr>
        <xdr:cNvPr id="494" name="フローチャート : 判断 493"/>
        <xdr:cNvSpPr/>
      </xdr:nvSpPr>
      <xdr:spPr>
        <a:xfrm>
          <a:off x="16268700" y="65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18732</xdr:rowOff>
    </xdr:from>
    <xdr:to>
      <xdr:col>22</xdr:col>
      <xdr:colOff>365125</xdr:colOff>
      <xdr:row>39</xdr:row>
      <xdr:rowOff>25400</xdr:rowOff>
    </xdr:to>
    <xdr:cxnSp macro="">
      <xdr:nvCxnSpPr>
        <xdr:cNvPr id="495" name="直線コネクタ 494"/>
        <xdr:cNvCxnSpPr/>
      </xdr:nvCxnSpPr>
      <xdr:spPr>
        <a:xfrm flipV="1">
          <a:off x="14592300" y="670528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34227</xdr:rowOff>
    </xdr:from>
    <xdr:to>
      <xdr:col>22</xdr:col>
      <xdr:colOff>415925</xdr:colOff>
      <xdr:row>38</xdr:row>
      <xdr:rowOff>135827</xdr:rowOff>
    </xdr:to>
    <xdr:sp macro="" textlink="">
      <xdr:nvSpPr>
        <xdr:cNvPr id="496" name="フローチャート : 判断 495"/>
        <xdr:cNvSpPr/>
      </xdr:nvSpPr>
      <xdr:spPr>
        <a:xfrm>
          <a:off x="15430500" y="654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152354</xdr:rowOff>
    </xdr:from>
    <xdr:ext cx="378565" cy="259045"/>
    <xdr:sp macro="" textlink="">
      <xdr:nvSpPr>
        <xdr:cNvPr id="497" name="テキスト ボックス 496"/>
        <xdr:cNvSpPr txBox="1"/>
      </xdr:nvSpPr>
      <xdr:spPr>
        <a:xfrm>
          <a:off x="15292017" y="6324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148844</xdr:rowOff>
    </xdr:from>
    <xdr:to>
      <xdr:col>21</xdr:col>
      <xdr:colOff>161925</xdr:colOff>
      <xdr:row>39</xdr:row>
      <xdr:rowOff>25400</xdr:rowOff>
    </xdr:to>
    <xdr:cxnSp macro="">
      <xdr:nvCxnSpPr>
        <xdr:cNvPr id="498" name="直線コネクタ 497"/>
        <xdr:cNvCxnSpPr/>
      </xdr:nvCxnSpPr>
      <xdr:spPr>
        <a:xfrm>
          <a:off x="13703300" y="666394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30607</xdr:rowOff>
    </xdr:from>
    <xdr:to>
      <xdr:col>21</xdr:col>
      <xdr:colOff>212725</xdr:colOff>
      <xdr:row>38</xdr:row>
      <xdr:rowOff>132207</xdr:rowOff>
    </xdr:to>
    <xdr:sp macro="" textlink="">
      <xdr:nvSpPr>
        <xdr:cNvPr id="499" name="フローチャート : 判断 498"/>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148734</xdr:rowOff>
    </xdr:from>
    <xdr:ext cx="378565" cy="259045"/>
    <xdr:sp macro="" textlink="">
      <xdr:nvSpPr>
        <xdr:cNvPr id="500" name="テキスト ボックス 499"/>
        <xdr:cNvSpPr txBox="1"/>
      </xdr:nvSpPr>
      <xdr:spPr>
        <a:xfrm>
          <a:off x="14403017" y="632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117983</xdr:rowOff>
    </xdr:from>
    <xdr:to>
      <xdr:col>19</xdr:col>
      <xdr:colOff>644525</xdr:colOff>
      <xdr:row>38</xdr:row>
      <xdr:rowOff>148844</xdr:rowOff>
    </xdr:to>
    <xdr:cxnSp macro="">
      <xdr:nvCxnSpPr>
        <xdr:cNvPr id="501" name="直線コネクタ 500"/>
        <xdr:cNvCxnSpPr/>
      </xdr:nvCxnSpPr>
      <xdr:spPr>
        <a:xfrm>
          <a:off x="12814300" y="6633083"/>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106807</xdr:rowOff>
    </xdr:from>
    <xdr:to>
      <xdr:col>20</xdr:col>
      <xdr:colOff>9525</xdr:colOff>
      <xdr:row>38</xdr:row>
      <xdr:rowOff>36957</xdr:rowOff>
    </xdr:to>
    <xdr:sp macro="" textlink="">
      <xdr:nvSpPr>
        <xdr:cNvPr id="502" name="フローチャート : 判断 501"/>
        <xdr:cNvSpPr/>
      </xdr:nvSpPr>
      <xdr:spPr>
        <a:xfrm>
          <a:off x="13652500" y="6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53484</xdr:rowOff>
    </xdr:from>
    <xdr:ext cx="469744" cy="259045"/>
    <xdr:sp macro="" textlink="">
      <xdr:nvSpPr>
        <xdr:cNvPr id="503" name="テキスト ボックス 502"/>
        <xdr:cNvSpPr txBox="1"/>
      </xdr:nvSpPr>
      <xdr:spPr>
        <a:xfrm>
          <a:off x="13468427" y="622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94996</xdr:rowOff>
    </xdr:from>
    <xdr:to>
      <xdr:col>18</xdr:col>
      <xdr:colOff>492125</xdr:colOff>
      <xdr:row>38</xdr:row>
      <xdr:rowOff>25146</xdr:rowOff>
    </xdr:to>
    <xdr:sp macro="" textlink="">
      <xdr:nvSpPr>
        <xdr:cNvPr id="504" name="フローチャート : 判断 503"/>
        <xdr:cNvSpPr/>
      </xdr:nvSpPr>
      <xdr:spPr>
        <a:xfrm>
          <a:off x="12763500" y="64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41673</xdr:rowOff>
    </xdr:from>
    <xdr:ext cx="469744" cy="259045"/>
    <xdr:sp macro="" textlink="">
      <xdr:nvSpPr>
        <xdr:cNvPr id="505" name="テキスト ボックス 504"/>
        <xdr:cNvSpPr txBox="1"/>
      </xdr:nvSpPr>
      <xdr:spPr>
        <a:xfrm>
          <a:off x="12579427" y="621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125285</xdr:rowOff>
    </xdr:from>
    <xdr:to>
      <xdr:col>23</xdr:col>
      <xdr:colOff>568325</xdr:colOff>
      <xdr:row>39</xdr:row>
      <xdr:rowOff>55435</xdr:rowOff>
    </xdr:to>
    <xdr:sp macro="" textlink="">
      <xdr:nvSpPr>
        <xdr:cNvPr id="511" name="円/楕円 510"/>
        <xdr:cNvSpPr/>
      </xdr:nvSpPr>
      <xdr:spPr>
        <a:xfrm>
          <a:off x="16268700" y="66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52658</xdr:rowOff>
    </xdr:from>
    <xdr:ext cx="378565" cy="259045"/>
    <xdr:sp macro="" textlink="">
      <xdr:nvSpPr>
        <xdr:cNvPr id="512" name="災害復旧事業費該当値テキスト"/>
        <xdr:cNvSpPr txBox="1"/>
      </xdr:nvSpPr>
      <xdr:spPr>
        <a:xfrm>
          <a:off x="16370300" y="6567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139382</xdr:rowOff>
    </xdr:from>
    <xdr:to>
      <xdr:col>22</xdr:col>
      <xdr:colOff>415925</xdr:colOff>
      <xdr:row>39</xdr:row>
      <xdr:rowOff>69532</xdr:rowOff>
    </xdr:to>
    <xdr:sp macro="" textlink="">
      <xdr:nvSpPr>
        <xdr:cNvPr id="513" name="円/楕円 512"/>
        <xdr:cNvSpPr/>
      </xdr:nvSpPr>
      <xdr:spPr>
        <a:xfrm>
          <a:off x="15430500" y="66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60659</xdr:rowOff>
    </xdr:from>
    <xdr:ext cx="378565" cy="259045"/>
    <xdr:sp macro="" textlink="">
      <xdr:nvSpPr>
        <xdr:cNvPr id="514" name="テキスト ボックス 513"/>
        <xdr:cNvSpPr txBox="1"/>
      </xdr:nvSpPr>
      <xdr:spPr>
        <a:xfrm>
          <a:off x="15292017" y="6747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146050</xdr:rowOff>
    </xdr:from>
    <xdr:to>
      <xdr:col>21</xdr:col>
      <xdr:colOff>212725</xdr:colOff>
      <xdr:row>39</xdr:row>
      <xdr:rowOff>76200</xdr:rowOff>
    </xdr:to>
    <xdr:sp macro="" textlink="">
      <xdr:nvSpPr>
        <xdr:cNvPr id="515" name="円/楕円 514"/>
        <xdr:cNvSpPr/>
      </xdr:nvSpPr>
      <xdr:spPr>
        <a:xfrm>
          <a:off x="14541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67327</xdr:rowOff>
    </xdr:from>
    <xdr:ext cx="378565" cy="259045"/>
    <xdr:sp macro="" textlink="">
      <xdr:nvSpPr>
        <xdr:cNvPr id="516" name="テキスト ボックス 515"/>
        <xdr:cNvSpPr txBox="1"/>
      </xdr:nvSpPr>
      <xdr:spPr>
        <a:xfrm>
          <a:off x="14403017" y="6753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98044</xdr:rowOff>
    </xdr:from>
    <xdr:to>
      <xdr:col>20</xdr:col>
      <xdr:colOff>9525</xdr:colOff>
      <xdr:row>39</xdr:row>
      <xdr:rowOff>28194</xdr:rowOff>
    </xdr:to>
    <xdr:sp macro="" textlink="">
      <xdr:nvSpPr>
        <xdr:cNvPr id="517" name="円/楕円 516"/>
        <xdr:cNvSpPr/>
      </xdr:nvSpPr>
      <xdr:spPr>
        <a:xfrm>
          <a:off x="13652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19321</xdr:rowOff>
    </xdr:from>
    <xdr:ext cx="378565" cy="259045"/>
    <xdr:sp macro="" textlink="">
      <xdr:nvSpPr>
        <xdr:cNvPr id="518" name="テキスト ボックス 517"/>
        <xdr:cNvSpPr txBox="1"/>
      </xdr:nvSpPr>
      <xdr:spPr>
        <a:xfrm>
          <a:off x="13514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67183</xdr:rowOff>
    </xdr:from>
    <xdr:to>
      <xdr:col>18</xdr:col>
      <xdr:colOff>492125</xdr:colOff>
      <xdr:row>38</xdr:row>
      <xdr:rowOff>168783</xdr:rowOff>
    </xdr:to>
    <xdr:sp macro="" textlink="">
      <xdr:nvSpPr>
        <xdr:cNvPr id="519" name="円/楕円 518"/>
        <xdr:cNvSpPr/>
      </xdr:nvSpPr>
      <xdr:spPr>
        <a:xfrm>
          <a:off x="12763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159910</xdr:rowOff>
    </xdr:from>
    <xdr:ext cx="378565" cy="259045"/>
    <xdr:sp macro="" textlink="">
      <xdr:nvSpPr>
        <xdr:cNvPr id="520" name="テキスト ボックス 519"/>
        <xdr:cNvSpPr txBox="1"/>
      </xdr:nvSpPr>
      <xdr:spPr>
        <a:xfrm>
          <a:off x="12625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9" name="テキスト ボックス 58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26249</xdr:rowOff>
    </xdr:from>
    <xdr:to>
      <xdr:col>23</xdr:col>
      <xdr:colOff>516889</xdr:colOff>
      <xdr:row>78</xdr:row>
      <xdr:rowOff>27277</xdr:rowOff>
    </xdr:to>
    <xdr:cxnSp macro="">
      <xdr:nvCxnSpPr>
        <xdr:cNvPr id="595" name="直線コネクタ 594"/>
        <xdr:cNvCxnSpPr/>
      </xdr:nvCxnSpPr>
      <xdr:spPr>
        <a:xfrm flipV="1">
          <a:off x="16317595" y="12027749"/>
          <a:ext cx="1269" cy="137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31104</xdr:rowOff>
    </xdr:from>
    <xdr:ext cx="534377" cy="259045"/>
    <xdr:sp macro="" textlink="">
      <xdr:nvSpPr>
        <xdr:cNvPr id="596" name="公債費最小値テキスト"/>
        <xdr:cNvSpPr txBox="1"/>
      </xdr:nvSpPr>
      <xdr:spPr>
        <a:xfrm>
          <a:off x="16370300" y="134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78</xdr:row>
      <xdr:rowOff>27277</xdr:rowOff>
    </xdr:from>
    <xdr:to>
      <xdr:col>23</xdr:col>
      <xdr:colOff>606425</xdr:colOff>
      <xdr:row>78</xdr:row>
      <xdr:rowOff>27277</xdr:rowOff>
    </xdr:to>
    <xdr:cxnSp macro="">
      <xdr:nvCxnSpPr>
        <xdr:cNvPr id="597" name="直線コネクタ 596"/>
        <xdr:cNvCxnSpPr/>
      </xdr:nvCxnSpPr>
      <xdr:spPr>
        <a:xfrm>
          <a:off x="16230600" y="1340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144376</xdr:rowOff>
    </xdr:from>
    <xdr:ext cx="534377" cy="259045"/>
    <xdr:sp macro="" textlink="">
      <xdr:nvSpPr>
        <xdr:cNvPr id="598" name="公債費最大値テキスト"/>
        <xdr:cNvSpPr txBox="1"/>
      </xdr:nvSpPr>
      <xdr:spPr>
        <a:xfrm>
          <a:off x="16370300" y="118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70</xdr:row>
      <xdr:rowOff>26249</xdr:rowOff>
    </xdr:from>
    <xdr:to>
      <xdr:col>23</xdr:col>
      <xdr:colOff>606425</xdr:colOff>
      <xdr:row>70</xdr:row>
      <xdr:rowOff>26249</xdr:rowOff>
    </xdr:to>
    <xdr:cxnSp macro="">
      <xdr:nvCxnSpPr>
        <xdr:cNvPr id="599" name="直線コネクタ 598"/>
        <xdr:cNvCxnSpPr/>
      </xdr:nvCxnSpPr>
      <xdr:spPr>
        <a:xfrm>
          <a:off x="16230600" y="1202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43574</xdr:rowOff>
    </xdr:from>
    <xdr:to>
      <xdr:col>23</xdr:col>
      <xdr:colOff>517525</xdr:colOff>
      <xdr:row>75</xdr:row>
      <xdr:rowOff>54694</xdr:rowOff>
    </xdr:to>
    <xdr:cxnSp macro="">
      <xdr:nvCxnSpPr>
        <xdr:cNvPr id="600" name="直線コネクタ 599"/>
        <xdr:cNvCxnSpPr/>
      </xdr:nvCxnSpPr>
      <xdr:spPr>
        <a:xfrm>
          <a:off x="15481300" y="12902324"/>
          <a:ext cx="838200" cy="1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11402</xdr:rowOff>
    </xdr:from>
    <xdr:ext cx="534377" cy="259045"/>
    <xdr:sp macro="" textlink="">
      <xdr:nvSpPr>
        <xdr:cNvPr id="601" name="公債費平均値テキスト"/>
        <xdr:cNvSpPr txBox="1"/>
      </xdr:nvSpPr>
      <xdr:spPr>
        <a:xfrm>
          <a:off x="16370300" y="13041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32975</xdr:rowOff>
    </xdr:from>
    <xdr:to>
      <xdr:col>23</xdr:col>
      <xdr:colOff>568325</xdr:colOff>
      <xdr:row>76</xdr:row>
      <xdr:rowOff>134575</xdr:rowOff>
    </xdr:to>
    <xdr:sp macro="" textlink="">
      <xdr:nvSpPr>
        <xdr:cNvPr id="602" name="フローチャート : 判断 601"/>
        <xdr:cNvSpPr/>
      </xdr:nvSpPr>
      <xdr:spPr>
        <a:xfrm>
          <a:off x="16268700" y="130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43574</xdr:rowOff>
    </xdr:from>
    <xdr:to>
      <xdr:col>22</xdr:col>
      <xdr:colOff>365125</xdr:colOff>
      <xdr:row>75</xdr:row>
      <xdr:rowOff>83432</xdr:rowOff>
    </xdr:to>
    <xdr:cxnSp macro="">
      <xdr:nvCxnSpPr>
        <xdr:cNvPr id="603" name="直線コネクタ 602"/>
        <xdr:cNvCxnSpPr/>
      </xdr:nvCxnSpPr>
      <xdr:spPr>
        <a:xfrm flipV="1">
          <a:off x="14592300" y="12902324"/>
          <a:ext cx="889000" cy="3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104625</xdr:rowOff>
    </xdr:from>
    <xdr:to>
      <xdr:col>22</xdr:col>
      <xdr:colOff>415925</xdr:colOff>
      <xdr:row>76</xdr:row>
      <xdr:rowOff>34775</xdr:rowOff>
    </xdr:to>
    <xdr:sp macro="" textlink="">
      <xdr:nvSpPr>
        <xdr:cNvPr id="604" name="フローチャート : 判断 603"/>
        <xdr:cNvSpPr/>
      </xdr:nvSpPr>
      <xdr:spPr>
        <a:xfrm>
          <a:off x="15430500" y="1296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25902</xdr:rowOff>
    </xdr:from>
    <xdr:ext cx="534377" cy="259045"/>
    <xdr:sp macro="" textlink="">
      <xdr:nvSpPr>
        <xdr:cNvPr id="605" name="テキスト ボックス 604"/>
        <xdr:cNvSpPr txBox="1"/>
      </xdr:nvSpPr>
      <xdr:spPr>
        <a:xfrm>
          <a:off x="15214111" y="1305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73194</xdr:rowOff>
    </xdr:from>
    <xdr:to>
      <xdr:col>21</xdr:col>
      <xdr:colOff>161925</xdr:colOff>
      <xdr:row>75</xdr:row>
      <xdr:rowOff>83432</xdr:rowOff>
    </xdr:to>
    <xdr:cxnSp macro="">
      <xdr:nvCxnSpPr>
        <xdr:cNvPr id="606" name="直線コネクタ 605"/>
        <xdr:cNvCxnSpPr/>
      </xdr:nvCxnSpPr>
      <xdr:spPr>
        <a:xfrm>
          <a:off x="13703300" y="12931944"/>
          <a:ext cx="889000" cy="1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95611</xdr:rowOff>
    </xdr:from>
    <xdr:to>
      <xdr:col>21</xdr:col>
      <xdr:colOff>212725</xdr:colOff>
      <xdr:row>76</xdr:row>
      <xdr:rowOff>25761</xdr:rowOff>
    </xdr:to>
    <xdr:sp macro="" textlink="">
      <xdr:nvSpPr>
        <xdr:cNvPr id="607" name="フローチャート : 判断 606"/>
        <xdr:cNvSpPr/>
      </xdr:nvSpPr>
      <xdr:spPr>
        <a:xfrm>
          <a:off x="14541500" y="12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16888</xdr:rowOff>
    </xdr:from>
    <xdr:ext cx="534377" cy="259045"/>
    <xdr:sp macro="" textlink="">
      <xdr:nvSpPr>
        <xdr:cNvPr id="608" name="テキスト ボックス 607"/>
        <xdr:cNvSpPr txBox="1"/>
      </xdr:nvSpPr>
      <xdr:spPr>
        <a:xfrm>
          <a:off x="14325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43590</xdr:rowOff>
    </xdr:from>
    <xdr:to>
      <xdr:col>19</xdr:col>
      <xdr:colOff>644525</xdr:colOff>
      <xdr:row>75</xdr:row>
      <xdr:rowOff>73194</xdr:rowOff>
    </xdr:to>
    <xdr:cxnSp macro="">
      <xdr:nvCxnSpPr>
        <xdr:cNvPr id="609" name="直線コネクタ 608"/>
        <xdr:cNvCxnSpPr/>
      </xdr:nvCxnSpPr>
      <xdr:spPr>
        <a:xfrm>
          <a:off x="12814300" y="12902340"/>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99122</xdr:rowOff>
    </xdr:from>
    <xdr:to>
      <xdr:col>20</xdr:col>
      <xdr:colOff>9525</xdr:colOff>
      <xdr:row>76</xdr:row>
      <xdr:rowOff>29273</xdr:rowOff>
    </xdr:to>
    <xdr:sp macro="" textlink="">
      <xdr:nvSpPr>
        <xdr:cNvPr id="610" name="フローチャート : 判断 609"/>
        <xdr:cNvSpPr/>
      </xdr:nvSpPr>
      <xdr:spPr>
        <a:xfrm>
          <a:off x="13652500" y="129578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20398</xdr:rowOff>
    </xdr:from>
    <xdr:ext cx="534377" cy="259045"/>
    <xdr:sp macro="" textlink="">
      <xdr:nvSpPr>
        <xdr:cNvPr id="611" name="テキスト ボックス 610"/>
        <xdr:cNvSpPr txBox="1"/>
      </xdr:nvSpPr>
      <xdr:spPr>
        <a:xfrm>
          <a:off x="13436111" y="1305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81454</xdr:rowOff>
    </xdr:from>
    <xdr:to>
      <xdr:col>18</xdr:col>
      <xdr:colOff>492125</xdr:colOff>
      <xdr:row>76</xdr:row>
      <xdr:rowOff>11604</xdr:rowOff>
    </xdr:to>
    <xdr:sp macro="" textlink="">
      <xdr:nvSpPr>
        <xdr:cNvPr id="612" name="フローチャート : 判断 611"/>
        <xdr:cNvSpPr/>
      </xdr:nvSpPr>
      <xdr:spPr>
        <a:xfrm>
          <a:off x="12763500" y="129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2731</xdr:rowOff>
    </xdr:from>
    <xdr:ext cx="534377" cy="259045"/>
    <xdr:sp macro="" textlink="">
      <xdr:nvSpPr>
        <xdr:cNvPr id="613" name="テキスト ボックス 612"/>
        <xdr:cNvSpPr txBox="1"/>
      </xdr:nvSpPr>
      <xdr:spPr>
        <a:xfrm>
          <a:off x="12547111" y="1303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3894</xdr:rowOff>
    </xdr:from>
    <xdr:to>
      <xdr:col>23</xdr:col>
      <xdr:colOff>568325</xdr:colOff>
      <xdr:row>75</xdr:row>
      <xdr:rowOff>105494</xdr:rowOff>
    </xdr:to>
    <xdr:sp macro="" textlink="">
      <xdr:nvSpPr>
        <xdr:cNvPr id="619" name="円/楕円 618"/>
        <xdr:cNvSpPr/>
      </xdr:nvSpPr>
      <xdr:spPr>
        <a:xfrm>
          <a:off x="16268700" y="1286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26771</xdr:rowOff>
    </xdr:from>
    <xdr:ext cx="534377" cy="259045"/>
    <xdr:sp macro="" textlink="">
      <xdr:nvSpPr>
        <xdr:cNvPr id="620" name="公債費該当値テキスト"/>
        <xdr:cNvSpPr txBox="1"/>
      </xdr:nvSpPr>
      <xdr:spPr>
        <a:xfrm>
          <a:off x="16370300" y="1271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44,706</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164224</xdr:rowOff>
    </xdr:from>
    <xdr:to>
      <xdr:col>22</xdr:col>
      <xdr:colOff>415925</xdr:colOff>
      <xdr:row>75</xdr:row>
      <xdr:rowOff>94374</xdr:rowOff>
    </xdr:to>
    <xdr:sp macro="" textlink="">
      <xdr:nvSpPr>
        <xdr:cNvPr id="621" name="円/楕円 620"/>
        <xdr:cNvSpPr/>
      </xdr:nvSpPr>
      <xdr:spPr>
        <a:xfrm>
          <a:off x="15430500" y="128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110901</xdr:rowOff>
    </xdr:from>
    <xdr:ext cx="534377" cy="259045"/>
    <xdr:sp macro="" textlink="">
      <xdr:nvSpPr>
        <xdr:cNvPr id="622" name="テキスト ボックス 621"/>
        <xdr:cNvSpPr txBox="1"/>
      </xdr:nvSpPr>
      <xdr:spPr>
        <a:xfrm>
          <a:off x="15214111" y="1262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45,387</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32632</xdr:rowOff>
    </xdr:from>
    <xdr:to>
      <xdr:col>21</xdr:col>
      <xdr:colOff>212725</xdr:colOff>
      <xdr:row>75</xdr:row>
      <xdr:rowOff>134232</xdr:rowOff>
    </xdr:to>
    <xdr:sp macro="" textlink="">
      <xdr:nvSpPr>
        <xdr:cNvPr id="623" name="円/楕円 622"/>
        <xdr:cNvSpPr/>
      </xdr:nvSpPr>
      <xdr:spPr>
        <a:xfrm>
          <a:off x="14541500" y="1289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150759</xdr:rowOff>
    </xdr:from>
    <xdr:ext cx="534377" cy="259045"/>
    <xdr:sp macro="" textlink="">
      <xdr:nvSpPr>
        <xdr:cNvPr id="624" name="テキスト ボックス 623"/>
        <xdr:cNvSpPr txBox="1"/>
      </xdr:nvSpPr>
      <xdr:spPr>
        <a:xfrm>
          <a:off x="14325111" y="1266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42,946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22394</xdr:rowOff>
    </xdr:from>
    <xdr:to>
      <xdr:col>20</xdr:col>
      <xdr:colOff>9525</xdr:colOff>
      <xdr:row>75</xdr:row>
      <xdr:rowOff>123994</xdr:rowOff>
    </xdr:to>
    <xdr:sp macro="" textlink="">
      <xdr:nvSpPr>
        <xdr:cNvPr id="625" name="円/楕円 624"/>
        <xdr:cNvSpPr/>
      </xdr:nvSpPr>
      <xdr:spPr>
        <a:xfrm>
          <a:off x="13652500" y="1288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140521</xdr:rowOff>
    </xdr:from>
    <xdr:ext cx="534377" cy="259045"/>
    <xdr:sp macro="" textlink="">
      <xdr:nvSpPr>
        <xdr:cNvPr id="626" name="テキスト ボックス 625"/>
        <xdr:cNvSpPr txBox="1"/>
      </xdr:nvSpPr>
      <xdr:spPr>
        <a:xfrm>
          <a:off x="13436111" y="1265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43,573</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164240</xdr:rowOff>
    </xdr:from>
    <xdr:to>
      <xdr:col>18</xdr:col>
      <xdr:colOff>492125</xdr:colOff>
      <xdr:row>75</xdr:row>
      <xdr:rowOff>94390</xdr:rowOff>
    </xdr:to>
    <xdr:sp macro="" textlink="">
      <xdr:nvSpPr>
        <xdr:cNvPr id="627" name="円/楕円 626"/>
        <xdr:cNvSpPr/>
      </xdr:nvSpPr>
      <xdr:spPr>
        <a:xfrm>
          <a:off x="12763500" y="1285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110917</xdr:rowOff>
    </xdr:from>
    <xdr:ext cx="534377" cy="259045"/>
    <xdr:sp macro="" textlink="">
      <xdr:nvSpPr>
        <xdr:cNvPr id="628" name="テキスト ボックス 627"/>
        <xdr:cNvSpPr txBox="1"/>
      </xdr:nvSpPr>
      <xdr:spPr>
        <a:xfrm>
          <a:off x="12547111" y="1262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2" name="テキスト ボックス 64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8" name="テキスト ボックス 64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73642</xdr:rowOff>
    </xdr:from>
    <xdr:to>
      <xdr:col>23</xdr:col>
      <xdr:colOff>516889</xdr:colOff>
      <xdr:row>99</xdr:row>
      <xdr:rowOff>40038</xdr:rowOff>
    </xdr:to>
    <xdr:cxnSp macro="">
      <xdr:nvCxnSpPr>
        <xdr:cNvPr id="652" name="直線コネクタ 651"/>
        <xdr:cNvCxnSpPr/>
      </xdr:nvCxnSpPr>
      <xdr:spPr>
        <a:xfrm flipV="1">
          <a:off x="16317595" y="15675592"/>
          <a:ext cx="1269" cy="1337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43865</xdr:rowOff>
    </xdr:from>
    <xdr:ext cx="378565" cy="259045"/>
    <xdr:sp macro="" textlink="">
      <xdr:nvSpPr>
        <xdr:cNvPr id="653" name="積立金最小値テキスト"/>
        <xdr:cNvSpPr txBox="1"/>
      </xdr:nvSpPr>
      <xdr:spPr>
        <a:xfrm>
          <a:off x="16370300" y="1701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428625</xdr:colOff>
      <xdr:row>99</xdr:row>
      <xdr:rowOff>40038</xdr:rowOff>
    </xdr:from>
    <xdr:to>
      <xdr:col>23</xdr:col>
      <xdr:colOff>606425</xdr:colOff>
      <xdr:row>99</xdr:row>
      <xdr:rowOff>40038</xdr:rowOff>
    </xdr:to>
    <xdr:cxnSp macro="">
      <xdr:nvCxnSpPr>
        <xdr:cNvPr id="654" name="直線コネクタ 653"/>
        <xdr:cNvCxnSpPr/>
      </xdr:nvCxnSpPr>
      <xdr:spPr>
        <a:xfrm>
          <a:off x="16230600" y="170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20319</xdr:rowOff>
    </xdr:from>
    <xdr:ext cx="599010" cy="259045"/>
    <xdr:sp macro="" textlink="">
      <xdr:nvSpPr>
        <xdr:cNvPr id="655" name="積立金最大値テキスト"/>
        <xdr:cNvSpPr txBox="1"/>
      </xdr:nvSpPr>
      <xdr:spPr>
        <a:xfrm>
          <a:off x="16370300" y="1545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176,169</a:t>
          </a:r>
          <a:endParaRPr kumimoji="1" lang="ja-JP" altLang="en-US" sz="1000" b="1">
            <a:latin typeface="ＭＳ Ｐゴシック"/>
          </a:endParaRPr>
        </a:p>
      </xdr:txBody>
    </xdr:sp>
    <xdr:clientData/>
  </xdr:oneCellAnchor>
  <xdr:twoCellAnchor>
    <xdr:from>
      <xdr:col>23</xdr:col>
      <xdr:colOff>428625</xdr:colOff>
      <xdr:row>91</xdr:row>
      <xdr:rowOff>73642</xdr:rowOff>
    </xdr:from>
    <xdr:to>
      <xdr:col>23</xdr:col>
      <xdr:colOff>606425</xdr:colOff>
      <xdr:row>91</xdr:row>
      <xdr:rowOff>73642</xdr:rowOff>
    </xdr:to>
    <xdr:cxnSp macro="">
      <xdr:nvCxnSpPr>
        <xdr:cNvPr id="656" name="直線コネクタ 655"/>
        <xdr:cNvCxnSpPr/>
      </xdr:nvCxnSpPr>
      <xdr:spPr>
        <a:xfrm>
          <a:off x="16230600" y="1567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138633</xdr:rowOff>
    </xdr:from>
    <xdr:to>
      <xdr:col>23</xdr:col>
      <xdr:colOff>517525</xdr:colOff>
      <xdr:row>98</xdr:row>
      <xdr:rowOff>163481</xdr:rowOff>
    </xdr:to>
    <xdr:cxnSp macro="">
      <xdr:nvCxnSpPr>
        <xdr:cNvPr id="657" name="直線コネクタ 656"/>
        <xdr:cNvCxnSpPr/>
      </xdr:nvCxnSpPr>
      <xdr:spPr>
        <a:xfrm flipV="1">
          <a:off x="15481300" y="16940733"/>
          <a:ext cx="838200" cy="2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98624</xdr:rowOff>
    </xdr:from>
    <xdr:ext cx="534377" cy="259045"/>
    <xdr:sp macro="" textlink="">
      <xdr:nvSpPr>
        <xdr:cNvPr id="658" name="積立金平均値テキスト"/>
        <xdr:cNvSpPr txBox="1"/>
      </xdr:nvSpPr>
      <xdr:spPr>
        <a:xfrm>
          <a:off x="16370300" y="16729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75747</xdr:rowOff>
    </xdr:from>
    <xdr:to>
      <xdr:col>23</xdr:col>
      <xdr:colOff>568325</xdr:colOff>
      <xdr:row>99</xdr:row>
      <xdr:rowOff>5897</xdr:rowOff>
    </xdr:to>
    <xdr:sp macro="" textlink="">
      <xdr:nvSpPr>
        <xdr:cNvPr id="659" name="フローチャート : 判断 658"/>
        <xdr:cNvSpPr/>
      </xdr:nvSpPr>
      <xdr:spPr>
        <a:xfrm>
          <a:off x="162687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140691</xdr:rowOff>
    </xdr:from>
    <xdr:to>
      <xdr:col>22</xdr:col>
      <xdr:colOff>365125</xdr:colOff>
      <xdr:row>98</xdr:row>
      <xdr:rowOff>163481</xdr:rowOff>
    </xdr:to>
    <xdr:cxnSp macro="">
      <xdr:nvCxnSpPr>
        <xdr:cNvPr id="660" name="直線コネクタ 659"/>
        <xdr:cNvCxnSpPr/>
      </xdr:nvCxnSpPr>
      <xdr:spPr>
        <a:xfrm>
          <a:off x="14592300" y="16942791"/>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87726</xdr:rowOff>
    </xdr:from>
    <xdr:to>
      <xdr:col>22</xdr:col>
      <xdr:colOff>415925</xdr:colOff>
      <xdr:row>99</xdr:row>
      <xdr:rowOff>17876</xdr:rowOff>
    </xdr:to>
    <xdr:sp macro="" textlink="">
      <xdr:nvSpPr>
        <xdr:cNvPr id="661" name="フローチャート : 判断 660"/>
        <xdr:cNvSpPr/>
      </xdr:nvSpPr>
      <xdr:spPr>
        <a:xfrm>
          <a:off x="15430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34403</xdr:rowOff>
    </xdr:from>
    <xdr:ext cx="534377" cy="259045"/>
    <xdr:sp macro="" textlink="">
      <xdr:nvSpPr>
        <xdr:cNvPr id="662" name="テキスト ボックス 661"/>
        <xdr:cNvSpPr txBox="1"/>
      </xdr:nvSpPr>
      <xdr:spPr>
        <a:xfrm>
          <a:off x="15214111" y="166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140691</xdr:rowOff>
    </xdr:from>
    <xdr:to>
      <xdr:col>21</xdr:col>
      <xdr:colOff>161925</xdr:colOff>
      <xdr:row>98</xdr:row>
      <xdr:rowOff>157082</xdr:rowOff>
    </xdr:to>
    <xdr:cxnSp macro="">
      <xdr:nvCxnSpPr>
        <xdr:cNvPr id="663" name="直線コネクタ 662"/>
        <xdr:cNvCxnSpPr/>
      </xdr:nvCxnSpPr>
      <xdr:spPr>
        <a:xfrm flipV="1">
          <a:off x="13703300" y="16942791"/>
          <a:ext cx="889000" cy="1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70391</xdr:rowOff>
    </xdr:from>
    <xdr:to>
      <xdr:col>21</xdr:col>
      <xdr:colOff>212725</xdr:colOff>
      <xdr:row>99</xdr:row>
      <xdr:rowOff>541</xdr:rowOff>
    </xdr:to>
    <xdr:sp macro="" textlink="">
      <xdr:nvSpPr>
        <xdr:cNvPr id="664" name="フローチャート : 判断 663"/>
        <xdr:cNvSpPr/>
      </xdr:nvSpPr>
      <xdr:spPr>
        <a:xfrm>
          <a:off x="14541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17068</xdr:rowOff>
    </xdr:from>
    <xdr:ext cx="534377" cy="259045"/>
    <xdr:sp macro="" textlink="">
      <xdr:nvSpPr>
        <xdr:cNvPr id="665" name="テキスト ボックス 664"/>
        <xdr:cNvSpPr txBox="1"/>
      </xdr:nvSpPr>
      <xdr:spPr>
        <a:xfrm>
          <a:off x="14325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157082</xdr:rowOff>
    </xdr:from>
    <xdr:to>
      <xdr:col>19</xdr:col>
      <xdr:colOff>644525</xdr:colOff>
      <xdr:row>99</xdr:row>
      <xdr:rowOff>8141</xdr:rowOff>
    </xdr:to>
    <xdr:cxnSp macro="">
      <xdr:nvCxnSpPr>
        <xdr:cNvPr id="666" name="直線コネクタ 665"/>
        <xdr:cNvCxnSpPr/>
      </xdr:nvCxnSpPr>
      <xdr:spPr>
        <a:xfrm flipV="1">
          <a:off x="12814300" y="16959182"/>
          <a:ext cx="889000" cy="2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94143</xdr:rowOff>
    </xdr:from>
    <xdr:to>
      <xdr:col>20</xdr:col>
      <xdr:colOff>9525</xdr:colOff>
      <xdr:row>99</xdr:row>
      <xdr:rowOff>24293</xdr:rowOff>
    </xdr:to>
    <xdr:sp macro="" textlink="">
      <xdr:nvSpPr>
        <xdr:cNvPr id="667" name="フローチャート : 判断 666"/>
        <xdr:cNvSpPr/>
      </xdr:nvSpPr>
      <xdr:spPr>
        <a:xfrm>
          <a:off x="13652500" y="168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40820</xdr:rowOff>
    </xdr:from>
    <xdr:ext cx="469744" cy="259045"/>
    <xdr:sp macro="" textlink="">
      <xdr:nvSpPr>
        <xdr:cNvPr id="668" name="テキスト ボックス 667"/>
        <xdr:cNvSpPr txBox="1"/>
      </xdr:nvSpPr>
      <xdr:spPr>
        <a:xfrm>
          <a:off x="13468427" y="1667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85327</xdr:rowOff>
    </xdr:from>
    <xdr:to>
      <xdr:col>18</xdr:col>
      <xdr:colOff>492125</xdr:colOff>
      <xdr:row>99</xdr:row>
      <xdr:rowOff>15477</xdr:rowOff>
    </xdr:to>
    <xdr:sp macro="" textlink="">
      <xdr:nvSpPr>
        <xdr:cNvPr id="669" name="フローチャート : 判断 668"/>
        <xdr:cNvSpPr/>
      </xdr:nvSpPr>
      <xdr:spPr>
        <a:xfrm>
          <a:off x="12763500" y="1688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32004</xdr:rowOff>
    </xdr:from>
    <xdr:ext cx="534377" cy="259045"/>
    <xdr:sp macro="" textlink="">
      <xdr:nvSpPr>
        <xdr:cNvPr id="670" name="テキスト ボックス 669"/>
        <xdr:cNvSpPr txBox="1"/>
      </xdr:nvSpPr>
      <xdr:spPr>
        <a:xfrm>
          <a:off x="12547111" y="1666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87833</xdr:rowOff>
    </xdr:from>
    <xdr:to>
      <xdr:col>23</xdr:col>
      <xdr:colOff>568325</xdr:colOff>
      <xdr:row>99</xdr:row>
      <xdr:rowOff>17983</xdr:rowOff>
    </xdr:to>
    <xdr:sp macro="" textlink="">
      <xdr:nvSpPr>
        <xdr:cNvPr id="676" name="円/楕円 675"/>
        <xdr:cNvSpPr/>
      </xdr:nvSpPr>
      <xdr:spPr>
        <a:xfrm>
          <a:off x="16268700" y="168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54175</xdr:rowOff>
    </xdr:from>
    <xdr:ext cx="534377" cy="259045"/>
    <xdr:sp macro="" textlink="">
      <xdr:nvSpPr>
        <xdr:cNvPr id="677" name="積立金該当値テキスト"/>
        <xdr:cNvSpPr txBox="1"/>
      </xdr:nvSpPr>
      <xdr:spPr>
        <a:xfrm>
          <a:off x="16370300" y="1685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10,140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112681</xdr:rowOff>
    </xdr:from>
    <xdr:to>
      <xdr:col>22</xdr:col>
      <xdr:colOff>415925</xdr:colOff>
      <xdr:row>99</xdr:row>
      <xdr:rowOff>42831</xdr:rowOff>
    </xdr:to>
    <xdr:sp macro="" textlink="">
      <xdr:nvSpPr>
        <xdr:cNvPr id="678" name="円/楕円 677"/>
        <xdr:cNvSpPr/>
      </xdr:nvSpPr>
      <xdr:spPr>
        <a:xfrm>
          <a:off x="15430500" y="169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33958</xdr:rowOff>
    </xdr:from>
    <xdr:ext cx="469744" cy="259045"/>
    <xdr:sp macro="" textlink="">
      <xdr:nvSpPr>
        <xdr:cNvPr id="679" name="テキスト ボックス 678"/>
        <xdr:cNvSpPr txBox="1"/>
      </xdr:nvSpPr>
      <xdr:spPr>
        <a:xfrm>
          <a:off x="15246427" y="1700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89891</xdr:rowOff>
    </xdr:from>
    <xdr:to>
      <xdr:col>21</xdr:col>
      <xdr:colOff>212725</xdr:colOff>
      <xdr:row>99</xdr:row>
      <xdr:rowOff>20041</xdr:rowOff>
    </xdr:to>
    <xdr:sp macro="" textlink="">
      <xdr:nvSpPr>
        <xdr:cNvPr id="680" name="円/楕円 679"/>
        <xdr:cNvSpPr/>
      </xdr:nvSpPr>
      <xdr:spPr>
        <a:xfrm>
          <a:off x="14541500" y="1689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11168</xdr:rowOff>
    </xdr:from>
    <xdr:ext cx="469744" cy="259045"/>
    <xdr:sp macro="" textlink="">
      <xdr:nvSpPr>
        <xdr:cNvPr id="681" name="テキスト ボックス 680"/>
        <xdr:cNvSpPr txBox="1"/>
      </xdr:nvSpPr>
      <xdr:spPr>
        <a:xfrm>
          <a:off x="14357427" y="1698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106282</xdr:rowOff>
    </xdr:from>
    <xdr:to>
      <xdr:col>20</xdr:col>
      <xdr:colOff>9525</xdr:colOff>
      <xdr:row>99</xdr:row>
      <xdr:rowOff>36432</xdr:rowOff>
    </xdr:to>
    <xdr:sp macro="" textlink="">
      <xdr:nvSpPr>
        <xdr:cNvPr id="682" name="円/楕円 681"/>
        <xdr:cNvSpPr/>
      </xdr:nvSpPr>
      <xdr:spPr>
        <a:xfrm>
          <a:off x="13652500" y="1690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27559</xdr:rowOff>
    </xdr:from>
    <xdr:ext cx="469744" cy="259045"/>
    <xdr:sp macro="" textlink="">
      <xdr:nvSpPr>
        <xdr:cNvPr id="683" name="テキスト ボックス 682"/>
        <xdr:cNvSpPr txBox="1"/>
      </xdr:nvSpPr>
      <xdr:spPr>
        <a:xfrm>
          <a:off x="13468427" y="1700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128791</xdr:rowOff>
    </xdr:from>
    <xdr:to>
      <xdr:col>18</xdr:col>
      <xdr:colOff>492125</xdr:colOff>
      <xdr:row>99</xdr:row>
      <xdr:rowOff>58941</xdr:rowOff>
    </xdr:to>
    <xdr:sp macro="" textlink="">
      <xdr:nvSpPr>
        <xdr:cNvPr id="684" name="円/楕円 683"/>
        <xdr:cNvSpPr/>
      </xdr:nvSpPr>
      <xdr:spPr>
        <a:xfrm>
          <a:off x="12763500" y="169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50068</xdr:rowOff>
    </xdr:from>
    <xdr:ext cx="469744" cy="259045"/>
    <xdr:sp macro="" textlink="">
      <xdr:nvSpPr>
        <xdr:cNvPr id="685" name="テキスト ボックス 684"/>
        <xdr:cNvSpPr txBox="1"/>
      </xdr:nvSpPr>
      <xdr:spPr>
        <a:xfrm>
          <a:off x="12579427" y="1702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6" name="直線コネクタ 69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7" name="テキスト ボックス 69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8" name="直線コネクタ 69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99" name="テキスト ボックス 69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0" name="直線コネクタ 69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1" name="テキスト ボックス 70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2" name="直線コネクタ 70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3" name="テキスト ボックス 70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5" name="テキスト ボックス 70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68148</xdr:rowOff>
    </xdr:from>
    <xdr:to>
      <xdr:col>32</xdr:col>
      <xdr:colOff>186689</xdr:colOff>
      <xdr:row>38</xdr:row>
      <xdr:rowOff>139700</xdr:rowOff>
    </xdr:to>
    <xdr:cxnSp macro="">
      <xdr:nvCxnSpPr>
        <xdr:cNvPr id="707" name="直線コネクタ 706"/>
        <xdr:cNvCxnSpPr/>
      </xdr:nvCxnSpPr>
      <xdr:spPr>
        <a:xfrm flipV="1">
          <a:off x="22159595" y="5211648"/>
          <a:ext cx="1269" cy="144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9" name="直線コネクタ 70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14825</xdr:rowOff>
    </xdr:from>
    <xdr:ext cx="469744" cy="259045"/>
    <xdr:sp macro="" textlink="">
      <xdr:nvSpPr>
        <xdr:cNvPr id="710" name="投資及び出資金最大値テキスト"/>
        <xdr:cNvSpPr txBox="1"/>
      </xdr:nvSpPr>
      <xdr:spPr>
        <a:xfrm>
          <a:off x="22212300" y="49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a:t>
          </a:r>
          <a:endParaRPr kumimoji="1" lang="ja-JP" altLang="en-US" sz="1000" b="1">
            <a:latin typeface="ＭＳ Ｐゴシック"/>
          </a:endParaRPr>
        </a:p>
      </xdr:txBody>
    </xdr:sp>
    <xdr:clientData/>
  </xdr:oneCellAnchor>
  <xdr:twoCellAnchor>
    <xdr:from>
      <xdr:col>32</xdr:col>
      <xdr:colOff>98425</xdr:colOff>
      <xdr:row>30</xdr:row>
      <xdr:rowOff>68148</xdr:rowOff>
    </xdr:from>
    <xdr:to>
      <xdr:col>32</xdr:col>
      <xdr:colOff>276225</xdr:colOff>
      <xdr:row>30</xdr:row>
      <xdr:rowOff>68148</xdr:rowOff>
    </xdr:to>
    <xdr:cxnSp macro="">
      <xdr:nvCxnSpPr>
        <xdr:cNvPr id="711" name="直線コネクタ 710"/>
        <xdr:cNvCxnSpPr/>
      </xdr:nvCxnSpPr>
      <xdr:spPr>
        <a:xfrm>
          <a:off x="22072600" y="521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139243</xdr:rowOff>
    </xdr:from>
    <xdr:to>
      <xdr:col>32</xdr:col>
      <xdr:colOff>187325</xdr:colOff>
      <xdr:row>38</xdr:row>
      <xdr:rowOff>24257</xdr:rowOff>
    </xdr:to>
    <xdr:cxnSp macro="">
      <xdr:nvCxnSpPr>
        <xdr:cNvPr id="712" name="直線コネクタ 711"/>
        <xdr:cNvCxnSpPr/>
      </xdr:nvCxnSpPr>
      <xdr:spPr>
        <a:xfrm flipV="1">
          <a:off x="21323300" y="6482893"/>
          <a:ext cx="8382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108805</xdr:rowOff>
    </xdr:from>
    <xdr:ext cx="378565" cy="259045"/>
    <xdr:sp macro="" textlink="">
      <xdr:nvSpPr>
        <xdr:cNvPr id="713" name="投資及び出資金平均値テキスト"/>
        <xdr:cNvSpPr txBox="1"/>
      </xdr:nvSpPr>
      <xdr:spPr>
        <a:xfrm>
          <a:off x="22212300" y="62810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85928</xdr:rowOff>
    </xdr:from>
    <xdr:to>
      <xdr:col>32</xdr:col>
      <xdr:colOff>238125</xdr:colOff>
      <xdr:row>38</xdr:row>
      <xdr:rowOff>16078</xdr:rowOff>
    </xdr:to>
    <xdr:sp macro="" textlink="">
      <xdr:nvSpPr>
        <xdr:cNvPr id="714" name="フローチャート : 判断 713"/>
        <xdr:cNvSpPr/>
      </xdr:nvSpPr>
      <xdr:spPr>
        <a:xfrm>
          <a:off x="221107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164846</xdr:rowOff>
    </xdr:from>
    <xdr:to>
      <xdr:col>31</xdr:col>
      <xdr:colOff>34925</xdr:colOff>
      <xdr:row>38</xdr:row>
      <xdr:rowOff>24257</xdr:rowOff>
    </xdr:to>
    <xdr:cxnSp macro="">
      <xdr:nvCxnSpPr>
        <xdr:cNvPr id="715" name="直線コネクタ 714"/>
        <xdr:cNvCxnSpPr/>
      </xdr:nvCxnSpPr>
      <xdr:spPr>
        <a:xfrm>
          <a:off x="20434300" y="6508496"/>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23063</xdr:rowOff>
    </xdr:from>
    <xdr:to>
      <xdr:col>31</xdr:col>
      <xdr:colOff>85725</xdr:colOff>
      <xdr:row>37</xdr:row>
      <xdr:rowOff>124663</xdr:rowOff>
    </xdr:to>
    <xdr:sp macro="" textlink="">
      <xdr:nvSpPr>
        <xdr:cNvPr id="716" name="フローチャート : 判断 715"/>
        <xdr:cNvSpPr/>
      </xdr:nvSpPr>
      <xdr:spPr>
        <a:xfrm>
          <a:off x="21272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141190</xdr:rowOff>
    </xdr:from>
    <xdr:ext cx="469744" cy="259045"/>
    <xdr:sp macro="" textlink="">
      <xdr:nvSpPr>
        <xdr:cNvPr id="717" name="テキスト ボックス 716"/>
        <xdr:cNvSpPr txBox="1"/>
      </xdr:nvSpPr>
      <xdr:spPr>
        <a:xfrm>
          <a:off x="21088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164846</xdr:rowOff>
    </xdr:from>
    <xdr:to>
      <xdr:col>29</xdr:col>
      <xdr:colOff>517525</xdr:colOff>
      <xdr:row>38</xdr:row>
      <xdr:rowOff>37973</xdr:rowOff>
    </xdr:to>
    <xdr:cxnSp macro="">
      <xdr:nvCxnSpPr>
        <xdr:cNvPr id="718" name="直線コネクタ 717"/>
        <xdr:cNvCxnSpPr/>
      </xdr:nvCxnSpPr>
      <xdr:spPr>
        <a:xfrm flipV="1">
          <a:off x="19545300" y="6508496"/>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89814</xdr:rowOff>
    </xdr:from>
    <xdr:to>
      <xdr:col>29</xdr:col>
      <xdr:colOff>568325</xdr:colOff>
      <xdr:row>37</xdr:row>
      <xdr:rowOff>19964</xdr:rowOff>
    </xdr:to>
    <xdr:sp macro="" textlink="">
      <xdr:nvSpPr>
        <xdr:cNvPr id="719" name="フローチャート : 判断 718"/>
        <xdr:cNvSpPr/>
      </xdr:nvSpPr>
      <xdr:spPr>
        <a:xfrm>
          <a:off x="20383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36491</xdr:rowOff>
    </xdr:from>
    <xdr:ext cx="469744" cy="259045"/>
    <xdr:sp macro="" textlink="">
      <xdr:nvSpPr>
        <xdr:cNvPr id="720" name="テキスト ボックス 719"/>
        <xdr:cNvSpPr txBox="1"/>
      </xdr:nvSpPr>
      <xdr:spPr>
        <a:xfrm>
          <a:off x="20199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82321</xdr:rowOff>
    </xdr:from>
    <xdr:to>
      <xdr:col>28</xdr:col>
      <xdr:colOff>314325</xdr:colOff>
      <xdr:row>38</xdr:row>
      <xdr:rowOff>37973</xdr:rowOff>
    </xdr:to>
    <xdr:cxnSp macro="">
      <xdr:nvCxnSpPr>
        <xdr:cNvPr id="721" name="直線コネクタ 720"/>
        <xdr:cNvCxnSpPr/>
      </xdr:nvCxnSpPr>
      <xdr:spPr>
        <a:xfrm>
          <a:off x="18656300" y="6425971"/>
          <a:ext cx="889000" cy="1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147879</xdr:rowOff>
    </xdr:from>
    <xdr:to>
      <xdr:col>28</xdr:col>
      <xdr:colOff>365125</xdr:colOff>
      <xdr:row>37</xdr:row>
      <xdr:rowOff>78029</xdr:rowOff>
    </xdr:to>
    <xdr:sp macro="" textlink="">
      <xdr:nvSpPr>
        <xdr:cNvPr id="722" name="フローチャート : 判断 721"/>
        <xdr:cNvSpPr/>
      </xdr:nvSpPr>
      <xdr:spPr>
        <a:xfrm>
          <a:off x="19494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94556</xdr:rowOff>
    </xdr:from>
    <xdr:ext cx="469744" cy="259045"/>
    <xdr:sp macro="" textlink="">
      <xdr:nvSpPr>
        <xdr:cNvPr id="723" name="テキスト ボックス 722"/>
        <xdr:cNvSpPr txBox="1"/>
      </xdr:nvSpPr>
      <xdr:spPr>
        <a:xfrm>
          <a:off x="19310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33350</xdr:rowOff>
    </xdr:from>
    <xdr:to>
      <xdr:col>27</xdr:col>
      <xdr:colOff>161925</xdr:colOff>
      <xdr:row>37</xdr:row>
      <xdr:rowOff>134950</xdr:rowOff>
    </xdr:to>
    <xdr:sp macro="" textlink="">
      <xdr:nvSpPr>
        <xdr:cNvPr id="724" name="フローチャート : 判断 723"/>
        <xdr:cNvSpPr/>
      </xdr:nvSpPr>
      <xdr:spPr>
        <a:xfrm>
          <a:off x="18605500" y="63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126077</xdr:rowOff>
    </xdr:from>
    <xdr:ext cx="378565" cy="259045"/>
    <xdr:sp macro="" textlink="">
      <xdr:nvSpPr>
        <xdr:cNvPr id="725" name="テキスト ボックス 724"/>
        <xdr:cNvSpPr txBox="1"/>
      </xdr:nvSpPr>
      <xdr:spPr>
        <a:xfrm>
          <a:off x="18467017" y="6469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88443</xdr:rowOff>
    </xdr:from>
    <xdr:to>
      <xdr:col>32</xdr:col>
      <xdr:colOff>238125</xdr:colOff>
      <xdr:row>38</xdr:row>
      <xdr:rowOff>18593</xdr:rowOff>
    </xdr:to>
    <xdr:sp macro="" textlink="">
      <xdr:nvSpPr>
        <xdr:cNvPr id="731" name="円/楕円 730"/>
        <xdr:cNvSpPr/>
      </xdr:nvSpPr>
      <xdr:spPr>
        <a:xfrm>
          <a:off x="22110700" y="64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66870</xdr:rowOff>
    </xdr:from>
    <xdr:ext cx="378565" cy="259045"/>
    <xdr:sp macro="" textlink="">
      <xdr:nvSpPr>
        <xdr:cNvPr id="732" name="投資及び出資金該当値テキスト"/>
        <xdr:cNvSpPr txBox="1"/>
      </xdr:nvSpPr>
      <xdr:spPr>
        <a:xfrm>
          <a:off x="22212300" y="64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144907</xdr:rowOff>
    </xdr:from>
    <xdr:to>
      <xdr:col>31</xdr:col>
      <xdr:colOff>85725</xdr:colOff>
      <xdr:row>38</xdr:row>
      <xdr:rowOff>75057</xdr:rowOff>
    </xdr:to>
    <xdr:sp macro="" textlink="">
      <xdr:nvSpPr>
        <xdr:cNvPr id="733" name="円/楕円 732"/>
        <xdr:cNvSpPr/>
      </xdr:nvSpPr>
      <xdr:spPr>
        <a:xfrm>
          <a:off x="21272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66184</xdr:rowOff>
    </xdr:from>
    <xdr:ext cx="378565" cy="259045"/>
    <xdr:sp macro="" textlink="">
      <xdr:nvSpPr>
        <xdr:cNvPr id="734" name="テキスト ボックス 733"/>
        <xdr:cNvSpPr txBox="1"/>
      </xdr:nvSpPr>
      <xdr:spPr>
        <a:xfrm>
          <a:off x="21134017"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114046</xdr:rowOff>
    </xdr:from>
    <xdr:to>
      <xdr:col>29</xdr:col>
      <xdr:colOff>568325</xdr:colOff>
      <xdr:row>38</xdr:row>
      <xdr:rowOff>44196</xdr:rowOff>
    </xdr:to>
    <xdr:sp macro="" textlink="">
      <xdr:nvSpPr>
        <xdr:cNvPr id="735" name="円/楕円 734"/>
        <xdr:cNvSpPr/>
      </xdr:nvSpPr>
      <xdr:spPr>
        <a:xfrm>
          <a:off x="20383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35323</xdr:rowOff>
    </xdr:from>
    <xdr:ext cx="378565" cy="259045"/>
    <xdr:sp macro="" textlink="">
      <xdr:nvSpPr>
        <xdr:cNvPr id="736" name="テキスト ボックス 735"/>
        <xdr:cNvSpPr txBox="1"/>
      </xdr:nvSpPr>
      <xdr:spPr>
        <a:xfrm>
          <a:off x="20245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158623</xdr:rowOff>
    </xdr:from>
    <xdr:to>
      <xdr:col>28</xdr:col>
      <xdr:colOff>365125</xdr:colOff>
      <xdr:row>38</xdr:row>
      <xdr:rowOff>88773</xdr:rowOff>
    </xdr:to>
    <xdr:sp macro="" textlink="">
      <xdr:nvSpPr>
        <xdr:cNvPr id="737" name="円/楕円 736"/>
        <xdr:cNvSpPr/>
      </xdr:nvSpPr>
      <xdr:spPr>
        <a:xfrm>
          <a:off x="194945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79900</xdr:rowOff>
    </xdr:from>
    <xdr:ext cx="378565" cy="259045"/>
    <xdr:sp macro="" textlink="">
      <xdr:nvSpPr>
        <xdr:cNvPr id="738" name="テキスト ボックス 737"/>
        <xdr:cNvSpPr txBox="1"/>
      </xdr:nvSpPr>
      <xdr:spPr>
        <a:xfrm>
          <a:off x="19356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31521</xdr:rowOff>
    </xdr:from>
    <xdr:to>
      <xdr:col>27</xdr:col>
      <xdr:colOff>161925</xdr:colOff>
      <xdr:row>37</xdr:row>
      <xdr:rowOff>133121</xdr:rowOff>
    </xdr:to>
    <xdr:sp macro="" textlink="">
      <xdr:nvSpPr>
        <xdr:cNvPr id="739" name="円/楕円 738"/>
        <xdr:cNvSpPr/>
      </xdr:nvSpPr>
      <xdr:spPr>
        <a:xfrm>
          <a:off x="18605500" y="63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149648</xdr:rowOff>
    </xdr:from>
    <xdr:ext cx="469744" cy="259045"/>
    <xdr:sp macro="" textlink="">
      <xdr:nvSpPr>
        <xdr:cNvPr id="740" name="テキスト ボックス 739"/>
        <xdr:cNvSpPr txBox="1"/>
      </xdr:nvSpPr>
      <xdr:spPr>
        <a:xfrm>
          <a:off x="18421427" y="615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88570</xdr:rowOff>
    </xdr:from>
    <xdr:to>
      <xdr:col>32</xdr:col>
      <xdr:colOff>186689</xdr:colOff>
      <xdr:row>59</xdr:row>
      <xdr:rowOff>44450</xdr:rowOff>
    </xdr:to>
    <xdr:cxnSp macro="">
      <xdr:nvCxnSpPr>
        <xdr:cNvPr id="764" name="直線コネクタ 763"/>
        <xdr:cNvCxnSpPr/>
      </xdr:nvCxnSpPr>
      <xdr:spPr>
        <a:xfrm flipV="1">
          <a:off x="22159595" y="8832520"/>
          <a:ext cx="1269" cy="13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35247</xdr:rowOff>
    </xdr:from>
    <xdr:ext cx="534377" cy="259045"/>
    <xdr:sp macro="" textlink="">
      <xdr:nvSpPr>
        <xdr:cNvPr id="767" name="貸付金最大値テキスト"/>
        <xdr:cNvSpPr txBox="1"/>
      </xdr:nvSpPr>
      <xdr:spPr>
        <a:xfrm>
          <a:off x="22212300" y="86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a:t>
          </a:r>
          <a:endParaRPr kumimoji="1" lang="ja-JP" altLang="en-US" sz="1000" b="1">
            <a:latin typeface="ＭＳ Ｐゴシック"/>
          </a:endParaRPr>
        </a:p>
      </xdr:txBody>
    </xdr:sp>
    <xdr:clientData/>
  </xdr:oneCellAnchor>
  <xdr:twoCellAnchor>
    <xdr:from>
      <xdr:col>32</xdr:col>
      <xdr:colOff>98425</xdr:colOff>
      <xdr:row>51</xdr:row>
      <xdr:rowOff>88570</xdr:rowOff>
    </xdr:from>
    <xdr:to>
      <xdr:col>32</xdr:col>
      <xdr:colOff>276225</xdr:colOff>
      <xdr:row>51</xdr:row>
      <xdr:rowOff>88570</xdr:rowOff>
    </xdr:to>
    <xdr:cxnSp macro="">
      <xdr:nvCxnSpPr>
        <xdr:cNvPr id="768" name="直線コネクタ 767"/>
        <xdr:cNvCxnSpPr/>
      </xdr:nvCxnSpPr>
      <xdr:spPr>
        <a:xfrm>
          <a:off x="22072600" y="88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53</xdr:row>
      <xdr:rowOff>164846</xdr:rowOff>
    </xdr:from>
    <xdr:to>
      <xdr:col>32</xdr:col>
      <xdr:colOff>187325</xdr:colOff>
      <xdr:row>54</xdr:row>
      <xdr:rowOff>138252</xdr:rowOff>
    </xdr:to>
    <xdr:cxnSp macro="">
      <xdr:nvCxnSpPr>
        <xdr:cNvPr id="769" name="直線コネクタ 768"/>
        <xdr:cNvCxnSpPr/>
      </xdr:nvCxnSpPr>
      <xdr:spPr>
        <a:xfrm flipV="1">
          <a:off x="21323300" y="9251696"/>
          <a:ext cx="838200" cy="14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64355</xdr:rowOff>
    </xdr:from>
    <xdr:ext cx="469744" cy="259045"/>
    <xdr:sp macro="" textlink="">
      <xdr:nvSpPr>
        <xdr:cNvPr id="770" name="貸付金平均値テキスト"/>
        <xdr:cNvSpPr txBox="1"/>
      </xdr:nvSpPr>
      <xdr:spPr>
        <a:xfrm>
          <a:off x="22212300" y="9837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85928</xdr:rowOff>
    </xdr:from>
    <xdr:to>
      <xdr:col>32</xdr:col>
      <xdr:colOff>238125</xdr:colOff>
      <xdr:row>58</xdr:row>
      <xdr:rowOff>16078</xdr:rowOff>
    </xdr:to>
    <xdr:sp macro="" textlink="">
      <xdr:nvSpPr>
        <xdr:cNvPr id="771" name="フローチャート : 判断 770"/>
        <xdr:cNvSpPr/>
      </xdr:nvSpPr>
      <xdr:spPr>
        <a:xfrm>
          <a:off x="22110700" y="985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138252</xdr:rowOff>
    </xdr:from>
    <xdr:to>
      <xdr:col>31</xdr:col>
      <xdr:colOff>34925</xdr:colOff>
      <xdr:row>56</xdr:row>
      <xdr:rowOff>88036</xdr:rowOff>
    </xdr:to>
    <xdr:cxnSp macro="">
      <xdr:nvCxnSpPr>
        <xdr:cNvPr id="772" name="直線コネクタ 771"/>
        <xdr:cNvCxnSpPr/>
      </xdr:nvCxnSpPr>
      <xdr:spPr>
        <a:xfrm flipV="1">
          <a:off x="20434300" y="9396552"/>
          <a:ext cx="889000" cy="29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54991</xdr:rowOff>
    </xdr:from>
    <xdr:to>
      <xdr:col>31</xdr:col>
      <xdr:colOff>85725</xdr:colOff>
      <xdr:row>56</xdr:row>
      <xdr:rowOff>156591</xdr:rowOff>
    </xdr:to>
    <xdr:sp macro="" textlink="">
      <xdr:nvSpPr>
        <xdr:cNvPr id="773" name="フローチャート : 判断 772"/>
        <xdr:cNvSpPr/>
      </xdr:nvSpPr>
      <xdr:spPr>
        <a:xfrm>
          <a:off x="21272500" y="96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147718</xdr:rowOff>
    </xdr:from>
    <xdr:ext cx="469744" cy="259045"/>
    <xdr:sp macro="" textlink="">
      <xdr:nvSpPr>
        <xdr:cNvPr id="774" name="テキスト ボックス 773"/>
        <xdr:cNvSpPr txBox="1"/>
      </xdr:nvSpPr>
      <xdr:spPr>
        <a:xfrm>
          <a:off x="21088427" y="974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27000</xdr:rowOff>
    </xdr:from>
    <xdr:to>
      <xdr:col>29</xdr:col>
      <xdr:colOff>517525</xdr:colOff>
      <xdr:row>56</xdr:row>
      <xdr:rowOff>88036</xdr:rowOff>
    </xdr:to>
    <xdr:cxnSp macro="">
      <xdr:nvCxnSpPr>
        <xdr:cNvPr id="775" name="直線コネクタ 774"/>
        <xdr:cNvCxnSpPr/>
      </xdr:nvCxnSpPr>
      <xdr:spPr>
        <a:xfrm>
          <a:off x="19545300" y="9628200"/>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24282</xdr:rowOff>
    </xdr:from>
    <xdr:to>
      <xdr:col>29</xdr:col>
      <xdr:colOff>568325</xdr:colOff>
      <xdr:row>56</xdr:row>
      <xdr:rowOff>125882</xdr:rowOff>
    </xdr:to>
    <xdr:sp macro="" textlink="">
      <xdr:nvSpPr>
        <xdr:cNvPr id="776" name="フローチャート : 判断 775"/>
        <xdr:cNvSpPr/>
      </xdr:nvSpPr>
      <xdr:spPr>
        <a:xfrm>
          <a:off x="20383500" y="962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142409</xdr:rowOff>
    </xdr:from>
    <xdr:ext cx="469744" cy="259045"/>
    <xdr:sp macro="" textlink="">
      <xdr:nvSpPr>
        <xdr:cNvPr id="777" name="テキスト ボックス 776"/>
        <xdr:cNvSpPr txBox="1"/>
      </xdr:nvSpPr>
      <xdr:spPr>
        <a:xfrm>
          <a:off x="20199427" y="94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53</xdr:row>
      <xdr:rowOff>82474</xdr:rowOff>
    </xdr:from>
    <xdr:to>
      <xdr:col>28</xdr:col>
      <xdr:colOff>314325</xdr:colOff>
      <xdr:row>56</xdr:row>
      <xdr:rowOff>27000</xdr:rowOff>
    </xdr:to>
    <xdr:cxnSp macro="">
      <xdr:nvCxnSpPr>
        <xdr:cNvPr id="778" name="直線コネクタ 777"/>
        <xdr:cNvCxnSpPr/>
      </xdr:nvCxnSpPr>
      <xdr:spPr>
        <a:xfrm>
          <a:off x="18656300" y="9169324"/>
          <a:ext cx="889000" cy="45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147803</xdr:rowOff>
    </xdr:from>
    <xdr:to>
      <xdr:col>28</xdr:col>
      <xdr:colOff>365125</xdr:colOff>
      <xdr:row>56</xdr:row>
      <xdr:rowOff>77953</xdr:rowOff>
    </xdr:to>
    <xdr:sp macro="" textlink="">
      <xdr:nvSpPr>
        <xdr:cNvPr id="779" name="フローチャート : 判断 778"/>
        <xdr:cNvSpPr/>
      </xdr:nvSpPr>
      <xdr:spPr>
        <a:xfrm>
          <a:off x="19494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69080</xdr:rowOff>
    </xdr:from>
    <xdr:ext cx="469744" cy="259045"/>
    <xdr:sp macro="" textlink="">
      <xdr:nvSpPr>
        <xdr:cNvPr id="780" name="テキスト ボックス 779"/>
        <xdr:cNvSpPr txBox="1"/>
      </xdr:nvSpPr>
      <xdr:spPr>
        <a:xfrm>
          <a:off x="19310427" y="967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123571</xdr:rowOff>
    </xdr:from>
    <xdr:to>
      <xdr:col>27</xdr:col>
      <xdr:colOff>161925</xdr:colOff>
      <xdr:row>56</xdr:row>
      <xdr:rowOff>53721</xdr:rowOff>
    </xdr:to>
    <xdr:sp macro="" textlink="">
      <xdr:nvSpPr>
        <xdr:cNvPr id="781" name="フローチャート : 判断 780"/>
        <xdr:cNvSpPr/>
      </xdr:nvSpPr>
      <xdr:spPr>
        <a:xfrm>
          <a:off x="18605500" y="955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44848</xdr:rowOff>
    </xdr:from>
    <xdr:ext cx="469744" cy="259045"/>
    <xdr:sp macro="" textlink="">
      <xdr:nvSpPr>
        <xdr:cNvPr id="782" name="テキスト ボックス 781"/>
        <xdr:cNvSpPr txBox="1"/>
      </xdr:nvSpPr>
      <xdr:spPr>
        <a:xfrm>
          <a:off x="18421427" y="96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53</xdr:row>
      <xdr:rowOff>114046</xdr:rowOff>
    </xdr:from>
    <xdr:to>
      <xdr:col>32</xdr:col>
      <xdr:colOff>238125</xdr:colOff>
      <xdr:row>54</xdr:row>
      <xdr:rowOff>44196</xdr:rowOff>
    </xdr:to>
    <xdr:sp macro="" textlink="">
      <xdr:nvSpPr>
        <xdr:cNvPr id="788" name="円/楕円 787"/>
        <xdr:cNvSpPr/>
      </xdr:nvSpPr>
      <xdr:spPr>
        <a:xfrm>
          <a:off x="22110700" y="920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52</xdr:row>
      <xdr:rowOff>136923</xdr:rowOff>
    </xdr:from>
    <xdr:ext cx="534377" cy="259045"/>
    <xdr:sp macro="" textlink="">
      <xdr:nvSpPr>
        <xdr:cNvPr id="789" name="貸付金該当値テキスト"/>
        <xdr:cNvSpPr txBox="1"/>
      </xdr:nvSpPr>
      <xdr:spPr>
        <a:xfrm>
          <a:off x="22212300" y="905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11,920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87452</xdr:rowOff>
    </xdr:from>
    <xdr:to>
      <xdr:col>31</xdr:col>
      <xdr:colOff>85725</xdr:colOff>
      <xdr:row>55</xdr:row>
      <xdr:rowOff>17602</xdr:rowOff>
    </xdr:to>
    <xdr:sp macro="" textlink="">
      <xdr:nvSpPr>
        <xdr:cNvPr id="790" name="円/楕円 789"/>
        <xdr:cNvSpPr/>
      </xdr:nvSpPr>
      <xdr:spPr>
        <a:xfrm>
          <a:off x="21272500" y="93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53</xdr:row>
      <xdr:rowOff>34129</xdr:rowOff>
    </xdr:from>
    <xdr:ext cx="534377" cy="259045"/>
    <xdr:sp macro="" textlink="">
      <xdr:nvSpPr>
        <xdr:cNvPr id="791" name="テキスト ボックス 790"/>
        <xdr:cNvSpPr txBox="1"/>
      </xdr:nvSpPr>
      <xdr:spPr>
        <a:xfrm>
          <a:off x="21056111" y="91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10,019</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37236</xdr:rowOff>
    </xdr:from>
    <xdr:to>
      <xdr:col>29</xdr:col>
      <xdr:colOff>568325</xdr:colOff>
      <xdr:row>56</xdr:row>
      <xdr:rowOff>138836</xdr:rowOff>
    </xdr:to>
    <xdr:sp macro="" textlink="">
      <xdr:nvSpPr>
        <xdr:cNvPr id="792" name="円/楕円 791"/>
        <xdr:cNvSpPr/>
      </xdr:nvSpPr>
      <xdr:spPr>
        <a:xfrm>
          <a:off x="20383500" y="96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129963</xdr:rowOff>
    </xdr:from>
    <xdr:ext cx="469744" cy="259045"/>
    <xdr:sp macro="" textlink="">
      <xdr:nvSpPr>
        <xdr:cNvPr id="793" name="テキスト ボックス 792"/>
        <xdr:cNvSpPr txBox="1"/>
      </xdr:nvSpPr>
      <xdr:spPr>
        <a:xfrm>
          <a:off x="20199427" y="973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6,178</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147650</xdr:rowOff>
    </xdr:from>
    <xdr:to>
      <xdr:col>28</xdr:col>
      <xdr:colOff>365125</xdr:colOff>
      <xdr:row>56</xdr:row>
      <xdr:rowOff>77800</xdr:rowOff>
    </xdr:to>
    <xdr:sp macro="" textlink="">
      <xdr:nvSpPr>
        <xdr:cNvPr id="794" name="円/楕円 793"/>
        <xdr:cNvSpPr/>
      </xdr:nvSpPr>
      <xdr:spPr>
        <a:xfrm>
          <a:off x="19494500" y="95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94327</xdr:rowOff>
    </xdr:from>
    <xdr:ext cx="469744" cy="259045"/>
    <xdr:sp macro="" textlink="">
      <xdr:nvSpPr>
        <xdr:cNvPr id="795" name="テキスト ボックス 794"/>
        <xdr:cNvSpPr txBox="1"/>
      </xdr:nvSpPr>
      <xdr:spPr>
        <a:xfrm>
          <a:off x="19310427" y="93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6,979</a:t>
          </a:r>
          <a:endParaRPr kumimoji="1" lang="ja-JP" altLang="en-US" sz="1000" b="1">
            <a:solidFill>
              <a:srgbClr val="FF0000"/>
            </a:solidFill>
            <a:latin typeface="ＭＳ Ｐゴシック"/>
          </a:endParaRPr>
        </a:p>
      </xdr:txBody>
    </xdr:sp>
    <xdr:clientData/>
  </xdr:oneCellAnchor>
  <xdr:twoCellAnchor>
    <xdr:from>
      <xdr:col>27</xdr:col>
      <xdr:colOff>60325</xdr:colOff>
      <xdr:row>53</xdr:row>
      <xdr:rowOff>31674</xdr:rowOff>
    </xdr:from>
    <xdr:to>
      <xdr:col>27</xdr:col>
      <xdr:colOff>161925</xdr:colOff>
      <xdr:row>53</xdr:row>
      <xdr:rowOff>133274</xdr:rowOff>
    </xdr:to>
    <xdr:sp macro="" textlink="">
      <xdr:nvSpPr>
        <xdr:cNvPr id="796" name="円/楕円 795"/>
        <xdr:cNvSpPr/>
      </xdr:nvSpPr>
      <xdr:spPr>
        <a:xfrm>
          <a:off x="18605500" y="911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51</xdr:row>
      <xdr:rowOff>149801</xdr:rowOff>
    </xdr:from>
    <xdr:ext cx="534377" cy="259045"/>
    <xdr:sp macro="" textlink="">
      <xdr:nvSpPr>
        <xdr:cNvPr id="797" name="テキスト ボックス 796"/>
        <xdr:cNvSpPr txBox="1"/>
      </xdr:nvSpPr>
      <xdr:spPr>
        <a:xfrm>
          <a:off x="18389111" y="88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13,001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8" name="テキスト ボックス 80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09" name="直線コネクタ 80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0" name="テキスト ボックス 80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1" name="直線コネクタ 81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2" name="テキスト ボックス 81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3" name="直線コネクタ 81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4" name="テキスト ボックス 81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5" name="直線コネクタ 81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6" name="テキスト ボックス 81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7" name="直線コネクタ 81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8" name="テキスト ボックス 81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26954</xdr:rowOff>
    </xdr:from>
    <xdr:to>
      <xdr:col>32</xdr:col>
      <xdr:colOff>186689</xdr:colOff>
      <xdr:row>77</xdr:row>
      <xdr:rowOff>121458</xdr:rowOff>
    </xdr:to>
    <xdr:cxnSp macro="">
      <xdr:nvCxnSpPr>
        <xdr:cNvPr id="820" name="直線コネクタ 819"/>
        <xdr:cNvCxnSpPr/>
      </xdr:nvCxnSpPr>
      <xdr:spPr>
        <a:xfrm flipV="1">
          <a:off x="22159595" y="12028454"/>
          <a:ext cx="1269" cy="1294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125285</xdr:rowOff>
    </xdr:from>
    <xdr:ext cx="534377" cy="259045"/>
    <xdr:sp macro="" textlink="">
      <xdr:nvSpPr>
        <xdr:cNvPr id="821" name="繰出金最小値テキスト"/>
        <xdr:cNvSpPr txBox="1"/>
      </xdr:nvSpPr>
      <xdr:spPr>
        <a:xfrm>
          <a:off x="22212300" y="133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24,149</a:t>
          </a:r>
          <a:endParaRPr kumimoji="1" lang="ja-JP" altLang="en-US" sz="1000" b="1">
            <a:latin typeface="ＭＳ Ｐゴシック"/>
          </a:endParaRPr>
        </a:p>
      </xdr:txBody>
    </xdr:sp>
    <xdr:clientData/>
  </xdr:oneCellAnchor>
  <xdr:twoCellAnchor>
    <xdr:from>
      <xdr:col>32</xdr:col>
      <xdr:colOff>98425</xdr:colOff>
      <xdr:row>77</xdr:row>
      <xdr:rowOff>121458</xdr:rowOff>
    </xdr:from>
    <xdr:to>
      <xdr:col>32</xdr:col>
      <xdr:colOff>276225</xdr:colOff>
      <xdr:row>77</xdr:row>
      <xdr:rowOff>121458</xdr:rowOff>
    </xdr:to>
    <xdr:cxnSp macro="">
      <xdr:nvCxnSpPr>
        <xdr:cNvPr id="822" name="直線コネクタ 821"/>
        <xdr:cNvCxnSpPr/>
      </xdr:nvCxnSpPr>
      <xdr:spPr>
        <a:xfrm>
          <a:off x="22072600" y="1332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145081</xdr:rowOff>
    </xdr:from>
    <xdr:ext cx="534377" cy="259045"/>
    <xdr:sp macro="" textlink="">
      <xdr:nvSpPr>
        <xdr:cNvPr id="823" name="繰出金最大値テキスト"/>
        <xdr:cNvSpPr txBox="1"/>
      </xdr:nvSpPr>
      <xdr:spPr>
        <a:xfrm>
          <a:off x="22212300" y="1180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52,466</a:t>
          </a:r>
          <a:endParaRPr kumimoji="1" lang="ja-JP" altLang="en-US" sz="1000" b="1">
            <a:latin typeface="ＭＳ Ｐゴシック"/>
          </a:endParaRPr>
        </a:p>
      </xdr:txBody>
    </xdr:sp>
    <xdr:clientData/>
  </xdr:oneCellAnchor>
  <xdr:twoCellAnchor>
    <xdr:from>
      <xdr:col>32</xdr:col>
      <xdr:colOff>98425</xdr:colOff>
      <xdr:row>70</xdr:row>
      <xdr:rowOff>26954</xdr:rowOff>
    </xdr:from>
    <xdr:to>
      <xdr:col>32</xdr:col>
      <xdr:colOff>276225</xdr:colOff>
      <xdr:row>70</xdr:row>
      <xdr:rowOff>26954</xdr:rowOff>
    </xdr:to>
    <xdr:cxnSp macro="">
      <xdr:nvCxnSpPr>
        <xdr:cNvPr id="824" name="直線コネクタ 823"/>
        <xdr:cNvCxnSpPr/>
      </xdr:nvCxnSpPr>
      <xdr:spPr>
        <a:xfrm>
          <a:off x="22072600" y="1202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22657</xdr:rowOff>
    </xdr:from>
    <xdr:to>
      <xdr:col>32</xdr:col>
      <xdr:colOff>187325</xdr:colOff>
      <xdr:row>71</xdr:row>
      <xdr:rowOff>134122</xdr:rowOff>
    </xdr:to>
    <xdr:cxnSp macro="">
      <xdr:nvCxnSpPr>
        <xdr:cNvPr id="825" name="直線コネクタ 824"/>
        <xdr:cNvCxnSpPr/>
      </xdr:nvCxnSpPr>
      <xdr:spPr>
        <a:xfrm flipV="1">
          <a:off x="21323300" y="12195607"/>
          <a:ext cx="838200" cy="11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85112</xdr:rowOff>
    </xdr:from>
    <xdr:ext cx="534377" cy="259045"/>
    <xdr:sp macro="" textlink="">
      <xdr:nvSpPr>
        <xdr:cNvPr id="826" name="繰出金平均値テキスト"/>
        <xdr:cNvSpPr txBox="1"/>
      </xdr:nvSpPr>
      <xdr:spPr>
        <a:xfrm>
          <a:off x="22212300" y="12600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32</xdr:col>
      <xdr:colOff>136525</xdr:colOff>
      <xdr:row>73</xdr:row>
      <xdr:rowOff>106685</xdr:rowOff>
    </xdr:from>
    <xdr:to>
      <xdr:col>32</xdr:col>
      <xdr:colOff>238125</xdr:colOff>
      <xdr:row>74</xdr:row>
      <xdr:rowOff>36835</xdr:rowOff>
    </xdr:to>
    <xdr:sp macro="" textlink="">
      <xdr:nvSpPr>
        <xdr:cNvPr id="827" name="フローチャート : 判断 826"/>
        <xdr:cNvSpPr/>
      </xdr:nvSpPr>
      <xdr:spPr>
        <a:xfrm>
          <a:off x="22110700" y="126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134122</xdr:rowOff>
    </xdr:from>
    <xdr:to>
      <xdr:col>31</xdr:col>
      <xdr:colOff>34925</xdr:colOff>
      <xdr:row>72</xdr:row>
      <xdr:rowOff>42682</xdr:rowOff>
    </xdr:to>
    <xdr:cxnSp macro="">
      <xdr:nvCxnSpPr>
        <xdr:cNvPr id="828" name="直線コネクタ 827"/>
        <xdr:cNvCxnSpPr/>
      </xdr:nvCxnSpPr>
      <xdr:spPr>
        <a:xfrm flipV="1">
          <a:off x="20434300" y="12307072"/>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45878</xdr:rowOff>
    </xdr:from>
    <xdr:to>
      <xdr:col>31</xdr:col>
      <xdr:colOff>85725</xdr:colOff>
      <xdr:row>73</xdr:row>
      <xdr:rowOff>147478</xdr:rowOff>
    </xdr:to>
    <xdr:sp macro="" textlink="">
      <xdr:nvSpPr>
        <xdr:cNvPr id="829" name="フローチャート : 判断 828"/>
        <xdr:cNvSpPr/>
      </xdr:nvSpPr>
      <xdr:spPr>
        <a:xfrm>
          <a:off x="21272500" y="1256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138605</xdr:rowOff>
    </xdr:from>
    <xdr:ext cx="534377" cy="259045"/>
    <xdr:sp macro="" textlink="">
      <xdr:nvSpPr>
        <xdr:cNvPr id="830" name="テキスト ボックス 829"/>
        <xdr:cNvSpPr txBox="1"/>
      </xdr:nvSpPr>
      <xdr:spPr>
        <a:xfrm>
          <a:off x="21056111" y="1265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23480</xdr:rowOff>
    </xdr:from>
    <xdr:to>
      <xdr:col>29</xdr:col>
      <xdr:colOff>517525</xdr:colOff>
      <xdr:row>72</xdr:row>
      <xdr:rowOff>42682</xdr:rowOff>
    </xdr:to>
    <xdr:cxnSp macro="">
      <xdr:nvCxnSpPr>
        <xdr:cNvPr id="831" name="直線コネクタ 830"/>
        <xdr:cNvCxnSpPr/>
      </xdr:nvCxnSpPr>
      <xdr:spPr>
        <a:xfrm>
          <a:off x="19545300" y="1236788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86797</xdr:rowOff>
    </xdr:from>
    <xdr:to>
      <xdr:col>29</xdr:col>
      <xdr:colOff>568325</xdr:colOff>
      <xdr:row>74</xdr:row>
      <xdr:rowOff>16947</xdr:rowOff>
    </xdr:to>
    <xdr:sp macro="" textlink="">
      <xdr:nvSpPr>
        <xdr:cNvPr id="832" name="フローチャート : 判断 831"/>
        <xdr:cNvSpPr/>
      </xdr:nvSpPr>
      <xdr:spPr>
        <a:xfrm>
          <a:off x="20383500" y="1260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8074</xdr:rowOff>
    </xdr:from>
    <xdr:ext cx="534377" cy="259045"/>
    <xdr:sp macro="" textlink="">
      <xdr:nvSpPr>
        <xdr:cNvPr id="833" name="テキスト ボックス 832"/>
        <xdr:cNvSpPr txBox="1"/>
      </xdr:nvSpPr>
      <xdr:spPr>
        <a:xfrm>
          <a:off x="20167111" y="1269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23480</xdr:rowOff>
    </xdr:from>
    <xdr:to>
      <xdr:col>28</xdr:col>
      <xdr:colOff>314325</xdr:colOff>
      <xdr:row>72</xdr:row>
      <xdr:rowOff>141712</xdr:rowOff>
    </xdr:to>
    <xdr:cxnSp macro="">
      <xdr:nvCxnSpPr>
        <xdr:cNvPr id="834" name="直線コネクタ 833"/>
        <xdr:cNvCxnSpPr/>
      </xdr:nvCxnSpPr>
      <xdr:spPr>
        <a:xfrm flipV="1">
          <a:off x="18656300" y="12367880"/>
          <a:ext cx="889000" cy="1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126619</xdr:rowOff>
    </xdr:from>
    <xdr:to>
      <xdr:col>28</xdr:col>
      <xdr:colOff>365125</xdr:colOff>
      <xdr:row>74</xdr:row>
      <xdr:rowOff>56769</xdr:rowOff>
    </xdr:to>
    <xdr:sp macro="" textlink="">
      <xdr:nvSpPr>
        <xdr:cNvPr id="835" name="フローチャート : 判断 834"/>
        <xdr:cNvSpPr/>
      </xdr:nvSpPr>
      <xdr:spPr>
        <a:xfrm>
          <a:off x="19494500" y="1264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47896</xdr:rowOff>
    </xdr:from>
    <xdr:ext cx="534377" cy="259045"/>
    <xdr:sp macro="" textlink="">
      <xdr:nvSpPr>
        <xdr:cNvPr id="836" name="テキスト ボックス 835"/>
        <xdr:cNvSpPr txBox="1"/>
      </xdr:nvSpPr>
      <xdr:spPr>
        <a:xfrm>
          <a:off x="19278111" y="1273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146782</xdr:rowOff>
    </xdr:from>
    <xdr:to>
      <xdr:col>27</xdr:col>
      <xdr:colOff>161925</xdr:colOff>
      <xdr:row>74</xdr:row>
      <xdr:rowOff>76932</xdr:rowOff>
    </xdr:to>
    <xdr:sp macro="" textlink="">
      <xdr:nvSpPr>
        <xdr:cNvPr id="837" name="フローチャート : 判断 836"/>
        <xdr:cNvSpPr/>
      </xdr:nvSpPr>
      <xdr:spPr>
        <a:xfrm>
          <a:off x="18605500" y="1266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68059</xdr:rowOff>
    </xdr:from>
    <xdr:ext cx="534377" cy="259045"/>
    <xdr:sp macro="" textlink="">
      <xdr:nvSpPr>
        <xdr:cNvPr id="838" name="テキスト ボックス 837"/>
        <xdr:cNvSpPr txBox="1"/>
      </xdr:nvSpPr>
      <xdr:spPr>
        <a:xfrm>
          <a:off x="18389111" y="1275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9" name="テキスト ボックス 83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0" name="テキスト ボックス 83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1" name="テキスト ボックス 84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2" name="テキスト ボックス 84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3" name="テキスト ボックス 84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70</xdr:row>
      <xdr:rowOff>143307</xdr:rowOff>
    </xdr:from>
    <xdr:to>
      <xdr:col>32</xdr:col>
      <xdr:colOff>238125</xdr:colOff>
      <xdr:row>71</xdr:row>
      <xdr:rowOff>73457</xdr:rowOff>
    </xdr:to>
    <xdr:sp macro="" textlink="">
      <xdr:nvSpPr>
        <xdr:cNvPr id="844" name="円/楕円 843"/>
        <xdr:cNvSpPr/>
      </xdr:nvSpPr>
      <xdr:spPr>
        <a:xfrm>
          <a:off x="22110700" y="1214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69</xdr:row>
      <xdr:rowOff>166184</xdr:rowOff>
    </xdr:from>
    <xdr:ext cx="534377" cy="259045"/>
    <xdr:sp macro="" textlink="">
      <xdr:nvSpPr>
        <xdr:cNvPr id="845" name="繰出金該当値テキスト"/>
        <xdr:cNvSpPr txBox="1"/>
      </xdr:nvSpPr>
      <xdr:spPr>
        <a:xfrm>
          <a:off x="22212300" y="1199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48,810</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83322</xdr:rowOff>
    </xdr:from>
    <xdr:to>
      <xdr:col>31</xdr:col>
      <xdr:colOff>85725</xdr:colOff>
      <xdr:row>72</xdr:row>
      <xdr:rowOff>13472</xdr:rowOff>
    </xdr:to>
    <xdr:sp macro="" textlink="">
      <xdr:nvSpPr>
        <xdr:cNvPr id="846" name="円/楕円 845"/>
        <xdr:cNvSpPr/>
      </xdr:nvSpPr>
      <xdr:spPr>
        <a:xfrm>
          <a:off x="21272500" y="122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29999</xdr:rowOff>
    </xdr:from>
    <xdr:ext cx="534377" cy="259045"/>
    <xdr:sp macro="" textlink="">
      <xdr:nvSpPr>
        <xdr:cNvPr id="847" name="テキスト ボックス 846"/>
        <xdr:cNvSpPr txBox="1"/>
      </xdr:nvSpPr>
      <xdr:spPr>
        <a:xfrm>
          <a:off x="21056111" y="1203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46,372</a:t>
          </a:r>
          <a:endParaRPr kumimoji="1" lang="ja-JP" altLang="en-US" sz="1000" b="1">
            <a:solidFill>
              <a:srgbClr val="FF0000"/>
            </a:solidFill>
            <a:latin typeface="ＭＳ Ｐゴシック"/>
          </a:endParaRPr>
        </a:p>
      </xdr:txBody>
    </xdr:sp>
    <xdr:clientData/>
  </xdr:oneCellAnchor>
  <xdr:twoCellAnchor>
    <xdr:from>
      <xdr:col>29</xdr:col>
      <xdr:colOff>466725</xdr:colOff>
      <xdr:row>71</xdr:row>
      <xdr:rowOff>163332</xdr:rowOff>
    </xdr:from>
    <xdr:to>
      <xdr:col>29</xdr:col>
      <xdr:colOff>568325</xdr:colOff>
      <xdr:row>72</xdr:row>
      <xdr:rowOff>93482</xdr:rowOff>
    </xdr:to>
    <xdr:sp macro="" textlink="">
      <xdr:nvSpPr>
        <xdr:cNvPr id="848" name="円/楕円 847"/>
        <xdr:cNvSpPr/>
      </xdr:nvSpPr>
      <xdr:spPr>
        <a:xfrm>
          <a:off x="20383500" y="1233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70</xdr:row>
      <xdr:rowOff>110009</xdr:rowOff>
    </xdr:from>
    <xdr:ext cx="534377" cy="259045"/>
    <xdr:sp macro="" textlink="">
      <xdr:nvSpPr>
        <xdr:cNvPr id="849" name="テキスト ボックス 848"/>
        <xdr:cNvSpPr txBox="1"/>
      </xdr:nvSpPr>
      <xdr:spPr>
        <a:xfrm>
          <a:off x="20167111" y="1211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44,622</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144130</xdr:rowOff>
    </xdr:from>
    <xdr:to>
      <xdr:col>28</xdr:col>
      <xdr:colOff>365125</xdr:colOff>
      <xdr:row>72</xdr:row>
      <xdr:rowOff>74280</xdr:rowOff>
    </xdr:to>
    <xdr:sp macro="" textlink="">
      <xdr:nvSpPr>
        <xdr:cNvPr id="850" name="円/楕円 849"/>
        <xdr:cNvSpPr/>
      </xdr:nvSpPr>
      <xdr:spPr>
        <a:xfrm>
          <a:off x="19494500" y="123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70</xdr:row>
      <xdr:rowOff>90807</xdr:rowOff>
    </xdr:from>
    <xdr:ext cx="534377" cy="259045"/>
    <xdr:sp macro="" textlink="">
      <xdr:nvSpPr>
        <xdr:cNvPr id="851" name="テキスト ボックス 850"/>
        <xdr:cNvSpPr txBox="1"/>
      </xdr:nvSpPr>
      <xdr:spPr>
        <a:xfrm>
          <a:off x="19278111" y="1209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45,042</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90912</xdr:rowOff>
    </xdr:from>
    <xdr:to>
      <xdr:col>27</xdr:col>
      <xdr:colOff>161925</xdr:colOff>
      <xdr:row>73</xdr:row>
      <xdr:rowOff>21062</xdr:rowOff>
    </xdr:to>
    <xdr:sp macro="" textlink="">
      <xdr:nvSpPr>
        <xdr:cNvPr id="852" name="円/楕円 851"/>
        <xdr:cNvSpPr/>
      </xdr:nvSpPr>
      <xdr:spPr>
        <a:xfrm>
          <a:off x="18605500" y="1243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37589</xdr:rowOff>
    </xdr:from>
    <xdr:ext cx="534377" cy="259045"/>
    <xdr:sp macro="" textlink="">
      <xdr:nvSpPr>
        <xdr:cNvPr id="853" name="テキスト ボックス 852"/>
        <xdr:cNvSpPr txBox="1"/>
      </xdr:nvSpPr>
      <xdr:spPr>
        <a:xfrm>
          <a:off x="18389111" y="1221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42,456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4" name="正方形/長方形 85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5" name="正方形/長方形 85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6" name="正方形/長方形 85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7" name="正方形/長方形 85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8" name="正方形/長方形 85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9" name="正方形/長方形 85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0" name="正方形/長方形 85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4" name="直線コネクタ 86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5" name="テキスト ボックス 86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6" name="直線コネクタ 86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7" name="テキスト ボックス 866"/>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68" name="直線コネクタ 86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69" name="テキスト ボックス 868"/>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0" name="直線コネクタ 86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71" name="テキスト ボックス 870"/>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5" name="直線コネクタ 874"/>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6"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7" name="直線コネクタ 87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78"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9" name="直線コネクタ 87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0" name="直線コネクタ 87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1"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2" name="フローチャート : 判断 881"/>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3" name="直線コネクタ 88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4" name="フローチャート : 判断 88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5" name="テキスト ボックス 88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6" name="直線コネクタ 88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7" name="フローチャート : 判断 88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88" name="テキスト ボックス 887"/>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9" name="直線コネクタ 88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90" name="フローチャート : 判断 889"/>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91" name="テキスト ボックス 890"/>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92" name="フローチャート : 判断 891"/>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93" name="テキスト ボックス 892"/>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9" name="円/楕円 89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0"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1" name="円/楕円 90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2" name="テキスト ボックス 90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3" name="円/楕円 90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4" name="テキスト ボックス 903"/>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5" name="円/楕円 90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6" name="テキスト ボックス 90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7" name="円/楕円 90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8" name="テキスト ボックス 907"/>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主に、人件費、扶助費、補助費等、貸付金、繰出金について、住民一人当たりの額が類似団体平均を大きく上回っている。</a:t>
          </a:r>
          <a:endParaRPr kumimoji="1" lang="en-US" altLang="ja-JP" sz="1300">
            <a:latin typeface="ＭＳ Ｐゴシック"/>
          </a:endParaRPr>
        </a:p>
        <a:p>
          <a:pPr rtl="0" eaLnBrk="1" fontAlgn="auto" latinLnBrk="0" hangingPunct="1"/>
          <a:r>
            <a:rPr kumimoji="1" lang="ja-JP" altLang="en-US" sz="1300">
              <a:latin typeface="ＭＳ Ｐゴシック"/>
            </a:rPr>
            <a:t>人件費が類似団体の平均より高い主な要因は、依然として</a:t>
          </a:r>
          <a:r>
            <a:rPr lang="ja-JP" altLang="ja-JP" sz="1300" b="0" i="0" baseline="0">
              <a:solidFill>
                <a:schemeClr val="dk1"/>
              </a:solidFill>
              <a:effectLst/>
              <a:latin typeface="+mn-lt"/>
              <a:ea typeface="+mn-ea"/>
              <a:cs typeface="+mn-cs"/>
            </a:rPr>
            <a:t>職員数が類似団体と比較して多い</a:t>
          </a:r>
          <a:r>
            <a:rPr lang="ja-JP" altLang="en-US" sz="1300" b="0" i="0" baseline="0">
              <a:solidFill>
                <a:schemeClr val="dk1"/>
              </a:solidFill>
              <a:effectLst/>
              <a:latin typeface="+mn-lt"/>
              <a:ea typeface="+mn-ea"/>
              <a:cs typeface="+mn-cs"/>
            </a:rPr>
            <a:t>ことによるもので</a:t>
          </a:r>
          <a:r>
            <a:rPr lang="ja-JP" altLang="ja-JP" sz="1300" b="0" i="0" baseline="0">
              <a:solidFill>
                <a:schemeClr val="dk1"/>
              </a:solidFill>
              <a:effectLst/>
              <a:latin typeface="+mn-lt"/>
              <a:ea typeface="+mn-ea"/>
              <a:cs typeface="+mn-cs"/>
            </a:rPr>
            <a:t>ある</a:t>
          </a:r>
          <a:r>
            <a:rPr lang="ja-JP" altLang="ja-JP" sz="130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今後も新規採用者数の抑制や再任用職員・嘱託員の効果的な活用を促進する</a:t>
          </a:r>
          <a:r>
            <a:rPr lang="ja-JP" altLang="en-US" sz="1300" b="0" i="0" baseline="0">
              <a:solidFill>
                <a:schemeClr val="dk1"/>
              </a:solidFill>
              <a:effectLst/>
              <a:latin typeface="+mn-lt"/>
              <a:ea typeface="+mn-ea"/>
              <a:cs typeface="+mn-cs"/>
            </a:rPr>
            <a:t>とともに</a:t>
          </a:r>
          <a:r>
            <a:rPr lang="ja-JP" altLang="ja-JP" sz="1300" b="0" i="0" baseline="0">
              <a:solidFill>
                <a:schemeClr val="dk1"/>
              </a:solidFill>
              <a:effectLst/>
              <a:latin typeface="+mn-lt"/>
              <a:ea typeface="+mn-ea"/>
              <a:cs typeface="+mn-cs"/>
            </a:rPr>
            <a:t>、業務の効率化による職員数の適正化を積極的に進め、人件費の抑制を図っていく。</a:t>
          </a:r>
          <a:endParaRPr lang="ja-JP" altLang="ja-JP" sz="1300">
            <a:effectLst/>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また、扶助費については、旧産炭地域の特徴でもある生活保護率が高いことや障害者福祉施設が多いことなどにより生活保護費や障害者福祉サービス費等が大きな割合を占めていることが影響している。これらについては、就労支援を強化するなど、今後も自立支援に努めていく。</a:t>
          </a:r>
          <a:endParaRPr kumimoji="1" lang="en-US" altLang="ja-JP" sz="1300">
            <a:latin typeface="ＭＳ Ｐゴシック"/>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このほか、</a:t>
          </a:r>
          <a:r>
            <a:rPr kumimoji="1" lang="ja-JP" altLang="ja-JP" sz="1300">
              <a:solidFill>
                <a:schemeClr val="dk1"/>
              </a:solidFill>
              <a:effectLst/>
              <a:latin typeface="+mn-lt"/>
              <a:ea typeface="+mn-ea"/>
              <a:cs typeface="+mn-cs"/>
            </a:rPr>
            <a:t>繰出金については、全国平均を上回る高齢化により国民健康保険会計や介護保険会計への繰出金が大きいこと</a:t>
          </a:r>
          <a:r>
            <a:rPr kumimoji="1" lang="ja-JP" altLang="en-US" sz="1300">
              <a:solidFill>
                <a:schemeClr val="dk1"/>
              </a:solidFill>
              <a:effectLst/>
              <a:latin typeface="+mn-lt"/>
              <a:ea typeface="+mn-ea"/>
              <a:cs typeface="+mn-cs"/>
            </a:rPr>
            <a:t>、</a:t>
          </a:r>
          <a:r>
            <a:rPr kumimoji="1" lang="ja-JP" altLang="en-US" sz="1300">
              <a:latin typeface="ＭＳ Ｐゴシック"/>
            </a:rPr>
            <a:t>補助費等については、</a:t>
          </a:r>
          <a:r>
            <a:rPr kumimoji="1" lang="ja-JP" altLang="en-US" sz="1300">
              <a:solidFill>
                <a:schemeClr val="dk1"/>
              </a:solidFill>
              <a:effectLst/>
              <a:latin typeface="+mn-lt"/>
              <a:ea typeface="+mn-ea"/>
              <a:cs typeface="+mn-cs"/>
            </a:rPr>
            <a:t>公害補償にかかる補償給付費や大牟田・荒尾清掃施設組合への負担金が大きいこと、</a:t>
          </a:r>
          <a:r>
            <a:rPr kumimoji="1" lang="ja-JP" altLang="en-US" sz="1300">
              <a:latin typeface="ＭＳ Ｐゴシック"/>
            </a:rPr>
            <a:t>貸付金については、</a:t>
          </a:r>
          <a:r>
            <a:rPr kumimoji="1" lang="ja-JP" altLang="en-US" sz="1300">
              <a:solidFill>
                <a:schemeClr val="dk1"/>
              </a:solidFill>
              <a:effectLst/>
              <a:latin typeface="+mn-lt"/>
              <a:ea typeface="+mn-ea"/>
              <a:cs typeface="+mn-cs"/>
            </a:rPr>
            <a:t>独立行政法人大牟田市立病院が実施した病院改修事業に対する貸付金が大きな割合を占めたことなどにより、それぞれ類似団体と比較し住民一人当たりの額が大きくなっている。</a:t>
          </a:r>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福岡県大牟田市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119,407
118,891
81.45
57,365,810
56,581,864
687,940
28,452,452
48,709,293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77.9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16828</xdr:rowOff>
    </xdr:from>
    <xdr:to>
      <xdr:col>6</xdr:col>
      <xdr:colOff>510540</xdr:colOff>
      <xdr:row>37</xdr:row>
      <xdr:rowOff>140272</xdr:rowOff>
    </xdr:to>
    <xdr:cxnSp macro="">
      <xdr:nvCxnSpPr>
        <xdr:cNvPr id="52" name="直線コネクタ 51"/>
        <xdr:cNvCxnSpPr/>
      </xdr:nvCxnSpPr>
      <xdr:spPr>
        <a:xfrm flipV="1">
          <a:off x="4633595" y="5331778"/>
          <a:ext cx="127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144098</xdr:rowOff>
    </xdr:from>
    <xdr:ext cx="469744" cy="259045"/>
    <xdr:sp macro="" textlink="">
      <xdr:nvSpPr>
        <xdr:cNvPr id="53" name="議会費最小値テキスト"/>
        <xdr:cNvSpPr txBox="1"/>
      </xdr:nvSpPr>
      <xdr:spPr>
        <a:xfrm>
          <a:off x="4686300"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6</xdr:col>
      <xdr:colOff>422275</xdr:colOff>
      <xdr:row>37</xdr:row>
      <xdr:rowOff>140272</xdr:rowOff>
    </xdr:from>
    <xdr:to>
      <xdr:col>6</xdr:col>
      <xdr:colOff>600075</xdr:colOff>
      <xdr:row>37</xdr:row>
      <xdr:rowOff>140272</xdr:rowOff>
    </xdr:to>
    <xdr:cxnSp macro="">
      <xdr:nvCxnSpPr>
        <xdr:cNvPr id="54" name="直線コネクタ 53"/>
        <xdr:cNvCxnSpPr/>
      </xdr:nvCxnSpPr>
      <xdr:spPr>
        <a:xfrm>
          <a:off x="4546600" y="648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134955</xdr:rowOff>
    </xdr:from>
    <xdr:ext cx="469744" cy="259045"/>
    <xdr:sp macro="" textlink="">
      <xdr:nvSpPr>
        <xdr:cNvPr id="55" name="議会費最大値テキスト"/>
        <xdr:cNvSpPr txBox="1"/>
      </xdr:nvSpPr>
      <xdr:spPr>
        <a:xfrm>
          <a:off x="4686300" y="51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4,115</a:t>
          </a:r>
          <a:endParaRPr kumimoji="1" lang="ja-JP" altLang="en-US" sz="1000" b="1">
            <a:latin typeface="ＭＳ Ｐゴシック"/>
          </a:endParaRPr>
        </a:p>
      </xdr:txBody>
    </xdr:sp>
    <xdr:clientData/>
  </xdr:oneCellAnchor>
  <xdr:twoCellAnchor>
    <xdr:from>
      <xdr:col>6</xdr:col>
      <xdr:colOff>422275</xdr:colOff>
      <xdr:row>31</xdr:row>
      <xdr:rowOff>16828</xdr:rowOff>
    </xdr:from>
    <xdr:to>
      <xdr:col>6</xdr:col>
      <xdr:colOff>600075</xdr:colOff>
      <xdr:row>31</xdr:row>
      <xdr:rowOff>16828</xdr:rowOff>
    </xdr:to>
    <xdr:cxnSp macro="">
      <xdr:nvCxnSpPr>
        <xdr:cNvPr id="56" name="直線コネクタ 55"/>
        <xdr:cNvCxnSpPr/>
      </xdr:nvCxnSpPr>
      <xdr:spPr>
        <a:xfrm>
          <a:off x="4546600" y="5331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76835</xdr:rowOff>
    </xdr:from>
    <xdr:to>
      <xdr:col>6</xdr:col>
      <xdr:colOff>511175</xdr:colOff>
      <xdr:row>34</xdr:row>
      <xdr:rowOff>108267</xdr:rowOff>
    </xdr:to>
    <xdr:cxnSp macro="">
      <xdr:nvCxnSpPr>
        <xdr:cNvPr id="57" name="直線コネクタ 56"/>
        <xdr:cNvCxnSpPr/>
      </xdr:nvCxnSpPr>
      <xdr:spPr>
        <a:xfrm flipV="1">
          <a:off x="3797300" y="5906135"/>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134764</xdr:rowOff>
    </xdr:from>
    <xdr:ext cx="469744" cy="259045"/>
    <xdr:sp macro="" textlink="">
      <xdr:nvSpPr>
        <xdr:cNvPr id="58" name="議会費平均値テキスト"/>
        <xdr:cNvSpPr txBox="1"/>
      </xdr:nvSpPr>
      <xdr:spPr>
        <a:xfrm>
          <a:off x="4686300" y="5964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156337</xdr:rowOff>
    </xdr:from>
    <xdr:to>
      <xdr:col>6</xdr:col>
      <xdr:colOff>561975</xdr:colOff>
      <xdr:row>35</xdr:row>
      <xdr:rowOff>86487</xdr:rowOff>
    </xdr:to>
    <xdr:sp macro="" textlink="">
      <xdr:nvSpPr>
        <xdr:cNvPr id="59" name="フローチャート : 判断 58"/>
        <xdr:cNvSpPr/>
      </xdr:nvSpPr>
      <xdr:spPr>
        <a:xfrm>
          <a:off x="4584700" y="59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108267</xdr:rowOff>
    </xdr:from>
    <xdr:to>
      <xdr:col>5</xdr:col>
      <xdr:colOff>358775</xdr:colOff>
      <xdr:row>35</xdr:row>
      <xdr:rowOff>87693</xdr:rowOff>
    </xdr:to>
    <xdr:cxnSp macro="">
      <xdr:nvCxnSpPr>
        <xdr:cNvPr id="60" name="直線コネクタ 59"/>
        <xdr:cNvCxnSpPr/>
      </xdr:nvCxnSpPr>
      <xdr:spPr>
        <a:xfrm flipV="1">
          <a:off x="2908300" y="5937567"/>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3175</xdr:rowOff>
    </xdr:from>
    <xdr:to>
      <xdr:col>5</xdr:col>
      <xdr:colOff>409575</xdr:colOff>
      <xdr:row>35</xdr:row>
      <xdr:rowOff>104775</xdr:rowOff>
    </xdr:to>
    <xdr:sp macro="" textlink="">
      <xdr:nvSpPr>
        <xdr:cNvPr id="61" name="フローチャート : 判断 60"/>
        <xdr:cNvSpPr/>
      </xdr:nvSpPr>
      <xdr:spPr>
        <a:xfrm>
          <a:off x="3746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95902</xdr:rowOff>
    </xdr:from>
    <xdr:ext cx="469744" cy="259045"/>
    <xdr:sp macro="" textlink="">
      <xdr:nvSpPr>
        <xdr:cNvPr id="62" name="テキスト ボックス 61"/>
        <xdr:cNvSpPr txBox="1"/>
      </xdr:nvSpPr>
      <xdr:spPr>
        <a:xfrm>
          <a:off x="3562427" y="609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15113</xdr:rowOff>
    </xdr:from>
    <xdr:to>
      <xdr:col>4</xdr:col>
      <xdr:colOff>155575</xdr:colOff>
      <xdr:row>35</xdr:row>
      <xdr:rowOff>87693</xdr:rowOff>
    </xdr:to>
    <xdr:cxnSp macro="">
      <xdr:nvCxnSpPr>
        <xdr:cNvPr id="63" name="直線コネクタ 62"/>
        <xdr:cNvCxnSpPr/>
      </xdr:nvCxnSpPr>
      <xdr:spPr>
        <a:xfrm>
          <a:off x="2019300" y="6015863"/>
          <a:ext cx="889000" cy="7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4" name="フローチャート : 判断 63"/>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149877</xdr:rowOff>
    </xdr:from>
    <xdr:ext cx="469744" cy="259045"/>
    <xdr:sp macro="" textlink="">
      <xdr:nvSpPr>
        <xdr:cNvPr id="65" name="テキスト ボックス 64"/>
        <xdr:cNvSpPr txBox="1"/>
      </xdr:nvSpPr>
      <xdr:spPr>
        <a:xfrm>
          <a:off x="2673427"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164846</xdr:rowOff>
    </xdr:from>
    <xdr:to>
      <xdr:col>2</xdr:col>
      <xdr:colOff>638175</xdr:colOff>
      <xdr:row>35</xdr:row>
      <xdr:rowOff>15113</xdr:rowOff>
    </xdr:to>
    <xdr:cxnSp macro="">
      <xdr:nvCxnSpPr>
        <xdr:cNvPr id="66" name="直線コネクタ 65"/>
        <xdr:cNvCxnSpPr/>
      </xdr:nvCxnSpPr>
      <xdr:spPr>
        <a:xfrm>
          <a:off x="1130300" y="5822696"/>
          <a:ext cx="889000" cy="19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138621</xdr:rowOff>
    </xdr:from>
    <xdr:to>
      <xdr:col>3</xdr:col>
      <xdr:colOff>3175</xdr:colOff>
      <xdr:row>35</xdr:row>
      <xdr:rowOff>68771</xdr:rowOff>
    </xdr:to>
    <xdr:sp macro="" textlink="">
      <xdr:nvSpPr>
        <xdr:cNvPr id="67" name="フローチャート : 判断 66"/>
        <xdr:cNvSpPr/>
      </xdr:nvSpPr>
      <xdr:spPr>
        <a:xfrm>
          <a:off x="1968500" y="596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59898</xdr:rowOff>
    </xdr:from>
    <xdr:ext cx="469744" cy="259045"/>
    <xdr:sp macro="" textlink="">
      <xdr:nvSpPr>
        <xdr:cNvPr id="68" name="テキスト ボックス 67"/>
        <xdr:cNvSpPr txBox="1"/>
      </xdr:nvSpPr>
      <xdr:spPr>
        <a:xfrm>
          <a:off x="1784427" y="606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65468</xdr:rowOff>
    </xdr:from>
    <xdr:to>
      <xdr:col>1</xdr:col>
      <xdr:colOff>485775</xdr:colOff>
      <xdr:row>33</xdr:row>
      <xdr:rowOff>167068</xdr:rowOff>
    </xdr:to>
    <xdr:sp macro="" textlink="">
      <xdr:nvSpPr>
        <xdr:cNvPr id="69" name="フローチャート : 判断 68"/>
        <xdr:cNvSpPr/>
      </xdr:nvSpPr>
      <xdr:spPr>
        <a:xfrm>
          <a:off x="1079500" y="572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12145</xdr:rowOff>
    </xdr:from>
    <xdr:ext cx="469744" cy="259045"/>
    <xdr:sp macro="" textlink="">
      <xdr:nvSpPr>
        <xdr:cNvPr id="70" name="テキスト ボックス 69"/>
        <xdr:cNvSpPr txBox="1"/>
      </xdr:nvSpPr>
      <xdr:spPr>
        <a:xfrm>
          <a:off x="895427" y="549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26035</xdr:rowOff>
    </xdr:from>
    <xdr:to>
      <xdr:col>6</xdr:col>
      <xdr:colOff>561975</xdr:colOff>
      <xdr:row>34</xdr:row>
      <xdr:rowOff>127635</xdr:rowOff>
    </xdr:to>
    <xdr:sp macro="" textlink="">
      <xdr:nvSpPr>
        <xdr:cNvPr id="76" name="円/楕円 75"/>
        <xdr:cNvSpPr/>
      </xdr:nvSpPr>
      <xdr:spPr>
        <a:xfrm>
          <a:off x="4584700" y="58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48912</xdr:rowOff>
    </xdr:from>
    <xdr:ext cx="469744" cy="259045"/>
    <xdr:sp macro="" textlink="">
      <xdr:nvSpPr>
        <xdr:cNvPr id="77" name="議会費該当値テキスト"/>
        <xdr:cNvSpPr txBox="1"/>
      </xdr:nvSpPr>
      <xdr:spPr>
        <a:xfrm>
          <a:off x="4686300" y="570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57467</xdr:rowOff>
    </xdr:from>
    <xdr:to>
      <xdr:col>5</xdr:col>
      <xdr:colOff>409575</xdr:colOff>
      <xdr:row>34</xdr:row>
      <xdr:rowOff>159067</xdr:rowOff>
    </xdr:to>
    <xdr:sp macro="" textlink="">
      <xdr:nvSpPr>
        <xdr:cNvPr id="78" name="円/楕円 77"/>
        <xdr:cNvSpPr/>
      </xdr:nvSpPr>
      <xdr:spPr>
        <a:xfrm>
          <a:off x="3746500" y="588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4144</xdr:rowOff>
    </xdr:from>
    <xdr:ext cx="469744" cy="259045"/>
    <xdr:sp macro="" textlink="">
      <xdr:nvSpPr>
        <xdr:cNvPr id="79" name="テキスト ボックス 78"/>
        <xdr:cNvSpPr txBox="1"/>
      </xdr:nvSpPr>
      <xdr:spPr>
        <a:xfrm>
          <a:off x="3562427" y="566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36893</xdr:rowOff>
    </xdr:from>
    <xdr:to>
      <xdr:col>4</xdr:col>
      <xdr:colOff>206375</xdr:colOff>
      <xdr:row>35</xdr:row>
      <xdr:rowOff>138493</xdr:rowOff>
    </xdr:to>
    <xdr:sp macro="" textlink="">
      <xdr:nvSpPr>
        <xdr:cNvPr id="80" name="円/楕円 79"/>
        <xdr:cNvSpPr/>
      </xdr:nvSpPr>
      <xdr:spPr>
        <a:xfrm>
          <a:off x="2857500" y="603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129620</xdr:rowOff>
    </xdr:from>
    <xdr:ext cx="469744" cy="259045"/>
    <xdr:sp macro="" textlink="">
      <xdr:nvSpPr>
        <xdr:cNvPr id="81" name="テキスト ボックス 80"/>
        <xdr:cNvSpPr txBox="1"/>
      </xdr:nvSpPr>
      <xdr:spPr>
        <a:xfrm>
          <a:off x="2673427" y="613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135763</xdr:rowOff>
    </xdr:from>
    <xdr:to>
      <xdr:col>3</xdr:col>
      <xdr:colOff>3175</xdr:colOff>
      <xdr:row>35</xdr:row>
      <xdr:rowOff>65913</xdr:rowOff>
    </xdr:to>
    <xdr:sp macro="" textlink="">
      <xdr:nvSpPr>
        <xdr:cNvPr id="82" name="円/楕円 81"/>
        <xdr:cNvSpPr/>
      </xdr:nvSpPr>
      <xdr:spPr>
        <a:xfrm>
          <a:off x="1968500" y="59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82440</xdr:rowOff>
    </xdr:from>
    <xdr:ext cx="469744" cy="259045"/>
    <xdr:sp macro="" textlink="">
      <xdr:nvSpPr>
        <xdr:cNvPr id="83" name="テキスト ボックス 82"/>
        <xdr:cNvSpPr txBox="1"/>
      </xdr:nvSpPr>
      <xdr:spPr>
        <a:xfrm>
          <a:off x="1784427" y="574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114046</xdr:rowOff>
    </xdr:from>
    <xdr:to>
      <xdr:col>1</xdr:col>
      <xdr:colOff>485775</xdr:colOff>
      <xdr:row>34</xdr:row>
      <xdr:rowOff>44196</xdr:rowOff>
    </xdr:to>
    <xdr:sp macro="" textlink="">
      <xdr:nvSpPr>
        <xdr:cNvPr id="84" name="円/楕円 83"/>
        <xdr:cNvSpPr/>
      </xdr:nvSpPr>
      <xdr:spPr>
        <a:xfrm>
          <a:off x="1079500" y="577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35323</xdr:rowOff>
    </xdr:from>
    <xdr:ext cx="469744" cy="259045"/>
    <xdr:sp macro="" textlink="">
      <xdr:nvSpPr>
        <xdr:cNvPr id="85" name="テキスト ボックス 84"/>
        <xdr:cNvSpPr txBox="1"/>
      </xdr:nvSpPr>
      <xdr:spPr>
        <a:xfrm>
          <a:off x="895427" y="58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6" name="直線コネクタ 95"/>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7" name="テキスト ボックス 96"/>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8" name="直線コネクタ 97"/>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99" name="テキスト ボックス 98"/>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0" name="直線コネクタ 99"/>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1" name="テキスト ボックス 100"/>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2" name="直線コネクタ 101"/>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3" name="テキスト ボックス 102"/>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4" name="直線コネクタ 103"/>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6" name="直線コネクタ 105"/>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27614</xdr:rowOff>
    </xdr:from>
    <xdr:to>
      <xdr:col>6</xdr:col>
      <xdr:colOff>510540</xdr:colOff>
      <xdr:row>58</xdr:row>
      <xdr:rowOff>87436</xdr:rowOff>
    </xdr:to>
    <xdr:cxnSp macro="">
      <xdr:nvCxnSpPr>
        <xdr:cNvPr id="111" name="直線コネクタ 110"/>
        <xdr:cNvCxnSpPr/>
      </xdr:nvCxnSpPr>
      <xdr:spPr>
        <a:xfrm flipV="1">
          <a:off x="4633595" y="8771564"/>
          <a:ext cx="1270" cy="125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91263</xdr:rowOff>
    </xdr:from>
    <xdr:ext cx="534377" cy="259045"/>
    <xdr:sp macro="" textlink="">
      <xdr:nvSpPr>
        <xdr:cNvPr id="112" name="総務費最小値テキスト"/>
        <xdr:cNvSpPr txBox="1"/>
      </xdr:nvSpPr>
      <xdr:spPr>
        <a:xfrm>
          <a:off x="4686300" y="1003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28,002</a:t>
          </a:r>
          <a:endParaRPr kumimoji="1" lang="ja-JP" altLang="en-US" sz="1000" b="1">
            <a:latin typeface="ＭＳ Ｐゴシック"/>
          </a:endParaRPr>
        </a:p>
      </xdr:txBody>
    </xdr:sp>
    <xdr:clientData/>
  </xdr:oneCellAnchor>
  <xdr:twoCellAnchor>
    <xdr:from>
      <xdr:col>6</xdr:col>
      <xdr:colOff>422275</xdr:colOff>
      <xdr:row>58</xdr:row>
      <xdr:rowOff>87436</xdr:rowOff>
    </xdr:from>
    <xdr:to>
      <xdr:col>6</xdr:col>
      <xdr:colOff>600075</xdr:colOff>
      <xdr:row>58</xdr:row>
      <xdr:rowOff>87436</xdr:rowOff>
    </xdr:to>
    <xdr:cxnSp macro="">
      <xdr:nvCxnSpPr>
        <xdr:cNvPr id="113" name="直線コネクタ 112"/>
        <xdr:cNvCxnSpPr/>
      </xdr:nvCxnSpPr>
      <xdr:spPr>
        <a:xfrm>
          <a:off x="4546600" y="1003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145741</xdr:rowOff>
    </xdr:from>
    <xdr:ext cx="599010" cy="259045"/>
    <xdr:sp macro="" textlink="">
      <xdr:nvSpPr>
        <xdr:cNvPr id="114" name="総務費最大値テキスト"/>
        <xdr:cNvSpPr txBox="1"/>
      </xdr:nvSpPr>
      <xdr:spPr>
        <a:xfrm>
          <a:off x="4686300" y="854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220,911</a:t>
          </a:r>
          <a:endParaRPr kumimoji="1" lang="ja-JP" altLang="en-US" sz="1000" b="1">
            <a:latin typeface="ＭＳ Ｐゴシック"/>
          </a:endParaRPr>
        </a:p>
      </xdr:txBody>
    </xdr:sp>
    <xdr:clientData/>
  </xdr:oneCellAnchor>
  <xdr:twoCellAnchor>
    <xdr:from>
      <xdr:col>6</xdr:col>
      <xdr:colOff>422275</xdr:colOff>
      <xdr:row>51</xdr:row>
      <xdr:rowOff>27614</xdr:rowOff>
    </xdr:from>
    <xdr:to>
      <xdr:col>6</xdr:col>
      <xdr:colOff>600075</xdr:colOff>
      <xdr:row>51</xdr:row>
      <xdr:rowOff>27614</xdr:rowOff>
    </xdr:to>
    <xdr:cxnSp macro="">
      <xdr:nvCxnSpPr>
        <xdr:cNvPr id="115" name="直線コネクタ 114"/>
        <xdr:cNvCxnSpPr/>
      </xdr:nvCxnSpPr>
      <xdr:spPr>
        <a:xfrm>
          <a:off x="4546600" y="877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130177</xdr:rowOff>
    </xdr:from>
    <xdr:to>
      <xdr:col>6</xdr:col>
      <xdr:colOff>511175</xdr:colOff>
      <xdr:row>57</xdr:row>
      <xdr:rowOff>148172</xdr:rowOff>
    </xdr:to>
    <xdr:cxnSp macro="">
      <xdr:nvCxnSpPr>
        <xdr:cNvPr id="116" name="直線コネクタ 115"/>
        <xdr:cNvCxnSpPr/>
      </xdr:nvCxnSpPr>
      <xdr:spPr>
        <a:xfrm flipV="1">
          <a:off x="3797300" y="9902827"/>
          <a:ext cx="838200" cy="1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73323</xdr:rowOff>
    </xdr:from>
    <xdr:ext cx="534377" cy="259045"/>
    <xdr:sp macro="" textlink="">
      <xdr:nvSpPr>
        <xdr:cNvPr id="117" name="総務費平均値テキスト"/>
        <xdr:cNvSpPr txBox="1"/>
      </xdr:nvSpPr>
      <xdr:spPr>
        <a:xfrm>
          <a:off x="4686300" y="9845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94896</xdr:rowOff>
    </xdr:from>
    <xdr:to>
      <xdr:col>6</xdr:col>
      <xdr:colOff>561975</xdr:colOff>
      <xdr:row>58</xdr:row>
      <xdr:rowOff>25046</xdr:rowOff>
    </xdr:to>
    <xdr:sp macro="" textlink="">
      <xdr:nvSpPr>
        <xdr:cNvPr id="118" name="フローチャート : 判断 117"/>
        <xdr:cNvSpPr/>
      </xdr:nvSpPr>
      <xdr:spPr>
        <a:xfrm>
          <a:off x="4584700" y="98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148172</xdr:rowOff>
    </xdr:from>
    <xdr:to>
      <xdr:col>5</xdr:col>
      <xdr:colOff>358775</xdr:colOff>
      <xdr:row>57</xdr:row>
      <xdr:rowOff>158713</xdr:rowOff>
    </xdr:to>
    <xdr:cxnSp macro="">
      <xdr:nvCxnSpPr>
        <xdr:cNvPr id="119" name="直線コネクタ 118"/>
        <xdr:cNvCxnSpPr/>
      </xdr:nvCxnSpPr>
      <xdr:spPr>
        <a:xfrm flipV="1">
          <a:off x="2908300" y="9920822"/>
          <a:ext cx="8890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89971</xdr:rowOff>
    </xdr:from>
    <xdr:to>
      <xdr:col>5</xdr:col>
      <xdr:colOff>409575</xdr:colOff>
      <xdr:row>58</xdr:row>
      <xdr:rowOff>20121</xdr:rowOff>
    </xdr:to>
    <xdr:sp macro="" textlink="">
      <xdr:nvSpPr>
        <xdr:cNvPr id="120" name="フローチャート : 判断 119"/>
        <xdr:cNvSpPr/>
      </xdr:nvSpPr>
      <xdr:spPr>
        <a:xfrm>
          <a:off x="3746500" y="986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36648</xdr:rowOff>
    </xdr:from>
    <xdr:ext cx="534377" cy="259045"/>
    <xdr:sp macro="" textlink="">
      <xdr:nvSpPr>
        <xdr:cNvPr id="121" name="テキスト ボックス 120"/>
        <xdr:cNvSpPr txBox="1"/>
      </xdr:nvSpPr>
      <xdr:spPr>
        <a:xfrm>
          <a:off x="3530111" y="963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158713</xdr:rowOff>
    </xdr:from>
    <xdr:to>
      <xdr:col>4</xdr:col>
      <xdr:colOff>155575</xdr:colOff>
      <xdr:row>58</xdr:row>
      <xdr:rowOff>16080</xdr:rowOff>
    </xdr:to>
    <xdr:cxnSp macro="">
      <xdr:nvCxnSpPr>
        <xdr:cNvPr id="122" name="直線コネクタ 121"/>
        <xdr:cNvCxnSpPr/>
      </xdr:nvCxnSpPr>
      <xdr:spPr>
        <a:xfrm flipV="1">
          <a:off x="2019300" y="9931363"/>
          <a:ext cx="889000" cy="2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83270</xdr:rowOff>
    </xdr:from>
    <xdr:to>
      <xdr:col>4</xdr:col>
      <xdr:colOff>206375</xdr:colOff>
      <xdr:row>58</xdr:row>
      <xdr:rowOff>13420</xdr:rowOff>
    </xdr:to>
    <xdr:sp macro="" textlink="">
      <xdr:nvSpPr>
        <xdr:cNvPr id="123" name="フローチャート : 判断 122"/>
        <xdr:cNvSpPr/>
      </xdr:nvSpPr>
      <xdr:spPr>
        <a:xfrm>
          <a:off x="2857500" y="98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29947</xdr:rowOff>
    </xdr:from>
    <xdr:ext cx="534377" cy="259045"/>
    <xdr:sp macro="" textlink="">
      <xdr:nvSpPr>
        <xdr:cNvPr id="124" name="テキスト ボックス 123"/>
        <xdr:cNvSpPr txBox="1"/>
      </xdr:nvSpPr>
      <xdr:spPr>
        <a:xfrm>
          <a:off x="2641111" y="963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170574</xdr:rowOff>
    </xdr:from>
    <xdr:to>
      <xdr:col>2</xdr:col>
      <xdr:colOff>638175</xdr:colOff>
      <xdr:row>58</xdr:row>
      <xdr:rowOff>16080</xdr:rowOff>
    </xdr:to>
    <xdr:cxnSp macro="">
      <xdr:nvCxnSpPr>
        <xdr:cNvPr id="125" name="直線コネクタ 124"/>
        <xdr:cNvCxnSpPr/>
      </xdr:nvCxnSpPr>
      <xdr:spPr>
        <a:xfrm>
          <a:off x="1130300" y="9943224"/>
          <a:ext cx="889000" cy="1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105327</xdr:rowOff>
    </xdr:from>
    <xdr:to>
      <xdr:col>3</xdr:col>
      <xdr:colOff>3175</xdr:colOff>
      <xdr:row>58</xdr:row>
      <xdr:rowOff>35477</xdr:rowOff>
    </xdr:to>
    <xdr:sp macro="" textlink="">
      <xdr:nvSpPr>
        <xdr:cNvPr id="126" name="フローチャート : 判断 125"/>
        <xdr:cNvSpPr/>
      </xdr:nvSpPr>
      <xdr:spPr>
        <a:xfrm>
          <a:off x="1968500" y="987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52004</xdr:rowOff>
    </xdr:from>
    <xdr:ext cx="534377" cy="259045"/>
    <xdr:sp macro="" textlink="">
      <xdr:nvSpPr>
        <xdr:cNvPr id="127" name="テキスト ボックス 126"/>
        <xdr:cNvSpPr txBox="1"/>
      </xdr:nvSpPr>
      <xdr:spPr>
        <a:xfrm>
          <a:off x="1752111" y="96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93792</xdr:rowOff>
    </xdr:from>
    <xdr:to>
      <xdr:col>1</xdr:col>
      <xdr:colOff>485775</xdr:colOff>
      <xdr:row>58</xdr:row>
      <xdr:rowOff>23942</xdr:rowOff>
    </xdr:to>
    <xdr:sp macro="" textlink="">
      <xdr:nvSpPr>
        <xdr:cNvPr id="128" name="フローチャート : 判断 127"/>
        <xdr:cNvSpPr/>
      </xdr:nvSpPr>
      <xdr:spPr>
        <a:xfrm>
          <a:off x="1079500" y="986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40469</xdr:rowOff>
    </xdr:from>
    <xdr:ext cx="534377" cy="259045"/>
    <xdr:sp macro="" textlink="">
      <xdr:nvSpPr>
        <xdr:cNvPr id="129" name="テキスト ボックス 128"/>
        <xdr:cNvSpPr txBox="1"/>
      </xdr:nvSpPr>
      <xdr:spPr>
        <a:xfrm>
          <a:off x="863111" y="964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79377</xdr:rowOff>
    </xdr:from>
    <xdr:to>
      <xdr:col>6</xdr:col>
      <xdr:colOff>561975</xdr:colOff>
      <xdr:row>58</xdr:row>
      <xdr:rowOff>9527</xdr:rowOff>
    </xdr:to>
    <xdr:sp macro="" textlink="">
      <xdr:nvSpPr>
        <xdr:cNvPr id="135" name="円/楕円 134"/>
        <xdr:cNvSpPr/>
      </xdr:nvSpPr>
      <xdr:spPr>
        <a:xfrm>
          <a:off x="4584700" y="985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102254</xdr:rowOff>
    </xdr:from>
    <xdr:ext cx="534377" cy="259045"/>
    <xdr:sp macro="" textlink="">
      <xdr:nvSpPr>
        <xdr:cNvPr id="136" name="総務費該当値テキスト"/>
        <xdr:cNvSpPr txBox="1"/>
      </xdr:nvSpPr>
      <xdr:spPr>
        <a:xfrm>
          <a:off x="4686300" y="970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47,708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97372</xdr:rowOff>
    </xdr:from>
    <xdr:to>
      <xdr:col>5</xdr:col>
      <xdr:colOff>409575</xdr:colOff>
      <xdr:row>58</xdr:row>
      <xdr:rowOff>27522</xdr:rowOff>
    </xdr:to>
    <xdr:sp macro="" textlink="">
      <xdr:nvSpPr>
        <xdr:cNvPr id="137" name="円/楕円 136"/>
        <xdr:cNvSpPr/>
      </xdr:nvSpPr>
      <xdr:spPr>
        <a:xfrm>
          <a:off x="3746500" y="987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18649</xdr:rowOff>
    </xdr:from>
    <xdr:ext cx="534377" cy="259045"/>
    <xdr:sp macro="" textlink="">
      <xdr:nvSpPr>
        <xdr:cNvPr id="138" name="テキスト ボックス 137"/>
        <xdr:cNvSpPr txBox="1"/>
      </xdr:nvSpPr>
      <xdr:spPr>
        <a:xfrm>
          <a:off x="3530111" y="996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44,953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107913</xdr:rowOff>
    </xdr:from>
    <xdr:to>
      <xdr:col>4</xdr:col>
      <xdr:colOff>206375</xdr:colOff>
      <xdr:row>58</xdr:row>
      <xdr:rowOff>38063</xdr:rowOff>
    </xdr:to>
    <xdr:sp macro="" textlink="">
      <xdr:nvSpPr>
        <xdr:cNvPr id="139" name="円/楕円 138"/>
        <xdr:cNvSpPr/>
      </xdr:nvSpPr>
      <xdr:spPr>
        <a:xfrm>
          <a:off x="2857500" y="988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29190</xdr:rowOff>
    </xdr:from>
    <xdr:ext cx="534377" cy="259045"/>
    <xdr:sp macro="" textlink="">
      <xdr:nvSpPr>
        <xdr:cNvPr id="140" name="テキスト ボックス 139"/>
        <xdr:cNvSpPr txBox="1"/>
      </xdr:nvSpPr>
      <xdr:spPr>
        <a:xfrm>
          <a:off x="2641111" y="99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43,339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136730</xdr:rowOff>
    </xdr:from>
    <xdr:to>
      <xdr:col>3</xdr:col>
      <xdr:colOff>3175</xdr:colOff>
      <xdr:row>58</xdr:row>
      <xdr:rowOff>66880</xdr:rowOff>
    </xdr:to>
    <xdr:sp macro="" textlink="">
      <xdr:nvSpPr>
        <xdr:cNvPr id="141" name="円/楕円 140"/>
        <xdr:cNvSpPr/>
      </xdr:nvSpPr>
      <xdr:spPr>
        <a:xfrm>
          <a:off x="1968500" y="990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58007</xdr:rowOff>
    </xdr:from>
    <xdr:ext cx="534377" cy="259045"/>
    <xdr:sp macro="" textlink="">
      <xdr:nvSpPr>
        <xdr:cNvPr id="142" name="テキスト ボックス 141"/>
        <xdr:cNvSpPr txBox="1"/>
      </xdr:nvSpPr>
      <xdr:spPr>
        <a:xfrm>
          <a:off x="1752111" y="1000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38,927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119774</xdr:rowOff>
    </xdr:from>
    <xdr:to>
      <xdr:col>1</xdr:col>
      <xdr:colOff>485775</xdr:colOff>
      <xdr:row>58</xdr:row>
      <xdr:rowOff>49924</xdr:rowOff>
    </xdr:to>
    <xdr:sp macro="" textlink="">
      <xdr:nvSpPr>
        <xdr:cNvPr id="143" name="円/楕円 142"/>
        <xdr:cNvSpPr/>
      </xdr:nvSpPr>
      <xdr:spPr>
        <a:xfrm>
          <a:off x="1079500" y="989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41051</xdr:rowOff>
    </xdr:from>
    <xdr:ext cx="534377" cy="259045"/>
    <xdr:sp macro="" textlink="">
      <xdr:nvSpPr>
        <xdr:cNvPr id="144" name="テキスト ボックス 143"/>
        <xdr:cNvSpPr txBox="1"/>
      </xdr:nvSpPr>
      <xdr:spPr>
        <a:xfrm>
          <a:off x="863111" y="998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136793</xdr:rowOff>
    </xdr:from>
    <xdr:to>
      <xdr:col>6</xdr:col>
      <xdr:colOff>510540</xdr:colOff>
      <xdr:row>79</xdr:row>
      <xdr:rowOff>13742</xdr:rowOff>
    </xdr:to>
    <xdr:cxnSp macro="">
      <xdr:nvCxnSpPr>
        <xdr:cNvPr id="171" name="直線コネクタ 170"/>
        <xdr:cNvCxnSpPr/>
      </xdr:nvCxnSpPr>
      <xdr:spPr>
        <a:xfrm flipV="1">
          <a:off x="4633595" y="12138293"/>
          <a:ext cx="1270" cy="141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17569</xdr:rowOff>
    </xdr:from>
    <xdr:ext cx="534377" cy="259045"/>
    <xdr:sp macro="" textlink="">
      <xdr:nvSpPr>
        <xdr:cNvPr id="172" name="民生費最小値テキスト"/>
        <xdr:cNvSpPr txBox="1"/>
      </xdr:nvSpPr>
      <xdr:spPr>
        <a:xfrm>
          <a:off x="4686300" y="1356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97,821</a:t>
          </a:r>
          <a:endParaRPr kumimoji="1" lang="ja-JP" altLang="en-US" sz="1000" b="1">
            <a:latin typeface="ＭＳ Ｐゴシック"/>
          </a:endParaRPr>
        </a:p>
      </xdr:txBody>
    </xdr:sp>
    <xdr:clientData/>
  </xdr:oneCellAnchor>
  <xdr:twoCellAnchor>
    <xdr:from>
      <xdr:col>6</xdr:col>
      <xdr:colOff>422275</xdr:colOff>
      <xdr:row>79</xdr:row>
      <xdr:rowOff>13742</xdr:rowOff>
    </xdr:from>
    <xdr:to>
      <xdr:col>6</xdr:col>
      <xdr:colOff>600075</xdr:colOff>
      <xdr:row>79</xdr:row>
      <xdr:rowOff>13742</xdr:rowOff>
    </xdr:to>
    <xdr:cxnSp macro="">
      <xdr:nvCxnSpPr>
        <xdr:cNvPr id="173" name="直線コネクタ 172"/>
        <xdr:cNvCxnSpPr/>
      </xdr:nvCxnSpPr>
      <xdr:spPr>
        <a:xfrm>
          <a:off x="4546600" y="1355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83470</xdr:rowOff>
    </xdr:from>
    <xdr:ext cx="599010" cy="259045"/>
    <xdr:sp macro="" textlink="">
      <xdr:nvSpPr>
        <xdr:cNvPr id="174" name="民生費最大値テキスト"/>
        <xdr:cNvSpPr txBox="1"/>
      </xdr:nvSpPr>
      <xdr:spPr>
        <a:xfrm>
          <a:off x="4686300" y="1191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228,267</a:t>
          </a:r>
          <a:endParaRPr kumimoji="1" lang="ja-JP" altLang="en-US" sz="1000" b="1">
            <a:latin typeface="ＭＳ Ｐゴシック"/>
          </a:endParaRPr>
        </a:p>
      </xdr:txBody>
    </xdr:sp>
    <xdr:clientData/>
  </xdr:oneCellAnchor>
  <xdr:twoCellAnchor>
    <xdr:from>
      <xdr:col>6</xdr:col>
      <xdr:colOff>422275</xdr:colOff>
      <xdr:row>70</xdr:row>
      <xdr:rowOff>136793</xdr:rowOff>
    </xdr:from>
    <xdr:to>
      <xdr:col>6</xdr:col>
      <xdr:colOff>600075</xdr:colOff>
      <xdr:row>70</xdr:row>
      <xdr:rowOff>136793</xdr:rowOff>
    </xdr:to>
    <xdr:cxnSp macro="">
      <xdr:nvCxnSpPr>
        <xdr:cNvPr id="175" name="直線コネクタ 174"/>
        <xdr:cNvCxnSpPr/>
      </xdr:nvCxnSpPr>
      <xdr:spPr>
        <a:xfrm>
          <a:off x="4546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13099</xdr:rowOff>
    </xdr:from>
    <xdr:to>
      <xdr:col>6</xdr:col>
      <xdr:colOff>511175</xdr:colOff>
      <xdr:row>72</xdr:row>
      <xdr:rowOff>67539</xdr:rowOff>
    </xdr:to>
    <xdr:cxnSp macro="">
      <xdr:nvCxnSpPr>
        <xdr:cNvPr id="176" name="直線コネクタ 175"/>
        <xdr:cNvCxnSpPr/>
      </xdr:nvCxnSpPr>
      <xdr:spPr>
        <a:xfrm flipV="1">
          <a:off x="3797300" y="12357499"/>
          <a:ext cx="8382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130115</xdr:rowOff>
    </xdr:from>
    <xdr:ext cx="599010" cy="259045"/>
    <xdr:sp macro="" textlink="">
      <xdr:nvSpPr>
        <xdr:cNvPr id="177" name="民生費平均値テキスト"/>
        <xdr:cNvSpPr txBox="1"/>
      </xdr:nvSpPr>
      <xdr:spPr>
        <a:xfrm>
          <a:off x="4686300" y="129888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151688</xdr:rowOff>
    </xdr:from>
    <xdr:to>
      <xdr:col>6</xdr:col>
      <xdr:colOff>561975</xdr:colOff>
      <xdr:row>76</xdr:row>
      <xdr:rowOff>81838</xdr:rowOff>
    </xdr:to>
    <xdr:sp macro="" textlink="">
      <xdr:nvSpPr>
        <xdr:cNvPr id="178" name="フローチャート : 判断 177"/>
        <xdr:cNvSpPr/>
      </xdr:nvSpPr>
      <xdr:spPr>
        <a:xfrm>
          <a:off x="45847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67539</xdr:rowOff>
    </xdr:from>
    <xdr:to>
      <xdr:col>5</xdr:col>
      <xdr:colOff>358775</xdr:colOff>
      <xdr:row>72</xdr:row>
      <xdr:rowOff>156366</xdr:rowOff>
    </xdr:to>
    <xdr:cxnSp macro="">
      <xdr:nvCxnSpPr>
        <xdr:cNvPr id="179" name="直線コネクタ 178"/>
        <xdr:cNvCxnSpPr/>
      </xdr:nvCxnSpPr>
      <xdr:spPr>
        <a:xfrm flipV="1">
          <a:off x="2908300" y="12411939"/>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3186</xdr:rowOff>
    </xdr:from>
    <xdr:to>
      <xdr:col>5</xdr:col>
      <xdr:colOff>409575</xdr:colOff>
      <xdr:row>76</xdr:row>
      <xdr:rowOff>104786</xdr:rowOff>
    </xdr:to>
    <xdr:sp macro="" textlink="">
      <xdr:nvSpPr>
        <xdr:cNvPr id="180" name="フローチャート : 判断 179"/>
        <xdr:cNvSpPr/>
      </xdr:nvSpPr>
      <xdr:spPr>
        <a:xfrm>
          <a:off x="3746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95913</xdr:rowOff>
    </xdr:from>
    <xdr:ext cx="599010" cy="259045"/>
    <xdr:sp macro="" textlink="">
      <xdr:nvSpPr>
        <xdr:cNvPr id="181" name="テキスト ボックス 180"/>
        <xdr:cNvSpPr txBox="1"/>
      </xdr:nvSpPr>
      <xdr:spPr>
        <a:xfrm>
          <a:off x="3497794"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156366</xdr:rowOff>
    </xdr:from>
    <xdr:to>
      <xdr:col>4</xdr:col>
      <xdr:colOff>155575</xdr:colOff>
      <xdr:row>73</xdr:row>
      <xdr:rowOff>40270</xdr:rowOff>
    </xdr:to>
    <xdr:cxnSp macro="">
      <xdr:nvCxnSpPr>
        <xdr:cNvPr id="182" name="直線コネクタ 181"/>
        <xdr:cNvCxnSpPr/>
      </xdr:nvCxnSpPr>
      <xdr:spPr>
        <a:xfrm flipV="1">
          <a:off x="2019300" y="12500766"/>
          <a:ext cx="889000" cy="5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104772</xdr:rowOff>
    </xdr:from>
    <xdr:to>
      <xdr:col>4</xdr:col>
      <xdr:colOff>206375</xdr:colOff>
      <xdr:row>77</xdr:row>
      <xdr:rowOff>34922</xdr:rowOff>
    </xdr:to>
    <xdr:sp macro="" textlink="">
      <xdr:nvSpPr>
        <xdr:cNvPr id="183" name="フローチャート : 判断 182"/>
        <xdr:cNvSpPr/>
      </xdr:nvSpPr>
      <xdr:spPr>
        <a:xfrm>
          <a:off x="2857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26049</xdr:rowOff>
    </xdr:from>
    <xdr:ext cx="599010" cy="259045"/>
    <xdr:sp macro="" textlink="">
      <xdr:nvSpPr>
        <xdr:cNvPr id="184" name="テキスト ボックス 183"/>
        <xdr:cNvSpPr txBox="1"/>
      </xdr:nvSpPr>
      <xdr:spPr>
        <a:xfrm>
          <a:off x="2608794"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40270</xdr:rowOff>
    </xdr:from>
    <xdr:to>
      <xdr:col>2</xdr:col>
      <xdr:colOff>638175</xdr:colOff>
      <xdr:row>73</xdr:row>
      <xdr:rowOff>124863</xdr:rowOff>
    </xdr:to>
    <xdr:cxnSp macro="">
      <xdr:nvCxnSpPr>
        <xdr:cNvPr id="185" name="直線コネクタ 184"/>
        <xdr:cNvCxnSpPr/>
      </xdr:nvCxnSpPr>
      <xdr:spPr>
        <a:xfrm flipV="1">
          <a:off x="1130300" y="12556120"/>
          <a:ext cx="889000" cy="8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127763</xdr:rowOff>
    </xdr:from>
    <xdr:to>
      <xdr:col>3</xdr:col>
      <xdr:colOff>3175</xdr:colOff>
      <xdr:row>77</xdr:row>
      <xdr:rowOff>57913</xdr:rowOff>
    </xdr:to>
    <xdr:sp macro="" textlink="">
      <xdr:nvSpPr>
        <xdr:cNvPr id="186" name="フローチャート : 判断 185"/>
        <xdr:cNvSpPr/>
      </xdr:nvSpPr>
      <xdr:spPr>
        <a:xfrm>
          <a:off x="1968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49040</xdr:rowOff>
    </xdr:from>
    <xdr:ext cx="599010" cy="259045"/>
    <xdr:sp macro="" textlink="">
      <xdr:nvSpPr>
        <xdr:cNvPr id="187" name="テキスト ボックス 186"/>
        <xdr:cNvSpPr txBox="1"/>
      </xdr:nvSpPr>
      <xdr:spPr>
        <a:xfrm>
          <a:off x="1719794" y="1325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156598</xdr:rowOff>
    </xdr:from>
    <xdr:to>
      <xdr:col>1</xdr:col>
      <xdr:colOff>485775</xdr:colOff>
      <xdr:row>77</xdr:row>
      <xdr:rowOff>86748</xdr:rowOff>
    </xdr:to>
    <xdr:sp macro="" textlink="">
      <xdr:nvSpPr>
        <xdr:cNvPr id="188" name="フローチャート : 判断 187"/>
        <xdr:cNvSpPr/>
      </xdr:nvSpPr>
      <xdr:spPr>
        <a:xfrm>
          <a:off x="1079500" y="1318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77875</xdr:rowOff>
    </xdr:from>
    <xdr:ext cx="599010" cy="259045"/>
    <xdr:sp macro="" textlink="">
      <xdr:nvSpPr>
        <xdr:cNvPr id="189" name="テキスト ボックス 188"/>
        <xdr:cNvSpPr txBox="1"/>
      </xdr:nvSpPr>
      <xdr:spPr>
        <a:xfrm>
          <a:off x="830794" y="1327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133749</xdr:rowOff>
    </xdr:from>
    <xdr:to>
      <xdr:col>6</xdr:col>
      <xdr:colOff>561975</xdr:colOff>
      <xdr:row>72</xdr:row>
      <xdr:rowOff>63899</xdr:rowOff>
    </xdr:to>
    <xdr:sp macro="" textlink="">
      <xdr:nvSpPr>
        <xdr:cNvPr id="195" name="円/楕円 194"/>
        <xdr:cNvSpPr/>
      </xdr:nvSpPr>
      <xdr:spPr>
        <a:xfrm>
          <a:off x="4584700" y="1230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156626</xdr:rowOff>
    </xdr:from>
    <xdr:ext cx="599010" cy="259045"/>
    <xdr:sp macro="" textlink="">
      <xdr:nvSpPr>
        <xdr:cNvPr id="196" name="民生費該当値テキスト"/>
        <xdr:cNvSpPr txBox="1"/>
      </xdr:nvSpPr>
      <xdr:spPr>
        <a:xfrm>
          <a:off x="4686300" y="1215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208,130</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16739</xdr:rowOff>
    </xdr:from>
    <xdr:to>
      <xdr:col>5</xdr:col>
      <xdr:colOff>409575</xdr:colOff>
      <xdr:row>72</xdr:row>
      <xdr:rowOff>118339</xdr:rowOff>
    </xdr:to>
    <xdr:sp macro="" textlink="">
      <xdr:nvSpPr>
        <xdr:cNvPr id="197" name="円/楕円 196"/>
        <xdr:cNvSpPr/>
      </xdr:nvSpPr>
      <xdr:spPr>
        <a:xfrm>
          <a:off x="3746500" y="1236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134866</xdr:rowOff>
    </xdr:from>
    <xdr:ext cx="599010" cy="259045"/>
    <xdr:sp macro="" textlink="">
      <xdr:nvSpPr>
        <xdr:cNvPr id="198" name="テキスト ボックス 197"/>
        <xdr:cNvSpPr txBox="1"/>
      </xdr:nvSpPr>
      <xdr:spPr>
        <a:xfrm>
          <a:off x="3497794" y="1213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203,129</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105566</xdr:rowOff>
    </xdr:from>
    <xdr:to>
      <xdr:col>4</xdr:col>
      <xdr:colOff>206375</xdr:colOff>
      <xdr:row>73</xdr:row>
      <xdr:rowOff>35716</xdr:rowOff>
    </xdr:to>
    <xdr:sp macro="" textlink="">
      <xdr:nvSpPr>
        <xdr:cNvPr id="199" name="円/楕円 198"/>
        <xdr:cNvSpPr/>
      </xdr:nvSpPr>
      <xdr:spPr>
        <a:xfrm>
          <a:off x="2857500" y="124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52243</xdr:rowOff>
    </xdr:from>
    <xdr:ext cx="599010" cy="259045"/>
    <xdr:sp macro="" textlink="">
      <xdr:nvSpPr>
        <xdr:cNvPr id="200" name="テキスト ボックス 199"/>
        <xdr:cNvSpPr txBox="1"/>
      </xdr:nvSpPr>
      <xdr:spPr>
        <a:xfrm>
          <a:off x="2608794" y="1222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194,969</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160920</xdr:rowOff>
    </xdr:from>
    <xdr:to>
      <xdr:col>3</xdr:col>
      <xdr:colOff>3175</xdr:colOff>
      <xdr:row>73</xdr:row>
      <xdr:rowOff>91070</xdr:rowOff>
    </xdr:to>
    <xdr:sp macro="" textlink="">
      <xdr:nvSpPr>
        <xdr:cNvPr id="201" name="円/楕円 200"/>
        <xdr:cNvSpPr/>
      </xdr:nvSpPr>
      <xdr:spPr>
        <a:xfrm>
          <a:off x="1968500" y="125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107597</xdr:rowOff>
    </xdr:from>
    <xdr:ext cx="599010" cy="259045"/>
    <xdr:sp macro="" textlink="">
      <xdr:nvSpPr>
        <xdr:cNvPr id="202" name="テキスト ボックス 201"/>
        <xdr:cNvSpPr txBox="1"/>
      </xdr:nvSpPr>
      <xdr:spPr>
        <a:xfrm>
          <a:off x="1719794" y="1228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189,884</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74063</xdr:rowOff>
    </xdr:from>
    <xdr:to>
      <xdr:col>1</xdr:col>
      <xdr:colOff>485775</xdr:colOff>
      <xdr:row>74</xdr:row>
      <xdr:rowOff>4213</xdr:rowOff>
    </xdr:to>
    <xdr:sp macro="" textlink="">
      <xdr:nvSpPr>
        <xdr:cNvPr id="203" name="円/楕円 202"/>
        <xdr:cNvSpPr/>
      </xdr:nvSpPr>
      <xdr:spPr>
        <a:xfrm>
          <a:off x="1079500" y="1258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20740</xdr:rowOff>
    </xdr:from>
    <xdr:ext cx="599010" cy="259045"/>
    <xdr:sp macro="" textlink="">
      <xdr:nvSpPr>
        <xdr:cNvPr id="204" name="テキスト ボックス 203"/>
        <xdr:cNvSpPr txBox="1"/>
      </xdr:nvSpPr>
      <xdr:spPr>
        <a:xfrm>
          <a:off x="830794" y="1236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182,113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58959</xdr:rowOff>
    </xdr:from>
    <xdr:to>
      <xdr:col>6</xdr:col>
      <xdr:colOff>510540</xdr:colOff>
      <xdr:row>99</xdr:row>
      <xdr:rowOff>12050</xdr:rowOff>
    </xdr:to>
    <xdr:cxnSp macro="">
      <xdr:nvCxnSpPr>
        <xdr:cNvPr id="227" name="直線コネクタ 226"/>
        <xdr:cNvCxnSpPr/>
      </xdr:nvCxnSpPr>
      <xdr:spPr>
        <a:xfrm flipV="1">
          <a:off x="4633595" y="15489459"/>
          <a:ext cx="1270" cy="1496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15877</xdr:rowOff>
    </xdr:from>
    <xdr:ext cx="534377" cy="259045"/>
    <xdr:sp macro="" textlink="">
      <xdr:nvSpPr>
        <xdr:cNvPr id="228" name="衛生費最小値テキスト"/>
        <xdr:cNvSpPr txBox="1"/>
      </xdr:nvSpPr>
      <xdr:spPr>
        <a:xfrm>
          <a:off x="4686300" y="169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18,084</a:t>
          </a:r>
          <a:endParaRPr kumimoji="1" lang="ja-JP" altLang="en-US" sz="1000" b="1">
            <a:latin typeface="ＭＳ Ｐゴシック"/>
          </a:endParaRPr>
        </a:p>
      </xdr:txBody>
    </xdr:sp>
    <xdr:clientData/>
  </xdr:oneCellAnchor>
  <xdr:twoCellAnchor>
    <xdr:from>
      <xdr:col>6</xdr:col>
      <xdr:colOff>422275</xdr:colOff>
      <xdr:row>99</xdr:row>
      <xdr:rowOff>12050</xdr:rowOff>
    </xdr:from>
    <xdr:to>
      <xdr:col>6</xdr:col>
      <xdr:colOff>600075</xdr:colOff>
      <xdr:row>99</xdr:row>
      <xdr:rowOff>12050</xdr:rowOff>
    </xdr:to>
    <xdr:cxnSp macro="">
      <xdr:nvCxnSpPr>
        <xdr:cNvPr id="229" name="直線コネクタ 228"/>
        <xdr:cNvCxnSpPr/>
      </xdr:nvCxnSpPr>
      <xdr:spPr>
        <a:xfrm>
          <a:off x="4546600" y="1698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5636</xdr:rowOff>
    </xdr:from>
    <xdr:ext cx="534377" cy="259045"/>
    <xdr:sp macro="" textlink="">
      <xdr:nvSpPr>
        <xdr:cNvPr id="230" name="衛生費最大値テキスト"/>
        <xdr:cNvSpPr txBox="1"/>
      </xdr:nvSpPr>
      <xdr:spPr>
        <a:xfrm>
          <a:off x="4686300" y="152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83,532</a:t>
          </a:r>
          <a:endParaRPr kumimoji="1" lang="ja-JP" altLang="en-US" sz="1000" b="1">
            <a:latin typeface="ＭＳ Ｐゴシック"/>
          </a:endParaRPr>
        </a:p>
      </xdr:txBody>
    </xdr:sp>
    <xdr:clientData/>
  </xdr:oneCellAnchor>
  <xdr:twoCellAnchor>
    <xdr:from>
      <xdr:col>6</xdr:col>
      <xdr:colOff>422275</xdr:colOff>
      <xdr:row>90</xdr:row>
      <xdr:rowOff>58959</xdr:rowOff>
    </xdr:from>
    <xdr:to>
      <xdr:col>6</xdr:col>
      <xdr:colOff>600075</xdr:colOff>
      <xdr:row>90</xdr:row>
      <xdr:rowOff>58959</xdr:rowOff>
    </xdr:to>
    <xdr:cxnSp macro="">
      <xdr:nvCxnSpPr>
        <xdr:cNvPr id="231" name="直線コネクタ 230"/>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109068</xdr:rowOff>
    </xdr:from>
    <xdr:to>
      <xdr:col>6</xdr:col>
      <xdr:colOff>511175</xdr:colOff>
      <xdr:row>92</xdr:row>
      <xdr:rowOff>116154</xdr:rowOff>
    </xdr:to>
    <xdr:cxnSp macro="">
      <xdr:nvCxnSpPr>
        <xdr:cNvPr id="232" name="直線コネクタ 231"/>
        <xdr:cNvCxnSpPr/>
      </xdr:nvCxnSpPr>
      <xdr:spPr>
        <a:xfrm flipV="1">
          <a:off x="3797300" y="15882468"/>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117848</xdr:rowOff>
    </xdr:from>
    <xdr:ext cx="534377" cy="259045"/>
    <xdr:sp macro="" textlink="">
      <xdr:nvSpPr>
        <xdr:cNvPr id="233" name="衛生費平均値テキスト"/>
        <xdr:cNvSpPr txBox="1"/>
      </xdr:nvSpPr>
      <xdr:spPr>
        <a:xfrm>
          <a:off x="4686300" y="165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139421</xdr:rowOff>
    </xdr:from>
    <xdr:to>
      <xdr:col>6</xdr:col>
      <xdr:colOff>561975</xdr:colOff>
      <xdr:row>97</xdr:row>
      <xdr:rowOff>69571</xdr:rowOff>
    </xdr:to>
    <xdr:sp macro="" textlink="">
      <xdr:nvSpPr>
        <xdr:cNvPr id="234" name="フローチャート : 判断 233"/>
        <xdr:cNvSpPr/>
      </xdr:nvSpPr>
      <xdr:spPr>
        <a:xfrm>
          <a:off x="45847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116154</xdr:rowOff>
    </xdr:from>
    <xdr:to>
      <xdr:col>5</xdr:col>
      <xdr:colOff>358775</xdr:colOff>
      <xdr:row>93</xdr:row>
      <xdr:rowOff>7958</xdr:rowOff>
    </xdr:to>
    <xdr:cxnSp macro="">
      <xdr:nvCxnSpPr>
        <xdr:cNvPr id="235" name="直線コネクタ 234"/>
        <xdr:cNvCxnSpPr/>
      </xdr:nvCxnSpPr>
      <xdr:spPr>
        <a:xfrm flipV="1">
          <a:off x="2908300" y="15889554"/>
          <a:ext cx="889000" cy="6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158921</xdr:rowOff>
    </xdr:from>
    <xdr:to>
      <xdr:col>5</xdr:col>
      <xdr:colOff>409575</xdr:colOff>
      <xdr:row>97</xdr:row>
      <xdr:rowOff>89071</xdr:rowOff>
    </xdr:to>
    <xdr:sp macro="" textlink="">
      <xdr:nvSpPr>
        <xdr:cNvPr id="236" name="フローチャート : 判断 235"/>
        <xdr:cNvSpPr/>
      </xdr:nvSpPr>
      <xdr:spPr>
        <a:xfrm>
          <a:off x="3746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80198</xdr:rowOff>
    </xdr:from>
    <xdr:ext cx="534377" cy="259045"/>
    <xdr:sp macro="" textlink="">
      <xdr:nvSpPr>
        <xdr:cNvPr id="237" name="テキスト ボックス 236"/>
        <xdr:cNvSpPr txBox="1"/>
      </xdr:nvSpPr>
      <xdr:spPr>
        <a:xfrm>
          <a:off x="3530111" y="167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164252</xdr:rowOff>
    </xdr:from>
    <xdr:to>
      <xdr:col>4</xdr:col>
      <xdr:colOff>155575</xdr:colOff>
      <xdr:row>93</xdr:row>
      <xdr:rowOff>7958</xdr:rowOff>
    </xdr:to>
    <xdr:cxnSp macro="">
      <xdr:nvCxnSpPr>
        <xdr:cNvPr id="238" name="直線コネクタ 237"/>
        <xdr:cNvCxnSpPr/>
      </xdr:nvCxnSpPr>
      <xdr:spPr>
        <a:xfrm>
          <a:off x="2019300" y="15937652"/>
          <a:ext cx="8890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170328</xdr:rowOff>
    </xdr:from>
    <xdr:to>
      <xdr:col>4</xdr:col>
      <xdr:colOff>206375</xdr:colOff>
      <xdr:row>97</xdr:row>
      <xdr:rowOff>100478</xdr:rowOff>
    </xdr:to>
    <xdr:sp macro="" textlink="">
      <xdr:nvSpPr>
        <xdr:cNvPr id="239" name="フローチャート : 判断 238"/>
        <xdr:cNvSpPr/>
      </xdr:nvSpPr>
      <xdr:spPr>
        <a:xfrm>
          <a:off x="2857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91605</xdr:rowOff>
    </xdr:from>
    <xdr:ext cx="534377" cy="259045"/>
    <xdr:sp macro="" textlink="">
      <xdr:nvSpPr>
        <xdr:cNvPr id="240" name="テキスト ボックス 239"/>
        <xdr:cNvSpPr txBox="1"/>
      </xdr:nvSpPr>
      <xdr:spPr>
        <a:xfrm>
          <a:off x="2641111" y="167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5260</xdr:rowOff>
    </xdr:from>
    <xdr:to>
      <xdr:col>2</xdr:col>
      <xdr:colOff>638175</xdr:colOff>
      <xdr:row>92</xdr:row>
      <xdr:rowOff>164252</xdr:rowOff>
    </xdr:to>
    <xdr:cxnSp macro="">
      <xdr:nvCxnSpPr>
        <xdr:cNvPr id="241" name="直線コネクタ 240"/>
        <xdr:cNvCxnSpPr/>
      </xdr:nvCxnSpPr>
      <xdr:spPr>
        <a:xfrm>
          <a:off x="1130300" y="15778660"/>
          <a:ext cx="889000" cy="15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157823</xdr:rowOff>
    </xdr:from>
    <xdr:to>
      <xdr:col>3</xdr:col>
      <xdr:colOff>3175</xdr:colOff>
      <xdr:row>97</xdr:row>
      <xdr:rowOff>87973</xdr:rowOff>
    </xdr:to>
    <xdr:sp macro="" textlink="">
      <xdr:nvSpPr>
        <xdr:cNvPr id="242" name="フローチャート : 判断 241"/>
        <xdr:cNvSpPr/>
      </xdr:nvSpPr>
      <xdr:spPr>
        <a:xfrm>
          <a:off x="1968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79100</xdr:rowOff>
    </xdr:from>
    <xdr:ext cx="534377" cy="259045"/>
    <xdr:sp macro="" textlink="">
      <xdr:nvSpPr>
        <xdr:cNvPr id="243" name="テキスト ボックス 242"/>
        <xdr:cNvSpPr txBox="1"/>
      </xdr:nvSpPr>
      <xdr:spPr>
        <a:xfrm>
          <a:off x="1752111" y="167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161001</xdr:rowOff>
    </xdr:from>
    <xdr:to>
      <xdr:col>1</xdr:col>
      <xdr:colOff>485775</xdr:colOff>
      <xdr:row>97</xdr:row>
      <xdr:rowOff>91151</xdr:rowOff>
    </xdr:to>
    <xdr:sp macro="" textlink="">
      <xdr:nvSpPr>
        <xdr:cNvPr id="244" name="フローチャート : 判断 243"/>
        <xdr:cNvSpPr/>
      </xdr:nvSpPr>
      <xdr:spPr>
        <a:xfrm>
          <a:off x="1079500" y="166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82278</xdr:rowOff>
    </xdr:from>
    <xdr:ext cx="534377" cy="259045"/>
    <xdr:sp macro="" textlink="">
      <xdr:nvSpPr>
        <xdr:cNvPr id="245" name="テキスト ボックス 244"/>
        <xdr:cNvSpPr txBox="1"/>
      </xdr:nvSpPr>
      <xdr:spPr>
        <a:xfrm>
          <a:off x="863111" y="1671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58268</xdr:rowOff>
    </xdr:from>
    <xdr:to>
      <xdr:col>6</xdr:col>
      <xdr:colOff>561975</xdr:colOff>
      <xdr:row>92</xdr:row>
      <xdr:rowOff>159868</xdr:rowOff>
    </xdr:to>
    <xdr:sp macro="" textlink="">
      <xdr:nvSpPr>
        <xdr:cNvPr id="251" name="円/楕円 250"/>
        <xdr:cNvSpPr/>
      </xdr:nvSpPr>
      <xdr:spPr>
        <a:xfrm>
          <a:off x="4584700" y="1583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81145</xdr:rowOff>
    </xdr:from>
    <xdr:ext cx="534377" cy="259045"/>
    <xdr:sp macro="" textlink="">
      <xdr:nvSpPr>
        <xdr:cNvPr id="252" name="衛生費該当値テキスト"/>
        <xdr:cNvSpPr txBox="1"/>
      </xdr:nvSpPr>
      <xdr:spPr>
        <a:xfrm>
          <a:off x="4686300" y="1568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66,340</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65354</xdr:rowOff>
    </xdr:from>
    <xdr:to>
      <xdr:col>5</xdr:col>
      <xdr:colOff>409575</xdr:colOff>
      <xdr:row>92</xdr:row>
      <xdr:rowOff>166954</xdr:rowOff>
    </xdr:to>
    <xdr:sp macro="" textlink="">
      <xdr:nvSpPr>
        <xdr:cNvPr id="253" name="円/楕円 252"/>
        <xdr:cNvSpPr/>
      </xdr:nvSpPr>
      <xdr:spPr>
        <a:xfrm>
          <a:off x="3746500" y="1583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12031</xdr:rowOff>
    </xdr:from>
    <xdr:ext cx="534377" cy="259045"/>
    <xdr:sp macro="" textlink="">
      <xdr:nvSpPr>
        <xdr:cNvPr id="254" name="テキスト ボックス 253"/>
        <xdr:cNvSpPr txBox="1"/>
      </xdr:nvSpPr>
      <xdr:spPr>
        <a:xfrm>
          <a:off x="3530111" y="156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66,030</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128608</xdr:rowOff>
    </xdr:from>
    <xdr:to>
      <xdr:col>4</xdr:col>
      <xdr:colOff>206375</xdr:colOff>
      <xdr:row>93</xdr:row>
      <xdr:rowOff>58758</xdr:rowOff>
    </xdr:to>
    <xdr:sp macro="" textlink="">
      <xdr:nvSpPr>
        <xdr:cNvPr id="255" name="円/楕円 254"/>
        <xdr:cNvSpPr/>
      </xdr:nvSpPr>
      <xdr:spPr>
        <a:xfrm>
          <a:off x="2857500" y="1590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75285</xdr:rowOff>
    </xdr:from>
    <xdr:ext cx="534377" cy="259045"/>
    <xdr:sp macro="" textlink="">
      <xdr:nvSpPr>
        <xdr:cNvPr id="256" name="テキスト ボックス 255"/>
        <xdr:cNvSpPr txBox="1"/>
      </xdr:nvSpPr>
      <xdr:spPr>
        <a:xfrm>
          <a:off x="2641111" y="1567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63,263</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113452</xdr:rowOff>
    </xdr:from>
    <xdr:to>
      <xdr:col>3</xdr:col>
      <xdr:colOff>3175</xdr:colOff>
      <xdr:row>93</xdr:row>
      <xdr:rowOff>43602</xdr:rowOff>
    </xdr:to>
    <xdr:sp macro="" textlink="">
      <xdr:nvSpPr>
        <xdr:cNvPr id="257" name="円/楕円 256"/>
        <xdr:cNvSpPr/>
      </xdr:nvSpPr>
      <xdr:spPr>
        <a:xfrm>
          <a:off x="1968500" y="1588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60129</xdr:rowOff>
    </xdr:from>
    <xdr:ext cx="534377" cy="259045"/>
    <xdr:sp macro="" textlink="">
      <xdr:nvSpPr>
        <xdr:cNvPr id="258" name="テキスト ボックス 257"/>
        <xdr:cNvSpPr txBox="1"/>
      </xdr:nvSpPr>
      <xdr:spPr>
        <a:xfrm>
          <a:off x="1752111" y="1566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63,926</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125910</xdr:rowOff>
    </xdr:from>
    <xdr:to>
      <xdr:col>1</xdr:col>
      <xdr:colOff>485775</xdr:colOff>
      <xdr:row>92</xdr:row>
      <xdr:rowOff>56060</xdr:rowOff>
    </xdr:to>
    <xdr:sp macro="" textlink="">
      <xdr:nvSpPr>
        <xdr:cNvPr id="259" name="円/楕円 258"/>
        <xdr:cNvSpPr/>
      </xdr:nvSpPr>
      <xdr:spPr>
        <a:xfrm>
          <a:off x="1079500" y="1572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72587</xdr:rowOff>
    </xdr:from>
    <xdr:ext cx="534377" cy="259045"/>
    <xdr:sp macro="" textlink="">
      <xdr:nvSpPr>
        <xdr:cNvPr id="260" name="テキスト ボックス 259"/>
        <xdr:cNvSpPr txBox="1"/>
      </xdr:nvSpPr>
      <xdr:spPr>
        <a:xfrm>
          <a:off x="863111" y="1550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7341</xdr:rowOff>
    </xdr:from>
    <xdr:to>
      <xdr:col>15</xdr:col>
      <xdr:colOff>180340</xdr:colOff>
      <xdr:row>38</xdr:row>
      <xdr:rowOff>139014</xdr:rowOff>
    </xdr:to>
    <xdr:cxnSp macro="">
      <xdr:nvCxnSpPr>
        <xdr:cNvPr id="282" name="直線コネクタ 281"/>
        <xdr:cNvCxnSpPr/>
      </xdr:nvCxnSpPr>
      <xdr:spPr>
        <a:xfrm flipV="1">
          <a:off x="10475595" y="5493741"/>
          <a:ext cx="1270" cy="11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142841</xdr:rowOff>
    </xdr:from>
    <xdr:ext cx="249299" cy="259045"/>
    <xdr:sp macro="" textlink="">
      <xdr:nvSpPr>
        <xdr:cNvPr id="283"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139014</xdr:rowOff>
    </xdr:from>
    <xdr:to>
      <xdr:col>15</xdr:col>
      <xdr:colOff>269875</xdr:colOff>
      <xdr:row>38</xdr:row>
      <xdr:rowOff>139014</xdr:rowOff>
    </xdr:to>
    <xdr:cxnSp macro="">
      <xdr:nvCxnSpPr>
        <xdr:cNvPr id="284" name="直線コネクタ 283"/>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125468</xdr:rowOff>
    </xdr:from>
    <xdr:ext cx="469744" cy="259045"/>
    <xdr:sp macro="" textlink="">
      <xdr:nvSpPr>
        <xdr:cNvPr id="285" name="労働費最大値テキスト"/>
        <xdr:cNvSpPr txBox="1"/>
      </xdr:nvSpPr>
      <xdr:spPr>
        <a:xfrm>
          <a:off x="10528300" y="526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5,079</a:t>
          </a:r>
          <a:endParaRPr kumimoji="1" lang="ja-JP" altLang="en-US" sz="1000" b="1">
            <a:latin typeface="ＭＳ Ｐゴシック"/>
          </a:endParaRPr>
        </a:p>
      </xdr:txBody>
    </xdr:sp>
    <xdr:clientData/>
  </xdr:oneCellAnchor>
  <xdr:twoCellAnchor>
    <xdr:from>
      <xdr:col>15</xdr:col>
      <xdr:colOff>92075</xdr:colOff>
      <xdr:row>32</xdr:row>
      <xdr:rowOff>7341</xdr:rowOff>
    </xdr:from>
    <xdr:to>
      <xdr:col>15</xdr:col>
      <xdr:colOff>269875</xdr:colOff>
      <xdr:row>32</xdr:row>
      <xdr:rowOff>7341</xdr:rowOff>
    </xdr:to>
    <xdr:cxnSp macro="">
      <xdr:nvCxnSpPr>
        <xdr:cNvPr id="286" name="直線コネクタ 285"/>
        <xdr:cNvCxnSpPr/>
      </xdr:nvCxnSpPr>
      <xdr:spPr>
        <a:xfrm>
          <a:off x="10388600" y="549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52604</xdr:rowOff>
    </xdr:from>
    <xdr:to>
      <xdr:col>15</xdr:col>
      <xdr:colOff>180975</xdr:colOff>
      <xdr:row>38</xdr:row>
      <xdr:rowOff>67463</xdr:rowOff>
    </xdr:to>
    <xdr:cxnSp macro="">
      <xdr:nvCxnSpPr>
        <xdr:cNvPr id="287" name="直線コネクタ 286"/>
        <xdr:cNvCxnSpPr/>
      </xdr:nvCxnSpPr>
      <xdr:spPr>
        <a:xfrm flipV="1">
          <a:off x="9639300" y="6567704"/>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61028</xdr:rowOff>
    </xdr:from>
    <xdr:ext cx="378565" cy="259045"/>
    <xdr:sp macro="" textlink="">
      <xdr:nvSpPr>
        <xdr:cNvPr id="288" name="労働費平均値テキスト"/>
        <xdr:cNvSpPr txBox="1"/>
      </xdr:nvSpPr>
      <xdr:spPr>
        <a:xfrm>
          <a:off x="10528300" y="62332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38151</xdr:rowOff>
    </xdr:from>
    <xdr:to>
      <xdr:col>15</xdr:col>
      <xdr:colOff>231775</xdr:colOff>
      <xdr:row>37</xdr:row>
      <xdr:rowOff>139751</xdr:rowOff>
    </xdr:to>
    <xdr:sp macro="" textlink="">
      <xdr:nvSpPr>
        <xdr:cNvPr id="289" name="フローチャート : 判断 288"/>
        <xdr:cNvSpPr/>
      </xdr:nvSpPr>
      <xdr:spPr>
        <a:xfrm>
          <a:off x="104267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47117</xdr:rowOff>
    </xdr:from>
    <xdr:to>
      <xdr:col>14</xdr:col>
      <xdr:colOff>28575</xdr:colOff>
      <xdr:row>38</xdr:row>
      <xdr:rowOff>67463</xdr:rowOff>
    </xdr:to>
    <xdr:cxnSp macro="">
      <xdr:nvCxnSpPr>
        <xdr:cNvPr id="290" name="直線コネクタ 289"/>
        <xdr:cNvCxnSpPr/>
      </xdr:nvCxnSpPr>
      <xdr:spPr>
        <a:xfrm>
          <a:off x="8750300" y="6562217"/>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33122</xdr:rowOff>
    </xdr:from>
    <xdr:to>
      <xdr:col>14</xdr:col>
      <xdr:colOff>79375</xdr:colOff>
      <xdr:row>36</xdr:row>
      <xdr:rowOff>134722</xdr:rowOff>
    </xdr:to>
    <xdr:sp macro="" textlink="">
      <xdr:nvSpPr>
        <xdr:cNvPr id="291" name="フローチャート : 判断 290"/>
        <xdr:cNvSpPr/>
      </xdr:nvSpPr>
      <xdr:spPr>
        <a:xfrm>
          <a:off x="9588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151249</xdr:rowOff>
    </xdr:from>
    <xdr:ext cx="469744" cy="259045"/>
    <xdr:sp macro="" textlink="">
      <xdr:nvSpPr>
        <xdr:cNvPr id="292" name="テキスト ボックス 291"/>
        <xdr:cNvSpPr txBox="1"/>
      </xdr:nvSpPr>
      <xdr:spPr>
        <a:xfrm>
          <a:off x="9404427" y="598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4140</xdr:rowOff>
    </xdr:from>
    <xdr:to>
      <xdr:col>12</xdr:col>
      <xdr:colOff>511175</xdr:colOff>
      <xdr:row>38</xdr:row>
      <xdr:rowOff>47117</xdr:rowOff>
    </xdr:to>
    <xdr:cxnSp macro="">
      <xdr:nvCxnSpPr>
        <xdr:cNvPr id="293" name="直線コネクタ 292"/>
        <xdr:cNvCxnSpPr/>
      </xdr:nvCxnSpPr>
      <xdr:spPr>
        <a:xfrm>
          <a:off x="7861300" y="6519240"/>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158623</xdr:rowOff>
    </xdr:from>
    <xdr:to>
      <xdr:col>12</xdr:col>
      <xdr:colOff>561975</xdr:colOff>
      <xdr:row>36</xdr:row>
      <xdr:rowOff>88773</xdr:rowOff>
    </xdr:to>
    <xdr:sp macro="" textlink="">
      <xdr:nvSpPr>
        <xdr:cNvPr id="294" name="フローチャート : 判断 293"/>
        <xdr:cNvSpPr/>
      </xdr:nvSpPr>
      <xdr:spPr>
        <a:xfrm>
          <a:off x="8699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105300</xdr:rowOff>
    </xdr:from>
    <xdr:ext cx="469744" cy="259045"/>
    <xdr:sp macro="" textlink="">
      <xdr:nvSpPr>
        <xdr:cNvPr id="295" name="テキスト ボックス 294"/>
        <xdr:cNvSpPr txBox="1"/>
      </xdr:nvSpPr>
      <xdr:spPr>
        <a:xfrm>
          <a:off x="8515427" y="59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135356</xdr:rowOff>
    </xdr:from>
    <xdr:to>
      <xdr:col>11</xdr:col>
      <xdr:colOff>307975</xdr:colOff>
      <xdr:row>38</xdr:row>
      <xdr:rowOff>4140</xdr:rowOff>
    </xdr:to>
    <xdr:cxnSp macro="">
      <xdr:nvCxnSpPr>
        <xdr:cNvPr id="296" name="直線コネクタ 295"/>
        <xdr:cNvCxnSpPr/>
      </xdr:nvCxnSpPr>
      <xdr:spPr>
        <a:xfrm>
          <a:off x="6972300" y="6479006"/>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103531</xdr:rowOff>
    </xdr:from>
    <xdr:to>
      <xdr:col>11</xdr:col>
      <xdr:colOff>358775</xdr:colOff>
      <xdr:row>36</xdr:row>
      <xdr:rowOff>33681</xdr:rowOff>
    </xdr:to>
    <xdr:sp macro="" textlink="">
      <xdr:nvSpPr>
        <xdr:cNvPr id="297" name="フローチャート : 判断 296"/>
        <xdr:cNvSpPr/>
      </xdr:nvSpPr>
      <xdr:spPr>
        <a:xfrm>
          <a:off x="7810500" y="610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50208</xdr:rowOff>
    </xdr:from>
    <xdr:ext cx="469744" cy="259045"/>
    <xdr:sp macro="" textlink="">
      <xdr:nvSpPr>
        <xdr:cNvPr id="298" name="テキスト ボックス 297"/>
        <xdr:cNvSpPr txBox="1"/>
      </xdr:nvSpPr>
      <xdr:spPr>
        <a:xfrm>
          <a:off x="7626427" y="587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106274</xdr:rowOff>
    </xdr:from>
    <xdr:to>
      <xdr:col>10</xdr:col>
      <xdr:colOff>155575</xdr:colOff>
      <xdr:row>35</xdr:row>
      <xdr:rowOff>36424</xdr:rowOff>
    </xdr:to>
    <xdr:sp macro="" textlink="">
      <xdr:nvSpPr>
        <xdr:cNvPr id="299" name="フローチャート : 判断 298"/>
        <xdr:cNvSpPr/>
      </xdr:nvSpPr>
      <xdr:spPr>
        <a:xfrm>
          <a:off x="6921500" y="5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52951</xdr:rowOff>
    </xdr:from>
    <xdr:ext cx="469744" cy="259045"/>
    <xdr:sp macro="" textlink="">
      <xdr:nvSpPr>
        <xdr:cNvPr id="300" name="テキスト ボックス 299"/>
        <xdr:cNvSpPr txBox="1"/>
      </xdr:nvSpPr>
      <xdr:spPr>
        <a:xfrm>
          <a:off x="6737427" y="571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1804</xdr:rowOff>
    </xdr:from>
    <xdr:to>
      <xdr:col>15</xdr:col>
      <xdr:colOff>231775</xdr:colOff>
      <xdr:row>38</xdr:row>
      <xdr:rowOff>103404</xdr:rowOff>
    </xdr:to>
    <xdr:sp macro="" textlink="">
      <xdr:nvSpPr>
        <xdr:cNvPr id="306" name="円/楕円 305"/>
        <xdr:cNvSpPr/>
      </xdr:nvSpPr>
      <xdr:spPr>
        <a:xfrm>
          <a:off x="10426700" y="65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88180</xdr:rowOff>
    </xdr:from>
    <xdr:ext cx="378565" cy="259045"/>
    <xdr:sp macro="" textlink="">
      <xdr:nvSpPr>
        <xdr:cNvPr id="307" name="労働費該当値テキスト"/>
        <xdr:cNvSpPr txBox="1"/>
      </xdr:nvSpPr>
      <xdr:spPr>
        <a:xfrm>
          <a:off x="10528300" y="6431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16663</xdr:rowOff>
    </xdr:from>
    <xdr:to>
      <xdr:col>14</xdr:col>
      <xdr:colOff>79375</xdr:colOff>
      <xdr:row>38</xdr:row>
      <xdr:rowOff>118263</xdr:rowOff>
    </xdr:to>
    <xdr:sp macro="" textlink="">
      <xdr:nvSpPr>
        <xdr:cNvPr id="308" name="円/楕円 307"/>
        <xdr:cNvSpPr/>
      </xdr:nvSpPr>
      <xdr:spPr>
        <a:xfrm>
          <a:off x="9588500" y="65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109390</xdr:rowOff>
    </xdr:from>
    <xdr:ext cx="378565" cy="259045"/>
    <xdr:sp macro="" textlink="">
      <xdr:nvSpPr>
        <xdr:cNvPr id="309" name="テキスト ボックス 308"/>
        <xdr:cNvSpPr txBox="1"/>
      </xdr:nvSpPr>
      <xdr:spPr>
        <a:xfrm>
          <a:off x="9450017" y="6624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167767</xdr:rowOff>
    </xdr:from>
    <xdr:to>
      <xdr:col>12</xdr:col>
      <xdr:colOff>561975</xdr:colOff>
      <xdr:row>38</xdr:row>
      <xdr:rowOff>97917</xdr:rowOff>
    </xdr:to>
    <xdr:sp macro="" textlink="">
      <xdr:nvSpPr>
        <xdr:cNvPr id="310" name="円/楕円 309"/>
        <xdr:cNvSpPr/>
      </xdr:nvSpPr>
      <xdr:spPr>
        <a:xfrm>
          <a:off x="8699500" y="65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89044</xdr:rowOff>
    </xdr:from>
    <xdr:ext cx="378565" cy="259045"/>
    <xdr:sp macro="" textlink="">
      <xdr:nvSpPr>
        <xdr:cNvPr id="311" name="テキスト ボックス 310"/>
        <xdr:cNvSpPr txBox="1"/>
      </xdr:nvSpPr>
      <xdr:spPr>
        <a:xfrm>
          <a:off x="8561017" y="660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124790</xdr:rowOff>
    </xdr:from>
    <xdr:to>
      <xdr:col>11</xdr:col>
      <xdr:colOff>358775</xdr:colOff>
      <xdr:row>38</xdr:row>
      <xdr:rowOff>54940</xdr:rowOff>
    </xdr:to>
    <xdr:sp macro="" textlink="">
      <xdr:nvSpPr>
        <xdr:cNvPr id="312" name="円/楕円 311"/>
        <xdr:cNvSpPr/>
      </xdr:nvSpPr>
      <xdr:spPr>
        <a:xfrm>
          <a:off x="7810500" y="64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46067</xdr:rowOff>
    </xdr:from>
    <xdr:ext cx="378565" cy="259045"/>
    <xdr:sp macro="" textlink="">
      <xdr:nvSpPr>
        <xdr:cNvPr id="313" name="テキスト ボックス 312"/>
        <xdr:cNvSpPr txBox="1"/>
      </xdr:nvSpPr>
      <xdr:spPr>
        <a:xfrm>
          <a:off x="7672017" y="6561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84556</xdr:rowOff>
    </xdr:from>
    <xdr:to>
      <xdr:col>10</xdr:col>
      <xdr:colOff>155575</xdr:colOff>
      <xdr:row>38</xdr:row>
      <xdr:rowOff>14706</xdr:rowOff>
    </xdr:to>
    <xdr:sp macro="" textlink="">
      <xdr:nvSpPr>
        <xdr:cNvPr id="314" name="円/楕円 313"/>
        <xdr:cNvSpPr/>
      </xdr:nvSpPr>
      <xdr:spPr>
        <a:xfrm>
          <a:off x="6921500" y="642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5834</xdr:rowOff>
    </xdr:from>
    <xdr:ext cx="378565" cy="259045"/>
    <xdr:sp macro="" textlink="">
      <xdr:nvSpPr>
        <xdr:cNvPr id="315" name="テキスト ボックス 314"/>
        <xdr:cNvSpPr txBox="1"/>
      </xdr:nvSpPr>
      <xdr:spPr>
        <a:xfrm>
          <a:off x="6783017" y="652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29" name="テキスト ボックス 328"/>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1" name="テキスト ボックス 330"/>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3" name="テキスト ボックス 332"/>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37" name="テキスト ボックス 336"/>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48042</xdr:rowOff>
    </xdr:from>
    <xdr:to>
      <xdr:col>15</xdr:col>
      <xdr:colOff>180340</xdr:colOff>
      <xdr:row>59</xdr:row>
      <xdr:rowOff>94197</xdr:rowOff>
    </xdr:to>
    <xdr:cxnSp macro="">
      <xdr:nvCxnSpPr>
        <xdr:cNvPr id="341" name="直線コネクタ 340"/>
        <xdr:cNvCxnSpPr/>
      </xdr:nvCxnSpPr>
      <xdr:spPr>
        <a:xfrm flipV="1">
          <a:off x="10475595" y="8791992"/>
          <a:ext cx="1270" cy="141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98024</xdr:rowOff>
    </xdr:from>
    <xdr:ext cx="313932" cy="259045"/>
    <xdr:sp macro="" textlink="">
      <xdr:nvSpPr>
        <xdr:cNvPr id="342" name="農林水産業費最小値テキスト"/>
        <xdr:cNvSpPr txBox="1"/>
      </xdr:nvSpPr>
      <xdr:spPr>
        <a:xfrm>
          <a:off x="10528300" y="10213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15</xdr:col>
      <xdr:colOff>92075</xdr:colOff>
      <xdr:row>59</xdr:row>
      <xdr:rowOff>94197</xdr:rowOff>
    </xdr:from>
    <xdr:to>
      <xdr:col>15</xdr:col>
      <xdr:colOff>269875</xdr:colOff>
      <xdr:row>59</xdr:row>
      <xdr:rowOff>94197</xdr:rowOff>
    </xdr:to>
    <xdr:cxnSp macro="">
      <xdr:nvCxnSpPr>
        <xdr:cNvPr id="343" name="直線コネクタ 342"/>
        <xdr:cNvCxnSpPr/>
      </xdr:nvCxnSpPr>
      <xdr:spPr>
        <a:xfrm>
          <a:off x="10388600" y="1020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166169</xdr:rowOff>
    </xdr:from>
    <xdr:ext cx="534377" cy="259045"/>
    <xdr:sp macro="" textlink="">
      <xdr:nvSpPr>
        <xdr:cNvPr id="344" name="農林水産業費最大値テキスト"/>
        <xdr:cNvSpPr txBox="1"/>
      </xdr:nvSpPr>
      <xdr:spPr>
        <a:xfrm>
          <a:off x="10528300" y="85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13,067</a:t>
          </a:r>
          <a:endParaRPr kumimoji="1" lang="ja-JP" altLang="en-US" sz="1000" b="1">
            <a:latin typeface="ＭＳ Ｐゴシック"/>
          </a:endParaRPr>
        </a:p>
      </xdr:txBody>
    </xdr:sp>
    <xdr:clientData/>
  </xdr:oneCellAnchor>
  <xdr:twoCellAnchor>
    <xdr:from>
      <xdr:col>15</xdr:col>
      <xdr:colOff>92075</xdr:colOff>
      <xdr:row>51</xdr:row>
      <xdr:rowOff>48042</xdr:rowOff>
    </xdr:from>
    <xdr:to>
      <xdr:col>15</xdr:col>
      <xdr:colOff>269875</xdr:colOff>
      <xdr:row>51</xdr:row>
      <xdr:rowOff>48042</xdr:rowOff>
    </xdr:to>
    <xdr:cxnSp macro="">
      <xdr:nvCxnSpPr>
        <xdr:cNvPr id="345" name="直線コネクタ 344"/>
        <xdr:cNvCxnSpPr/>
      </xdr:nvCxnSpPr>
      <xdr:spPr>
        <a:xfrm>
          <a:off x="10388600" y="87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37157</xdr:rowOff>
    </xdr:from>
    <xdr:to>
      <xdr:col>15</xdr:col>
      <xdr:colOff>180975</xdr:colOff>
      <xdr:row>57</xdr:row>
      <xdr:rowOff>82550</xdr:rowOff>
    </xdr:to>
    <xdr:cxnSp macro="">
      <xdr:nvCxnSpPr>
        <xdr:cNvPr id="346" name="直線コネクタ 345"/>
        <xdr:cNvCxnSpPr/>
      </xdr:nvCxnSpPr>
      <xdr:spPr>
        <a:xfrm>
          <a:off x="9639300" y="9809807"/>
          <a:ext cx="838200" cy="4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49184</xdr:rowOff>
    </xdr:from>
    <xdr:ext cx="469744" cy="259045"/>
    <xdr:sp macro="" textlink="">
      <xdr:nvSpPr>
        <xdr:cNvPr id="347" name="農林水産業費平均値テキスト"/>
        <xdr:cNvSpPr txBox="1"/>
      </xdr:nvSpPr>
      <xdr:spPr>
        <a:xfrm>
          <a:off x="10528300" y="9650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26307</xdr:rowOff>
    </xdr:from>
    <xdr:to>
      <xdr:col>15</xdr:col>
      <xdr:colOff>231775</xdr:colOff>
      <xdr:row>57</xdr:row>
      <xdr:rowOff>127907</xdr:rowOff>
    </xdr:to>
    <xdr:sp macro="" textlink="">
      <xdr:nvSpPr>
        <xdr:cNvPr id="348" name="フローチャート : 判断 347"/>
        <xdr:cNvSpPr/>
      </xdr:nvSpPr>
      <xdr:spPr>
        <a:xfrm>
          <a:off x="10426700" y="979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114989</xdr:rowOff>
    </xdr:from>
    <xdr:to>
      <xdr:col>14</xdr:col>
      <xdr:colOff>28575</xdr:colOff>
      <xdr:row>57</xdr:row>
      <xdr:rowOff>37157</xdr:rowOff>
    </xdr:to>
    <xdr:cxnSp macro="">
      <xdr:nvCxnSpPr>
        <xdr:cNvPr id="349" name="直線コネクタ 348"/>
        <xdr:cNvCxnSpPr/>
      </xdr:nvCxnSpPr>
      <xdr:spPr>
        <a:xfrm>
          <a:off x="8750300" y="9716189"/>
          <a:ext cx="889000" cy="9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169999</xdr:rowOff>
    </xdr:from>
    <xdr:to>
      <xdr:col>14</xdr:col>
      <xdr:colOff>79375</xdr:colOff>
      <xdr:row>54</xdr:row>
      <xdr:rowOff>100149</xdr:rowOff>
    </xdr:to>
    <xdr:sp macro="" textlink="">
      <xdr:nvSpPr>
        <xdr:cNvPr id="350" name="フローチャート : 判断 349"/>
        <xdr:cNvSpPr/>
      </xdr:nvSpPr>
      <xdr:spPr>
        <a:xfrm>
          <a:off x="9588500" y="925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52</xdr:row>
      <xdr:rowOff>116676</xdr:rowOff>
    </xdr:from>
    <xdr:ext cx="469744" cy="259045"/>
    <xdr:sp macro="" textlink="">
      <xdr:nvSpPr>
        <xdr:cNvPr id="351" name="テキスト ボックス 350"/>
        <xdr:cNvSpPr txBox="1"/>
      </xdr:nvSpPr>
      <xdr:spPr>
        <a:xfrm>
          <a:off x="9404427" y="903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114989</xdr:rowOff>
    </xdr:from>
    <xdr:to>
      <xdr:col>12</xdr:col>
      <xdr:colOff>511175</xdr:colOff>
      <xdr:row>57</xdr:row>
      <xdr:rowOff>94415</xdr:rowOff>
    </xdr:to>
    <xdr:cxnSp macro="">
      <xdr:nvCxnSpPr>
        <xdr:cNvPr id="352" name="直線コネクタ 351"/>
        <xdr:cNvCxnSpPr/>
      </xdr:nvCxnSpPr>
      <xdr:spPr>
        <a:xfrm flipV="1">
          <a:off x="7861300" y="9716189"/>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99785</xdr:rowOff>
    </xdr:from>
    <xdr:to>
      <xdr:col>12</xdr:col>
      <xdr:colOff>561975</xdr:colOff>
      <xdr:row>55</xdr:row>
      <xdr:rowOff>29935</xdr:rowOff>
    </xdr:to>
    <xdr:sp macro="" textlink="">
      <xdr:nvSpPr>
        <xdr:cNvPr id="353" name="フローチャート : 判断 352"/>
        <xdr:cNvSpPr/>
      </xdr:nvSpPr>
      <xdr:spPr>
        <a:xfrm>
          <a:off x="8699500" y="93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46462</xdr:rowOff>
    </xdr:from>
    <xdr:ext cx="469744" cy="259045"/>
    <xdr:sp macro="" textlink="">
      <xdr:nvSpPr>
        <xdr:cNvPr id="354" name="テキスト ボックス 353"/>
        <xdr:cNvSpPr txBox="1"/>
      </xdr:nvSpPr>
      <xdr:spPr>
        <a:xfrm>
          <a:off x="8515427" y="913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165281</xdr:rowOff>
    </xdr:from>
    <xdr:to>
      <xdr:col>11</xdr:col>
      <xdr:colOff>307975</xdr:colOff>
      <xdr:row>57</xdr:row>
      <xdr:rowOff>94415</xdr:rowOff>
    </xdr:to>
    <xdr:cxnSp macro="">
      <xdr:nvCxnSpPr>
        <xdr:cNvPr id="355" name="直線コネクタ 354"/>
        <xdr:cNvCxnSpPr/>
      </xdr:nvCxnSpPr>
      <xdr:spPr>
        <a:xfrm>
          <a:off x="6972300" y="9595031"/>
          <a:ext cx="889000" cy="27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148662</xdr:rowOff>
    </xdr:from>
    <xdr:to>
      <xdr:col>11</xdr:col>
      <xdr:colOff>358775</xdr:colOff>
      <xdr:row>55</xdr:row>
      <xdr:rowOff>78812</xdr:rowOff>
    </xdr:to>
    <xdr:sp macro="" textlink="">
      <xdr:nvSpPr>
        <xdr:cNvPr id="356" name="フローチャート : 判断 355"/>
        <xdr:cNvSpPr/>
      </xdr:nvSpPr>
      <xdr:spPr>
        <a:xfrm>
          <a:off x="7810500" y="940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95339</xdr:rowOff>
    </xdr:from>
    <xdr:ext cx="469744" cy="259045"/>
    <xdr:sp macro="" textlink="">
      <xdr:nvSpPr>
        <xdr:cNvPr id="357" name="テキスト ボックス 356"/>
        <xdr:cNvSpPr txBox="1"/>
      </xdr:nvSpPr>
      <xdr:spPr>
        <a:xfrm>
          <a:off x="7626427" y="918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162596</xdr:rowOff>
    </xdr:from>
    <xdr:to>
      <xdr:col>10</xdr:col>
      <xdr:colOff>155575</xdr:colOff>
      <xdr:row>55</xdr:row>
      <xdr:rowOff>92746</xdr:rowOff>
    </xdr:to>
    <xdr:sp macro="" textlink="">
      <xdr:nvSpPr>
        <xdr:cNvPr id="358" name="フローチャート : 判断 357"/>
        <xdr:cNvSpPr/>
      </xdr:nvSpPr>
      <xdr:spPr>
        <a:xfrm>
          <a:off x="6921500" y="94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109273</xdr:rowOff>
    </xdr:from>
    <xdr:ext cx="469744" cy="259045"/>
    <xdr:sp macro="" textlink="">
      <xdr:nvSpPr>
        <xdr:cNvPr id="359" name="テキスト ボックス 358"/>
        <xdr:cNvSpPr txBox="1"/>
      </xdr:nvSpPr>
      <xdr:spPr>
        <a:xfrm>
          <a:off x="6737427" y="919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31750</xdr:rowOff>
    </xdr:from>
    <xdr:to>
      <xdr:col>15</xdr:col>
      <xdr:colOff>231775</xdr:colOff>
      <xdr:row>57</xdr:row>
      <xdr:rowOff>133350</xdr:rowOff>
    </xdr:to>
    <xdr:sp macro="" textlink="">
      <xdr:nvSpPr>
        <xdr:cNvPr id="365" name="円/楕円 364"/>
        <xdr:cNvSpPr/>
      </xdr:nvSpPr>
      <xdr:spPr>
        <a:xfrm>
          <a:off x="104267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10177</xdr:rowOff>
    </xdr:from>
    <xdr:ext cx="469744" cy="259045"/>
    <xdr:sp macro="" textlink="">
      <xdr:nvSpPr>
        <xdr:cNvPr id="366" name="農林水産業費該当値テキスト"/>
        <xdr:cNvSpPr txBox="1"/>
      </xdr:nvSpPr>
      <xdr:spPr>
        <a:xfrm>
          <a:off x="10528300"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157807</xdr:rowOff>
    </xdr:from>
    <xdr:to>
      <xdr:col>14</xdr:col>
      <xdr:colOff>79375</xdr:colOff>
      <xdr:row>57</xdr:row>
      <xdr:rowOff>87957</xdr:rowOff>
    </xdr:to>
    <xdr:sp macro="" textlink="">
      <xdr:nvSpPr>
        <xdr:cNvPr id="367" name="円/楕円 366"/>
        <xdr:cNvSpPr/>
      </xdr:nvSpPr>
      <xdr:spPr>
        <a:xfrm>
          <a:off x="9588500" y="975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79084</xdr:rowOff>
    </xdr:from>
    <xdr:ext cx="469744" cy="259045"/>
    <xdr:sp macro="" textlink="">
      <xdr:nvSpPr>
        <xdr:cNvPr id="368" name="テキスト ボックス 367"/>
        <xdr:cNvSpPr txBox="1"/>
      </xdr:nvSpPr>
      <xdr:spPr>
        <a:xfrm>
          <a:off x="9404427" y="985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64189</xdr:rowOff>
    </xdr:from>
    <xdr:to>
      <xdr:col>12</xdr:col>
      <xdr:colOff>561975</xdr:colOff>
      <xdr:row>56</xdr:row>
      <xdr:rowOff>165789</xdr:rowOff>
    </xdr:to>
    <xdr:sp macro="" textlink="">
      <xdr:nvSpPr>
        <xdr:cNvPr id="369" name="円/楕円 368"/>
        <xdr:cNvSpPr/>
      </xdr:nvSpPr>
      <xdr:spPr>
        <a:xfrm>
          <a:off x="8699500" y="966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156916</xdr:rowOff>
    </xdr:from>
    <xdr:ext cx="469744" cy="259045"/>
    <xdr:sp macro="" textlink="">
      <xdr:nvSpPr>
        <xdr:cNvPr id="370" name="テキスト ボックス 369"/>
        <xdr:cNvSpPr txBox="1"/>
      </xdr:nvSpPr>
      <xdr:spPr>
        <a:xfrm>
          <a:off x="8515427" y="975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43615</xdr:rowOff>
    </xdr:from>
    <xdr:to>
      <xdr:col>11</xdr:col>
      <xdr:colOff>358775</xdr:colOff>
      <xdr:row>57</xdr:row>
      <xdr:rowOff>145215</xdr:rowOff>
    </xdr:to>
    <xdr:sp macro="" textlink="">
      <xdr:nvSpPr>
        <xdr:cNvPr id="371" name="円/楕円 370"/>
        <xdr:cNvSpPr/>
      </xdr:nvSpPr>
      <xdr:spPr>
        <a:xfrm>
          <a:off x="7810500" y="981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136342</xdr:rowOff>
    </xdr:from>
    <xdr:ext cx="469744" cy="259045"/>
    <xdr:sp macro="" textlink="">
      <xdr:nvSpPr>
        <xdr:cNvPr id="372" name="テキスト ボックス 371"/>
        <xdr:cNvSpPr txBox="1"/>
      </xdr:nvSpPr>
      <xdr:spPr>
        <a:xfrm>
          <a:off x="7626427" y="990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114481</xdr:rowOff>
    </xdr:from>
    <xdr:to>
      <xdr:col>10</xdr:col>
      <xdr:colOff>155575</xdr:colOff>
      <xdr:row>56</xdr:row>
      <xdr:rowOff>44631</xdr:rowOff>
    </xdr:to>
    <xdr:sp macro="" textlink="">
      <xdr:nvSpPr>
        <xdr:cNvPr id="373" name="円/楕円 372"/>
        <xdr:cNvSpPr/>
      </xdr:nvSpPr>
      <xdr:spPr>
        <a:xfrm>
          <a:off x="6921500" y="95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35758</xdr:rowOff>
    </xdr:from>
    <xdr:ext cx="469744" cy="259045"/>
    <xdr:sp macro="" textlink="">
      <xdr:nvSpPr>
        <xdr:cNvPr id="374" name="テキスト ボックス 373"/>
        <xdr:cNvSpPr txBox="1"/>
      </xdr:nvSpPr>
      <xdr:spPr>
        <a:xfrm>
          <a:off x="6737427" y="963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111777</xdr:rowOff>
    </xdr:from>
    <xdr:ext cx="531299" cy="259045"/>
    <xdr:sp macro="" textlink="">
      <xdr:nvSpPr>
        <xdr:cNvPr id="390" name="テキスト ボックス 389"/>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137014</xdr:rowOff>
    </xdr:from>
    <xdr:to>
      <xdr:col>15</xdr:col>
      <xdr:colOff>180340</xdr:colOff>
      <xdr:row>77</xdr:row>
      <xdr:rowOff>92094</xdr:rowOff>
    </xdr:to>
    <xdr:cxnSp macro="">
      <xdr:nvCxnSpPr>
        <xdr:cNvPr id="394" name="直線コネクタ 393"/>
        <xdr:cNvCxnSpPr/>
      </xdr:nvCxnSpPr>
      <xdr:spPr>
        <a:xfrm flipV="1">
          <a:off x="10475595" y="12138514"/>
          <a:ext cx="1270" cy="11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95921</xdr:rowOff>
    </xdr:from>
    <xdr:ext cx="469744" cy="259045"/>
    <xdr:sp macro="" textlink="">
      <xdr:nvSpPr>
        <xdr:cNvPr id="395" name="商工費最小値テキスト"/>
        <xdr:cNvSpPr txBox="1"/>
      </xdr:nvSpPr>
      <xdr:spPr>
        <a:xfrm>
          <a:off x="10528300" y="132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a:t>
          </a:r>
          <a:endParaRPr kumimoji="1" lang="ja-JP" altLang="en-US" sz="1000" b="1">
            <a:latin typeface="ＭＳ Ｐゴシック"/>
          </a:endParaRPr>
        </a:p>
      </xdr:txBody>
    </xdr:sp>
    <xdr:clientData/>
  </xdr:oneCellAnchor>
  <xdr:twoCellAnchor>
    <xdr:from>
      <xdr:col>15</xdr:col>
      <xdr:colOff>92075</xdr:colOff>
      <xdr:row>77</xdr:row>
      <xdr:rowOff>92094</xdr:rowOff>
    </xdr:from>
    <xdr:to>
      <xdr:col>15</xdr:col>
      <xdr:colOff>269875</xdr:colOff>
      <xdr:row>77</xdr:row>
      <xdr:rowOff>92094</xdr:rowOff>
    </xdr:to>
    <xdr:cxnSp macro="">
      <xdr:nvCxnSpPr>
        <xdr:cNvPr id="396" name="直線コネクタ 395"/>
        <xdr:cNvCxnSpPr/>
      </xdr:nvCxnSpPr>
      <xdr:spPr>
        <a:xfrm>
          <a:off x="10388600" y="13293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83691</xdr:rowOff>
    </xdr:from>
    <xdr:ext cx="534377" cy="259045"/>
    <xdr:sp macro="" textlink="">
      <xdr:nvSpPr>
        <xdr:cNvPr id="397" name="商工費最大値テキスト"/>
        <xdr:cNvSpPr txBox="1"/>
      </xdr:nvSpPr>
      <xdr:spPr>
        <a:xfrm>
          <a:off x="10528300" y="119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22,047</a:t>
          </a:r>
          <a:endParaRPr kumimoji="1" lang="ja-JP" altLang="en-US" sz="1000" b="1">
            <a:latin typeface="ＭＳ Ｐゴシック"/>
          </a:endParaRPr>
        </a:p>
      </xdr:txBody>
    </xdr:sp>
    <xdr:clientData/>
  </xdr:oneCellAnchor>
  <xdr:twoCellAnchor>
    <xdr:from>
      <xdr:col>15</xdr:col>
      <xdr:colOff>92075</xdr:colOff>
      <xdr:row>70</xdr:row>
      <xdr:rowOff>137014</xdr:rowOff>
    </xdr:from>
    <xdr:to>
      <xdr:col>15</xdr:col>
      <xdr:colOff>269875</xdr:colOff>
      <xdr:row>70</xdr:row>
      <xdr:rowOff>137014</xdr:rowOff>
    </xdr:to>
    <xdr:cxnSp macro="">
      <xdr:nvCxnSpPr>
        <xdr:cNvPr id="398" name="直線コネクタ 397"/>
        <xdr:cNvCxnSpPr/>
      </xdr:nvCxnSpPr>
      <xdr:spPr>
        <a:xfrm>
          <a:off x="10388600" y="1213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137643</xdr:rowOff>
    </xdr:from>
    <xdr:to>
      <xdr:col>15</xdr:col>
      <xdr:colOff>180975</xdr:colOff>
      <xdr:row>74</xdr:row>
      <xdr:rowOff>45003</xdr:rowOff>
    </xdr:to>
    <xdr:cxnSp macro="">
      <xdr:nvCxnSpPr>
        <xdr:cNvPr id="399" name="直線コネクタ 398"/>
        <xdr:cNvCxnSpPr/>
      </xdr:nvCxnSpPr>
      <xdr:spPr>
        <a:xfrm flipV="1">
          <a:off x="9639300" y="12653493"/>
          <a:ext cx="838200" cy="7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103560</xdr:rowOff>
    </xdr:from>
    <xdr:ext cx="469744" cy="259045"/>
    <xdr:sp macro="" textlink="">
      <xdr:nvSpPr>
        <xdr:cNvPr id="400" name="商工費平均値テキスト"/>
        <xdr:cNvSpPr txBox="1"/>
      </xdr:nvSpPr>
      <xdr:spPr>
        <a:xfrm>
          <a:off x="10528300" y="12962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125133</xdr:rowOff>
    </xdr:from>
    <xdr:to>
      <xdr:col>15</xdr:col>
      <xdr:colOff>231775</xdr:colOff>
      <xdr:row>76</xdr:row>
      <xdr:rowOff>55283</xdr:rowOff>
    </xdr:to>
    <xdr:sp macro="" textlink="">
      <xdr:nvSpPr>
        <xdr:cNvPr id="401" name="フローチャート : 判断 400"/>
        <xdr:cNvSpPr/>
      </xdr:nvSpPr>
      <xdr:spPr>
        <a:xfrm>
          <a:off x="10426700" y="129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96838</xdr:rowOff>
    </xdr:from>
    <xdr:to>
      <xdr:col>14</xdr:col>
      <xdr:colOff>28575</xdr:colOff>
      <xdr:row>74</xdr:row>
      <xdr:rowOff>45003</xdr:rowOff>
    </xdr:to>
    <xdr:cxnSp macro="">
      <xdr:nvCxnSpPr>
        <xdr:cNvPr id="402" name="直線コネクタ 401"/>
        <xdr:cNvCxnSpPr/>
      </xdr:nvCxnSpPr>
      <xdr:spPr>
        <a:xfrm>
          <a:off x="8750300" y="12612688"/>
          <a:ext cx="889000" cy="11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14491</xdr:rowOff>
    </xdr:from>
    <xdr:to>
      <xdr:col>14</xdr:col>
      <xdr:colOff>79375</xdr:colOff>
      <xdr:row>75</xdr:row>
      <xdr:rowOff>116091</xdr:rowOff>
    </xdr:to>
    <xdr:sp macro="" textlink="">
      <xdr:nvSpPr>
        <xdr:cNvPr id="403" name="フローチャート : 判断 402"/>
        <xdr:cNvSpPr/>
      </xdr:nvSpPr>
      <xdr:spPr>
        <a:xfrm>
          <a:off x="9588500" y="1287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107218</xdr:rowOff>
    </xdr:from>
    <xdr:ext cx="469744" cy="259045"/>
    <xdr:sp macro="" textlink="">
      <xdr:nvSpPr>
        <xdr:cNvPr id="404" name="テキスト ボックス 403"/>
        <xdr:cNvSpPr txBox="1"/>
      </xdr:nvSpPr>
      <xdr:spPr>
        <a:xfrm>
          <a:off x="9404427" y="1296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73</xdr:row>
      <xdr:rowOff>50946</xdr:rowOff>
    </xdr:from>
    <xdr:to>
      <xdr:col>12</xdr:col>
      <xdr:colOff>511175</xdr:colOff>
      <xdr:row>73</xdr:row>
      <xdr:rowOff>96838</xdr:rowOff>
    </xdr:to>
    <xdr:cxnSp macro="">
      <xdr:nvCxnSpPr>
        <xdr:cNvPr id="405" name="直線コネクタ 404"/>
        <xdr:cNvCxnSpPr/>
      </xdr:nvCxnSpPr>
      <xdr:spPr>
        <a:xfrm>
          <a:off x="7861300" y="12566796"/>
          <a:ext cx="889000" cy="4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168625</xdr:rowOff>
    </xdr:from>
    <xdr:to>
      <xdr:col>12</xdr:col>
      <xdr:colOff>561975</xdr:colOff>
      <xdr:row>75</xdr:row>
      <xdr:rowOff>98775</xdr:rowOff>
    </xdr:to>
    <xdr:sp macro="" textlink="">
      <xdr:nvSpPr>
        <xdr:cNvPr id="406" name="フローチャート : 判断 405"/>
        <xdr:cNvSpPr/>
      </xdr:nvSpPr>
      <xdr:spPr>
        <a:xfrm>
          <a:off x="8699500" y="128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89902</xdr:rowOff>
    </xdr:from>
    <xdr:ext cx="469744" cy="259045"/>
    <xdr:sp macro="" textlink="">
      <xdr:nvSpPr>
        <xdr:cNvPr id="407" name="テキスト ボックス 406"/>
        <xdr:cNvSpPr txBox="1"/>
      </xdr:nvSpPr>
      <xdr:spPr>
        <a:xfrm>
          <a:off x="8515427" y="129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73</xdr:row>
      <xdr:rowOff>50946</xdr:rowOff>
    </xdr:from>
    <xdr:to>
      <xdr:col>11</xdr:col>
      <xdr:colOff>307975</xdr:colOff>
      <xdr:row>73</xdr:row>
      <xdr:rowOff>127870</xdr:rowOff>
    </xdr:to>
    <xdr:cxnSp macro="">
      <xdr:nvCxnSpPr>
        <xdr:cNvPr id="408" name="直線コネクタ 407"/>
        <xdr:cNvCxnSpPr/>
      </xdr:nvCxnSpPr>
      <xdr:spPr>
        <a:xfrm flipV="1">
          <a:off x="6972300" y="12566796"/>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13405</xdr:rowOff>
    </xdr:from>
    <xdr:to>
      <xdr:col>11</xdr:col>
      <xdr:colOff>358775</xdr:colOff>
      <xdr:row>75</xdr:row>
      <xdr:rowOff>115005</xdr:rowOff>
    </xdr:to>
    <xdr:sp macro="" textlink="">
      <xdr:nvSpPr>
        <xdr:cNvPr id="409" name="フローチャート : 判断 408"/>
        <xdr:cNvSpPr/>
      </xdr:nvSpPr>
      <xdr:spPr>
        <a:xfrm>
          <a:off x="7810500" y="128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106132</xdr:rowOff>
    </xdr:from>
    <xdr:ext cx="469744" cy="259045"/>
    <xdr:sp macro="" textlink="">
      <xdr:nvSpPr>
        <xdr:cNvPr id="410" name="テキスト ボックス 409"/>
        <xdr:cNvSpPr txBox="1"/>
      </xdr:nvSpPr>
      <xdr:spPr>
        <a:xfrm>
          <a:off x="7626427" y="129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22434</xdr:rowOff>
    </xdr:from>
    <xdr:to>
      <xdr:col>10</xdr:col>
      <xdr:colOff>155575</xdr:colOff>
      <xdr:row>75</xdr:row>
      <xdr:rowOff>124034</xdr:rowOff>
    </xdr:to>
    <xdr:sp macro="" textlink="">
      <xdr:nvSpPr>
        <xdr:cNvPr id="411" name="フローチャート : 判断 410"/>
        <xdr:cNvSpPr/>
      </xdr:nvSpPr>
      <xdr:spPr>
        <a:xfrm>
          <a:off x="6921500" y="128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115161</xdr:rowOff>
    </xdr:from>
    <xdr:ext cx="469744" cy="259045"/>
    <xdr:sp macro="" textlink="">
      <xdr:nvSpPr>
        <xdr:cNvPr id="412" name="テキスト ボックス 411"/>
        <xdr:cNvSpPr txBox="1"/>
      </xdr:nvSpPr>
      <xdr:spPr>
        <a:xfrm>
          <a:off x="6737427" y="1297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86843</xdr:rowOff>
    </xdr:from>
    <xdr:to>
      <xdr:col>15</xdr:col>
      <xdr:colOff>231775</xdr:colOff>
      <xdr:row>74</xdr:row>
      <xdr:rowOff>16993</xdr:rowOff>
    </xdr:to>
    <xdr:sp macro="" textlink="">
      <xdr:nvSpPr>
        <xdr:cNvPr id="418" name="円/楕円 417"/>
        <xdr:cNvSpPr/>
      </xdr:nvSpPr>
      <xdr:spPr>
        <a:xfrm>
          <a:off x="10426700" y="1260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109720</xdr:rowOff>
    </xdr:from>
    <xdr:ext cx="534377" cy="259045"/>
    <xdr:sp macro="" textlink="">
      <xdr:nvSpPr>
        <xdr:cNvPr id="419" name="商工費該当値テキスト"/>
        <xdr:cNvSpPr txBox="1"/>
      </xdr:nvSpPr>
      <xdr:spPr>
        <a:xfrm>
          <a:off x="10528300" y="1245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13,036</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165653</xdr:rowOff>
    </xdr:from>
    <xdr:to>
      <xdr:col>14</xdr:col>
      <xdr:colOff>79375</xdr:colOff>
      <xdr:row>74</xdr:row>
      <xdr:rowOff>95803</xdr:rowOff>
    </xdr:to>
    <xdr:sp macro="" textlink="">
      <xdr:nvSpPr>
        <xdr:cNvPr id="420" name="円/楕円 419"/>
        <xdr:cNvSpPr/>
      </xdr:nvSpPr>
      <xdr:spPr>
        <a:xfrm>
          <a:off x="9588500" y="1268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112330</xdr:rowOff>
    </xdr:from>
    <xdr:ext cx="534377" cy="259045"/>
    <xdr:sp macro="" textlink="">
      <xdr:nvSpPr>
        <xdr:cNvPr id="421" name="テキスト ボックス 420"/>
        <xdr:cNvSpPr txBox="1"/>
      </xdr:nvSpPr>
      <xdr:spPr>
        <a:xfrm>
          <a:off x="9372111" y="1245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11,657</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46038</xdr:rowOff>
    </xdr:from>
    <xdr:to>
      <xdr:col>12</xdr:col>
      <xdr:colOff>561975</xdr:colOff>
      <xdr:row>73</xdr:row>
      <xdr:rowOff>147638</xdr:rowOff>
    </xdr:to>
    <xdr:sp macro="" textlink="">
      <xdr:nvSpPr>
        <xdr:cNvPr id="422" name="円/楕円 421"/>
        <xdr:cNvSpPr/>
      </xdr:nvSpPr>
      <xdr:spPr>
        <a:xfrm>
          <a:off x="8699500" y="1256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164165</xdr:rowOff>
    </xdr:from>
    <xdr:ext cx="534377" cy="259045"/>
    <xdr:sp macro="" textlink="">
      <xdr:nvSpPr>
        <xdr:cNvPr id="423" name="テキスト ボックス 422"/>
        <xdr:cNvSpPr txBox="1"/>
      </xdr:nvSpPr>
      <xdr:spPr>
        <a:xfrm>
          <a:off x="8483111" y="1233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13,750</a:t>
          </a:r>
          <a:endParaRPr kumimoji="1" lang="ja-JP" altLang="en-US" sz="1000" b="1">
            <a:solidFill>
              <a:srgbClr val="FF0000"/>
            </a:solidFill>
            <a:latin typeface="ＭＳ Ｐゴシック"/>
          </a:endParaRPr>
        </a:p>
      </xdr:txBody>
    </xdr:sp>
    <xdr:clientData/>
  </xdr:oneCellAnchor>
  <xdr:twoCellAnchor>
    <xdr:from>
      <xdr:col>11</xdr:col>
      <xdr:colOff>257175</xdr:colOff>
      <xdr:row>73</xdr:row>
      <xdr:rowOff>146</xdr:rowOff>
    </xdr:from>
    <xdr:to>
      <xdr:col>11</xdr:col>
      <xdr:colOff>358775</xdr:colOff>
      <xdr:row>73</xdr:row>
      <xdr:rowOff>101746</xdr:rowOff>
    </xdr:to>
    <xdr:sp macro="" textlink="">
      <xdr:nvSpPr>
        <xdr:cNvPr id="424" name="円/楕円 423"/>
        <xdr:cNvSpPr/>
      </xdr:nvSpPr>
      <xdr:spPr>
        <a:xfrm>
          <a:off x="7810500" y="125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71</xdr:row>
      <xdr:rowOff>118273</xdr:rowOff>
    </xdr:from>
    <xdr:ext cx="534377" cy="259045"/>
    <xdr:sp macro="" textlink="">
      <xdr:nvSpPr>
        <xdr:cNvPr id="425" name="テキスト ボックス 424"/>
        <xdr:cNvSpPr txBox="1"/>
      </xdr:nvSpPr>
      <xdr:spPr>
        <a:xfrm>
          <a:off x="7594111" y="1229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14,553</a:t>
          </a:r>
          <a:endParaRPr kumimoji="1" lang="ja-JP" altLang="en-US" sz="1000" b="1">
            <a:solidFill>
              <a:srgbClr val="FF0000"/>
            </a:solidFill>
            <a:latin typeface="ＭＳ Ｐゴシック"/>
          </a:endParaRPr>
        </a:p>
      </xdr:txBody>
    </xdr:sp>
    <xdr:clientData/>
  </xdr:oneCellAnchor>
  <xdr:twoCellAnchor>
    <xdr:from>
      <xdr:col>10</xdr:col>
      <xdr:colOff>53975</xdr:colOff>
      <xdr:row>73</xdr:row>
      <xdr:rowOff>77070</xdr:rowOff>
    </xdr:from>
    <xdr:to>
      <xdr:col>10</xdr:col>
      <xdr:colOff>155575</xdr:colOff>
      <xdr:row>74</xdr:row>
      <xdr:rowOff>7220</xdr:rowOff>
    </xdr:to>
    <xdr:sp macro="" textlink="">
      <xdr:nvSpPr>
        <xdr:cNvPr id="426" name="円/楕円 425"/>
        <xdr:cNvSpPr/>
      </xdr:nvSpPr>
      <xdr:spPr>
        <a:xfrm>
          <a:off x="6921500" y="1259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23747</xdr:rowOff>
    </xdr:from>
    <xdr:ext cx="534377" cy="259045"/>
    <xdr:sp macro="" textlink="">
      <xdr:nvSpPr>
        <xdr:cNvPr id="427" name="テキスト ボックス 426"/>
        <xdr:cNvSpPr txBox="1"/>
      </xdr:nvSpPr>
      <xdr:spPr>
        <a:xfrm>
          <a:off x="6705111" y="1236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8" name="テキスト ボックス 43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50" name="テキスト ボックス 449"/>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4271</xdr:rowOff>
    </xdr:from>
    <xdr:to>
      <xdr:col>15</xdr:col>
      <xdr:colOff>180340</xdr:colOff>
      <xdr:row>99</xdr:row>
      <xdr:rowOff>42545</xdr:rowOff>
    </xdr:to>
    <xdr:cxnSp macro="">
      <xdr:nvCxnSpPr>
        <xdr:cNvPr id="454" name="直線コネクタ 453"/>
        <xdr:cNvCxnSpPr/>
      </xdr:nvCxnSpPr>
      <xdr:spPr>
        <a:xfrm flipV="1">
          <a:off x="10475595" y="15434771"/>
          <a:ext cx="1270" cy="1581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46372</xdr:rowOff>
    </xdr:from>
    <xdr:ext cx="534377" cy="259045"/>
    <xdr:sp macro="" textlink="">
      <xdr:nvSpPr>
        <xdr:cNvPr id="455" name="土木費最小値テキスト"/>
        <xdr:cNvSpPr txBox="1"/>
      </xdr:nvSpPr>
      <xdr:spPr>
        <a:xfrm>
          <a:off x="10528300" y="1701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21,725</a:t>
          </a:r>
          <a:endParaRPr kumimoji="1" lang="ja-JP" altLang="en-US" sz="1000" b="1">
            <a:latin typeface="ＭＳ Ｐゴシック"/>
          </a:endParaRPr>
        </a:p>
      </xdr:txBody>
    </xdr:sp>
    <xdr:clientData/>
  </xdr:oneCellAnchor>
  <xdr:twoCellAnchor>
    <xdr:from>
      <xdr:col>15</xdr:col>
      <xdr:colOff>92075</xdr:colOff>
      <xdr:row>99</xdr:row>
      <xdr:rowOff>42545</xdr:rowOff>
    </xdr:from>
    <xdr:to>
      <xdr:col>15</xdr:col>
      <xdr:colOff>269875</xdr:colOff>
      <xdr:row>99</xdr:row>
      <xdr:rowOff>42545</xdr:rowOff>
    </xdr:to>
    <xdr:cxnSp macro="">
      <xdr:nvCxnSpPr>
        <xdr:cNvPr id="456" name="直線コネクタ 455"/>
        <xdr:cNvCxnSpPr/>
      </xdr:nvCxnSpPr>
      <xdr:spPr>
        <a:xfrm>
          <a:off x="10388600" y="17016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122398</xdr:rowOff>
    </xdr:from>
    <xdr:ext cx="534377" cy="259045"/>
    <xdr:sp macro="" textlink="">
      <xdr:nvSpPr>
        <xdr:cNvPr id="457" name="土木費最大値テキスト"/>
        <xdr:cNvSpPr txBox="1"/>
      </xdr:nvSpPr>
      <xdr:spPr>
        <a:xfrm>
          <a:off x="10528300" y="152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70,147</a:t>
          </a:r>
          <a:endParaRPr kumimoji="1" lang="ja-JP" altLang="en-US" sz="1000" b="1">
            <a:latin typeface="ＭＳ Ｐゴシック"/>
          </a:endParaRPr>
        </a:p>
      </xdr:txBody>
    </xdr:sp>
    <xdr:clientData/>
  </xdr:oneCellAnchor>
  <xdr:twoCellAnchor>
    <xdr:from>
      <xdr:col>15</xdr:col>
      <xdr:colOff>92075</xdr:colOff>
      <xdr:row>90</xdr:row>
      <xdr:rowOff>4271</xdr:rowOff>
    </xdr:from>
    <xdr:to>
      <xdr:col>15</xdr:col>
      <xdr:colOff>269875</xdr:colOff>
      <xdr:row>90</xdr:row>
      <xdr:rowOff>4271</xdr:rowOff>
    </xdr:to>
    <xdr:cxnSp macro="">
      <xdr:nvCxnSpPr>
        <xdr:cNvPr id="458" name="直線コネクタ 457"/>
        <xdr:cNvCxnSpPr/>
      </xdr:nvCxnSpPr>
      <xdr:spPr>
        <a:xfrm>
          <a:off x="10388600" y="15434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22233</xdr:rowOff>
    </xdr:from>
    <xdr:to>
      <xdr:col>15</xdr:col>
      <xdr:colOff>180975</xdr:colOff>
      <xdr:row>97</xdr:row>
      <xdr:rowOff>80753</xdr:rowOff>
    </xdr:to>
    <xdr:cxnSp macro="">
      <xdr:nvCxnSpPr>
        <xdr:cNvPr id="459" name="直線コネクタ 458"/>
        <xdr:cNvCxnSpPr/>
      </xdr:nvCxnSpPr>
      <xdr:spPr>
        <a:xfrm>
          <a:off x="9639300" y="16652883"/>
          <a:ext cx="838200" cy="5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71936</xdr:rowOff>
    </xdr:from>
    <xdr:ext cx="534377" cy="259045"/>
    <xdr:sp macro="" textlink="">
      <xdr:nvSpPr>
        <xdr:cNvPr id="460" name="土木費平均値テキスト"/>
        <xdr:cNvSpPr txBox="1"/>
      </xdr:nvSpPr>
      <xdr:spPr>
        <a:xfrm>
          <a:off x="10528300" y="16359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49059</xdr:rowOff>
    </xdr:from>
    <xdr:to>
      <xdr:col>15</xdr:col>
      <xdr:colOff>231775</xdr:colOff>
      <xdr:row>96</xdr:row>
      <xdr:rowOff>150659</xdr:rowOff>
    </xdr:to>
    <xdr:sp macro="" textlink="">
      <xdr:nvSpPr>
        <xdr:cNvPr id="461" name="フローチャート : 判断 460"/>
        <xdr:cNvSpPr/>
      </xdr:nvSpPr>
      <xdr:spPr>
        <a:xfrm>
          <a:off x="10426700" y="165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22233</xdr:rowOff>
    </xdr:from>
    <xdr:to>
      <xdr:col>14</xdr:col>
      <xdr:colOff>28575</xdr:colOff>
      <xdr:row>97</xdr:row>
      <xdr:rowOff>62433</xdr:rowOff>
    </xdr:to>
    <xdr:cxnSp macro="">
      <xdr:nvCxnSpPr>
        <xdr:cNvPr id="462" name="直線コネクタ 461"/>
        <xdr:cNvCxnSpPr/>
      </xdr:nvCxnSpPr>
      <xdr:spPr>
        <a:xfrm flipV="1">
          <a:off x="8750300" y="16652883"/>
          <a:ext cx="889000" cy="4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55166</xdr:rowOff>
    </xdr:from>
    <xdr:to>
      <xdr:col>14</xdr:col>
      <xdr:colOff>79375</xdr:colOff>
      <xdr:row>95</xdr:row>
      <xdr:rowOff>156766</xdr:rowOff>
    </xdr:to>
    <xdr:sp macro="" textlink="">
      <xdr:nvSpPr>
        <xdr:cNvPr id="463" name="フローチャート : 判断 462"/>
        <xdr:cNvSpPr/>
      </xdr:nvSpPr>
      <xdr:spPr>
        <a:xfrm>
          <a:off x="9588500" y="163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1843</xdr:rowOff>
    </xdr:from>
    <xdr:ext cx="534377" cy="259045"/>
    <xdr:sp macro="" textlink="">
      <xdr:nvSpPr>
        <xdr:cNvPr id="464" name="テキスト ボックス 463"/>
        <xdr:cNvSpPr txBox="1"/>
      </xdr:nvSpPr>
      <xdr:spPr>
        <a:xfrm>
          <a:off x="9372111" y="1611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62433</xdr:rowOff>
    </xdr:from>
    <xdr:to>
      <xdr:col>12</xdr:col>
      <xdr:colOff>511175</xdr:colOff>
      <xdr:row>97</xdr:row>
      <xdr:rowOff>152567</xdr:rowOff>
    </xdr:to>
    <xdr:cxnSp macro="">
      <xdr:nvCxnSpPr>
        <xdr:cNvPr id="465" name="直線コネクタ 464"/>
        <xdr:cNvCxnSpPr/>
      </xdr:nvCxnSpPr>
      <xdr:spPr>
        <a:xfrm flipV="1">
          <a:off x="7861300" y="16693083"/>
          <a:ext cx="889000" cy="9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155814</xdr:rowOff>
    </xdr:from>
    <xdr:to>
      <xdr:col>12</xdr:col>
      <xdr:colOff>561975</xdr:colOff>
      <xdr:row>95</xdr:row>
      <xdr:rowOff>85964</xdr:rowOff>
    </xdr:to>
    <xdr:sp macro="" textlink="">
      <xdr:nvSpPr>
        <xdr:cNvPr id="466" name="フローチャート : 判断 465"/>
        <xdr:cNvSpPr/>
      </xdr:nvSpPr>
      <xdr:spPr>
        <a:xfrm>
          <a:off x="8699500" y="162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102491</xdr:rowOff>
    </xdr:from>
    <xdr:ext cx="534377" cy="259045"/>
    <xdr:sp macro="" textlink="">
      <xdr:nvSpPr>
        <xdr:cNvPr id="467" name="テキスト ボックス 466"/>
        <xdr:cNvSpPr txBox="1"/>
      </xdr:nvSpPr>
      <xdr:spPr>
        <a:xfrm>
          <a:off x="8483111" y="160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50481</xdr:rowOff>
    </xdr:from>
    <xdr:to>
      <xdr:col>11</xdr:col>
      <xdr:colOff>307975</xdr:colOff>
      <xdr:row>97</xdr:row>
      <xdr:rowOff>152567</xdr:rowOff>
    </xdr:to>
    <xdr:cxnSp macro="">
      <xdr:nvCxnSpPr>
        <xdr:cNvPr id="468" name="直線コネクタ 467"/>
        <xdr:cNvCxnSpPr/>
      </xdr:nvCxnSpPr>
      <xdr:spPr>
        <a:xfrm>
          <a:off x="6972300" y="16681131"/>
          <a:ext cx="889000" cy="10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88050</xdr:rowOff>
    </xdr:from>
    <xdr:to>
      <xdr:col>11</xdr:col>
      <xdr:colOff>358775</xdr:colOff>
      <xdr:row>96</xdr:row>
      <xdr:rowOff>18200</xdr:rowOff>
    </xdr:to>
    <xdr:sp macro="" textlink="">
      <xdr:nvSpPr>
        <xdr:cNvPr id="469" name="フローチャート : 判断 468"/>
        <xdr:cNvSpPr/>
      </xdr:nvSpPr>
      <xdr:spPr>
        <a:xfrm>
          <a:off x="7810500" y="163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34727</xdr:rowOff>
    </xdr:from>
    <xdr:ext cx="534377" cy="259045"/>
    <xdr:sp macro="" textlink="">
      <xdr:nvSpPr>
        <xdr:cNvPr id="470" name="テキスト ボックス 469"/>
        <xdr:cNvSpPr txBox="1"/>
      </xdr:nvSpPr>
      <xdr:spPr>
        <a:xfrm>
          <a:off x="7594111" y="161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82564</xdr:rowOff>
    </xdr:from>
    <xdr:to>
      <xdr:col>10</xdr:col>
      <xdr:colOff>155575</xdr:colOff>
      <xdr:row>96</xdr:row>
      <xdr:rowOff>12714</xdr:rowOff>
    </xdr:to>
    <xdr:sp macro="" textlink="">
      <xdr:nvSpPr>
        <xdr:cNvPr id="471" name="フローチャート : 判断 470"/>
        <xdr:cNvSpPr/>
      </xdr:nvSpPr>
      <xdr:spPr>
        <a:xfrm>
          <a:off x="6921500" y="1637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29241</xdr:rowOff>
    </xdr:from>
    <xdr:ext cx="534377" cy="259045"/>
    <xdr:sp macro="" textlink="">
      <xdr:nvSpPr>
        <xdr:cNvPr id="472" name="テキスト ボックス 471"/>
        <xdr:cNvSpPr txBox="1"/>
      </xdr:nvSpPr>
      <xdr:spPr>
        <a:xfrm>
          <a:off x="6705111" y="161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29953</xdr:rowOff>
    </xdr:from>
    <xdr:to>
      <xdr:col>15</xdr:col>
      <xdr:colOff>231775</xdr:colOff>
      <xdr:row>97</xdr:row>
      <xdr:rowOff>131553</xdr:rowOff>
    </xdr:to>
    <xdr:sp macro="" textlink="">
      <xdr:nvSpPr>
        <xdr:cNvPr id="478" name="円/楕円 477"/>
        <xdr:cNvSpPr/>
      </xdr:nvSpPr>
      <xdr:spPr>
        <a:xfrm>
          <a:off x="10426700" y="166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8380</xdr:rowOff>
    </xdr:from>
    <xdr:ext cx="534377" cy="259045"/>
    <xdr:sp macro="" textlink="">
      <xdr:nvSpPr>
        <xdr:cNvPr id="479" name="土木費該当値テキスト"/>
        <xdr:cNvSpPr txBox="1"/>
      </xdr:nvSpPr>
      <xdr:spPr>
        <a:xfrm>
          <a:off x="10528300" y="1663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31,055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142883</xdr:rowOff>
    </xdr:from>
    <xdr:to>
      <xdr:col>14</xdr:col>
      <xdr:colOff>79375</xdr:colOff>
      <xdr:row>97</xdr:row>
      <xdr:rowOff>73033</xdr:rowOff>
    </xdr:to>
    <xdr:sp macro="" textlink="">
      <xdr:nvSpPr>
        <xdr:cNvPr id="480" name="円/楕円 479"/>
        <xdr:cNvSpPr/>
      </xdr:nvSpPr>
      <xdr:spPr>
        <a:xfrm>
          <a:off x="9588500" y="1660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64160</xdr:rowOff>
    </xdr:from>
    <xdr:ext cx="534377" cy="259045"/>
    <xdr:sp macro="" textlink="">
      <xdr:nvSpPr>
        <xdr:cNvPr id="481" name="テキスト ボックス 480"/>
        <xdr:cNvSpPr txBox="1"/>
      </xdr:nvSpPr>
      <xdr:spPr>
        <a:xfrm>
          <a:off x="9372111" y="1669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32,847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11633</xdr:rowOff>
    </xdr:from>
    <xdr:to>
      <xdr:col>12</xdr:col>
      <xdr:colOff>561975</xdr:colOff>
      <xdr:row>97</xdr:row>
      <xdr:rowOff>113233</xdr:rowOff>
    </xdr:to>
    <xdr:sp macro="" textlink="">
      <xdr:nvSpPr>
        <xdr:cNvPr id="482" name="円/楕円 481"/>
        <xdr:cNvSpPr/>
      </xdr:nvSpPr>
      <xdr:spPr>
        <a:xfrm>
          <a:off x="8699500" y="166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104360</xdr:rowOff>
    </xdr:from>
    <xdr:ext cx="534377" cy="259045"/>
    <xdr:sp macro="" textlink="">
      <xdr:nvSpPr>
        <xdr:cNvPr id="483" name="テキスト ボックス 482"/>
        <xdr:cNvSpPr txBox="1"/>
      </xdr:nvSpPr>
      <xdr:spPr>
        <a:xfrm>
          <a:off x="8483111" y="167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31,616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101767</xdr:rowOff>
    </xdr:from>
    <xdr:to>
      <xdr:col>11</xdr:col>
      <xdr:colOff>358775</xdr:colOff>
      <xdr:row>98</xdr:row>
      <xdr:rowOff>31917</xdr:rowOff>
    </xdr:to>
    <xdr:sp macro="" textlink="">
      <xdr:nvSpPr>
        <xdr:cNvPr id="484" name="円/楕円 483"/>
        <xdr:cNvSpPr/>
      </xdr:nvSpPr>
      <xdr:spPr>
        <a:xfrm>
          <a:off x="7810500" y="1673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23044</xdr:rowOff>
    </xdr:from>
    <xdr:ext cx="534377" cy="259045"/>
    <xdr:sp macro="" textlink="">
      <xdr:nvSpPr>
        <xdr:cNvPr id="485" name="テキスト ボックス 484"/>
        <xdr:cNvSpPr txBox="1"/>
      </xdr:nvSpPr>
      <xdr:spPr>
        <a:xfrm>
          <a:off x="7594111" y="1682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28,856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171131</xdr:rowOff>
    </xdr:from>
    <xdr:to>
      <xdr:col>10</xdr:col>
      <xdr:colOff>155575</xdr:colOff>
      <xdr:row>97</xdr:row>
      <xdr:rowOff>101281</xdr:rowOff>
    </xdr:to>
    <xdr:sp macro="" textlink="">
      <xdr:nvSpPr>
        <xdr:cNvPr id="486" name="円/楕円 485"/>
        <xdr:cNvSpPr/>
      </xdr:nvSpPr>
      <xdr:spPr>
        <a:xfrm>
          <a:off x="6921500" y="1663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92408</xdr:rowOff>
    </xdr:from>
    <xdr:ext cx="534377" cy="259045"/>
    <xdr:sp macro="" textlink="">
      <xdr:nvSpPr>
        <xdr:cNvPr id="487" name="テキスト ボックス 486"/>
        <xdr:cNvSpPr txBox="1"/>
      </xdr:nvSpPr>
      <xdr:spPr>
        <a:xfrm>
          <a:off x="6705111" y="1672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31,982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17856</xdr:rowOff>
    </xdr:from>
    <xdr:to>
      <xdr:col>23</xdr:col>
      <xdr:colOff>516889</xdr:colOff>
      <xdr:row>39</xdr:row>
      <xdr:rowOff>45654</xdr:rowOff>
    </xdr:to>
    <xdr:cxnSp macro="">
      <xdr:nvCxnSpPr>
        <xdr:cNvPr id="510" name="直線コネクタ 509"/>
        <xdr:cNvCxnSpPr/>
      </xdr:nvCxnSpPr>
      <xdr:spPr>
        <a:xfrm flipV="1">
          <a:off x="16317595" y="5161356"/>
          <a:ext cx="1269" cy="157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49481</xdr:rowOff>
    </xdr:from>
    <xdr:ext cx="469744" cy="259045"/>
    <xdr:sp macro="" textlink="">
      <xdr:nvSpPr>
        <xdr:cNvPr id="511" name="消防費最小値テキスト"/>
        <xdr:cNvSpPr txBox="1"/>
      </xdr:nvSpPr>
      <xdr:spPr>
        <a:xfrm>
          <a:off x="16370300" y="673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8,307</a:t>
          </a:r>
          <a:endParaRPr kumimoji="1" lang="ja-JP" altLang="en-US" sz="1000" b="1">
            <a:latin typeface="ＭＳ Ｐゴシック"/>
          </a:endParaRPr>
        </a:p>
      </xdr:txBody>
    </xdr:sp>
    <xdr:clientData/>
  </xdr:oneCellAnchor>
  <xdr:twoCellAnchor>
    <xdr:from>
      <xdr:col>23</xdr:col>
      <xdr:colOff>428625</xdr:colOff>
      <xdr:row>39</xdr:row>
      <xdr:rowOff>45654</xdr:rowOff>
    </xdr:from>
    <xdr:to>
      <xdr:col>23</xdr:col>
      <xdr:colOff>606425</xdr:colOff>
      <xdr:row>39</xdr:row>
      <xdr:rowOff>45654</xdr:rowOff>
    </xdr:to>
    <xdr:cxnSp macro="">
      <xdr:nvCxnSpPr>
        <xdr:cNvPr id="512" name="直線コネクタ 511"/>
        <xdr:cNvCxnSpPr/>
      </xdr:nvCxnSpPr>
      <xdr:spPr>
        <a:xfrm>
          <a:off x="16230600" y="673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135983</xdr:rowOff>
    </xdr:from>
    <xdr:ext cx="534377" cy="259045"/>
    <xdr:sp macro="" textlink="">
      <xdr:nvSpPr>
        <xdr:cNvPr id="513" name="消防費最大値テキスト"/>
        <xdr:cNvSpPr txBox="1"/>
      </xdr:nvSpPr>
      <xdr:spPr>
        <a:xfrm>
          <a:off x="16370300" y="4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42,665</a:t>
          </a:r>
          <a:endParaRPr kumimoji="1" lang="ja-JP" altLang="en-US" sz="1000" b="1">
            <a:latin typeface="ＭＳ Ｐゴシック"/>
          </a:endParaRPr>
        </a:p>
      </xdr:txBody>
    </xdr:sp>
    <xdr:clientData/>
  </xdr:oneCellAnchor>
  <xdr:twoCellAnchor>
    <xdr:from>
      <xdr:col>23</xdr:col>
      <xdr:colOff>428625</xdr:colOff>
      <xdr:row>30</xdr:row>
      <xdr:rowOff>17856</xdr:rowOff>
    </xdr:from>
    <xdr:to>
      <xdr:col>23</xdr:col>
      <xdr:colOff>606425</xdr:colOff>
      <xdr:row>30</xdr:row>
      <xdr:rowOff>17856</xdr:rowOff>
    </xdr:to>
    <xdr:cxnSp macro="">
      <xdr:nvCxnSpPr>
        <xdr:cNvPr id="514" name="直線コネクタ 513"/>
        <xdr:cNvCxnSpPr/>
      </xdr:nvCxnSpPr>
      <xdr:spPr>
        <a:xfrm>
          <a:off x="16230600" y="516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49037</xdr:rowOff>
    </xdr:from>
    <xdr:to>
      <xdr:col>23</xdr:col>
      <xdr:colOff>517525</xdr:colOff>
      <xdr:row>37</xdr:row>
      <xdr:rowOff>100289</xdr:rowOff>
    </xdr:to>
    <xdr:cxnSp macro="">
      <xdr:nvCxnSpPr>
        <xdr:cNvPr id="515" name="直線コネクタ 514"/>
        <xdr:cNvCxnSpPr/>
      </xdr:nvCxnSpPr>
      <xdr:spPr>
        <a:xfrm>
          <a:off x="15481300" y="6392687"/>
          <a:ext cx="838200" cy="5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37894</xdr:rowOff>
    </xdr:from>
    <xdr:ext cx="534377" cy="259045"/>
    <xdr:sp macro="" textlink="">
      <xdr:nvSpPr>
        <xdr:cNvPr id="516" name="消防費平均値テキスト"/>
        <xdr:cNvSpPr txBox="1"/>
      </xdr:nvSpPr>
      <xdr:spPr>
        <a:xfrm>
          <a:off x="16370300" y="6210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15017</xdr:rowOff>
    </xdr:from>
    <xdr:to>
      <xdr:col>23</xdr:col>
      <xdr:colOff>568325</xdr:colOff>
      <xdr:row>37</xdr:row>
      <xdr:rowOff>116617</xdr:rowOff>
    </xdr:to>
    <xdr:sp macro="" textlink="">
      <xdr:nvSpPr>
        <xdr:cNvPr id="517" name="フローチャート : 判断 516"/>
        <xdr:cNvSpPr/>
      </xdr:nvSpPr>
      <xdr:spPr>
        <a:xfrm>
          <a:off x="16268700" y="635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49037</xdr:rowOff>
    </xdr:from>
    <xdr:to>
      <xdr:col>22</xdr:col>
      <xdr:colOff>365125</xdr:colOff>
      <xdr:row>37</xdr:row>
      <xdr:rowOff>74686</xdr:rowOff>
    </xdr:to>
    <xdr:cxnSp macro="">
      <xdr:nvCxnSpPr>
        <xdr:cNvPr id="518" name="直線コネクタ 517"/>
        <xdr:cNvCxnSpPr/>
      </xdr:nvCxnSpPr>
      <xdr:spPr>
        <a:xfrm flipV="1">
          <a:off x="14592300" y="6392687"/>
          <a:ext cx="889000" cy="2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45146</xdr:rowOff>
    </xdr:from>
    <xdr:to>
      <xdr:col>22</xdr:col>
      <xdr:colOff>415925</xdr:colOff>
      <xdr:row>37</xdr:row>
      <xdr:rowOff>146746</xdr:rowOff>
    </xdr:to>
    <xdr:sp macro="" textlink="">
      <xdr:nvSpPr>
        <xdr:cNvPr id="519" name="フローチャート : 判断 518"/>
        <xdr:cNvSpPr/>
      </xdr:nvSpPr>
      <xdr:spPr>
        <a:xfrm>
          <a:off x="15430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137873</xdr:rowOff>
    </xdr:from>
    <xdr:ext cx="534377" cy="259045"/>
    <xdr:sp macro="" textlink="">
      <xdr:nvSpPr>
        <xdr:cNvPr id="520" name="テキスト ボックス 519"/>
        <xdr:cNvSpPr txBox="1"/>
      </xdr:nvSpPr>
      <xdr:spPr>
        <a:xfrm>
          <a:off x="15214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51826</xdr:rowOff>
    </xdr:from>
    <xdr:to>
      <xdr:col>21</xdr:col>
      <xdr:colOff>161925</xdr:colOff>
      <xdr:row>37</xdr:row>
      <xdr:rowOff>74686</xdr:rowOff>
    </xdr:to>
    <xdr:cxnSp macro="">
      <xdr:nvCxnSpPr>
        <xdr:cNvPr id="521" name="直線コネクタ 520"/>
        <xdr:cNvCxnSpPr/>
      </xdr:nvCxnSpPr>
      <xdr:spPr>
        <a:xfrm>
          <a:off x="13703300" y="63954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72029</xdr:rowOff>
    </xdr:from>
    <xdr:to>
      <xdr:col>21</xdr:col>
      <xdr:colOff>212725</xdr:colOff>
      <xdr:row>38</xdr:row>
      <xdr:rowOff>2180</xdr:rowOff>
    </xdr:to>
    <xdr:sp macro="" textlink="">
      <xdr:nvSpPr>
        <xdr:cNvPr id="522" name="フローチャート : 判断 521"/>
        <xdr:cNvSpPr/>
      </xdr:nvSpPr>
      <xdr:spPr>
        <a:xfrm>
          <a:off x="14541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164756</xdr:rowOff>
    </xdr:from>
    <xdr:ext cx="534377" cy="259045"/>
    <xdr:sp macro="" textlink="">
      <xdr:nvSpPr>
        <xdr:cNvPr id="523" name="テキスト ボックス 522"/>
        <xdr:cNvSpPr txBox="1"/>
      </xdr:nvSpPr>
      <xdr:spPr>
        <a:xfrm>
          <a:off x="14325111" y="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51826</xdr:rowOff>
    </xdr:from>
    <xdr:to>
      <xdr:col>19</xdr:col>
      <xdr:colOff>644525</xdr:colOff>
      <xdr:row>38</xdr:row>
      <xdr:rowOff>52467</xdr:rowOff>
    </xdr:to>
    <xdr:cxnSp macro="">
      <xdr:nvCxnSpPr>
        <xdr:cNvPr id="524" name="直線コネクタ 523"/>
        <xdr:cNvCxnSpPr/>
      </xdr:nvCxnSpPr>
      <xdr:spPr>
        <a:xfrm flipV="1">
          <a:off x="12814300" y="6395476"/>
          <a:ext cx="889000" cy="17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102753</xdr:rowOff>
    </xdr:from>
    <xdr:to>
      <xdr:col>20</xdr:col>
      <xdr:colOff>9525</xdr:colOff>
      <xdr:row>38</xdr:row>
      <xdr:rowOff>32903</xdr:rowOff>
    </xdr:to>
    <xdr:sp macro="" textlink="">
      <xdr:nvSpPr>
        <xdr:cNvPr id="525" name="フローチャート : 判断 524"/>
        <xdr:cNvSpPr/>
      </xdr:nvSpPr>
      <xdr:spPr>
        <a:xfrm>
          <a:off x="13652500" y="64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24030</xdr:rowOff>
    </xdr:from>
    <xdr:ext cx="534377" cy="259045"/>
    <xdr:sp macro="" textlink="">
      <xdr:nvSpPr>
        <xdr:cNvPr id="526" name="テキスト ボックス 525"/>
        <xdr:cNvSpPr txBox="1"/>
      </xdr:nvSpPr>
      <xdr:spPr>
        <a:xfrm>
          <a:off x="13436111" y="653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129042</xdr:rowOff>
    </xdr:from>
    <xdr:to>
      <xdr:col>18</xdr:col>
      <xdr:colOff>492125</xdr:colOff>
      <xdr:row>38</xdr:row>
      <xdr:rowOff>59192</xdr:rowOff>
    </xdr:to>
    <xdr:sp macro="" textlink="">
      <xdr:nvSpPr>
        <xdr:cNvPr id="527" name="フローチャート : 判断 526"/>
        <xdr:cNvSpPr/>
      </xdr:nvSpPr>
      <xdr:spPr>
        <a:xfrm>
          <a:off x="12763500" y="647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75719</xdr:rowOff>
    </xdr:from>
    <xdr:ext cx="534377" cy="259045"/>
    <xdr:sp macro="" textlink="">
      <xdr:nvSpPr>
        <xdr:cNvPr id="528" name="テキスト ボックス 527"/>
        <xdr:cNvSpPr txBox="1"/>
      </xdr:nvSpPr>
      <xdr:spPr>
        <a:xfrm>
          <a:off x="12547111" y="624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49489</xdr:rowOff>
    </xdr:from>
    <xdr:to>
      <xdr:col>23</xdr:col>
      <xdr:colOff>568325</xdr:colOff>
      <xdr:row>37</xdr:row>
      <xdr:rowOff>151089</xdr:rowOff>
    </xdr:to>
    <xdr:sp macro="" textlink="">
      <xdr:nvSpPr>
        <xdr:cNvPr id="534" name="円/楕円 533"/>
        <xdr:cNvSpPr/>
      </xdr:nvSpPr>
      <xdr:spPr>
        <a:xfrm>
          <a:off x="16268700" y="63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27916</xdr:rowOff>
    </xdr:from>
    <xdr:ext cx="534377" cy="259045"/>
    <xdr:sp macro="" textlink="">
      <xdr:nvSpPr>
        <xdr:cNvPr id="535" name="消防費該当値テキスト"/>
        <xdr:cNvSpPr txBox="1"/>
      </xdr:nvSpPr>
      <xdr:spPr>
        <a:xfrm>
          <a:off x="16370300" y="637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14,612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169687</xdr:rowOff>
    </xdr:from>
    <xdr:to>
      <xdr:col>22</xdr:col>
      <xdr:colOff>415925</xdr:colOff>
      <xdr:row>37</xdr:row>
      <xdr:rowOff>99837</xdr:rowOff>
    </xdr:to>
    <xdr:sp macro="" textlink="">
      <xdr:nvSpPr>
        <xdr:cNvPr id="536" name="円/楕円 535"/>
        <xdr:cNvSpPr/>
      </xdr:nvSpPr>
      <xdr:spPr>
        <a:xfrm>
          <a:off x="15430500" y="634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116364</xdr:rowOff>
    </xdr:from>
    <xdr:ext cx="534377" cy="259045"/>
    <xdr:sp macro="" textlink="">
      <xdr:nvSpPr>
        <xdr:cNvPr id="537" name="テキスト ボックス 536"/>
        <xdr:cNvSpPr txBox="1"/>
      </xdr:nvSpPr>
      <xdr:spPr>
        <a:xfrm>
          <a:off x="15214111" y="611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23886</xdr:rowOff>
    </xdr:from>
    <xdr:to>
      <xdr:col>21</xdr:col>
      <xdr:colOff>212725</xdr:colOff>
      <xdr:row>37</xdr:row>
      <xdr:rowOff>125486</xdr:rowOff>
    </xdr:to>
    <xdr:sp macro="" textlink="">
      <xdr:nvSpPr>
        <xdr:cNvPr id="538" name="円/楕円 537"/>
        <xdr:cNvSpPr/>
      </xdr:nvSpPr>
      <xdr:spPr>
        <a:xfrm>
          <a:off x="14541500" y="636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142013</xdr:rowOff>
    </xdr:from>
    <xdr:ext cx="534377" cy="259045"/>
    <xdr:sp macro="" textlink="">
      <xdr:nvSpPr>
        <xdr:cNvPr id="539" name="テキスト ボックス 538"/>
        <xdr:cNvSpPr txBox="1"/>
      </xdr:nvSpPr>
      <xdr:spPr>
        <a:xfrm>
          <a:off x="14325111" y="61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15,172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1026</xdr:rowOff>
    </xdr:from>
    <xdr:to>
      <xdr:col>20</xdr:col>
      <xdr:colOff>9525</xdr:colOff>
      <xdr:row>37</xdr:row>
      <xdr:rowOff>102626</xdr:rowOff>
    </xdr:to>
    <xdr:sp macro="" textlink="">
      <xdr:nvSpPr>
        <xdr:cNvPr id="540" name="円/楕円 539"/>
        <xdr:cNvSpPr/>
      </xdr:nvSpPr>
      <xdr:spPr>
        <a:xfrm>
          <a:off x="13652500" y="634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119153</xdr:rowOff>
    </xdr:from>
    <xdr:ext cx="534377" cy="259045"/>
    <xdr:sp macro="" textlink="">
      <xdr:nvSpPr>
        <xdr:cNvPr id="541" name="テキスト ボックス 540"/>
        <xdr:cNvSpPr txBox="1"/>
      </xdr:nvSpPr>
      <xdr:spPr>
        <a:xfrm>
          <a:off x="13436111" y="611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15,672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1667</xdr:rowOff>
    </xdr:from>
    <xdr:to>
      <xdr:col>18</xdr:col>
      <xdr:colOff>492125</xdr:colOff>
      <xdr:row>38</xdr:row>
      <xdr:rowOff>103267</xdr:rowOff>
    </xdr:to>
    <xdr:sp macro="" textlink="">
      <xdr:nvSpPr>
        <xdr:cNvPr id="542" name="円/楕円 541"/>
        <xdr:cNvSpPr/>
      </xdr:nvSpPr>
      <xdr:spPr>
        <a:xfrm>
          <a:off x="12763500" y="651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94394</xdr:rowOff>
    </xdr:from>
    <xdr:ext cx="534377" cy="259045"/>
    <xdr:sp macro="" textlink="">
      <xdr:nvSpPr>
        <xdr:cNvPr id="543" name="テキスト ボックス 542"/>
        <xdr:cNvSpPr txBox="1"/>
      </xdr:nvSpPr>
      <xdr:spPr>
        <a:xfrm>
          <a:off x="12547111" y="660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2" name="テキスト ボックス 56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38659</xdr:rowOff>
    </xdr:from>
    <xdr:to>
      <xdr:col>23</xdr:col>
      <xdr:colOff>516889</xdr:colOff>
      <xdr:row>58</xdr:row>
      <xdr:rowOff>31046</xdr:rowOff>
    </xdr:to>
    <xdr:cxnSp macro="">
      <xdr:nvCxnSpPr>
        <xdr:cNvPr id="566" name="直線コネクタ 565"/>
        <xdr:cNvCxnSpPr/>
      </xdr:nvCxnSpPr>
      <xdr:spPr>
        <a:xfrm flipV="1">
          <a:off x="16317595" y="8782609"/>
          <a:ext cx="1269" cy="119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34873</xdr:rowOff>
    </xdr:from>
    <xdr:ext cx="534377" cy="259045"/>
    <xdr:sp macro="" textlink="">
      <xdr:nvSpPr>
        <xdr:cNvPr id="567" name="教育費最小値テキスト"/>
        <xdr:cNvSpPr txBox="1"/>
      </xdr:nvSpPr>
      <xdr:spPr>
        <a:xfrm>
          <a:off x="16370300" y="99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24,753</a:t>
          </a:r>
          <a:endParaRPr kumimoji="1" lang="ja-JP" altLang="en-US" sz="1000" b="1">
            <a:latin typeface="ＭＳ Ｐゴシック"/>
          </a:endParaRPr>
        </a:p>
      </xdr:txBody>
    </xdr:sp>
    <xdr:clientData/>
  </xdr:oneCellAnchor>
  <xdr:twoCellAnchor>
    <xdr:from>
      <xdr:col>23</xdr:col>
      <xdr:colOff>428625</xdr:colOff>
      <xdr:row>58</xdr:row>
      <xdr:rowOff>31046</xdr:rowOff>
    </xdr:from>
    <xdr:to>
      <xdr:col>23</xdr:col>
      <xdr:colOff>606425</xdr:colOff>
      <xdr:row>58</xdr:row>
      <xdr:rowOff>31046</xdr:rowOff>
    </xdr:to>
    <xdr:cxnSp macro="">
      <xdr:nvCxnSpPr>
        <xdr:cNvPr id="568" name="直線コネクタ 567"/>
        <xdr:cNvCxnSpPr/>
      </xdr:nvCxnSpPr>
      <xdr:spPr>
        <a:xfrm>
          <a:off x="16230600" y="997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156786</xdr:rowOff>
    </xdr:from>
    <xdr:ext cx="534377" cy="259045"/>
    <xdr:sp macro="" textlink="">
      <xdr:nvSpPr>
        <xdr:cNvPr id="569" name="教育費最大値テキスト"/>
        <xdr:cNvSpPr txBox="1"/>
      </xdr:nvSpPr>
      <xdr:spPr>
        <a:xfrm>
          <a:off x="16370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76,920</a:t>
          </a:r>
          <a:endParaRPr kumimoji="1" lang="ja-JP" altLang="en-US" sz="1000" b="1">
            <a:latin typeface="ＭＳ Ｐゴシック"/>
          </a:endParaRPr>
        </a:p>
      </xdr:txBody>
    </xdr:sp>
    <xdr:clientData/>
  </xdr:oneCellAnchor>
  <xdr:twoCellAnchor>
    <xdr:from>
      <xdr:col>23</xdr:col>
      <xdr:colOff>428625</xdr:colOff>
      <xdr:row>51</xdr:row>
      <xdr:rowOff>38659</xdr:rowOff>
    </xdr:from>
    <xdr:to>
      <xdr:col>23</xdr:col>
      <xdr:colOff>606425</xdr:colOff>
      <xdr:row>51</xdr:row>
      <xdr:rowOff>38659</xdr:rowOff>
    </xdr:to>
    <xdr:cxnSp macro="">
      <xdr:nvCxnSpPr>
        <xdr:cNvPr id="570" name="直線コネクタ 569"/>
        <xdr:cNvCxnSpPr/>
      </xdr:nvCxnSpPr>
      <xdr:spPr>
        <a:xfrm>
          <a:off x="16230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167818</xdr:rowOff>
    </xdr:from>
    <xdr:to>
      <xdr:col>23</xdr:col>
      <xdr:colOff>517525</xdr:colOff>
      <xdr:row>56</xdr:row>
      <xdr:rowOff>96906</xdr:rowOff>
    </xdr:to>
    <xdr:cxnSp macro="">
      <xdr:nvCxnSpPr>
        <xdr:cNvPr id="571" name="直線コネクタ 570"/>
        <xdr:cNvCxnSpPr/>
      </xdr:nvCxnSpPr>
      <xdr:spPr>
        <a:xfrm flipV="1">
          <a:off x="15481300" y="9597568"/>
          <a:ext cx="838200" cy="10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122567</xdr:rowOff>
    </xdr:from>
    <xdr:ext cx="534377" cy="259045"/>
    <xdr:sp macro="" textlink="">
      <xdr:nvSpPr>
        <xdr:cNvPr id="572" name="教育費平均値テキスト"/>
        <xdr:cNvSpPr txBox="1"/>
      </xdr:nvSpPr>
      <xdr:spPr>
        <a:xfrm>
          <a:off x="16370300" y="938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99690</xdr:rowOff>
    </xdr:from>
    <xdr:to>
      <xdr:col>23</xdr:col>
      <xdr:colOff>568325</xdr:colOff>
      <xdr:row>56</xdr:row>
      <xdr:rowOff>29840</xdr:rowOff>
    </xdr:to>
    <xdr:sp macro="" textlink="">
      <xdr:nvSpPr>
        <xdr:cNvPr id="573" name="フローチャート : 判断 572"/>
        <xdr:cNvSpPr/>
      </xdr:nvSpPr>
      <xdr:spPr>
        <a:xfrm>
          <a:off x="162687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96906</xdr:rowOff>
    </xdr:from>
    <xdr:to>
      <xdr:col>22</xdr:col>
      <xdr:colOff>365125</xdr:colOff>
      <xdr:row>57</xdr:row>
      <xdr:rowOff>9718</xdr:rowOff>
    </xdr:to>
    <xdr:cxnSp macro="">
      <xdr:nvCxnSpPr>
        <xdr:cNvPr id="574" name="直線コネクタ 573"/>
        <xdr:cNvCxnSpPr/>
      </xdr:nvCxnSpPr>
      <xdr:spPr>
        <a:xfrm flipV="1">
          <a:off x="14592300" y="9698106"/>
          <a:ext cx="889000" cy="8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22241</xdr:rowOff>
    </xdr:from>
    <xdr:to>
      <xdr:col>22</xdr:col>
      <xdr:colOff>415925</xdr:colOff>
      <xdr:row>55</xdr:row>
      <xdr:rowOff>123841</xdr:rowOff>
    </xdr:to>
    <xdr:sp macro="" textlink="">
      <xdr:nvSpPr>
        <xdr:cNvPr id="575" name="フローチャート : 判断 574"/>
        <xdr:cNvSpPr/>
      </xdr:nvSpPr>
      <xdr:spPr>
        <a:xfrm>
          <a:off x="15430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140368</xdr:rowOff>
    </xdr:from>
    <xdr:ext cx="534377" cy="259045"/>
    <xdr:sp macro="" textlink="">
      <xdr:nvSpPr>
        <xdr:cNvPr id="576" name="テキスト ボックス 575"/>
        <xdr:cNvSpPr txBox="1"/>
      </xdr:nvSpPr>
      <xdr:spPr>
        <a:xfrm>
          <a:off x="15214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9718</xdr:rowOff>
    </xdr:from>
    <xdr:to>
      <xdr:col>21</xdr:col>
      <xdr:colOff>161925</xdr:colOff>
      <xdr:row>57</xdr:row>
      <xdr:rowOff>126373</xdr:rowOff>
    </xdr:to>
    <xdr:cxnSp macro="">
      <xdr:nvCxnSpPr>
        <xdr:cNvPr id="577" name="直線コネクタ 576"/>
        <xdr:cNvCxnSpPr/>
      </xdr:nvCxnSpPr>
      <xdr:spPr>
        <a:xfrm flipV="1">
          <a:off x="13703300" y="9782368"/>
          <a:ext cx="889000" cy="1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69149</xdr:rowOff>
    </xdr:from>
    <xdr:to>
      <xdr:col>21</xdr:col>
      <xdr:colOff>212725</xdr:colOff>
      <xdr:row>55</xdr:row>
      <xdr:rowOff>170749</xdr:rowOff>
    </xdr:to>
    <xdr:sp macro="" textlink="">
      <xdr:nvSpPr>
        <xdr:cNvPr id="578" name="フローチャート : 判断 577"/>
        <xdr:cNvSpPr/>
      </xdr:nvSpPr>
      <xdr:spPr>
        <a:xfrm>
          <a:off x="14541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15826</xdr:rowOff>
    </xdr:from>
    <xdr:ext cx="534377" cy="259045"/>
    <xdr:sp macro="" textlink="">
      <xdr:nvSpPr>
        <xdr:cNvPr id="579" name="テキスト ボックス 578"/>
        <xdr:cNvSpPr txBox="1"/>
      </xdr:nvSpPr>
      <xdr:spPr>
        <a:xfrm>
          <a:off x="14325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126373</xdr:rowOff>
    </xdr:from>
    <xdr:to>
      <xdr:col>19</xdr:col>
      <xdr:colOff>644525</xdr:colOff>
      <xdr:row>57</xdr:row>
      <xdr:rowOff>164069</xdr:rowOff>
    </xdr:to>
    <xdr:cxnSp macro="">
      <xdr:nvCxnSpPr>
        <xdr:cNvPr id="580" name="直線コネクタ 579"/>
        <xdr:cNvCxnSpPr/>
      </xdr:nvCxnSpPr>
      <xdr:spPr>
        <a:xfrm flipV="1">
          <a:off x="12814300" y="9899023"/>
          <a:ext cx="889000" cy="3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138574</xdr:rowOff>
    </xdr:from>
    <xdr:to>
      <xdr:col>20</xdr:col>
      <xdr:colOff>9525</xdr:colOff>
      <xdr:row>56</xdr:row>
      <xdr:rowOff>68724</xdr:rowOff>
    </xdr:to>
    <xdr:sp macro="" textlink="">
      <xdr:nvSpPr>
        <xdr:cNvPr id="581" name="フローチャート : 判断 580"/>
        <xdr:cNvSpPr/>
      </xdr:nvSpPr>
      <xdr:spPr>
        <a:xfrm>
          <a:off x="13652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85251</xdr:rowOff>
    </xdr:from>
    <xdr:ext cx="534377" cy="259045"/>
    <xdr:sp macro="" textlink="">
      <xdr:nvSpPr>
        <xdr:cNvPr id="582" name="テキスト ボックス 581"/>
        <xdr:cNvSpPr txBox="1"/>
      </xdr:nvSpPr>
      <xdr:spPr>
        <a:xfrm>
          <a:off x="13436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121681</xdr:rowOff>
    </xdr:from>
    <xdr:to>
      <xdr:col>18</xdr:col>
      <xdr:colOff>492125</xdr:colOff>
      <xdr:row>56</xdr:row>
      <xdr:rowOff>51831</xdr:rowOff>
    </xdr:to>
    <xdr:sp macro="" textlink="">
      <xdr:nvSpPr>
        <xdr:cNvPr id="583" name="フローチャート : 判断 582"/>
        <xdr:cNvSpPr/>
      </xdr:nvSpPr>
      <xdr:spPr>
        <a:xfrm>
          <a:off x="12763500" y="955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68358</xdr:rowOff>
    </xdr:from>
    <xdr:ext cx="534377" cy="259045"/>
    <xdr:sp macro="" textlink="">
      <xdr:nvSpPr>
        <xdr:cNvPr id="584" name="テキスト ボックス 583"/>
        <xdr:cNvSpPr txBox="1"/>
      </xdr:nvSpPr>
      <xdr:spPr>
        <a:xfrm>
          <a:off x="12547111" y="932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117018</xdr:rowOff>
    </xdr:from>
    <xdr:to>
      <xdr:col>23</xdr:col>
      <xdr:colOff>568325</xdr:colOff>
      <xdr:row>56</xdr:row>
      <xdr:rowOff>47168</xdr:rowOff>
    </xdr:to>
    <xdr:sp macro="" textlink="">
      <xdr:nvSpPr>
        <xdr:cNvPr id="590" name="円/楕円 589"/>
        <xdr:cNvSpPr/>
      </xdr:nvSpPr>
      <xdr:spPr>
        <a:xfrm>
          <a:off x="16268700" y="95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95445</xdr:rowOff>
    </xdr:from>
    <xdr:ext cx="534377" cy="259045"/>
    <xdr:sp macro="" textlink="">
      <xdr:nvSpPr>
        <xdr:cNvPr id="591" name="教育費該当値テキスト"/>
        <xdr:cNvSpPr txBox="1"/>
      </xdr:nvSpPr>
      <xdr:spPr>
        <a:xfrm>
          <a:off x="16370300" y="952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41,270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46106</xdr:rowOff>
    </xdr:from>
    <xdr:to>
      <xdr:col>22</xdr:col>
      <xdr:colOff>415925</xdr:colOff>
      <xdr:row>56</xdr:row>
      <xdr:rowOff>147706</xdr:rowOff>
    </xdr:to>
    <xdr:sp macro="" textlink="">
      <xdr:nvSpPr>
        <xdr:cNvPr id="592" name="円/楕円 591"/>
        <xdr:cNvSpPr/>
      </xdr:nvSpPr>
      <xdr:spPr>
        <a:xfrm>
          <a:off x="15430500" y="964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138833</xdr:rowOff>
    </xdr:from>
    <xdr:ext cx="534377" cy="259045"/>
    <xdr:sp macro="" textlink="">
      <xdr:nvSpPr>
        <xdr:cNvPr id="593" name="テキスト ボックス 592"/>
        <xdr:cNvSpPr txBox="1"/>
      </xdr:nvSpPr>
      <xdr:spPr>
        <a:xfrm>
          <a:off x="15214111" y="974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36,872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130368</xdr:rowOff>
    </xdr:from>
    <xdr:to>
      <xdr:col>21</xdr:col>
      <xdr:colOff>212725</xdr:colOff>
      <xdr:row>57</xdr:row>
      <xdr:rowOff>60518</xdr:rowOff>
    </xdr:to>
    <xdr:sp macro="" textlink="">
      <xdr:nvSpPr>
        <xdr:cNvPr id="594" name="円/楕円 593"/>
        <xdr:cNvSpPr/>
      </xdr:nvSpPr>
      <xdr:spPr>
        <a:xfrm>
          <a:off x="14541500" y="973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51645</xdr:rowOff>
    </xdr:from>
    <xdr:ext cx="534377" cy="259045"/>
    <xdr:sp macro="" textlink="">
      <xdr:nvSpPr>
        <xdr:cNvPr id="595" name="テキスト ボックス 594"/>
        <xdr:cNvSpPr txBox="1"/>
      </xdr:nvSpPr>
      <xdr:spPr>
        <a:xfrm>
          <a:off x="14325111" y="982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33,186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75573</xdr:rowOff>
    </xdr:from>
    <xdr:to>
      <xdr:col>20</xdr:col>
      <xdr:colOff>9525</xdr:colOff>
      <xdr:row>58</xdr:row>
      <xdr:rowOff>5723</xdr:rowOff>
    </xdr:to>
    <xdr:sp macro="" textlink="">
      <xdr:nvSpPr>
        <xdr:cNvPr id="596" name="円/楕円 595"/>
        <xdr:cNvSpPr/>
      </xdr:nvSpPr>
      <xdr:spPr>
        <a:xfrm>
          <a:off x="13652500" y="984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168300</xdr:rowOff>
    </xdr:from>
    <xdr:ext cx="534377" cy="259045"/>
    <xdr:sp macro="" textlink="">
      <xdr:nvSpPr>
        <xdr:cNvPr id="597" name="テキスト ボックス 596"/>
        <xdr:cNvSpPr txBox="1"/>
      </xdr:nvSpPr>
      <xdr:spPr>
        <a:xfrm>
          <a:off x="13436111" y="99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28,083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113269</xdr:rowOff>
    </xdr:from>
    <xdr:to>
      <xdr:col>18</xdr:col>
      <xdr:colOff>492125</xdr:colOff>
      <xdr:row>58</xdr:row>
      <xdr:rowOff>43419</xdr:rowOff>
    </xdr:to>
    <xdr:sp macro="" textlink="">
      <xdr:nvSpPr>
        <xdr:cNvPr id="598" name="円/楕円 597"/>
        <xdr:cNvSpPr/>
      </xdr:nvSpPr>
      <xdr:spPr>
        <a:xfrm>
          <a:off x="12763500" y="988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34546</xdr:rowOff>
    </xdr:from>
    <xdr:ext cx="534377" cy="259045"/>
    <xdr:sp macro="" textlink="">
      <xdr:nvSpPr>
        <xdr:cNvPr id="599" name="テキスト ボックス 598"/>
        <xdr:cNvSpPr txBox="1"/>
      </xdr:nvSpPr>
      <xdr:spPr>
        <a:xfrm>
          <a:off x="12547111" y="997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3" name="テキスト ボックス 61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5" name="テキスト ボックス 61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7" name="テキスト ボックス 61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19" name="テキスト ボックス 618"/>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61595</xdr:rowOff>
    </xdr:from>
    <xdr:to>
      <xdr:col>23</xdr:col>
      <xdr:colOff>516889</xdr:colOff>
      <xdr:row>79</xdr:row>
      <xdr:rowOff>44450</xdr:rowOff>
    </xdr:to>
    <xdr:cxnSp macro="">
      <xdr:nvCxnSpPr>
        <xdr:cNvPr id="623" name="直線コネクタ 622"/>
        <xdr:cNvCxnSpPr/>
      </xdr:nvCxnSpPr>
      <xdr:spPr>
        <a:xfrm flipV="1">
          <a:off x="16317595" y="12063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8272</xdr:rowOff>
    </xdr:from>
    <xdr:ext cx="469744" cy="259045"/>
    <xdr:sp macro="" textlink="">
      <xdr:nvSpPr>
        <xdr:cNvPr id="626" name="災害復旧費最大値テキスト"/>
        <xdr:cNvSpPr txBox="1"/>
      </xdr:nvSpPr>
      <xdr:spPr>
        <a:xfrm>
          <a:off x="16370300" y="1183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70</xdr:row>
      <xdr:rowOff>61595</xdr:rowOff>
    </xdr:from>
    <xdr:to>
      <xdr:col>23</xdr:col>
      <xdr:colOff>606425</xdr:colOff>
      <xdr:row>70</xdr:row>
      <xdr:rowOff>61595</xdr:rowOff>
    </xdr:to>
    <xdr:cxnSp macro="">
      <xdr:nvCxnSpPr>
        <xdr:cNvPr id="627" name="直線コネクタ 626"/>
        <xdr:cNvCxnSpPr/>
      </xdr:nvCxnSpPr>
      <xdr:spPr>
        <a:xfrm>
          <a:off x="16230600" y="1206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4635</xdr:rowOff>
    </xdr:from>
    <xdr:to>
      <xdr:col>23</xdr:col>
      <xdr:colOff>517525</xdr:colOff>
      <xdr:row>79</xdr:row>
      <xdr:rowOff>18732</xdr:rowOff>
    </xdr:to>
    <xdr:cxnSp macro="">
      <xdr:nvCxnSpPr>
        <xdr:cNvPr id="628" name="直線コネクタ 627"/>
        <xdr:cNvCxnSpPr/>
      </xdr:nvCxnSpPr>
      <xdr:spPr>
        <a:xfrm flipV="1">
          <a:off x="15481300" y="13549185"/>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97108</xdr:rowOff>
    </xdr:from>
    <xdr:ext cx="378565" cy="259045"/>
    <xdr:sp macro="" textlink="">
      <xdr:nvSpPr>
        <xdr:cNvPr id="629" name="災害復旧費平均値テキスト"/>
        <xdr:cNvSpPr txBox="1"/>
      </xdr:nvSpPr>
      <xdr:spPr>
        <a:xfrm>
          <a:off x="16370300" y="132987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74231</xdr:rowOff>
    </xdr:from>
    <xdr:to>
      <xdr:col>23</xdr:col>
      <xdr:colOff>568325</xdr:colOff>
      <xdr:row>79</xdr:row>
      <xdr:rowOff>4381</xdr:rowOff>
    </xdr:to>
    <xdr:sp macro="" textlink="">
      <xdr:nvSpPr>
        <xdr:cNvPr id="630" name="フローチャート : 判断 629"/>
        <xdr:cNvSpPr/>
      </xdr:nvSpPr>
      <xdr:spPr>
        <a:xfrm>
          <a:off x="16268700" y="1344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18732</xdr:rowOff>
    </xdr:from>
    <xdr:to>
      <xdr:col>22</xdr:col>
      <xdr:colOff>365125</xdr:colOff>
      <xdr:row>79</xdr:row>
      <xdr:rowOff>25400</xdr:rowOff>
    </xdr:to>
    <xdr:cxnSp macro="">
      <xdr:nvCxnSpPr>
        <xdr:cNvPr id="631" name="直線コネクタ 630"/>
        <xdr:cNvCxnSpPr/>
      </xdr:nvCxnSpPr>
      <xdr:spPr>
        <a:xfrm flipV="1">
          <a:off x="14592300" y="1356328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34226</xdr:rowOff>
    </xdr:from>
    <xdr:to>
      <xdr:col>22</xdr:col>
      <xdr:colOff>415925</xdr:colOff>
      <xdr:row>78</xdr:row>
      <xdr:rowOff>135826</xdr:rowOff>
    </xdr:to>
    <xdr:sp macro="" textlink="">
      <xdr:nvSpPr>
        <xdr:cNvPr id="632" name="フローチャート : 判断 631"/>
        <xdr:cNvSpPr/>
      </xdr:nvSpPr>
      <xdr:spPr>
        <a:xfrm>
          <a:off x="15430500" y="1340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152353</xdr:rowOff>
    </xdr:from>
    <xdr:ext cx="378565" cy="259045"/>
    <xdr:sp macro="" textlink="">
      <xdr:nvSpPr>
        <xdr:cNvPr id="633" name="テキスト ボックス 632"/>
        <xdr:cNvSpPr txBox="1"/>
      </xdr:nvSpPr>
      <xdr:spPr>
        <a:xfrm>
          <a:off x="15292017" y="13182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148844</xdr:rowOff>
    </xdr:from>
    <xdr:to>
      <xdr:col>21</xdr:col>
      <xdr:colOff>161925</xdr:colOff>
      <xdr:row>79</xdr:row>
      <xdr:rowOff>25400</xdr:rowOff>
    </xdr:to>
    <xdr:cxnSp macro="">
      <xdr:nvCxnSpPr>
        <xdr:cNvPr id="634" name="直線コネクタ 633"/>
        <xdr:cNvCxnSpPr/>
      </xdr:nvCxnSpPr>
      <xdr:spPr>
        <a:xfrm>
          <a:off x="13703300" y="1352194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30607</xdr:rowOff>
    </xdr:from>
    <xdr:to>
      <xdr:col>21</xdr:col>
      <xdr:colOff>212725</xdr:colOff>
      <xdr:row>78</xdr:row>
      <xdr:rowOff>132207</xdr:rowOff>
    </xdr:to>
    <xdr:sp macro="" textlink="">
      <xdr:nvSpPr>
        <xdr:cNvPr id="635" name="フローチャート : 判断 634"/>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148734</xdr:rowOff>
    </xdr:from>
    <xdr:ext cx="378565" cy="259045"/>
    <xdr:sp macro="" textlink="">
      <xdr:nvSpPr>
        <xdr:cNvPr id="636" name="テキスト ボックス 635"/>
        <xdr:cNvSpPr txBox="1"/>
      </xdr:nvSpPr>
      <xdr:spPr>
        <a:xfrm>
          <a:off x="14403017" y="13178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117983</xdr:rowOff>
    </xdr:from>
    <xdr:to>
      <xdr:col>19</xdr:col>
      <xdr:colOff>644525</xdr:colOff>
      <xdr:row>78</xdr:row>
      <xdr:rowOff>148844</xdr:rowOff>
    </xdr:to>
    <xdr:cxnSp macro="">
      <xdr:nvCxnSpPr>
        <xdr:cNvPr id="637" name="直線コネクタ 636"/>
        <xdr:cNvCxnSpPr/>
      </xdr:nvCxnSpPr>
      <xdr:spPr>
        <a:xfrm>
          <a:off x="12814300" y="13491083"/>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106807</xdr:rowOff>
    </xdr:from>
    <xdr:to>
      <xdr:col>20</xdr:col>
      <xdr:colOff>9525</xdr:colOff>
      <xdr:row>78</xdr:row>
      <xdr:rowOff>36957</xdr:rowOff>
    </xdr:to>
    <xdr:sp macro="" textlink="">
      <xdr:nvSpPr>
        <xdr:cNvPr id="638" name="フローチャート : 判断 637"/>
        <xdr:cNvSpPr/>
      </xdr:nvSpPr>
      <xdr:spPr>
        <a:xfrm>
          <a:off x="13652500" y="133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53484</xdr:rowOff>
    </xdr:from>
    <xdr:ext cx="469744" cy="259045"/>
    <xdr:sp macro="" textlink="">
      <xdr:nvSpPr>
        <xdr:cNvPr id="639" name="テキスト ボックス 638"/>
        <xdr:cNvSpPr txBox="1"/>
      </xdr:nvSpPr>
      <xdr:spPr>
        <a:xfrm>
          <a:off x="13468427"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94996</xdr:rowOff>
    </xdr:from>
    <xdr:to>
      <xdr:col>18</xdr:col>
      <xdr:colOff>492125</xdr:colOff>
      <xdr:row>78</xdr:row>
      <xdr:rowOff>25146</xdr:rowOff>
    </xdr:to>
    <xdr:sp macro="" textlink="">
      <xdr:nvSpPr>
        <xdr:cNvPr id="640" name="フローチャート : 判断 639"/>
        <xdr:cNvSpPr/>
      </xdr:nvSpPr>
      <xdr:spPr>
        <a:xfrm>
          <a:off x="12763500" y="1329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41673</xdr:rowOff>
    </xdr:from>
    <xdr:ext cx="469744" cy="259045"/>
    <xdr:sp macro="" textlink="">
      <xdr:nvSpPr>
        <xdr:cNvPr id="641" name="テキスト ボックス 640"/>
        <xdr:cNvSpPr txBox="1"/>
      </xdr:nvSpPr>
      <xdr:spPr>
        <a:xfrm>
          <a:off x="12579427" y="1307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125285</xdr:rowOff>
    </xdr:from>
    <xdr:to>
      <xdr:col>23</xdr:col>
      <xdr:colOff>568325</xdr:colOff>
      <xdr:row>79</xdr:row>
      <xdr:rowOff>55435</xdr:rowOff>
    </xdr:to>
    <xdr:sp macro="" textlink="">
      <xdr:nvSpPr>
        <xdr:cNvPr id="647" name="円/楕円 646"/>
        <xdr:cNvSpPr/>
      </xdr:nvSpPr>
      <xdr:spPr>
        <a:xfrm>
          <a:off x="16268700" y="134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52658</xdr:rowOff>
    </xdr:from>
    <xdr:ext cx="378565" cy="259045"/>
    <xdr:sp macro="" textlink="">
      <xdr:nvSpPr>
        <xdr:cNvPr id="648" name="災害復旧費該当値テキスト"/>
        <xdr:cNvSpPr txBox="1"/>
      </xdr:nvSpPr>
      <xdr:spPr>
        <a:xfrm>
          <a:off x="16370300" y="13425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139382</xdr:rowOff>
    </xdr:from>
    <xdr:to>
      <xdr:col>22</xdr:col>
      <xdr:colOff>415925</xdr:colOff>
      <xdr:row>79</xdr:row>
      <xdr:rowOff>69532</xdr:rowOff>
    </xdr:to>
    <xdr:sp macro="" textlink="">
      <xdr:nvSpPr>
        <xdr:cNvPr id="649" name="円/楕円 648"/>
        <xdr:cNvSpPr/>
      </xdr:nvSpPr>
      <xdr:spPr>
        <a:xfrm>
          <a:off x="15430500" y="1351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60659</xdr:rowOff>
    </xdr:from>
    <xdr:ext cx="378565" cy="259045"/>
    <xdr:sp macro="" textlink="">
      <xdr:nvSpPr>
        <xdr:cNvPr id="650" name="テキスト ボックス 649"/>
        <xdr:cNvSpPr txBox="1"/>
      </xdr:nvSpPr>
      <xdr:spPr>
        <a:xfrm>
          <a:off x="15292017" y="1360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146050</xdr:rowOff>
    </xdr:from>
    <xdr:to>
      <xdr:col>21</xdr:col>
      <xdr:colOff>212725</xdr:colOff>
      <xdr:row>79</xdr:row>
      <xdr:rowOff>76200</xdr:rowOff>
    </xdr:to>
    <xdr:sp macro="" textlink="">
      <xdr:nvSpPr>
        <xdr:cNvPr id="651" name="円/楕円 650"/>
        <xdr:cNvSpPr/>
      </xdr:nvSpPr>
      <xdr:spPr>
        <a:xfrm>
          <a:off x="14541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67327</xdr:rowOff>
    </xdr:from>
    <xdr:ext cx="378565" cy="259045"/>
    <xdr:sp macro="" textlink="">
      <xdr:nvSpPr>
        <xdr:cNvPr id="652" name="テキスト ボックス 651"/>
        <xdr:cNvSpPr txBox="1"/>
      </xdr:nvSpPr>
      <xdr:spPr>
        <a:xfrm>
          <a:off x="14403017"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98044</xdr:rowOff>
    </xdr:from>
    <xdr:to>
      <xdr:col>20</xdr:col>
      <xdr:colOff>9525</xdr:colOff>
      <xdr:row>79</xdr:row>
      <xdr:rowOff>28194</xdr:rowOff>
    </xdr:to>
    <xdr:sp macro="" textlink="">
      <xdr:nvSpPr>
        <xdr:cNvPr id="653" name="円/楕円 652"/>
        <xdr:cNvSpPr/>
      </xdr:nvSpPr>
      <xdr:spPr>
        <a:xfrm>
          <a:off x="13652500" y="134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19321</xdr:rowOff>
    </xdr:from>
    <xdr:ext cx="378565" cy="259045"/>
    <xdr:sp macro="" textlink="">
      <xdr:nvSpPr>
        <xdr:cNvPr id="654" name="テキスト ボックス 653"/>
        <xdr:cNvSpPr txBox="1"/>
      </xdr:nvSpPr>
      <xdr:spPr>
        <a:xfrm>
          <a:off x="13514017" y="1356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67183</xdr:rowOff>
    </xdr:from>
    <xdr:to>
      <xdr:col>18</xdr:col>
      <xdr:colOff>492125</xdr:colOff>
      <xdr:row>78</xdr:row>
      <xdr:rowOff>168783</xdr:rowOff>
    </xdr:to>
    <xdr:sp macro="" textlink="">
      <xdr:nvSpPr>
        <xdr:cNvPr id="655" name="円/楕円 654"/>
        <xdr:cNvSpPr/>
      </xdr:nvSpPr>
      <xdr:spPr>
        <a:xfrm>
          <a:off x="12763500" y="1344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159910</xdr:rowOff>
    </xdr:from>
    <xdr:ext cx="378565" cy="259045"/>
    <xdr:sp macro="" textlink="">
      <xdr:nvSpPr>
        <xdr:cNvPr id="656" name="テキスト ボックス 655"/>
        <xdr:cNvSpPr txBox="1"/>
      </xdr:nvSpPr>
      <xdr:spPr>
        <a:xfrm>
          <a:off x="12625017" y="1353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26250</xdr:rowOff>
    </xdr:from>
    <xdr:to>
      <xdr:col>23</xdr:col>
      <xdr:colOff>516889</xdr:colOff>
      <xdr:row>98</xdr:row>
      <xdr:rowOff>27277</xdr:rowOff>
    </xdr:to>
    <xdr:cxnSp macro="">
      <xdr:nvCxnSpPr>
        <xdr:cNvPr id="682" name="直線コネクタ 681"/>
        <xdr:cNvCxnSpPr/>
      </xdr:nvCxnSpPr>
      <xdr:spPr>
        <a:xfrm flipV="1">
          <a:off x="16317595" y="15456750"/>
          <a:ext cx="1269" cy="137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31104</xdr:rowOff>
    </xdr:from>
    <xdr:ext cx="534377" cy="259045"/>
    <xdr:sp macro="" textlink="">
      <xdr:nvSpPr>
        <xdr:cNvPr id="683" name="公債費最小値テキスト"/>
        <xdr:cNvSpPr txBox="1"/>
      </xdr:nvSpPr>
      <xdr:spPr>
        <a:xfrm>
          <a:off x="16370300" y="168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98</xdr:row>
      <xdr:rowOff>27277</xdr:rowOff>
    </xdr:from>
    <xdr:to>
      <xdr:col>23</xdr:col>
      <xdr:colOff>606425</xdr:colOff>
      <xdr:row>98</xdr:row>
      <xdr:rowOff>27277</xdr:rowOff>
    </xdr:to>
    <xdr:cxnSp macro="">
      <xdr:nvCxnSpPr>
        <xdr:cNvPr id="684" name="直線コネクタ 683"/>
        <xdr:cNvCxnSpPr/>
      </xdr:nvCxnSpPr>
      <xdr:spPr>
        <a:xfrm>
          <a:off x="16230600" y="168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144377</xdr:rowOff>
    </xdr:from>
    <xdr:ext cx="534377" cy="259045"/>
    <xdr:sp macro="" textlink="">
      <xdr:nvSpPr>
        <xdr:cNvPr id="685" name="公債費最大値テキスト"/>
        <xdr:cNvSpPr txBox="1"/>
      </xdr:nvSpPr>
      <xdr:spPr>
        <a:xfrm>
          <a:off x="16370300" y="152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90</xdr:row>
      <xdr:rowOff>26250</xdr:rowOff>
    </xdr:from>
    <xdr:to>
      <xdr:col>23</xdr:col>
      <xdr:colOff>606425</xdr:colOff>
      <xdr:row>90</xdr:row>
      <xdr:rowOff>26250</xdr:rowOff>
    </xdr:to>
    <xdr:cxnSp macro="">
      <xdr:nvCxnSpPr>
        <xdr:cNvPr id="686" name="直線コネクタ 685"/>
        <xdr:cNvCxnSpPr/>
      </xdr:nvCxnSpPr>
      <xdr:spPr>
        <a:xfrm>
          <a:off x="16230600" y="1545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43574</xdr:rowOff>
    </xdr:from>
    <xdr:to>
      <xdr:col>23</xdr:col>
      <xdr:colOff>517525</xdr:colOff>
      <xdr:row>95</xdr:row>
      <xdr:rowOff>54693</xdr:rowOff>
    </xdr:to>
    <xdr:cxnSp macro="">
      <xdr:nvCxnSpPr>
        <xdr:cNvPr id="687" name="直線コネクタ 686"/>
        <xdr:cNvCxnSpPr/>
      </xdr:nvCxnSpPr>
      <xdr:spPr>
        <a:xfrm>
          <a:off x="15481300" y="16331324"/>
          <a:ext cx="838200" cy="1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11320</xdr:rowOff>
    </xdr:from>
    <xdr:ext cx="534377" cy="259045"/>
    <xdr:sp macro="" textlink="">
      <xdr:nvSpPr>
        <xdr:cNvPr id="688" name="公債費平均値テキスト"/>
        <xdr:cNvSpPr txBox="1"/>
      </xdr:nvSpPr>
      <xdr:spPr>
        <a:xfrm>
          <a:off x="16370300" y="1647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32893</xdr:rowOff>
    </xdr:from>
    <xdr:to>
      <xdr:col>23</xdr:col>
      <xdr:colOff>568325</xdr:colOff>
      <xdr:row>96</xdr:row>
      <xdr:rowOff>134493</xdr:rowOff>
    </xdr:to>
    <xdr:sp macro="" textlink="">
      <xdr:nvSpPr>
        <xdr:cNvPr id="689" name="フローチャート : 判断 688"/>
        <xdr:cNvSpPr/>
      </xdr:nvSpPr>
      <xdr:spPr>
        <a:xfrm>
          <a:off x="162687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43574</xdr:rowOff>
    </xdr:from>
    <xdr:to>
      <xdr:col>22</xdr:col>
      <xdr:colOff>365125</xdr:colOff>
      <xdr:row>95</xdr:row>
      <xdr:rowOff>83432</xdr:rowOff>
    </xdr:to>
    <xdr:cxnSp macro="">
      <xdr:nvCxnSpPr>
        <xdr:cNvPr id="690" name="直線コネクタ 689"/>
        <xdr:cNvCxnSpPr/>
      </xdr:nvCxnSpPr>
      <xdr:spPr>
        <a:xfrm flipV="1">
          <a:off x="14592300" y="16331324"/>
          <a:ext cx="889000" cy="3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104494</xdr:rowOff>
    </xdr:from>
    <xdr:to>
      <xdr:col>22</xdr:col>
      <xdr:colOff>415925</xdr:colOff>
      <xdr:row>96</xdr:row>
      <xdr:rowOff>34644</xdr:rowOff>
    </xdr:to>
    <xdr:sp macro="" textlink="">
      <xdr:nvSpPr>
        <xdr:cNvPr id="691" name="フローチャート : 判断 690"/>
        <xdr:cNvSpPr/>
      </xdr:nvSpPr>
      <xdr:spPr>
        <a:xfrm>
          <a:off x="15430500" y="1639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25771</xdr:rowOff>
    </xdr:from>
    <xdr:ext cx="534377" cy="259045"/>
    <xdr:sp macro="" textlink="">
      <xdr:nvSpPr>
        <xdr:cNvPr id="692" name="テキスト ボックス 691"/>
        <xdr:cNvSpPr txBox="1"/>
      </xdr:nvSpPr>
      <xdr:spPr>
        <a:xfrm>
          <a:off x="15214111" y="164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73194</xdr:rowOff>
    </xdr:from>
    <xdr:to>
      <xdr:col>21</xdr:col>
      <xdr:colOff>161925</xdr:colOff>
      <xdr:row>95</xdr:row>
      <xdr:rowOff>83432</xdr:rowOff>
    </xdr:to>
    <xdr:cxnSp macro="">
      <xdr:nvCxnSpPr>
        <xdr:cNvPr id="693" name="直線コネクタ 692"/>
        <xdr:cNvCxnSpPr/>
      </xdr:nvCxnSpPr>
      <xdr:spPr>
        <a:xfrm>
          <a:off x="13703300" y="16360944"/>
          <a:ext cx="889000" cy="1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95594</xdr:rowOff>
    </xdr:from>
    <xdr:to>
      <xdr:col>21</xdr:col>
      <xdr:colOff>212725</xdr:colOff>
      <xdr:row>96</xdr:row>
      <xdr:rowOff>25744</xdr:rowOff>
    </xdr:to>
    <xdr:sp macro="" textlink="">
      <xdr:nvSpPr>
        <xdr:cNvPr id="694" name="フローチャート : 判断 693"/>
        <xdr:cNvSpPr/>
      </xdr:nvSpPr>
      <xdr:spPr>
        <a:xfrm>
          <a:off x="14541500" y="1638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16871</xdr:rowOff>
    </xdr:from>
    <xdr:ext cx="534377" cy="259045"/>
    <xdr:sp macro="" textlink="">
      <xdr:nvSpPr>
        <xdr:cNvPr id="695" name="テキスト ボックス 694"/>
        <xdr:cNvSpPr txBox="1"/>
      </xdr:nvSpPr>
      <xdr:spPr>
        <a:xfrm>
          <a:off x="14325111" y="164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43590</xdr:rowOff>
    </xdr:from>
    <xdr:to>
      <xdr:col>19</xdr:col>
      <xdr:colOff>644525</xdr:colOff>
      <xdr:row>95</xdr:row>
      <xdr:rowOff>73194</xdr:rowOff>
    </xdr:to>
    <xdr:cxnSp macro="">
      <xdr:nvCxnSpPr>
        <xdr:cNvPr id="696" name="直線コネクタ 695"/>
        <xdr:cNvCxnSpPr/>
      </xdr:nvCxnSpPr>
      <xdr:spPr>
        <a:xfrm>
          <a:off x="12814300" y="16331340"/>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99106</xdr:rowOff>
    </xdr:from>
    <xdr:to>
      <xdr:col>20</xdr:col>
      <xdr:colOff>9525</xdr:colOff>
      <xdr:row>96</xdr:row>
      <xdr:rowOff>29256</xdr:rowOff>
    </xdr:to>
    <xdr:sp macro="" textlink="">
      <xdr:nvSpPr>
        <xdr:cNvPr id="697" name="フローチャート : 判断 696"/>
        <xdr:cNvSpPr/>
      </xdr:nvSpPr>
      <xdr:spPr>
        <a:xfrm>
          <a:off x="13652500" y="163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20383</xdr:rowOff>
    </xdr:from>
    <xdr:ext cx="534377" cy="259045"/>
    <xdr:sp macro="" textlink="">
      <xdr:nvSpPr>
        <xdr:cNvPr id="698" name="テキスト ボックス 697"/>
        <xdr:cNvSpPr txBox="1"/>
      </xdr:nvSpPr>
      <xdr:spPr>
        <a:xfrm>
          <a:off x="13436111" y="164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81421</xdr:rowOff>
    </xdr:from>
    <xdr:to>
      <xdr:col>18</xdr:col>
      <xdr:colOff>492125</xdr:colOff>
      <xdr:row>96</xdr:row>
      <xdr:rowOff>11571</xdr:rowOff>
    </xdr:to>
    <xdr:sp macro="" textlink="">
      <xdr:nvSpPr>
        <xdr:cNvPr id="699" name="フローチャート : 判断 698"/>
        <xdr:cNvSpPr/>
      </xdr:nvSpPr>
      <xdr:spPr>
        <a:xfrm>
          <a:off x="12763500" y="1636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2698</xdr:rowOff>
    </xdr:from>
    <xdr:ext cx="534377" cy="259045"/>
    <xdr:sp macro="" textlink="">
      <xdr:nvSpPr>
        <xdr:cNvPr id="700" name="テキスト ボックス 699"/>
        <xdr:cNvSpPr txBox="1"/>
      </xdr:nvSpPr>
      <xdr:spPr>
        <a:xfrm>
          <a:off x="12547111" y="1646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3893</xdr:rowOff>
    </xdr:from>
    <xdr:to>
      <xdr:col>23</xdr:col>
      <xdr:colOff>568325</xdr:colOff>
      <xdr:row>95</xdr:row>
      <xdr:rowOff>105493</xdr:rowOff>
    </xdr:to>
    <xdr:sp macro="" textlink="">
      <xdr:nvSpPr>
        <xdr:cNvPr id="706" name="円/楕円 705"/>
        <xdr:cNvSpPr/>
      </xdr:nvSpPr>
      <xdr:spPr>
        <a:xfrm>
          <a:off x="16268700" y="1629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26770</xdr:rowOff>
    </xdr:from>
    <xdr:ext cx="534377" cy="259045"/>
    <xdr:sp macro="" textlink="">
      <xdr:nvSpPr>
        <xdr:cNvPr id="707" name="公債費該当値テキスト"/>
        <xdr:cNvSpPr txBox="1"/>
      </xdr:nvSpPr>
      <xdr:spPr>
        <a:xfrm>
          <a:off x="16370300" y="161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44,706</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164224</xdr:rowOff>
    </xdr:from>
    <xdr:to>
      <xdr:col>22</xdr:col>
      <xdr:colOff>415925</xdr:colOff>
      <xdr:row>95</xdr:row>
      <xdr:rowOff>94374</xdr:rowOff>
    </xdr:to>
    <xdr:sp macro="" textlink="">
      <xdr:nvSpPr>
        <xdr:cNvPr id="708" name="円/楕円 707"/>
        <xdr:cNvSpPr/>
      </xdr:nvSpPr>
      <xdr:spPr>
        <a:xfrm>
          <a:off x="15430500" y="162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110901</xdr:rowOff>
    </xdr:from>
    <xdr:ext cx="534377" cy="259045"/>
    <xdr:sp macro="" textlink="">
      <xdr:nvSpPr>
        <xdr:cNvPr id="709" name="テキスト ボックス 708"/>
        <xdr:cNvSpPr txBox="1"/>
      </xdr:nvSpPr>
      <xdr:spPr>
        <a:xfrm>
          <a:off x="15214111" y="160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45,387</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32632</xdr:rowOff>
    </xdr:from>
    <xdr:to>
      <xdr:col>21</xdr:col>
      <xdr:colOff>212725</xdr:colOff>
      <xdr:row>95</xdr:row>
      <xdr:rowOff>134232</xdr:rowOff>
    </xdr:to>
    <xdr:sp macro="" textlink="">
      <xdr:nvSpPr>
        <xdr:cNvPr id="710" name="円/楕円 709"/>
        <xdr:cNvSpPr/>
      </xdr:nvSpPr>
      <xdr:spPr>
        <a:xfrm>
          <a:off x="14541500" y="163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150759</xdr:rowOff>
    </xdr:from>
    <xdr:ext cx="534377" cy="259045"/>
    <xdr:sp macro="" textlink="">
      <xdr:nvSpPr>
        <xdr:cNvPr id="711" name="テキスト ボックス 710"/>
        <xdr:cNvSpPr txBox="1"/>
      </xdr:nvSpPr>
      <xdr:spPr>
        <a:xfrm>
          <a:off x="14325111" y="1609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42,946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22394</xdr:rowOff>
    </xdr:from>
    <xdr:to>
      <xdr:col>20</xdr:col>
      <xdr:colOff>9525</xdr:colOff>
      <xdr:row>95</xdr:row>
      <xdr:rowOff>123994</xdr:rowOff>
    </xdr:to>
    <xdr:sp macro="" textlink="">
      <xdr:nvSpPr>
        <xdr:cNvPr id="712" name="円/楕円 711"/>
        <xdr:cNvSpPr/>
      </xdr:nvSpPr>
      <xdr:spPr>
        <a:xfrm>
          <a:off x="13652500" y="1631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140521</xdr:rowOff>
    </xdr:from>
    <xdr:ext cx="534377" cy="259045"/>
    <xdr:sp macro="" textlink="">
      <xdr:nvSpPr>
        <xdr:cNvPr id="713" name="テキスト ボックス 712"/>
        <xdr:cNvSpPr txBox="1"/>
      </xdr:nvSpPr>
      <xdr:spPr>
        <a:xfrm>
          <a:off x="13436111" y="1608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43,573</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164240</xdr:rowOff>
    </xdr:from>
    <xdr:to>
      <xdr:col>18</xdr:col>
      <xdr:colOff>492125</xdr:colOff>
      <xdr:row>95</xdr:row>
      <xdr:rowOff>94390</xdr:rowOff>
    </xdr:to>
    <xdr:sp macro="" textlink="">
      <xdr:nvSpPr>
        <xdr:cNvPr id="714" name="円/楕円 713"/>
        <xdr:cNvSpPr/>
      </xdr:nvSpPr>
      <xdr:spPr>
        <a:xfrm>
          <a:off x="12763500" y="162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110917</xdr:rowOff>
    </xdr:from>
    <xdr:ext cx="534377" cy="259045"/>
    <xdr:sp macro="" textlink="">
      <xdr:nvSpPr>
        <xdr:cNvPr id="715" name="テキスト ボックス 714"/>
        <xdr:cNvSpPr txBox="1"/>
      </xdr:nvSpPr>
      <xdr:spPr>
        <a:xfrm>
          <a:off x="12547111" y="1605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118935</xdr:rowOff>
    </xdr:from>
    <xdr:to>
      <xdr:col>32</xdr:col>
      <xdr:colOff>186689</xdr:colOff>
      <xdr:row>39</xdr:row>
      <xdr:rowOff>44450</xdr:rowOff>
    </xdr:to>
    <xdr:cxnSp macro="">
      <xdr:nvCxnSpPr>
        <xdr:cNvPr id="739" name="直線コネクタ 738"/>
        <xdr:cNvCxnSpPr/>
      </xdr:nvCxnSpPr>
      <xdr:spPr>
        <a:xfrm flipV="1">
          <a:off x="22159595" y="5433885"/>
          <a:ext cx="1269" cy="129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55072</xdr:rowOff>
    </xdr:from>
    <xdr:ext cx="249299" cy="259045"/>
    <xdr:sp macro="" textlink="">
      <xdr:nvSpPr>
        <xdr:cNvPr id="740" name="諸支出金最小値テキスト"/>
        <xdr:cNvSpPr txBox="1"/>
      </xdr:nvSpPr>
      <xdr:spPr>
        <a:xfrm>
          <a:off x="22212300" y="674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65612</xdr:rowOff>
    </xdr:from>
    <xdr:ext cx="469744" cy="259045"/>
    <xdr:sp macro="" textlink="">
      <xdr:nvSpPr>
        <xdr:cNvPr id="742" name="諸支出金最大値テキスト"/>
        <xdr:cNvSpPr txBox="1"/>
      </xdr:nvSpPr>
      <xdr:spPr>
        <a:xfrm>
          <a:off x="22212300" y="520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6,809</a:t>
          </a:r>
          <a:endParaRPr kumimoji="1" lang="ja-JP" altLang="en-US" sz="1000" b="1">
            <a:latin typeface="ＭＳ Ｐゴシック"/>
          </a:endParaRPr>
        </a:p>
      </xdr:txBody>
    </xdr:sp>
    <xdr:clientData/>
  </xdr:oneCellAnchor>
  <xdr:twoCellAnchor>
    <xdr:from>
      <xdr:col>32</xdr:col>
      <xdr:colOff>98425</xdr:colOff>
      <xdr:row>31</xdr:row>
      <xdr:rowOff>118935</xdr:rowOff>
    </xdr:from>
    <xdr:to>
      <xdr:col>32</xdr:col>
      <xdr:colOff>276225</xdr:colOff>
      <xdr:row>31</xdr:row>
      <xdr:rowOff>118935</xdr:rowOff>
    </xdr:to>
    <xdr:cxnSp macro="">
      <xdr:nvCxnSpPr>
        <xdr:cNvPr id="743" name="直線コネクタ 742"/>
        <xdr:cNvCxnSpPr/>
      </xdr:nvCxnSpPr>
      <xdr:spPr>
        <a:xfrm>
          <a:off x="22072600" y="543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143971</xdr:rowOff>
    </xdr:from>
    <xdr:ext cx="378565" cy="259045"/>
    <xdr:sp macro="" textlink="">
      <xdr:nvSpPr>
        <xdr:cNvPr id="745" name="諸支出金平均値テキスト"/>
        <xdr:cNvSpPr txBox="1"/>
      </xdr:nvSpPr>
      <xdr:spPr>
        <a:xfrm>
          <a:off x="22212300" y="64876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121094</xdr:rowOff>
    </xdr:from>
    <xdr:to>
      <xdr:col>32</xdr:col>
      <xdr:colOff>238125</xdr:colOff>
      <xdr:row>39</xdr:row>
      <xdr:rowOff>51244</xdr:rowOff>
    </xdr:to>
    <xdr:sp macro="" textlink="">
      <xdr:nvSpPr>
        <xdr:cNvPr id="746" name="フローチャート : 判断 745"/>
        <xdr:cNvSpPr/>
      </xdr:nvSpPr>
      <xdr:spPr>
        <a:xfrm>
          <a:off x="221107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126238</xdr:rowOff>
    </xdr:from>
    <xdr:to>
      <xdr:col>31</xdr:col>
      <xdr:colOff>85725</xdr:colOff>
      <xdr:row>39</xdr:row>
      <xdr:rowOff>56388</xdr:rowOff>
    </xdr:to>
    <xdr:sp macro="" textlink="">
      <xdr:nvSpPr>
        <xdr:cNvPr id="748" name="フローチャート : 判断 747"/>
        <xdr:cNvSpPr/>
      </xdr:nvSpPr>
      <xdr:spPr>
        <a:xfrm>
          <a:off x="21272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72915</xdr:rowOff>
    </xdr:from>
    <xdr:ext cx="378565" cy="259045"/>
    <xdr:sp macro="" textlink="">
      <xdr:nvSpPr>
        <xdr:cNvPr id="749" name="テキスト ボックス 748"/>
        <xdr:cNvSpPr txBox="1"/>
      </xdr:nvSpPr>
      <xdr:spPr>
        <a:xfrm>
          <a:off x="21134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130239</xdr:rowOff>
    </xdr:from>
    <xdr:to>
      <xdr:col>29</xdr:col>
      <xdr:colOff>568325</xdr:colOff>
      <xdr:row>39</xdr:row>
      <xdr:rowOff>60389</xdr:rowOff>
    </xdr:to>
    <xdr:sp macro="" textlink="">
      <xdr:nvSpPr>
        <xdr:cNvPr id="751" name="フローチャート : 判断 750"/>
        <xdr:cNvSpPr/>
      </xdr:nvSpPr>
      <xdr:spPr>
        <a:xfrm>
          <a:off x="20383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76916</xdr:rowOff>
    </xdr:from>
    <xdr:ext cx="378565" cy="259045"/>
    <xdr:sp macro="" textlink="">
      <xdr:nvSpPr>
        <xdr:cNvPr id="752" name="テキスト ボックス 751"/>
        <xdr:cNvSpPr txBox="1"/>
      </xdr:nvSpPr>
      <xdr:spPr>
        <a:xfrm>
          <a:off x="20245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80518</xdr:rowOff>
    </xdr:from>
    <xdr:to>
      <xdr:col>28</xdr:col>
      <xdr:colOff>365125</xdr:colOff>
      <xdr:row>39</xdr:row>
      <xdr:rowOff>10668</xdr:rowOff>
    </xdr:to>
    <xdr:sp macro="" textlink="">
      <xdr:nvSpPr>
        <xdr:cNvPr id="754" name="フローチャート : 判断 753"/>
        <xdr:cNvSpPr/>
      </xdr:nvSpPr>
      <xdr:spPr>
        <a:xfrm>
          <a:off x="19494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27195</xdr:rowOff>
    </xdr:from>
    <xdr:ext cx="378565" cy="259045"/>
    <xdr:sp macro="" textlink="">
      <xdr:nvSpPr>
        <xdr:cNvPr id="755" name="テキスト ボックス 754"/>
        <xdr:cNvSpPr txBox="1"/>
      </xdr:nvSpPr>
      <xdr:spPr>
        <a:xfrm>
          <a:off x="19356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96139</xdr:rowOff>
    </xdr:from>
    <xdr:to>
      <xdr:col>27</xdr:col>
      <xdr:colOff>161925</xdr:colOff>
      <xdr:row>39</xdr:row>
      <xdr:rowOff>26289</xdr:rowOff>
    </xdr:to>
    <xdr:sp macro="" textlink="">
      <xdr:nvSpPr>
        <xdr:cNvPr id="756" name="フローチャート : 判断 755"/>
        <xdr:cNvSpPr/>
      </xdr:nvSpPr>
      <xdr:spPr>
        <a:xfrm>
          <a:off x="18605500" y="66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42816</xdr:rowOff>
    </xdr:from>
    <xdr:ext cx="378565" cy="259045"/>
    <xdr:sp macro="" textlink="">
      <xdr:nvSpPr>
        <xdr:cNvPr id="757" name="テキスト ボックス 756"/>
        <xdr:cNvSpPr txBox="1"/>
      </xdr:nvSpPr>
      <xdr:spPr>
        <a:xfrm>
          <a:off x="18467017" y="6386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3" name="円/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99521</xdr:rowOff>
    </xdr:from>
    <xdr:ext cx="249299" cy="259045"/>
    <xdr:sp macro="" textlink="">
      <xdr:nvSpPr>
        <xdr:cNvPr id="764" name="諸支出金該当値テキスト"/>
        <xdr:cNvSpPr txBox="1"/>
      </xdr:nvSpPr>
      <xdr:spPr>
        <a:xfrm>
          <a:off x="22212300" y="6614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5" name="円/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6" name="テキスト ボックス 76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7" name="円/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8" name="テキスト ボックス 76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9" name="円/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0" name="テキスト ボックス 76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1" name="円/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2" name="テキスト ボックス 77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1" name="フローチャート :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3" name="フローチャート :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4" name="テキスト ボックス 803"/>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6" name="フローチャート : 判断 805"/>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7" name="テキスト ボックス 806"/>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09" name="フローチャート : 判断 808"/>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10" name="テキスト ボックス 809"/>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11" name="フローチャート : 判断 810"/>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12" name="テキスト ボックス 811"/>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8" name="円/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0" name="円/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1" name="テキスト ボックス 820"/>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2" name="円/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3" name="テキスト ボックス 822"/>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4" name="円/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5" name="テキスト ボックス 82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6" name="円/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7" name="テキスト ボックス 82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200">
              <a:solidFill>
                <a:schemeClr val="dk1"/>
              </a:solidFill>
              <a:effectLst/>
              <a:latin typeface="+mn-lt"/>
              <a:ea typeface="+mn-ea"/>
              <a:cs typeface="+mn-cs"/>
            </a:rPr>
            <a:t>民生費</a:t>
          </a:r>
          <a:r>
            <a:rPr kumimoji="1" lang="ja-JP" altLang="ja-JP" sz="1200">
              <a:solidFill>
                <a:schemeClr val="dk1"/>
              </a:solidFill>
              <a:effectLst/>
              <a:latin typeface="+mn-lt"/>
              <a:ea typeface="+mn-ea"/>
              <a:cs typeface="+mn-cs"/>
            </a:rPr>
            <a:t>については、住民一人当たり</a:t>
          </a:r>
          <a:r>
            <a:rPr kumimoji="1" lang="ja-JP" altLang="en-US" sz="1200">
              <a:solidFill>
                <a:schemeClr val="dk1"/>
              </a:solidFill>
              <a:effectLst/>
              <a:latin typeface="+mn-lt"/>
              <a:ea typeface="+mn-ea"/>
              <a:cs typeface="+mn-cs"/>
            </a:rPr>
            <a:t>２０</a:t>
          </a:r>
          <a:r>
            <a:rPr kumimoji="1" lang="ja-JP" altLang="ja-JP" sz="1200">
              <a:solidFill>
                <a:schemeClr val="dk1"/>
              </a:solidFill>
              <a:effectLst/>
              <a:latin typeface="+mn-lt"/>
              <a:ea typeface="+mn-ea"/>
              <a:cs typeface="+mn-cs"/>
            </a:rPr>
            <a:t>万</a:t>
          </a:r>
          <a:r>
            <a:rPr kumimoji="1" lang="ja-JP" altLang="en-US" sz="1200">
              <a:solidFill>
                <a:schemeClr val="dk1"/>
              </a:solidFill>
              <a:effectLst/>
              <a:latin typeface="+mn-lt"/>
              <a:ea typeface="+mn-ea"/>
              <a:cs typeface="+mn-cs"/>
            </a:rPr>
            <a:t>８</a:t>
          </a:r>
          <a:r>
            <a:rPr kumimoji="1" lang="ja-JP" altLang="ja-JP" sz="1200">
              <a:solidFill>
                <a:schemeClr val="dk1"/>
              </a:solidFill>
              <a:effectLst/>
              <a:latin typeface="+mn-lt"/>
              <a:ea typeface="+mn-ea"/>
              <a:cs typeface="+mn-cs"/>
            </a:rPr>
            <a:t>千円となって</a:t>
          </a:r>
          <a:r>
            <a:rPr kumimoji="1" lang="ja-JP" altLang="en-US" sz="1200">
              <a:solidFill>
                <a:schemeClr val="dk1"/>
              </a:solidFill>
              <a:effectLst/>
              <a:latin typeface="+mn-lt"/>
              <a:ea typeface="+mn-ea"/>
              <a:cs typeface="+mn-cs"/>
            </a:rPr>
            <a:t>おり、増加傾向が続いている。これは、</a:t>
          </a:r>
          <a:r>
            <a:rPr kumimoji="1" lang="ja-JP" altLang="ja-JP" sz="1200">
              <a:solidFill>
                <a:schemeClr val="dk1"/>
              </a:solidFill>
              <a:effectLst/>
              <a:latin typeface="+mn-lt"/>
              <a:ea typeface="+mn-ea"/>
              <a:cs typeface="+mn-cs"/>
            </a:rPr>
            <a:t>旧産炭地域の特徴でもある生活保護率が</a:t>
          </a:r>
          <a:r>
            <a:rPr kumimoji="1" lang="ja-JP" altLang="en-US" sz="1200">
              <a:solidFill>
                <a:schemeClr val="dk1"/>
              </a:solidFill>
              <a:effectLst/>
              <a:latin typeface="+mn-lt"/>
              <a:ea typeface="+mn-ea"/>
              <a:cs typeface="+mn-cs"/>
            </a:rPr>
            <a:t>依然として</a:t>
          </a:r>
          <a:r>
            <a:rPr kumimoji="1" lang="ja-JP" altLang="ja-JP" sz="1200">
              <a:solidFill>
                <a:schemeClr val="dk1"/>
              </a:solidFill>
              <a:effectLst/>
              <a:latin typeface="+mn-lt"/>
              <a:ea typeface="+mn-ea"/>
              <a:cs typeface="+mn-cs"/>
            </a:rPr>
            <a:t>高いことや障害者福祉施設が多いことなどにより生活保護費や障害者福祉サービス費等が大きな割合を占めていることが影響している。これらについては、就労支援を強化するなど、今後も自立支援に努めていく。</a:t>
          </a:r>
          <a:r>
            <a:rPr kumimoji="1" lang="ja-JP" altLang="en-US" sz="1200">
              <a:solidFill>
                <a:schemeClr val="dk1"/>
              </a:solidFill>
              <a:effectLst/>
              <a:latin typeface="+mn-lt"/>
              <a:ea typeface="+mn-ea"/>
              <a:cs typeface="+mn-cs"/>
            </a:rPr>
            <a:t>また、子育て支援子ども子育て支援法の移行に伴う幼稚園等施設給付費も増加しているが、今後も子育て環境の充実のための施策は重点的に取り組んでいくことから、民生費全体の伸びは継続することが予想される。</a:t>
          </a:r>
          <a:endParaRPr kumimoji="1" lang="en-US" altLang="ja-JP" sz="1200">
            <a:solidFill>
              <a:schemeClr val="dk1"/>
            </a:solidFill>
            <a:effectLst/>
            <a:latin typeface="+mn-lt"/>
            <a:ea typeface="+mn-ea"/>
            <a:cs typeface="+mn-cs"/>
          </a:endParaRPr>
        </a:p>
        <a:p>
          <a:pPr rtl="0" eaLnBrk="1" fontAlgn="auto" latinLnBrk="0" hangingPunct="1"/>
          <a:r>
            <a:rPr kumimoji="1" lang="ja-JP" altLang="en-US" sz="1200">
              <a:solidFill>
                <a:schemeClr val="dk1"/>
              </a:solidFill>
              <a:effectLst/>
              <a:latin typeface="+mn-lt"/>
              <a:ea typeface="+mn-ea"/>
              <a:cs typeface="+mn-cs"/>
            </a:rPr>
            <a:t>衛生費</a:t>
          </a:r>
          <a:r>
            <a:rPr kumimoji="1" lang="ja-JP" altLang="ja-JP" sz="1200">
              <a:solidFill>
                <a:schemeClr val="dk1"/>
              </a:solidFill>
              <a:effectLst/>
              <a:latin typeface="+mn-lt"/>
              <a:ea typeface="+mn-ea"/>
              <a:cs typeface="+mn-cs"/>
            </a:rPr>
            <a:t>については、住民一人当たり</a:t>
          </a:r>
          <a:r>
            <a:rPr kumimoji="1" lang="ja-JP" altLang="en-US" sz="1200">
              <a:solidFill>
                <a:schemeClr val="dk1"/>
              </a:solidFill>
              <a:effectLst/>
              <a:latin typeface="+mn-lt"/>
              <a:ea typeface="+mn-ea"/>
              <a:cs typeface="+mn-cs"/>
            </a:rPr>
            <a:t>６</a:t>
          </a:r>
          <a:r>
            <a:rPr kumimoji="1" lang="ja-JP" altLang="ja-JP" sz="1200">
              <a:solidFill>
                <a:schemeClr val="dk1"/>
              </a:solidFill>
              <a:effectLst/>
              <a:latin typeface="+mn-lt"/>
              <a:ea typeface="+mn-ea"/>
              <a:cs typeface="+mn-cs"/>
            </a:rPr>
            <a:t>万</a:t>
          </a:r>
          <a:r>
            <a:rPr kumimoji="1" lang="ja-JP" altLang="en-US" sz="1200">
              <a:solidFill>
                <a:schemeClr val="dk1"/>
              </a:solidFill>
              <a:effectLst/>
              <a:latin typeface="+mn-lt"/>
              <a:ea typeface="+mn-ea"/>
              <a:cs typeface="+mn-cs"/>
            </a:rPr>
            <a:t>６</a:t>
          </a:r>
          <a:r>
            <a:rPr kumimoji="1" lang="ja-JP" altLang="ja-JP" sz="1200">
              <a:solidFill>
                <a:schemeClr val="dk1"/>
              </a:solidFill>
              <a:effectLst/>
              <a:latin typeface="+mn-lt"/>
              <a:ea typeface="+mn-ea"/>
              <a:cs typeface="+mn-cs"/>
            </a:rPr>
            <a:t>千円となっており</a:t>
          </a:r>
          <a:r>
            <a:rPr kumimoji="1" lang="ja-JP" altLang="en-US" sz="1200">
              <a:solidFill>
                <a:schemeClr val="dk1"/>
              </a:solidFill>
              <a:effectLst/>
              <a:latin typeface="+mn-lt"/>
              <a:ea typeface="+mn-ea"/>
              <a:cs typeface="+mn-cs"/>
            </a:rPr>
            <a:t>、類似団体の平均を大きく上回っている。これは、</a:t>
          </a:r>
          <a:r>
            <a:rPr kumimoji="1" lang="ja-JP" altLang="ja-JP" sz="1200">
              <a:solidFill>
                <a:schemeClr val="dk1"/>
              </a:solidFill>
              <a:effectLst/>
              <a:latin typeface="+mn-lt"/>
              <a:ea typeface="+mn-ea"/>
              <a:cs typeface="+mn-cs"/>
            </a:rPr>
            <a:t>公害補償にかかる補償給付費や大牟田・荒尾清掃施設組合への負担金が大き</a:t>
          </a:r>
          <a:r>
            <a:rPr kumimoji="1" lang="ja-JP" altLang="en-US" sz="1200">
              <a:solidFill>
                <a:schemeClr val="dk1"/>
              </a:solidFill>
              <a:effectLst/>
              <a:latin typeface="+mn-lt"/>
              <a:ea typeface="+mn-ea"/>
              <a:cs typeface="+mn-cs"/>
            </a:rPr>
            <a:t>な割合を占めていることが影響している。</a:t>
          </a:r>
          <a:endParaRPr kumimoji="1" lang="ja-JP" altLang="en-US" sz="12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900" b="0" i="0" baseline="0">
              <a:solidFill>
                <a:schemeClr val="dk1"/>
              </a:solidFill>
              <a:effectLst/>
              <a:latin typeface="+mn-lt"/>
              <a:ea typeface="+mn-ea"/>
              <a:cs typeface="+mn-cs"/>
            </a:rPr>
            <a:t>２０年度から２３年度を計画期間とする「財政健全化計画」を策定し、歳入歳出両面の具体的な取組みを掲げ、職員数の削減、職員給与の減額等の歳出削減</a:t>
          </a:r>
          <a:r>
            <a:rPr lang="ja-JP" altLang="en-US" sz="900" b="0" i="0" baseline="0">
              <a:solidFill>
                <a:schemeClr val="dk1"/>
              </a:solidFill>
              <a:effectLst/>
              <a:latin typeface="+mn-lt"/>
              <a:ea typeface="+mn-ea"/>
              <a:cs typeface="+mn-cs"/>
            </a:rPr>
            <a:t>、</a:t>
          </a:r>
          <a:r>
            <a:rPr lang="ja-JP" altLang="ja-JP" sz="900" b="0" i="0" baseline="0">
              <a:solidFill>
                <a:schemeClr val="dk1"/>
              </a:solidFill>
              <a:effectLst/>
              <a:latin typeface="+mn-lt"/>
              <a:ea typeface="+mn-ea"/>
              <a:cs typeface="+mn-cs"/>
            </a:rPr>
            <a:t>軽自動車税の税率改定等歳入の確保を行うなど、行財政改革を実施してきた。また、２３年８月には「財政構造強化指針」を策定し、健全な財政基盤を確立するための努力を行い、２</a:t>
          </a:r>
          <a:r>
            <a:rPr lang="ja-JP" altLang="en-US" sz="900" b="0" i="0" baseline="0">
              <a:solidFill>
                <a:schemeClr val="dk1"/>
              </a:solidFill>
              <a:effectLst/>
              <a:latin typeface="+mn-lt"/>
              <a:ea typeface="+mn-ea"/>
              <a:cs typeface="+mn-cs"/>
            </a:rPr>
            <a:t>７</a:t>
          </a:r>
          <a:r>
            <a:rPr lang="ja-JP" altLang="ja-JP" sz="900" b="0" i="0" baseline="0">
              <a:solidFill>
                <a:schemeClr val="dk1"/>
              </a:solidFill>
              <a:effectLst/>
              <a:latin typeface="+mn-lt"/>
              <a:ea typeface="+mn-ea"/>
              <a:cs typeface="+mn-cs"/>
            </a:rPr>
            <a:t>年度決算</a:t>
          </a:r>
          <a:r>
            <a:rPr lang="ja-JP" altLang="en-US" sz="900" b="0" i="0" baseline="0">
              <a:solidFill>
                <a:schemeClr val="dk1"/>
              </a:solidFill>
              <a:effectLst/>
              <a:latin typeface="+mn-lt"/>
              <a:ea typeface="+mn-ea"/>
              <a:cs typeface="+mn-cs"/>
            </a:rPr>
            <a:t>では、</a:t>
          </a:r>
          <a:r>
            <a:rPr lang="ja-JP" altLang="ja-JP" sz="900">
              <a:solidFill>
                <a:schemeClr val="dk1"/>
              </a:solidFill>
              <a:effectLst/>
              <a:latin typeface="+mn-lt"/>
              <a:ea typeface="+mn-ea"/>
              <a:cs typeface="+mn-cs"/>
            </a:rPr>
            <a:t>実質収支</a:t>
          </a:r>
          <a:r>
            <a:rPr lang="ja-JP" altLang="en-US" sz="900">
              <a:solidFill>
                <a:schemeClr val="dk1"/>
              </a:solidFill>
              <a:effectLst/>
              <a:latin typeface="+mn-lt"/>
              <a:ea typeface="+mn-ea"/>
              <a:cs typeface="+mn-cs"/>
            </a:rPr>
            <a:t>について６</a:t>
          </a:r>
          <a:r>
            <a:rPr lang="ja-JP" altLang="ja-JP" sz="900">
              <a:solidFill>
                <a:schemeClr val="dk1"/>
              </a:solidFill>
              <a:effectLst/>
              <a:latin typeface="+mn-lt"/>
              <a:ea typeface="+mn-ea"/>
              <a:cs typeface="+mn-cs"/>
            </a:rPr>
            <a:t>億</a:t>
          </a:r>
          <a:r>
            <a:rPr lang="ja-JP" altLang="en-US" sz="900">
              <a:solidFill>
                <a:schemeClr val="dk1"/>
              </a:solidFill>
              <a:effectLst/>
              <a:latin typeface="+mn-lt"/>
              <a:ea typeface="+mn-ea"/>
              <a:cs typeface="+mn-cs"/>
            </a:rPr>
            <a:t>８８</a:t>
          </a:r>
          <a:r>
            <a:rPr lang="ja-JP" altLang="ja-JP" sz="900">
              <a:solidFill>
                <a:schemeClr val="dk1"/>
              </a:solidFill>
              <a:effectLst/>
              <a:latin typeface="+mn-lt"/>
              <a:ea typeface="+mn-ea"/>
              <a:cs typeface="+mn-cs"/>
            </a:rPr>
            <a:t>百万円の黒字となり、</a:t>
          </a:r>
          <a:r>
            <a:rPr lang="ja-JP" altLang="en-US" sz="900">
              <a:solidFill>
                <a:schemeClr val="dk1"/>
              </a:solidFill>
              <a:effectLst/>
              <a:latin typeface="+mn-lt"/>
              <a:ea typeface="+mn-ea"/>
              <a:cs typeface="+mn-cs"/>
            </a:rPr>
            <a:t>６</a:t>
          </a:r>
          <a:r>
            <a:rPr lang="ja-JP" altLang="ja-JP" sz="900">
              <a:solidFill>
                <a:schemeClr val="dk1"/>
              </a:solidFill>
              <a:effectLst/>
              <a:latin typeface="+mn-lt"/>
              <a:ea typeface="+mn-ea"/>
              <a:cs typeface="+mn-cs"/>
            </a:rPr>
            <a:t>年連続の黒字決算となった。</a:t>
          </a:r>
          <a:endParaRPr lang="en-US" altLang="ja-JP" sz="900">
            <a:solidFill>
              <a:schemeClr val="dk1"/>
            </a:solidFill>
            <a:effectLst/>
            <a:latin typeface="+mn-lt"/>
            <a:ea typeface="+mn-ea"/>
            <a:cs typeface="+mn-cs"/>
          </a:endParaRPr>
        </a:p>
        <a:p>
          <a:pPr rtl="0" eaLnBrk="1" fontAlgn="auto" latinLnBrk="0" hangingPunct="1"/>
          <a:r>
            <a:rPr lang="ja-JP" altLang="en-US" sz="900">
              <a:solidFill>
                <a:schemeClr val="dk1"/>
              </a:solidFill>
              <a:effectLst/>
              <a:latin typeface="+mn-lt"/>
              <a:ea typeface="+mn-ea"/>
              <a:cs typeface="+mn-cs"/>
            </a:rPr>
            <a:t>これまでの財政健全化に向けた様々な取り組みにより</a:t>
          </a:r>
          <a:r>
            <a:rPr lang="ja-JP" altLang="ja-JP" sz="900" b="0" i="0" baseline="0">
              <a:solidFill>
                <a:schemeClr val="dk1"/>
              </a:solidFill>
              <a:effectLst/>
              <a:latin typeface="+mn-lt"/>
              <a:ea typeface="+mn-ea"/>
              <a:cs typeface="+mn-cs"/>
            </a:rPr>
            <a:t>人件費、公債費は一定の削減効果が現</a:t>
          </a:r>
          <a:r>
            <a:rPr lang="ja-JP" altLang="en-US" sz="900" b="0" i="0" baseline="0">
              <a:solidFill>
                <a:schemeClr val="dk1"/>
              </a:solidFill>
              <a:effectLst/>
              <a:latin typeface="+mn-lt"/>
              <a:ea typeface="+mn-ea"/>
              <a:cs typeface="+mn-cs"/>
            </a:rPr>
            <a:t>れ、財政構造の改善に寄与しているものの、今後も人口流出と少子高齢化により生産年齢人口の減少傾向は続いていくと予測され、歳入においては</a:t>
          </a:r>
          <a:r>
            <a:rPr lang="ja-JP" altLang="ja-JP" sz="900" b="0" i="0" baseline="0">
              <a:solidFill>
                <a:schemeClr val="dk1"/>
              </a:solidFill>
              <a:effectLst/>
              <a:latin typeface="+mn-lt"/>
              <a:ea typeface="+mn-ea"/>
              <a:cs typeface="+mn-cs"/>
            </a:rPr>
            <a:t>市税収入の</a:t>
          </a:r>
          <a:r>
            <a:rPr lang="ja-JP" altLang="en-US" sz="900" b="0" i="0" baseline="0">
              <a:solidFill>
                <a:schemeClr val="dk1"/>
              </a:solidFill>
              <a:effectLst/>
              <a:latin typeface="+mn-lt"/>
              <a:ea typeface="+mn-ea"/>
              <a:cs typeface="+mn-cs"/>
            </a:rPr>
            <a:t>大幅な増加は期待できず、歳出においては</a:t>
          </a:r>
          <a:r>
            <a:rPr lang="ja-JP" altLang="ja-JP" sz="900" b="0" i="0" baseline="0">
              <a:solidFill>
                <a:schemeClr val="dk1"/>
              </a:solidFill>
              <a:effectLst/>
              <a:latin typeface="+mn-lt"/>
              <a:ea typeface="+mn-ea"/>
              <a:cs typeface="+mn-cs"/>
            </a:rPr>
            <a:t>扶助費の増加</a:t>
          </a:r>
          <a:r>
            <a:rPr lang="ja-JP" altLang="en-US" sz="900" b="0" i="0" baseline="0">
              <a:solidFill>
                <a:schemeClr val="dk1"/>
              </a:solidFill>
              <a:effectLst/>
              <a:latin typeface="+mn-lt"/>
              <a:ea typeface="+mn-ea"/>
              <a:cs typeface="+mn-cs"/>
            </a:rPr>
            <a:t>や年々老朽化している公共施設の維持改修等に係る経費の増加が見込まれ、今後の財政見通しについては非常に厳しい状況にある。このため、財政</a:t>
          </a:r>
          <a:r>
            <a:rPr lang="ja-JP" altLang="ja-JP" sz="900" b="0" i="0" baseline="0">
              <a:solidFill>
                <a:schemeClr val="dk1"/>
              </a:solidFill>
              <a:effectLst/>
              <a:latin typeface="+mn-lt"/>
              <a:ea typeface="+mn-ea"/>
              <a:cs typeface="+mn-cs"/>
            </a:rPr>
            <a:t>構造強化指針に基づき、</a:t>
          </a:r>
          <a:r>
            <a:rPr lang="ja-JP" altLang="en-US" sz="900" b="0" i="0" baseline="0">
              <a:solidFill>
                <a:schemeClr val="dk1"/>
              </a:solidFill>
              <a:effectLst/>
              <a:latin typeface="+mn-lt"/>
              <a:ea typeface="+mn-ea"/>
              <a:cs typeface="+mn-cs"/>
            </a:rPr>
            <a:t>今後も</a:t>
          </a:r>
          <a:r>
            <a:rPr lang="ja-JP" altLang="ja-JP" sz="900" b="0" i="0" baseline="0">
              <a:solidFill>
                <a:schemeClr val="dk1"/>
              </a:solidFill>
              <a:effectLst/>
              <a:latin typeface="+mn-lt"/>
              <a:ea typeface="+mn-ea"/>
              <a:cs typeface="+mn-cs"/>
            </a:rPr>
            <a:t>健全な財政基盤を確立するための努力を引き続き行っていく</a:t>
          </a:r>
          <a:r>
            <a:rPr lang="ja-JP" altLang="en-US" sz="900" b="0" i="0" baseline="0">
              <a:solidFill>
                <a:schemeClr val="dk1"/>
              </a:solidFill>
              <a:effectLst/>
              <a:latin typeface="+mn-lt"/>
              <a:ea typeface="+mn-ea"/>
              <a:cs typeface="+mn-cs"/>
            </a:rPr>
            <a:t>一方で、まちづくり総合プランやアクションプログラムなど本市の総合計画に掲げる事業を積極的に実施し、人口減少の抑制に向け取り組んでいく。</a:t>
          </a:r>
          <a:endParaRPr lang="ja-JP" altLang="ja-JP" sz="9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国民健康保険事業会計については、</a:t>
          </a:r>
          <a:r>
            <a:rPr lang="ja-JP" altLang="ja-JP" sz="1100">
              <a:solidFill>
                <a:schemeClr val="dk1"/>
              </a:solidFill>
              <a:effectLst/>
              <a:latin typeface="+mn-lt"/>
              <a:ea typeface="+mn-ea"/>
              <a:cs typeface="+mn-cs"/>
            </a:rPr>
            <a:t>保険給付費が大きく増加したこと等により赤字となっ</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連結による黒字の大半を占める水道事業会計については、事務事業見直しをはじめとする経費削減等の取り組み</a:t>
          </a:r>
          <a:r>
            <a:rPr lang="ja-JP" altLang="en-US" sz="1100" b="0" i="0" baseline="0">
              <a:solidFill>
                <a:schemeClr val="dk1"/>
              </a:solidFill>
              <a:effectLst/>
              <a:latin typeface="+mn-lt"/>
              <a:ea typeface="+mn-ea"/>
              <a:cs typeface="+mn-cs"/>
            </a:rPr>
            <a:t>を行っている一方で、</a:t>
          </a:r>
          <a:r>
            <a:rPr lang="ja-JP" altLang="ja-JP" sz="1100" b="0" i="0" baseline="0">
              <a:solidFill>
                <a:schemeClr val="dk1"/>
              </a:solidFill>
              <a:effectLst/>
              <a:latin typeface="+mn-lt"/>
              <a:ea typeface="+mn-ea"/>
              <a:cs typeface="+mn-cs"/>
            </a:rPr>
            <a:t>給水人口の減少等により水需要は減少傾向にあ</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０．</a:t>
          </a:r>
          <a:r>
            <a:rPr lang="ja-JP" altLang="en-US" sz="1100" b="0" i="0" baseline="0">
              <a:solidFill>
                <a:schemeClr val="dk1"/>
              </a:solidFill>
              <a:effectLst/>
              <a:latin typeface="+mn-lt"/>
              <a:ea typeface="+mn-ea"/>
              <a:cs typeface="+mn-cs"/>
            </a:rPr>
            <a:t>０８</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となっている。</a:t>
          </a:r>
          <a:endParaRPr lang="ja-JP" altLang="ja-JP" sz="1400">
            <a:effectLst/>
          </a:endParaRPr>
        </a:p>
        <a:p>
          <a:pPr rtl="0"/>
          <a:r>
            <a:rPr lang="ja-JP" altLang="ja-JP" sz="1100" b="0" i="0" baseline="0">
              <a:solidFill>
                <a:schemeClr val="dk1"/>
              </a:solidFill>
              <a:effectLst/>
              <a:latin typeface="+mn-lt"/>
              <a:ea typeface="+mn-ea"/>
              <a:cs typeface="+mn-cs"/>
            </a:rPr>
            <a:t>また、一般会計においては</a:t>
          </a:r>
          <a:r>
            <a:rPr lang="ja-JP" altLang="en-US" sz="1100" b="0" i="0" baseline="0">
              <a:solidFill>
                <a:schemeClr val="dk1"/>
              </a:solidFill>
              <a:effectLst/>
              <a:latin typeface="+mn-lt"/>
              <a:ea typeface="+mn-ea"/>
              <a:cs typeface="+mn-cs"/>
            </a:rPr>
            <a:t>、財政健全化に向けた様々な取り組みにより人件費、公債費は一定の削減効果が現れたことなどにより、６</a:t>
          </a:r>
          <a:r>
            <a:rPr lang="ja-JP" altLang="ja-JP" sz="1100">
              <a:solidFill>
                <a:schemeClr val="dk1"/>
              </a:solidFill>
              <a:effectLst/>
              <a:latin typeface="+mn-lt"/>
              <a:ea typeface="+mn-ea"/>
              <a:cs typeface="+mn-cs"/>
            </a:rPr>
            <a:t>年連続の黒字決算となった</a:t>
          </a:r>
          <a:r>
            <a:rPr lang="ja-JP" altLang="en-US" sz="1100">
              <a:solidFill>
                <a:schemeClr val="dk1"/>
              </a:solidFill>
              <a:effectLst/>
              <a:latin typeface="+mn-lt"/>
              <a:ea typeface="+mn-ea"/>
              <a:cs typeface="+mn-cs"/>
            </a:rPr>
            <a:t>。しかしながら、今後も人口流出と少子高齢化により生産年齢人口の減少傾向は続いていくと予測され、市税収入の大幅な増加は期待できず、歳出においては扶助費の増加や年々老朽化している公共施設の維持改修等に係る経費の増加が見込まれ、今後の財政見通しについては非常に厳しい状況にある。</a:t>
          </a:r>
          <a:endParaRPr lang="ja-JP" altLang="ja-JP" sz="1400">
            <a:effectLst/>
          </a:endParaRPr>
        </a:p>
        <a:p>
          <a:pPr rtl="0"/>
          <a:r>
            <a:rPr lang="ja-JP" altLang="ja-JP" sz="1100" b="0" i="0" baseline="0">
              <a:solidFill>
                <a:schemeClr val="dk1"/>
              </a:solidFill>
              <a:effectLst/>
              <a:latin typeface="+mn-lt"/>
              <a:ea typeface="+mn-ea"/>
              <a:cs typeface="+mn-cs"/>
            </a:rPr>
            <a:t>今後も全会計において、財政構造強化指針等に基づき収支均衡を継続していく。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57365810</v>
      </c>
      <c r="BO4" s="379"/>
      <c r="BP4" s="379"/>
      <c r="BQ4" s="379"/>
      <c r="BR4" s="379"/>
      <c r="BS4" s="379"/>
      <c r="BT4" s="379"/>
      <c r="BU4" s="380"/>
      <c r="BV4" s="378">
        <v>56608638</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2.4</v>
      </c>
      <c r="CU4" s="385"/>
      <c r="CV4" s="385"/>
      <c r="CW4" s="385"/>
      <c r="CX4" s="385"/>
      <c r="CY4" s="385"/>
      <c r="CZ4" s="385"/>
      <c r="DA4" s="386"/>
      <c r="DB4" s="384">
        <v>1.6</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56581864</v>
      </c>
      <c r="BO5" s="416"/>
      <c r="BP5" s="416"/>
      <c r="BQ5" s="416"/>
      <c r="BR5" s="416"/>
      <c r="BS5" s="416"/>
      <c r="BT5" s="416"/>
      <c r="BU5" s="417"/>
      <c r="BV5" s="415">
        <v>56087002</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94.9</v>
      </c>
      <c r="CU5" s="413"/>
      <c r="CV5" s="413"/>
      <c r="CW5" s="413"/>
      <c r="CX5" s="413"/>
      <c r="CY5" s="413"/>
      <c r="CZ5" s="413"/>
      <c r="DA5" s="414"/>
      <c r="DB5" s="412">
        <v>99.6</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783946</v>
      </c>
      <c r="BO6" s="416"/>
      <c r="BP6" s="416"/>
      <c r="BQ6" s="416"/>
      <c r="BR6" s="416"/>
      <c r="BS6" s="416"/>
      <c r="BT6" s="416"/>
      <c r="BU6" s="417"/>
      <c r="BV6" s="415">
        <v>521636</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101</v>
      </c>
      <c r="CU6" s="453"/>
      <c r="CV6" s="453"/>
      <c r="CW6" s="453"/>
      <c r="CX6" s="453"/>
      <c r="CY6" s="453"/>
      <c r="CZ6" s="453"/>
      <c r="DA6" s="454"/>
      <c r="DB6" s="452">
        <v>107</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96006</v>
      </c>
      <c r="BO7" s="416"/>
      <c r="BP7" s="416"/>
      <c r="BQ7" s="416"/>
      <c r="BR7" s="416"/>
      <c r="BS7" s="416"/>
      <c r="BT7" s="416"/>
      <c r="BU7" s="417"/>
      <c r="BV7" s="415">
        <v>60756</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28452452</v>
      </c>
      <c r="CU7" s="416"/>
      <c r="CV7" s="416"/>
      <c r="CW7" s="416"/>
      <c r="CX7" s="416"/>
      <c r="CY7" s="416"/>
      <c r="CZ7" s="416"/>
      <c r="DA7" s="417"/>
      <c r="DB7" s="415">
        <v>28048120</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687940</v>
      </c>
      <c r="BO8" s="416"/>
      <c r="BP8" s="416"/>
      <c r="BQ8" s="416"/>
      <c r="BR8" s="416"/>
      <c r="BS8" s="416"/>
      <c r="BT8" s="416"/>
      <c r="BU8" s="417"/>
      <c r="BV8" s="415">
        <v>460880</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0.49</v>
      </c>
      <c r="CU8" s="456"/>
      <c r="CV8" s="456"/>
      <c r="CW8" s="456"/>
      <c r="CX8" s="456"/>
      <c r="CY8" s="456"/>
      <c r="CZ8" s="456"/>
      <c r="DA8" s="457"/>
      <c r="DB8" s="455">
        <v>0.48</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117360</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227060</v>
      </c>
      <c r="BO9" s="416"/>
      <c r="BP9" s="416"/>
      <c r="BQ9" s="416"/>
      <c r="BR9" s="416"/>
      <c r="BS9" s="416"/>
      <c r="BT9" s="416"/>
      <c r="BU9" s="417"/>
      <c r="BV9" s="415">
        <v>-770354</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14</v>
      </c>
      <c r="CU9" s="413"/>
      <c r="CV9" s="413"/>
      <c r="CW9" s="413"/>
      <c r="CX9" s="413"/>
      <c r="CY9" s="413"/>
      <c r="CZ9" s="413"/>
      <c r="DA9" s="414"/>
      <c r="DB9" s="412">
        <v>14.9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123638</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231125</v>
      </c>
      <c r="BO10" s="416"/>
      <c r="BP10" s="416"/>
      <c r="BQ10" s="416"/>
      <c r="BR10" s="416"/>
      <c r="BS10" s="416"/>
      <c r="BT10" s="416"/>
      <c r="BU10" s="417"/>
      <c r="BV10" s="415">
        <v>615911</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119407</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118891</v>
      </c>
      <c r="S13" s="497"/>
      <c r="T13" s="497"/>
      <c r="U13" s="497"/>
      <c r="V13" s="498"/>
      <c r="W13" s="431" t="s">
        <v>121</v>
      </c>
      <c r="X13" s="432"/>
      <c r="Y13" s="432"/>
      <c r="Z13" s="432"/>
      <c r="AA13" s="432"/>
      <c r="AB13" s="422"/>
      <c r="AC13" s="466">
        <v>1021</v>
      </c>
      <c r="AD13" s="467"/>
      <c r="AE13" s="467"/>
      <c r="AF13" s="467"/>
      <c r="AG13" s="506"/>
      <c r="AH13" s="466">
        <v>1300</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458185</v>
      </c>
      <c r="BO13" s="416"/>
      <c r="BP13" s="416"/>
      <c r="BQ13" s="416"/>
      <c r="BR13" s="416"/>
      <c r="BS13" s="416"/>
      <c r="BT13" s="416"/>
      <c r="BU13" s="417"/>
      <c r="BV13" s="415">
        <v>-154443</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9</v>
      </c>
      <c r="CU13" s="413"/>
      <c r="CV13" s="413"/>
      <c r="CW13" s="413"/>
      <c r="CX13" s="413"/>
      <c r="CY13" s="413"/>
      <c r="CZ13" s="413"/>
      <c r="DA13" s="414"/>
      <c r="DB13" s="412">
        <v>9.4</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120921</v>
      </c>
      <c r="S14" s="497"/>
      <c r="T14" s="497"/>
      <c r="U14" s="497"/>
      <c r="V14" s="498"/>
      <c r="W14" s="405"/>
      <c r="X14" s="406"/>
      <c r="Y14" s="406"/>
      <c r="Z14" s="406"/>
      <c r="AA14" s="406"/>
      <c r="AB14" s="395"/>
      <c r="AC14" s="499">
        <v>2.1</v>
      </c>
      <c r="AD14" s="500"/>
      <c r="AE14" s="500"/>
      <c r="AF14" s="500"/>
      <c r="AG14" s="501"/>
      <c r="AH14" s="499">
        <v>2.4</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77.900000000000006</v>
      </c>
      <c r="CU14" s="511"/>
      <c r="CV14" s="511"/>
      <c r="CW14" s="511"/>
      <c r="CX14" s="511"/>
      <c r="CY14" s="511"/>
      <c r="CZ14" s="511"/>
      <c r="DA14" s="512"/>
      <c r="DB14" s="510">
        <v>87.4</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120420</v>
      </c>
      <c r="S15" s="497"/>
      <c r="T15" s="497"/>
      <c r="U15" s="497"/>
      <c r="V15" s="498"/>
      <c r="W15" s="431" t="s">
        <v>128</v>
      </c>
      <c r="X15" s="432"/>
      <c r="Y15" s="432"/>
      <c r="Z15" s="432"/>
      <c r="AA15" s="432"/>
      <c r="AB15" s="422"/>
      <c r="AC15" s="466">
        <v>12274</v>
      </c>
      <c r="AD15" s="467"/>
      <c r="AE15" s="467"/>
      <c r="AF15" s="467"/>
      <c r="AG15" s="506"/>
      <c r="AH15" s="466">
        <v>14224</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11511270</v>
      </c>
      <c r="BO15" s="379"/>
      <c r="BP15" s="379"/>
      <c r="BQ15" s="379"/>
      <c r="BR15" s="379"/>
      <c r="BS15" s="379"/>
      <c r="BT15" s="379"/>
      <c r="BU15" s="380"/>
      <c r="BV15" s="378">
        <v>11359056</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25.8</v>
      </c>
      <c r="AD16" s="500"/>
      <c r="AE16" s="500"/>
      <c r="AF16" s="500"/>
      <c r="AG16" s="501"/>
      <c r="AH16" s="499">
        <v>26.7</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23490296</v>
      </c>
      <c r="BO16" s="416"/>
      <c r="BP16" s="416"/>
      <c r="BQ16" s="416"/>
      <c r="BR16" s="416"/>
      <c r="BS16" s="416"/>
      <c r="BT16" s="416"/>
      <c r="BU16" s="417"/>
      <c r="BV16" s="415">
        <v>23006315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34216</v>
      </c>
      <c r="AD17" s="467"/>
      <c r="AE17" s="467"/>
      <c r="AF17" s="467"/>
      <c r="AG17" s="506"/>
      <c r="AH17" s="466">
        <v>37109</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14621373</v>
      </c>
      <c r="BO17" s="416"/>
      <c r="BP17" s="416"/>
      <c r="BQ17" s="416"/>
      <c r="BR17" s="416"/>
      <c r="BS17" s="416"/>
      <c r="BT17" s="416"/>
      <c r="BU17" s="417"/>
      <c r="BV17" s="415">
        <v>14643247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81.45</v>
      </c>
      <c r="M18" s="528"/>
      <c r="N18" s="528"/>
      <c r="O18" s="528"/>
      <c r="P18" s="528"/>
      <c r="Q18" s="528"/>
      <c r="R18" s="529"/>
      <c r="S18" s="529"/>
      <c r="T18" s="529"/>
      <c r="U18" s="529"/>
      <c r="V18" s="530"/>
      <c r="W18" s="433"/>
      <c r="X18" s="434"/>
      <c r="Y18" s="434"/>
      <c r="Z18" s="434"/>
      <c r="AA18" s="434"/>
      <c r="AB18" s="425"/>
      <c r="AC18" s="531">
        <v>72</v>
      </c>
      <c r="AD18" s="532"/>
      <c r="AE18" s="532"/>
      <c r="AF18" s="532"/>
      <c r="AG18" s="533"/>
      <c r="AH18" s="531">
        <v>69.7</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29056754</v>
      </c>
      <c r="BO18" s="416"/>
      <c r="BP18" s="416"/>
      <c r="BQ18" s="416"/>
      <c r="BR18" s="416"/>
      <c r="BS18" s="416"/>
      <c r="BT18" s="416"/>
      <c r="BU18" s="417"/>
      <c r="BV18" s="415">
        <v>28760780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1441</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33519238</v>
      </c>
      <c r="BO19" s="416"/>
      <c r="BP19" s="416"/>
      <c r="BQ19" s="416"/>
      <c r="BR19" s="416"/>
      <c r="BS19" s="416"/>
      <c r="BT19" s="416"/>
      <c r="BU19" s="417"/>
      <c r="BV19" s="415">
        <v>32717273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49398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48709293</v>
      </c>
      <c r="BO23" s="416"/>
      <c r="BP23" s="416"/>
      <c r="BQ23" s="416"/>
      <c r="BR23" s="416"/>
      <c r="BS23" s="416"/>
      <c r="BT23" s="416"/>
      <c r="BU23" s="417"/>
      <c r="BV23" s="415">
        <v>47743587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9130</v>
      </c>
      <c r="R24" s="467"/>
      <c r="S24" s="467"/>
      <c r="T24" s="467"/>
      <c r="U24" s="467"/>
      <c r="V24" s="506"/>
      <c r="W24" s="561"/>
      <c r="X24" s="549"/>
      <c r="Y24" s="550"/>
      <c r="Z24" s="465" t="s">
        <v>151</v>
      </c>
      <c r="AA24" s="445"/>
      <c r="AB24" s="445"/>
      <c r="AC24" s="445"/>
      <c r="AD24" s="445"/>
      <c r="AE24" s="445"/>
      <c r="AF24" s="445"/>
      <c r="AG24" s="446"/>
      <c r="AH24" s="466">
        <v>862</v>
      </c>
      <c r="AI24" s="467"/>
      <c r="AJ24" s="467"/>
      <c r="AK24" s="467"/>
      <c r="AL24" s="506"/>
      <c r="AM24" s="466">
        <v>3007518</v>
      </c>
      <c r="AN24" s="467"/>
      <c r="AO24" s="467"/>
      <c r="AP24" s="467"/>
      <c r="AQ24" s="467"/>
      <c r="AR24" s="506"/>
      <c r="AS24" s="466">
        <v>3489</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42337037</v>
      </c>
      <c r="BO24" s="416"/>
      <c r="BP24" s="416"/>
      <c r="BQ24" s="416"/>
      <c r="BR24" s="416"/>
      <c r="BS24" s="416"/>
      <c r="BT24" s="416"/>
      <c r="BU24" s="417"/>
      <c r="BV24" s="415">
        <v>40907141</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2</v>
      </c>
      <c r="M25" s="467"/>
      <c r="N25" s="467"/>
      <c r="O25" s="467"/>
      <c r="P25" s="506"/>
      <c r="Q25" s="466">
        <v>7300</v>
      </c>
      <c r="R25" s="467"/>
      <c r="S25" s="467"/>
      <c r="T25" s="467"/>
      <c r="U25" s="467"/>
      <c r="V25" s="506"/>
      <c r="W25" s="561"/>
      <c r="X25" s="549"/>
      <c r="Y25" s="550"/>
      <c r="Z25" s="465" t="s">
        <v>154</v>
      </c>
      <c r="AA25" s="445"/>
      <c r="AB25" s="445"/>
      <c r="AC25" s="445"/>
      <c r="AD25" s="445"/>
      <c r="AE25" s="445"/>
      <c r="AF25" s="445"/>
      <c r="AG25" s="446"/>
      <c r="AH25" s="466">
        <v>130</v>
      </c>
      <c r="AI25" s="467"/>
      <c r="AJ25" s="467"/>
      <c r="AK25" s="467"/>
      <c r="AL25" s="506"/>
      <c r="AM25" s="466">
        <v>419380</v>
      </c>
      <c r="AN25" s="467"/>
      <c r="AO25" s="467"/>
      <c r="AP25" s="467"/>
      <c r="AQ25" s="467"/>
      <c r="AR25" s="506"/>
      <c r="AS25" s="466">
        <v>3226</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3671818</v>
      </c>
      <c r="BO25" s="379"/>
      <c r="BP25" s="379"/>
      <c r="BQ25" s="379"/>
      <c r="BR25" s="379"/>
      <c r="BS25" s="379"/>
      <c r="BT25" s="379"/>
      <c r="BU25" s="380"/>
      <c r="BV25" s="378">
        <v>3742447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6390</v>
      </c>
      <c r="R26" s="467"/>
      <c r="S26" s="467"/>
      <c r="T26" s="467"/>
      <c r="U26" s="467"/>
      <c r="V26" s="506"/>
      <c r="W26" s="561"/>
      <c r="X26" s="549"/>
      <c r="Y26" s="550"/>
      <c r="Z26" s="465" t="s">
        <v>157</v>
      </c>
      <c r="AA26" s="571"/>
      <c r="AB26" s="571"/>
      <c r="AC26" s="571"/>
      <c r="AD26" s="571"/>
      <c r="AE26" s="571"/>
      <c r="AF26" s="571"/>
      <c r="AG26" s="572"/>
      <c r="AH26" s="466">
        <v>91</v>
      </c>
      <c r="AI26" s="467"/>
      <c r="AJ26" s="467"/>
      <c r="AK26" s="467"/>
      <c r="AL26" s="506"/>
      <c r="AM26" s="466">
        <v>321776</v>
      </c>
      <c r="AN26" s="467"/>
      <c r="AO26" s="467"/>
      <c r="AP26" s="467"/>
      <c r="AQ26" s="467"/>
      <c r="AR26" s="506"/>
      <c r="AS26" s="466">
        <v>3536</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5790</v>
      </c>
      <c r="R27" s="467"/>
      <c r="S27" s="467"/>
      <c r="T27" s="467"/>
      <c r="U27" s="467"/>
      <c r="V27" s="506"/>
      <c r="W27" s="561"/>
      <c r="X27" s="549"/>
      <c r="Y27" s="550"/>
      <c r="Z27" s="465" t="s">
        <v>160</v>
      </c>
      <c r="AA27" s="445"/>
      <c r="AB27" s="445"/>
      <c r="AC27" s="445"/>
      <c r="AD27" s="445"/>
      <c r="AE27" s="445"/>
      <c r="AF27" s="445"/>
      <c r="AG27" s="446"/>
      <c r="AH27" s="466">
        <v>5</v>
      </c>
      <c r="AI27" s="467"/>
      <c r="AJ27" s="467"/>
      <c r="AK27" s="467"/>
      <c r="AL27" s="506"/>
      <c r="AM27" s="466">
        <v>20350</v>
      </c>
      <c r="AN27" s="467"/>
      <c r="AO27" s="467"/>
      <c r="AP27" s="467"/>
      <c r="AQ27" s="467"/>
      <c r="AR27" s="506"/>
      <c r="AS27" s="466">
        <v>4070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326154</v>
      </c>
      <c r="BO27" s="585"/>
      <c r="BP27" s="585"/>
      <c r="BQ27" s="585"/>
      <c r="BR27" s="585"/>
      <c r="BS27" s="585"/>
      <c r="BT27" s="585"/>
      <c r="BU27" s="586"/>
      <c r="BV27" s="584">
        <v>326101</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5090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2313322</v>
      </c>
      <c r="BO28" s="379"/>
      <c r="BP28" s="379"/>
      <c r="BQ28" s="379"/>
      <c r="BR28" s="379"/>
      <c r="BS28" s="379"/>
      <c r="BT28" s="379"/>
      <c r="BU28" s="380"/>
      <c r="BV28" s="378">
        <v>2082197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23</v>
      </c>
      <c r="M29" s="467"/>
      <c r="N29" s="467"/>
      <c r="O29" s="467"/>
      <c r="P29" s="506"/>
      <c r="Q29" s="466">
        <v>4640</v>
      </c>
      <c r="R29" s="467"/>
      <c r="S29" s="467"/>
      <c r="T29" s="467"/>
      <c r="U29" s="467"/>
      <c r="V29" s="506"/>
      <c r="W29" s="562"/>
      <c r="X29" s="563"/>
      <c r="Y29" s="564"/>
      <c r="Z29" s="465" t="s">
        <v>167</v>
      </c>
      <c r="AA29" s="445"/>
      <c r="AB29" s="445"/>
      <c r="AC29" s="445"/>
      <c r="AD29" s="445"/>
      <c r="AE29" s="445"/>
      <c r="AF29" s="445"/>
      <c r="AG29" s="446"/>
      <c r="AH29" s="466">
        <v>867</v>
      </c>
      <c r="AI29" s="467"/>
      <c r="AJ29" s="467"/>
      <c r="AK29" s="467"/>
      <c r="AL29" s="506"/>
      <c r="AM29" s="466">
        <v>3027868</v>
      </c>
      <c r="AN29" s="467"/>
      <c r="AO29" s="467"/>
      <c r="AP29" s="467"/>
      <c r="AQ29" s="467"/>
      <c r="AR29" s="506"/>
      <c r="AS29" s="466">
        <v>3492</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t="s">
        <v>118</v>
      </c>
      <c r="BO29" s="416"/>
      <c r="BP29" s="416"/>
      <c r="BQ29" s="416"/>
      <c r="BR29" s="416"/>
      <c r="BS29" s="416"/>
      <c r="BT29" s="416"/>
      <c r="BU29" s="417"/>
      <c r="BV29" s="415" t="s">
        <v>118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100.4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3974440</v>
      </c>
      <c r="BO30" s="585"/>
      <c r="BP30" s="585"/>
      <c r="BQ30" s="585"/>
      <c r="BR30" s="585"/>
      <c r="BS30" s="585"/>
      <c r="BT30" s="585"/>
      <c r="BU30" s="586"/>
      <c r="BV30" s="584">
        <v>3070439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福岡県自治振興組合（一般会計）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14</v>
      </c>
      <c r="CP34" s="596"/>
      <c r="CQ34" s="597" t="str">
        <f>IF('各会計、関係団体の財政状況及び健全化判断比率'!BS7="","",'各会計、関係団体の財政状況及び健全化判断比率'!BS7)</f>
        <v>有明環境整備公社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病院事業債管理特別会計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介護保険事業</v>
      </c>
      <c r="X35" s="597"/>
      <c r="Y35" s="597"/>
      <c r="Z35" s="597"/>
      <c r="AA35" s="597"/>
      <c r="AB35" s="597"/>
      <c r="AC35" s="597"/>
      <c r="AD35" s="597"/>
      <c r="AE35" s="597"/>
      <c r="AF35" s="597"/>
      <c r="AG35" s="597"/>
      <c r="AH35" s="597"/>
      <c r="AI35" s="597"/>
      <c r="AJ35" s="597"/>
      <c r="AK35" s="597"/>
      <c r="AL35" s="165"/>
      <c r="AM35" s="596">
        <f t="shared" ref="AM35:AM43" si="0">IF(AO35="","",AM34+1)</f>
        <v>7</v>
      </c>
      <c r="AN35" s="596"/>
      <c r="AO35" s="597" t="str">
        <f>IF('各会計、関係団体の財政状況及び健全化判断比率'!B32="","",'各会計、関係団体の財政状況及び健全化判断比率'!B32)</f>
        <v>下水道事業会計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福岡県自治振興組合（公文書館事業特別会計）</v>
      </c>
      <c r="BZ35" s="597"/>
      <c r="CA35" s="597"/>
      <c r="CB35" s="597"/>
      <c r="CC35" s="597"/>
      <c r="CD35" s="597"/>
      <c r="CE35" s="597"/>
      <c r="CF35" s="597"/>
      <c r="CG35" s="597"/>
      <c r="CH35" s="597"/>
      <c r="CI35" s="597"/>
      <c r="CJ35" s="597"/>
      <c r="CK35" s="597"/>
      <c r="CL35" s="597"/>
      <c r="CM35" s="597"/>
      <c r="CN35" s="165"/>
      <c r="CO35" s="596">
        <f t="shared" ref="CO35:CO43" si="3">IF(CQ35="","",CO34+1)</f>
        <v>15</v>
      </c>
      <c r="CP35" s="596"/>
      <c r="CQ35" s="597" t="str">
        <f>IF('各会計、関係団体の財政状況及び健全化判断比率'!BS8="","",'各会計、関係団体の財政状況及び健全化判断比率'!BS8)</f>
        <v>大牟田文化振興財団</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後期高齢者医療事業</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大牟田・荒尾清掃施設組合</v>
      </c>
      <c r="BZ36" s="597"/>
      <c r="CA36" s="597"/>
      <c r="CB36" s="597"/>
      <c r="CC36" s="597"/>
      <c r="CD36" s="597"/>
      <c r="CE36" s="597"/>
      <c r="CF36" s="597"/>
      <c r="CG36" s="597"/>
      <c r="CH36" s="597"/>
      <c r="CI36" s="597"/>
      <c r="CJ36" s="597"/>
      <c r="CK36" s="597"/>
      <c r="CL36" s="597"/>
      <c r="CM36" s="597"/>
      <c r="CN36" s="165"/>
      <c r="CO36" s="596">
        <f t="shared" si="3"/>
        <v>16</v>
      </c>
      <c r="CP36" s="596"/>
      <c r="CQ36" s="597" t="str">
        <f>IF('各会計、関係団体の財政状況及び健全化判断比率'!BS9="","",'各会計、関係団体の財政状況及び健全化判断比率'!BS9)</f>
        <v>大牟田市地域活性化センター</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福岡県後期高齢者医療広域連合（一般会計）</v>
      </c>
      <c r="BZ37" s="597"/>
      <c r="CA37" s="597"/>
      <c r="CB37" s="597"/>
      <c r="CC37" s="597"/>
      <c r="CD37" s="597"/>
      <c r="CE37" s="597"/>
      <c r="CF37" s="597"/>
      <c r="CG37" s="597"/>
      <c r="CH37" s="597"/>
      <c r="CI37" s="597"/>
      <c r="CJ37" s="597"/>
      <c r="CK37" s="597"/>
      <c r="CL37" s="597"/>
      <c r="CM37" s="597"/>
      <c r="CN37" s="165"/>
      <c r="CO37" s="596">
        <f t="shared" si="3"/>
        <v>17</v>
      </c>
      <c r="CP37" s="596"/>
      <c r="CQ37" s="597" t="str">
        <f>IF('各会計、関係団体の財政状況及び健全化判断比率'!BS10="","",'各会計、関係団体の財政状況及び健全化判断比率'!BS10)</f>
        <v>大牟田市土地開発公社</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福岡県後期高齢者医療広域連合（後期高齢者医療特別会計）</v>
      </c>
      <c r="BZ38" s="597"/>
      <c r="CA38" s="597"/>
      <c r="CB38" s="597"/>
      <c r="CC38" s="597"/>
      <c r="CD38" s="597"/>
      <c r="CE38" s="597"/>
      <c r="CF38" s="597"/>
      <c r="CG38" s="597"/>
      <c r="CH38" s="597"/>
      <c r="CI38" s="597"/>
      <c r="CJ38" s="597"/>
      <c r="CK38" s="597"/>
      <c r="CL38" s="597"/>
      <c r="CM38" s="597"/>
      <c r="CN38" s="165"/>
      <c r="CO38" s="596">
        <f t="shared" si="3"/>
        <v>18</v>
      </c>
      <c r="CP38" s="596"/>
      <c r="CQ38" s="597" t="str">
        <f>IF('各会計、関係団体の財政状況及び健全化判断比率'!BS11="","",'各会計、関係団体の財政状況及び健全化判断比率'!BS11)</f>
        <v>大牟田市立病院</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福岡県南広域水道企業団</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zoomScale="70" zoomScaleNormal="7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514</v>
      </c>
      <c r="G33" s="29" t="s">
        <v>515</v>
      </c>
      <c r="H33" s="29" t="s">
        <v>516</v>
      </c>
      <c r="I33" s="29" t="s">
        <v>517</v>
      </c>
      <c r="J33" s="30" t="s">
        <v>518</v>
      </c>
      <c r="K33" s="22"/>
      <c r="L33" s="22"/>
      <c r="M33" s="22"/>
      <c r="N33" s="22"/>
      <c r="O33" s="22"/>
      <c r="P33" s="22"/>
    </row>
    <row r="34" spans="1:16" ht="39" customHeight="1">
      <c r="A34" s="22"/>
      <c r="B34" s="31"/>
      <c r="C34" s="1181" t="s">
        <v>520</v>
      </c>
      <c r="D34" s="1181"/>
      <c r="E34" s="1182"/>
      <c r="F34" s="32">
        <v>0.08</v>
      </c>
      <c r="G34" s="33">
        <v>0.01</v>
      </c>
      <c r="H34" s="33">
        <v>0.01</v>
      </c>
      <c r="I34" s="33">
        <v>0.02</v>
      </c>
      <c r="J34" s="34" t="s">
        <v>521</v>
      </c>
      <c r="K34" s="22"/>
      <c r="L34" s="22"/>
      <c r="M34" s="22"/>
      <c r="N34" s="22"/>
      <c r="O34" s="22"/>
      <c r="P34" s="22"/>
    </row>
    <row r="35" spans="1:16" ht="39" customHeight="1">
      <c r="A35" s="22"/>
      <c r="B35" s="35"/>
      <c r="C35" s="1175" t="s">
        <v>522</v>
      </c>
      <c r="D35" s="1176"/>
      <c r="E35" s="1177"/>
      <c r="F35" s="36">
        <v>4.5</v>
      </c>
      <c r="G35" s="37">
        <v>5.08</v>
      </c>
      <c r="H35" s="37">
        <v>5.36</v>
      </c>
      <c r="I35" s="37">
        <v>5.72</v>
      </c>
      <c r="J35" s="38">
        <v>5.64</v>
      </c>
      <c r="K35" s="22"/>
      <c r="L35" s="22"/>
      <c r="M35" s="22"/>
      <c r="N35" s="22"/>
      <c r="O35" s="22"/>
      <c r="P35" s="22"/>
    </row>
    <row r="36" spans="1:16" ht="39" customHeight="1">
      <c r="A36" s="22"/>
      <c r="B36" s="35"/>
      <c r="C36" s="1175" t="s">
        <v>523</v>
      </c>
      <c r="D36" s="1176"/>
      <c r="E36" s="1177"/>
      <c r="F36" s="36">
        <v>2.58</v>
      </c>
      <c r="G36" s="37">
        <v>5.05</v>
      </c>
      <c r="H36" s="37">
        <v>4.45</v>
      </c>
      <c r="I36" s="37">
        <v>1.64</v>
      </c>
      <c r="J36" s="38">
        <v>2.41</v>
      </c>
      <c r="K36" s="22"/>
      <c r="L36" s="22"/>
      <c r="M36" s="22"/>
      <c r="N36" s="22"/>
      <c r="O36" s="22"/>
      <c r="P36" s="22"/>
    </row>
    <row r="37" spans="1:16" ht="39" customHeight="1">
      <c r="A37" s="22"/>
      <c r="B37" s="35"/>
      <c r="C37" s="1175" t="s">
        <v>524</v>
      </c>
      <c r="D37" s="1176"/>
      <c r="E37" s="1177"/>
      <c r="F37" s="36">
        <v>0.31</v>
      </c>
      <c r="G37" s="37">
        <v>0.35</v>
      </c>
      <c r="H37" s="37">
        <v>0.1</v>
      </c>
      <c r="I37" s="37">
        <v>0.75</v>
      </c>
      <c r="J37" s="38">
        <v>0.54</v>
      </c>
      <c r="K37" s="22"/>
      <c r="L37" s="22"/>
      <c r="M37" s="22"/>
      <c r="N37" s="22"/>
      <c r="O37" s="22"/>
      <c r="P37" s="22"/>
    </row>
    <row r="38" spans="1:16" ht="39" customHeight="1">
      <c r="A38" s="22"/>
      <c r="B38" s="35"/>
      <c r="C38" s="1175" t="s">
        <v>525</v>
      </c>
      <c r="D38" s="1176"/>
      <c r="E38" s="1177"/>
      <c r="F38" s="36">
        <v>0</v>
      </c>
      <c r="G38" s="37">
        <v>0.01</v>
      </c>
      <c r="H38" s="37">
        <v>0.13</v>
      </c>
      <c r="I38" s="37">
        <v>0.01</v>
      </c>
      <c r="J38" s="38">
        <v>0.47</v>
      </c>
      <c r="K38" s="22"/>
      <c r="L38" s="22"/>
      <c r="M38" s="22"/>
      <c r="N38" s="22"/>
      <c r="O38" s="22"/>
      <c r="P38" s="22"/>
    </row>
    <row r="39" spans="1:16" ht="39" customHeight="1">
      <c r="A39" s="22"/>
      <c r="B39" s="35"/>
      <c r="C39" s="1175" t="s">
        <v>526</v>
      </c>
      <c r="D39" s="1176"/>
      <c r="E39" s="1177"/>
      <c r="F39" s="36">
        <v>0.1</v>
      </c>
      <c r="G39" s="37">
        <v>0.14000000000000001</v>
      </c>
      <c r="H39" s="37">
        <v>0.11</v>
      </c>
      <c r="I39" s="37">
        <v>0.13</v>
      </c>
      <c r="J39" s="38">
        <v>0.13</v>
      </c>
      <c r="K39" s="22"/>
      <c r="L39" s="22"/>
      <c r="M39" s="22"/>
      <c r="N39" s="22"/>
      <c r="O39" s="22"/>
      <c r="P39" s="22"/>
    </row>
    <row r="40" spans="1:16" ht="39" customHeight="1">
      <c r="A40" s="22"/>
      <c r="B40" s="35"/>
      <c r="C40" s="1175" t="s">
        <v>527</v>
      </c>
      <c r="D40" s="1176"/>
      <c r="E40" s="1177"/>
      <c r="F40" s="36">
        <v>0</v>
      </c>
      <c r="G40" s="37">
        <v>0</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528</v>
      </c>
      <c r="D42" s="1176"/>
      <c r="E42" s="1177"/>
      <c r="F42" s="36" t="s">
        <v>489</v>
      </c>
      <c r="G42" s="37" t="s">
        <v>489</v>
      </c>
      <c r="H42" s="37" t="s">
        <v>489</v>
      </c>
      <c r="I42" s="37" t="s">
        <v>489</v>
      </c>
      <c r="J42" s="38" t="s">
        <v>489</v>
      </c>
      <c r="K42" s="22"/>
      <c r="L42" s="22"/>
      <c r="M42" s="22"/>
      <c r="N42" s="22"/>
      <c r="O42" s="22"/>
      <c r="P42" s="22"/>
    </row>
    <row r="43" spans="1:16" ht="39" customHeight="1" thickBot="1">
      <c r="A43" s="22"/>
      <c r="B43" s="40"/>
      <c r="C43" s="1178" t="s">
        <v>529</v>
      </c>
      <c r="D43" s="1179"/>
      <c r="E43" s="1180"/>
      <c r="F43" s="41">
        <v>0</v>
      </c>
      <c r="G43" s="42">
        <v>0</v>
      </c>
      <c r="H43" s="42">
        <v>0</v>
      </c>
      <c r="I43" s="42" t="s">
        <v>489</v>
      </c>
      <c r="J43" s="43" t="s">
        <v>489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zoomScale="70" zoomScaleNormal="70"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c r="A45" s="48"/>
      <c r="B45" s="1191" t="s">
        <v>11</v>
      </c>
      <c r="C45" s="1192"/>
      <c r="D45" s="58"/>
      <c r="E45" s="1197" t="s">
        <v>12</v>
      </c>
      <c r="F45" s="1197"/>
      <c r="G45" s="1197"/>
      <c r="H45" s="1197"/>
      <c r="I45" s="1197"/>
      <c r="J45" s="1198"/>
      <c r="K45" s="59">
        <v>6615</v>
      </c>
      <c r="L45" s="60">
        <v>6279</v>
      </c>
      <c r="M45" s="60">
        <v>6018</v>
      </c>
      <c r="N45" s="60">
        <v>6085</v>
      </c>
      <c r="O45" s="61">
        <v>6013</v>
      </c>
      <c r="P45" s="48"/>
      <c r="Q45" s="48"/>
      <c r="R45" s="48"/>
      <c r="S45" s="48"/>
      <c r="T45" s="48"/>
      <c r="U45" s="48"/>
    </row>
    <row r="46" spans="1:21" ht="30.75" customHeight="1">
      <c r="A46" s="48"/>
      <c r="B46" s="1193"/>
      <c r="C46" s="1194"/>
      <c r="D46" s="62"/>
      <c r="E46" s="1185" t="s">
        <v>13</v>
      </c>
      <c r="F46" s="1185"/>
      <c r="G46" s="1185"/>
      <c r="H46" s="1185"/>
      <c r="I46" s="1185"/>
      <c r="J46" s="1186"/>
      <c r="K46" s="63" t="s">
        <v>489</v>
      </c>
      <c r="L46" s="64" t="s">
        <v>489</v>
      </c>
      <c r="M46" s="64" t="s">
        <v>489</v>
      </c>
      <c r="N46" s="64" t="s">
        <v>489</v>
      </c>
      <c r="O46" s="65" t="s">
        <v>489</v>
      </c>
      <c r="P46" s="48"/>
      <c r="Q46" s="48"/>
      <c r="R46" s="48"/>
      <c r="S46" s="48"/>
      <c r="T46" s="48"/>
      <c r="U46" s="48"/>
    </row>
    <row r="47" spans="1:21" ht="30.75" customHeight="1">
      <c r="A47" s="48"/>
      <c r="B47" s="1193"/>
      <c r="C47" s="1194"/>
      <c r="D47" s="62"/>
      <c r="E47" s="1185" t="s">
        <v>14</v>
      </c>
      <c r="F47" s="1185"/>
      <c r="G47" s="1185"/>
      <c r="H47" s="1185"/>
      <c r="I47" s="1185"/>
      <c r="J47" s="1186"/>
      <c r="K47" s="63" t="s">
        <v>489</v>
      </c>
      <c r="L47" s="64" t="s">
        <v>489</v>
      </c>
      <c r="M47" s="64" t="s">
        <v>489</v>
      </c>
      <c r="N47" s="64" t="s">
        <v>489</v>
      </c>
      <c r="O47" s="65" t="s">
        <v>489</v>
      </c>
      <c r="P47" s="48"/>
      <c r="Q47" s="48"/>
      <c r="R47" s="48"/>
      <c r="S47" s="48"/>
      <c r="T47" s="48"/>
      <c r="U47" s="48"/>
    </row>
    <row r="48" spans="1:21" ht="30.75" customHeight="1">
      <c r="A48" s="48"/>
      <c r="B48" s="1193"/>
      <c r="C48" s="1194"/>
      <c r="D48" s="62"/>
      <c r="E48" s="1185" t="s">
        <v>15</v>
      </c>
      <c r="F48" s="1185"/>
      <c r="G48" s="1185"/>
      <c r="H48" s="1185"/>
      <c r="I48" s="1185"/>
      <c r="J48" s="1186"/>
      <c r="K48" s="63">
        <v>1148</v>
      </c>
      <c r="L48" s="64">
        <v>1106</v>
      </c>
      <c r="M48" s="64">
        <v>1082</v>
      </c>
      <c r="N48" s="64">
        <v>1109</v>
      </c>
      <c r="O48" s="65">
        <v>1087</v>
      </c>
      <c r="P48" s="48"/>
      <c r="Q48" s="48"/>
      <c r="R48" s="48"/>
      <c r="S48" s="48"/>
      <c r="T48" s="48"/>
      <c r="U48" s="48"/>
    </row>
    <row r="49" spans="1:21" ht="30.75" customHeight="1">
      <c r="A49" s="48"/>
      <c r="B49" s="1193"/>
      <c r="C49" s="1194"/>
      <c r="D49" s="62"/>
      <c r="E49" s="1185" t="s">
        <v>16</v>
      </c>
      <c r="F49" s="1185"/>
      <c r="G49" s="1185"/>
      <c r="H49" s="1185"/>
      <c r="I49" s="1185"/>
      <c r="J49" s="1186"/>
      <c r="K49" s="63">
        <v>354</v>
      </c>
      <c r="L49" s="64">
        <v>333</v>
      </c>
      <c r="M49" s="64">
        <v>326</v>
      </c>
      <c r="N49" s="64">
        <v>316</v>
      </c>
      <c r="O49" s="65">
        <v>316</v>
      </c>
      <c r="P49" s="48"/>
      <c r="Q49" s="48"/>
      <c r="R49" s="48"/>
      <c r="S49" s="48"/>
      <c r="T49" s="48"/>
      <c r="U49" s="48"/>
    </row>
    <row r="50" spans="1:21" ht="30.75" customHeight="1">
      <c r="A50" s="48"/>
      <c r="B50" s="1193"/>
      <c r="C50" s="1194"/>
      <c r="D50" s="62"/>
      <c r="E50" s="1185" t="s">
        <v>17</v>
      </c>
      <c r="F50" s="1185"/>
      <c r="G50" s="1185"/>
      <c r="H50" s="1185"/>
      <c r="I50" s="1185"/>
      <c r="J50" s="1186"/>
      <c r="K50" s="63">
        <v>20</v>
      </c>
      <c r="L50" s="64">
        <v>17</v>
      </c>
      <c r="M50" s="64">
        <v>16</v>
      </c>
      <c r="N50" s="64">
        <v>16</v>
      </c>
      <c r="O50" s="65">
        <v>15</v>
      </c>
      <c r="P50" s="48"/>
      <c r="Q50" s="48"/>
      <c r="R50" s="48"/>
      <c r="S50" s="48"/>
      <c r="T50" s="48"/>
      <c r="U50" s="48"/>
    </row>
    <row r="51" spans="1:21" ht="30.75" customHeight="1">
      <c r="A51" s="48"/>
      <c r="B51" s="1195"/>
      <c r="C51" s="1196"/>
      <c r="D51" s="66"/>
      <c r="E51" s="1185" t="s">
        <v>18</v>
      </c>
      <c r="F51" s="1185"/>
      <c r="G51" s="1185"/>
      <c r="H51" s="1185"/>
      <c r="I51" s="1185"/>
      <c r="J51" s="1186"/>
      <c r="K51" s="63" t="s">
        <v>489</v>
      </c>
      <c r="L51" s="64" t="s">
        <v>489</v>
      </c>
      <c r="M51" s="64" t="s">
        <v>489</v>
      </c>
      <c r="N51" s="64" t="s">
        <v>489</v>
      </c>
      <c r="O51" s="65" t="s">
        <v>489</v>
      </c>
      <c r="P51" s="48"/>
      <c r="Q51" s="48"/>
      <c r="R51" s="48"/>
      <c r="S51" s="48"/>
      <c r="T51" s="48"/>
      <c r="U51" s="48"/>
    </row>
    <row r="52" spans="1:21" ht="30.75" customHeight="1">
      <c r="A52" s="48"/>
      <c r="B52" s="1183" t="s">
        <v>19</v>
      </c>
      <c r="C52" s="1184"/>
      <c r="D52" s="66"/>
      <c r="E52" s="1185" t="s">
        <v>20</v>
      </c>
      <c r="F52" s="1185"/>
      <c r="G52" s="1185"/>
      <c r="H52" s="1185"/>
      <c r="I52" s="1185"/>
      <c r="J52" s="1186"/>
      <c r="K52" s="63">
        <v>5169</v>
      </c>
      <c r="L52" s="64">
        <v>5352</v>
      </c>
      <c r="M52" s="64">
        <v>5229</v>
      </c>
      <c r="N52" s="64">
        <v>5393</v>
      </c>
      <c r="O52" s="65">
        <v>5301</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2968</v>
      </c>
      <c r="L53" s="69">
        <v>2383</v>
      </c>
      <c r="M53" s="69">
        <v>2213</v>
      </c>
      <c r="N53" s="69">
        <v>2133</v>
      </c>
      <c r="O53" s="70">
        <v>2130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zoomScale="70" zoomScaleNormal="7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514</v>
      </c>
      <c r="J40" s="79" t="s">
        <v>515</v>
      </c>
      <c r="K40" s="79" t="s">
        <v>516</v>
      </c>
      <c r="L40" s="79" t="s">
        <v>517</v>
      </c>
      <c r="M40" s="80" t="s">
        <v>518</v>
      </c>
    </row>
    <row r="41" spans="2:13" ht="27.75" customHeight="1">
      <c r="B41" s="1199" t="s">
        <v>24</v>
      </c>
      <c r="C41" s="1200"/>
      <c r="D41" s="81"/>
      <c r="E41" s="1205" t="s">
        <v>25</v>
      </c>
      <c r="F41" s="1205"/>
      <c r="G41" s="1205"/>
      <c r="H41" s="1206"/>
      <c r="I41" s="82">
        <v>55101</v>
      </c>
      <c r="J41" s="83">
        <v>53217</v>
      </c>
      <c r="K41" s="83">
        <v>52645</v>
      </c>
      <c r="L41" s="83">
        <v>52818</v>
      </c>
      <c r="M41" s="84">
        <v>53330</v>
      </c>
    </row>
    <row r="42" spans="2:13" ht="27.75" customHeight="1">
      <c r="B42" s="1201"/>
      <c r="C42" s="1202"/>
      <c r="D42" s="85"/>
      <c r="E42" s="1207" t="s">
        <v>26</v>
      </c>
      <c r="F42" s="1207"/>
      <c r="G42" s="1207"/>
      <c r="H42" s="1208"/>
      <c r="I42" s="86">
        <v>3</v>
      </c>
      <c r="J42" s="87">
        <v>2</v>
      </c>
      <c r="K42" s="87">
        <v>2</v>
      </c>
      <c r="L42" s="87">
        <v>1</v>
      </c>
      <c r="M42" s="88">
        <v>237</v>
      </c>
    </row>
    <row r="43" spans="2:13" ht="27.75" customHeight="1">
      <c r="B43" s="1201"/>
      <c r="C43" s="1202"/>
      <c r="D43" s="85"/>
      <c r="E43" s="1207" t="s">
        <v>27</v>
      </c>
      <c r="F43" s="1207"/>
      <c r="G43" s="1207"/>
      <c r="H43" s="1208"/>
      <c r="I43" s="86">
        <v>16763</v>
      </c>
      <c r="J43" s="87">
        <v>16007</v>
      </c>
      <c r="K43" s="87">
        <v>15162</v>
      </c>
      <c r="L43" s="87">
        <v>15133</v>
      </c>
      <c r="M43" s="88">
        <v>14990</v>
      </c>
    </row>
    <row r="44" spans="2:13" ht="27.75" customHeight="1">
      <c r="B44" s="1201"/>
      <c r="C44" s="1202"/>
      <c r="D44" s="85"/>
      <c r="E44" s="1207" t="s">
        <v>28</v>
      </c>
      <c r="F44" s="1207"/>
      <c r="G44" s="1207"/>
      <c r="H44" s="1208"/>
      <c r="I44" s="86">
        <v>1790</v>
      </c>
      <c r="J44" s="87">
        <v>1464</v>
      </c>
      <c r="K44" s="87">
        <v>1140</v>
      </c>
      <c r="L44" s="87">
        <v>823</v>
      </c>
      <c r="M44" s="88">
        <v>503</v>
      </c>
    </row>
    <row r="45" spans="2:13" ht="27.75" customHeight="1">
      <c r="B45" s="1201"/>
      <c r="C45" s="1202"/>
      <c r="D45" s="85"/>
      <c r="E45" s="1207" t="s">
        <v>29</v>
      </c>
      <c r="F45" s="1207"/>
      <c r="G45" s="1207"/>
      <c r="H45" s="1208"/>
      <c r="I45" s="86">
        <v>11042</v>
      </c>
      <c r="J45" s="87">
        <v>11169</v>
      </c>
      <c r="K45" s="87">
        <v>10721</v>
      </c>
      <c r="L45" s="87">
        <v>9734</v>
      </c>
      <c r="M45" s="88">
        <v>9009</v>
      </c>
    </row>
    <row r="46" spans="2:13" ht="27.75" customHeight="1">
      <c r="B46" s="1201"/>
      <c r="C46" s="1202"/>
      <c r="D46" s="85"/>
      <c r="E46" s="1207" t="s">
        <v>30</v>
      </c>
      <c r="F46" s="1207"/>
      <c r="G46" s="1207"/>
      <c r="H46" s="1208"/>
      <c r="I46" s="86">
        <v>6</v>
      </c>
      <c r="J46" s="87">
        <v>2</v>
      </c>
      <c r="K46" s="87">
        <v>1</v>
      </c>
      <c r="L46" s="87">
        <v>5</v>
      </c>
      <c r="M46" s="88">
        <v>2</v>
      </c>
    </row>
    <row r="47" spans="2:13" ht="27.75" customHeight="1">
      <c r="B47" s="1201"/>
      <c r="C47" s="1202"/>
      <c r="D47" s="85"/>
      <c r="E47" s="1207" t="s">
        <v>31</v>
      </c>
      <c r="F47" s="1207"/>
      <c r="G47" s="1207"/>
      <c r="H47" s="1208"/>
      <c r="I47" s="86" t="s">
        <v>489</v>
      </c>
      <c r="J47" s="87" t="s">
        <v>489</v>
      </c>
      <c r="K47" s="87" t="s">
        <v>489</v>
      </c>
      <c r="L47" s="87" t="s">
        <v>489</v>
      </c>
      <c r="M47" s="88" t="s">
        <v>489</v>
      </c>
    </row>
    <row r="48" spans="2:13" ht="27.75" customHeight="1">
      <c r="B48" s="1203"/>
      <c r="C48" s="1204"/>
      <c r="D48" s="85"/>
      <c r="E48" s="1207" t="s">
        <v>32</v>
      </c>
      <c r="F48" s="1207"/>
      <c r="G48" s="1207"/>
      <c r="H48" s="1208"/>
      <c r="I48" s="86" t="s">
        <v>489</v>
      </c>
      <c r="J48" s="87" t="s">
        <v>489</v>
      </c>
      <c r="K48" s="87" t="s">
        <v>489</v>
      </c>
      <c r="L48" s="87" t="s">
        <v>489</v>
      </c>
      <c r="M48" s="88" t="s">
        <v>489</v>
      </c>
    </row>
    <row r="49" spans="2:13" ht="27.75" customHeight="1">
      <c r="B49" s="1209" t="s">
        <v>33</v>
      </c>
      <c r="C49" s="1210"/>
      <c r="D49" s="89"/>
      <c r="E49" s="1207" t="s">
        <v>34</v>
      </c>
      <c r="F49" s="1207"/>
      <c r="G49" s="1207"/>
      <c r="H49" s="1208"/>
      <c r="I49" s="86">
        <v>4260</v>
      </c>
      <c r="J49" s="87">
        <v>4922</v>
      </c>
      <c r="K49" s="87">
        <v>5743</v>
      </c>
      <c r="L49" s="87">
        <v>5960</v>
      </c>
      <c r="M49" s="88">
        <v>6505</v>
      </c>
    </row>
    <row r="50" spans="2:13" ht="27.75" customHeight="1">
      <c r="B50" s="1201"/>
      <c r="C50" s="1202"/>
      <c r="D50" s="85"/>
      <c r="E50" s="1207" t="s">
        <v>35</v>
      </c>
      <c r="F50" s="1207"/>
      <c r="G50" s="1207"/>
      <c r="H50" s="1208"/>
      <c r="I50" s="86">
        <v>10657</v>
      </c>
      <c r="J50" s="87">
        <v>9238</v>
      </c>
      <c r="K50" s="87">
        <v>8393</v>
      </c>
      <c r="L50" s="87">
        <v>8162</v>
      </c>
      <c r="M50" s="88">
        <v>8354</v>
      </c>
    </row>
    <row r="51" spans="2:13" ht="27.75" customHeight="1">
      <c r="B51" s="1203"/>
      <c r="C51" s="1204"/>
      <c r="D51" s="85"/>
      <c r="E51" s="1207" t="s">
        <v>36</v>
      </c>
      <c r="F51" s="1207"/>
      <c r="G51" s="1207"/>
      <c r="H51" s="1208"/>
      <c r="I51" s="86">
        <v>42393</v>
      </c>
      <c r="J51" s="87">
        <v>43030</v>
      </c>
      <c r="K51" s="87">
        <v>43119</v>
      </c>
      <c r="L51" s="87">
        <v>43640</v>
      </c>
      <c r="M51" s="88">
        <v>44359</v>
      </c>
    </row>
    <row r="52" spans="2:13" ht="27.75" customHeight="1" thickBot="1">
      <c r="B52" s="1211" t="s">
        <v>37</v>
      </c>
      <c r="C52" s="1212"/>
      <c r="D52" s="90"/>
      <c r="E52" s="1213" t="s">
        <v>38</v>
      </c>
      <c r="F52" s="1213"/>
      <c r="G52" s="1213"/>
      <c r="H52" s="1214"/>
      <c r="I52" s="91">
        <v>27396</v>
      </c>
      <c r="J52" s="92">
        <v>24671</v>
      </c>
      <c r="K52" s="92">
        <v>22416</v>
      </c>
      <c r="L52" s="92">
        <v>20750</v>
      </c>
      <c r="M52" s="93">
        <v>18854</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513</v>
      </c>
      <c r="G2" s="111"/>
      <c r="H2" s="112"/>
    </row>
    <row r="3" spans="1:8">
      <c r="A3" s="108" t="s">
        <v>506</v>
      </c>
      <c r="B3" s="113"/>
      <c r="C3" s="114"/>
      <c r="D3" s="115">
        <v>22722</v>
      </c>
      <c r="E3" s="116"/>
      <c r="F3" s="117">
        <v>41433</v>
      </c>
      <c r="G3" s="118"/>
      <c r="H3" s="119"/>
    </row>
    <row r="4" spans="1:8">
      <c r="A4" s="120"/>
      <c r="B4" s="121"/>
      <c r="C4" s="122"/>
      <c r="D4" s="123">
        <v>17312</v>
      </c>
      <c r="E4" s="124"/>
      <c r="F4" s="125">
        <v>22351</v>
      </c>
      <c r="G4" s="126"/>
      <c r="H4" s="127"/>
    </row>
    <row r="5" spans="1:8">
      <c r="A5" s="108" t="s">
        <v>508</v>
      </c>
      <c r="B5" s="113"/>
      <c r="C5" s="114"/>
      <c r="D5" s="115">
        <v>27062</v>
      </c>
      <c r="E5" s="116"/>
      <c r="F5" s="117">
        <v>43493</v>
      </c>
      <c r="G5" s="118"/>
      <c r="H5" s="119"/>
    </row>
    <row r="6" spans="1:8">
      <c r="A6" s="120"/>
      <c r="B6" s="121"/>
      <c r="C6" s="122"/>
      <c r="D6" s="123">
        <v>14221</v>
      </c>
      <c r="E6" s="124"/>
      <c r="F6" s="125">
        <v>23254</v>
      </c>
      <c r="G6" s="126"/>
      <c r="H6" s="127"/>
    </row>
    <row r="7" spans="1:8">
      <c r="A7" s="108" t="s">
        <v>509</v>
      </c>
      <c r="B7" s="113"/>
      <c r="C7" s="114"/>
      <c r="D7" s="115">
        <v>37046</v>
      </c>
      <c r="E7" s="116"/>
      <c r="F7" s="117">
        <v>50840</v>
      </c>
      <c r="G7" s="118"/>
      <c r="H7" s="119"/>
    </row>
    <row r="8" spans="1:8">
      <c r="A8" s="120"/>
      <c r="B8" s="121"/>
      <c r="C8" s="122"/>
      <c r="D8" s="123">
        <v>14779</v>
      </c>
      <c r="E8" s="124"/>
      <c r="F8" s="125">
        <v>25367</v>
      </c>
      <c r="G8" s="126"/>
      <c r="H8" s="127"/>
    </row>
    <row r="9" spans="1:8">
      <c r="A9" s="108" t="s">
        <v>510</v>
      </c>
      <c r="B9" s="113"/>
      <c r="C9" s="114"/>
      <c r="D9" s="115">
        <v>40762</v>
      </c>
      <c r="E9" s="116"/>
      <c r="F9" s="117">
        <v>53605</v>
      </c>
      <c r="G9" s="118"/>
      <c r="H9" s="119"/>
    </row>
    <row r="10" spans="1:8">
      <c r="A10" s="120"/>
      <c r="B10" s="121"/>
      <c r="C10" s="122"/>
      <c r="D10" s="123">
        <v>18633</v>
      </c>
      <c r="E10" s="124"/>
      <c r="F10" s="125">
        <v>28343</v>
      </c>
      <c r="G10" s="126"/>
      <c r="H10" s="127"/>
    </row>
    <row r="11" spans="1:8">
      <c r="A11" s="108" t="s">
        <v>511</v>
      </c>
      <c r="B11" s="113"/>
      <c r="C11" s="114"/>
      <c r="D11" s="115">
        <v>37165</v>
      </c>
      <c r="E11" s="116"/>
      <c r="F11" s="117">
        <v>44267</v>
      </c>
      <c r="G11" s="118"/>
      <c r="H11" s="119"/>
    </row>
    <row r="12" spans="1:8">
      <c r="A12" s="120"/>
      <c r="B12" s="121"/>
      <c r="C12" s="128"/>
      <c r="D12" s="123">
        <v>22859</v>
      </c>
      <c r="E12" s="124"/>
      <c r="F12" s="125">
        <v>26161</v>
      </c>
      <c r="G12" s="126"/>
      <c r="H12" s="127"/>
    </row>
    <row r="13" spans="1:8">
      <c r="A13" s="108"/>
      <c r="B13" s="113"/>
      <c r="C13" s="129"/>
      <c r="D13" s="130">
        <v>32951</v>
      </c>
      <c r="E13" s="131"/>
      <c r="F13" s="132">
        <v>46728</v>
      </c>
      <c r="G13" s="133"/>
      <c r="H13" s="119"/>
    </row>
    <row r="14" spans="1:8">
      <c r="A14" s="120"/>
      <c r="B14" s="121"/>
      <c r="C14" s="122"/>
      <c r="D14" s="123">
        <v>17561</v>
      </c>
      <c r="E14" s="124"/>
      <c r="F14" s="125">
        <v>25095</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2.58</v>
      </c>
      <c r="C19" s="134">
        <f>ROUND(VALUE(SUBSTITUTE(実質収支比率等に係る経年分析!G$48,"▲","-")),2)</f>
        <v>5.0599999999999996</v>
      </c>
      <c r="D19" s="134">
        <f>ROUND(VALUE(SUBSTITUTE(実質収支比率等に係る経年分析!H$48,"▲","-")),2)</f>
        <v>4.45</v>
      </c>
      <c r="E19" s="134">
        <f>ROUND(VALUE(SUBSTITUTE(実質収支比率等に係る経年分析!I$48,"▲","-")),2)</f>
        <v>1.64</v>
      </c>
      <c r="F19" s="134">
        <f>ROUND(VALUE(SUBSTITUTE(実質収支比率等に係る経年分析!J$48,"▲","-")),2)</f>
        <v>2.42</v>
      </c>
    </row>
    <row r="20" spans="1:11">
      <c r="A20" s="134" t="s">
        <v>43</v>
      </c>
      <c r="B20" s="134">
        <f>ROUND(VALUE(SUBSTITUTE(実質収支比率等に係る経年分析!F$47,"▲","-")),2)</f>
        <v>1.37</v>
      </c>
      <c r="C20" s="134">
        <f>ROUND(VALUE(SUBSTITUTE(実質収支比率等に係る経年分析!G$47,"▲","-")),2)</f>
        <v>2.65</v>
      </c>
      <c r="D20" s="134">
        <f>ROUND(VALUE(SUBSTITUTE(実質収支比率等に係る経年分析!H$47,"▲","-")),2)</f>
        <v>5.3</v>
      </c>
      <c r="E20" s="134">
        <f>ROUND(VALUE(SUBSTITUTE(実質収支比率等に係る経年分析!I$47,"▲","-")),2)</f>
        <v>7.42</v>
      </c>
      <c r="F20" s="134">
        <f>ROUND(VALUE(SUBSTITUTE(実質収支比率等に係る経年分析!J$47,"▲","-")),2)</f>
        <v>8.1300000000000008</v>
      </c>
    </row>
    <row r="21" spans="1:11">
      <c r="A21" s="134" t="s">
        <v>44</v>
      </c>
      <c r="B21" s="134">
        <f>IF(ISNUMBER(VALUE(SUBSTITUTE(実質収支比率等に係る経年分析!F$49,"▲","-"))),ROUND(VALUE(SUBSTITUTE(実質収支比率等に係る経年分析!F$49,"▲","-")),2),NA())</f>
        <v>1.22</v>
      </c>
      <c r="C21" s="134">
        <f>IF(ISNUMBER(VALUE(SUBSTITUTE(実質収支比率等に係る経年分析!G$49,"▲","-"))),ROUND(VALUE(SUBSTITUTE(実質収支比率等に係る経年分析!G$49,"▲","-")),2),NA())</f>
        <v>3.96</v>
      </c>
      <c r="D21" s="134">
        <f>IF(ISNUMBER(VALUE(SUBSTITUTE(実質収支比率等に係る経年分析!H$49,"▲","-"))),ROUND(VALUE(SUBSTITUTE(実質収支比率等に係る経年分析!H$49,"▲","-")),2),NA())</f>
        <v>1.86</v>
      </c>
      <c r="E21" s="134">
        <f>IF(ISNUMBER(VALUE(SUBSTITUTE(実質収支比率等に係る経年分析!I$49,"▲","-"))),ROUND(VALUE(SUBSTITUTE(実質収支比率等に係る経年分析!I$49,"▲","-")),2),NA())</f>
        <v>-0.55000000000000004</v>
      </c>
      <c r="F21" s="134">
        <f>IF(ISNUMBER(VALUE(SUBSTITUTE(実質収支比率等に係る経年分析!J$49,"▲","-"))),ROUND(VALUE(SUBSTITUTE(実質収支比率等に係る経年分析!J$49,"▲","-")),2),NA())</f>
        <v>1.61</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病院事業債管理特別会計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後期高齢者医療事業</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0.14000000000000001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0.13</v>
      </c>
    </row>
    <row r="32" spans="1:11">
      <c r="A32" s="135" t="str">
        <f>IF(連結実質赤字比率に係る赤字・黒字の構成分析!C$38="",NA(),連結実質赤字比率に係る赤字・黒字の構成分析!C$38)</f>
        <v>介護保険事業</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0.47</v>
      </c>
    </row>
    <row r="33" spans="1:16">
      <c r="A33" s="135" t="str">
        <f>IF(連結実質赤字比率に係る赤字・黒字の構成分析!C$37="",NA(),連結実質赤字比率に係る赤字・黒字の構成分析!C$37)</f>
        <v>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0.75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0.54</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2.58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5.05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4.45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1.64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2.41</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5.08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5.36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5.72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5.64</v>
      </c>
    </row>
    <row r="36" spans="1:16">
      <c r="A36" s="135" t="str">
        <f>IF(連結実質赤字比率に係る赤字・黒字の構成分析!C$34="",NA(),連結実質赤字比率に係る赤字・黒字の構成分析!C$34)</f>
        <v>国民健康保険事業</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0.08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0.01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0.01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0.02</v>
      </c>
      <c r="J36" s="135">
        <f>IF(ROUND(VALUE(SUBSTITUTE(連結実質赤字比率に係る赤字・黒字の構成分析!J$34,"▲", "-")), 2) &lt; 0, ABS(ROUND(VALUE(SUBSTITUTE(連結実質赤字比率に係る赤字・黒字の構成分析!J$34,"▲", "-")), 2)), NA())</f>
        <v>0.27</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5169</v>
      </c>
      <c r="E42" s="136"/>
      <c r="F42" s="136"/>
      <c r="G42" s="136">
        <f>'実質公債費比率（分子）の構造'!L$52</f>
        <v>5352</v>
      </c>
      <c r="H42" s="136"/>
      <c r="I42" s="136"/>
      <c r="J42" s="136">
        <f>'実質公債費比率（分子）の構造'!M$52</f>
        <v>5229</v>
      </c>
      <c r="K42" s="136"/>
      <c r="L42" s="136"/>
      <c r="M42" s="136">
        <f>'実質公債費比率（分子）の構造'!N$52</f>
        <v>5393</v>
      </c>
      <c r="N42" s="136"/>
      <c r="O42" s="136"/>
      <c r="P42" s="136">
        <f>'実質公債費比率（分子）の構造'!O$52</f>
        <v>5301</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20</v>
      </c>
      <c r="C44" s="136"/>
      <c r="D44" s="136"/>
      <c r="E44" s="136">
        <f>'実質公債費比率（分子）の構造'!L$50</f>
        <v>17</v>
      </c>
      <c r="F44" s="136"/>
      <c r="G44" s="136"/>
      <c r="H44" s="136">
        <f>'実質公債費比率（分子）の構造'!M$50</f>
        <v>16</v>
      </c>
      <c r="I44" s="136"/>
      <c r="J44" s="136"/>
      <c r="K44" s="136">
        <f>'実質公債費比率（分子）の構造'!N$50</f>
        <v>16</v>
      </c>
      <c r="L44" s="136"/>
      <c r="M44" s="136"/>
      <c r="N44" s="136">
        <f>'実質公債費比率（分子）の構造'!O$50</f>
        <v>15</v>
      </c>
      <c r="O44" s="136"/>
      <c r="P44" s="136"/>
    </row>
    <row r="45" spans="1:16">
      <c r="A45" s="136" t="s">
        <v>54</v>
      </c>
      <c r="B45" s="136">
        <f>'実質公債費比率（分子）の構造'!K$49</f>
        <v>354</v>
      </c>
      <c r="C45" s="136"/>
      <c r="D45" s="136"/>
      <c r="E45" s="136">
        <f>'実質公債費比率（分子）の構造'!L$49</f>
        <v>333</v>
      </c>
      <c r="F45" s="136"/>
      <c r="G45" s="136"/>
      <c r="H45" s="136">
        <f>'実質公債費比率（分子）の構造'!M$49</f>
        <v>326</v>
      </c>
      <c r="I45" s="136"/>
      <c r="J45" s="136"/>
      <c r="K45" s="136">
        <f>'実質公債費比率（分子）の構造'!N$49</f>
        <v>316</v>
      </c>
      <c r="L45" s="136"/>
      <c r="M45" s="136"/>
      <c r="N45" s="136">
        <f>'実質公債費比率（分子）の構造'!O$49</f>
        <v>316</v>
      </c>
      <c r="O45" s="136"/>
      <c r="P45" s="136"/>
    </row>
    <row r="46" spans="1:16">
      <c r="A46" s="136" t="s">
        <v>55</v>
      </c>
      <c r="B46" s="136">
        <f>'実質公債費比率（分子）の構造'!K$48</f>
        <v>1148</v>
      </c>
      <c r="C46" s="136"/>
      <c r="D46" s="136"/>
      <c r="E46" s="136">
        <f>'実質公債費比率（分子）の構造'!L$48</f>
        <v>1106</v>
      </c>
      <c r="F46" s="136"/>
      <c r="G46" s="136"/>
      <c r="H46" s="136">
        <f>'実質公債費比率（分子）の構造'!M$48</f>
        <v>1082</v>
      </c>
      <c r="I46" s="136"/>
      <c r="J46" s="136"/>
      <c r="K46" s="136">
        <f>'実質公債費比率（分子）の構造'!N$48</f>
        <v>1109</v>
      </c>
      <c r="L46" s="136"/>
      <c r="M46" s="136"/>
      <c r="N46" s="136">
        <f>'実質公債費比率（分子）の構造'!O$48</f>
        <v>1087</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6615</v>
      </c>
      <c r="C49" s="136"/>
      <c r="D49" s="136"/>
      <c r="E49" s="136">
        <f>'実質公債費比率（分子）の構造'!L$45</f>
        <v>6279</v>
      </c>
      <c r="F49" s="136"/>
      <c r="G49" s="136"/>
      <c r="H49" s="136">
        <f>'実質公債費比率（分子）の構造'!M$45</f>
        <v>6018</v>
      </c>
      <c r="I49" s="136"/>
      <c r="J49" s="136"/>
      <c r="K49" s="136">
        <f>'実質公債費比率（分子）の構造'!N$45</f>
        <v>6085</v>
      </c>
      <c r="L49" s="136"/>
      <c r="M49" s="136"/>
      <c r="N49" s="136">
        <f>'実質公債費比率（分子）の構造'!O$45</f>
        <v>6013</v>
      </c>
      <c r="O49" s="136"/>
      <c r="P49" s="136"/>
    </row>
    <row r="50" spans="1:16">
      <c r="A50" s="136" t="s">
        <v>59</v>
      </c>
      <c r="B50" s="136" t="e">
        <f>NA()</f>
        <v>#N/A</v>
      </c>
      <c r="C50" s="136">
        <f>IF(ISNUMBER('実質公債費比率（分子）の構造'!K$53),'実質公債費比率（分子）の構造'!K$53,NA())</f>
        <v>2968</v>
      </c>
      <c r="D50" s="136" t="e">
        <f>NA()</f>
        <v>#N/A</v>
      </c>
      <c r="E50" s="136" t="e">
        <f>NA()</f>
        <v>#N/A</v>
      </c>
      <c r="F50" s="136">
        <f>IF(ISNUMBER('実質公債費比率（分子）の構造'!L$53),'実質公債費比率（分子）の構造'!L$53,NA())</f>
        <v>2383</v>
      </c>
      <c r="G50" s="136" t="e">
        <f>NA()</f>
        <v>#N/A</v>
      </c>
      <c r="H50" s="136" t="e">
        <f>NA()</f>
        <v>#N/A</v>
      </c>
      <c r="I50" s="136">
        <f>IF(ISNUMBER('実質公債費比率（分子）の構造'!M$53),'実質公債費比率（分子）の構造'!M$53,NA())</f>
        <v>2213</v>
      </c>
      <c r="J50" s="136" t="e">
        <f>NA()</f>
        <v>#N/A</v>
      </c>
      <c r="K50" s="136" t="e">
        <f>NA()</f>
        <v>#N/A</v>
      </c>
      <c r="L50" s="136">
        <f>IF(ISNUMBER('実質公債費比率（分子）の構造'!N$53),'実質公債費比率（分子）の構造'!N$53,NA())</f>
        <v>2133</v>
      </c>
      <c r="M50" s="136" t="e">
        <f>NA()</f>
        <v>#N/A</v>
      </c>
      <c r="N50" s="136" t="e">
        <f>NA()</f>
        <v>#N/A</v>
      </c>
      <c r="O50" s="136">
        <f>IF(ISNUMBER('実質公債費比率（分子）の構造'!O$53),'実質公債費比率（分子）の構造'!O$53,NA())</f>
        <v>2130</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42393</v>
      </c>
      <c r="E56" s="135"/>
      <c r="F56" s="135"/>
      <c r="G56" s="135">
        <f>'将来負担比率（分子）の構造'!J$51</f>
        <v>43030</v>
      </c>
      <c r="H56" s="135"/>
      <c r="I56" s="135"/>
      <c r="J56" s="135">
        <f>'将来負担比率（分子）の構造'!K$51</f>
        <v>43119</v>
      </c>
      <c r="K56" s="135"/>
      <c r="L56" s="135"/>
      <c r="M56" s="135">
        <f>'将来負担比率（分子）の構造'!L$51</f>
        <v>43640</v>
      </c>
      <c r="N56" s="135"/>
      <c r="O56" s="135"/>
      <c r="P56" s="135">
        <f>'将来負担比率（分子）の構造'!M$51</f>
        <v>44359</v>
      </c>
    </row>
    <row r="57" spans="1:16">
      <c r="A57" s="135" t="s">
        <v>35</v>
      </c>
      <c r="B57" s="135"/>
      <c r="C57" s="135"/>
      <c r="D57" s="135">
        <f>'将来負担比率（分子）の構造'!I$50</f>
        <v>10657</v>
      </c>
      <c r="E57" s="135"/>
      <c r="F57" s="135"/>
      <c r="G57" s="135">
        <f>'将来負担比率（分子）の構造'!J$50</f>
        <v>9238</v>
      </c>
      <c r="H57" s="135"/>
      <c r="I57" s="135"/>
      <c r="J57" s="135">
        <f>'将来負担比率（分子）の構造'!K$50</f>
        <v>8393</v>
      </c>
      <c r="K57" s="135"/>
      <c r="L57" s="135"/>
      <c r="M57" s="135">
        <f>'将来負担比率（分子）の構造'!L$50</f>
        <v>8162</v>
      </c>
      <c r="N57" s="135"/>
      <c r="O57" s="135"/>
      <c r="P57" s="135">
        <f>'将来負担比率（分子）の構造'!M$50</f>
        <v>8354</v>
      </c>
    </row>
    <row r="58" spans="1:16">
      <c r="A58" s="135" t="s">
        <v>34</v>
      </c>
      <c r="B58" s="135"/>
      <c r="C58" s="135"/>
      <c r="D58" s="135">
        <f>'将来負担比率（分子）の構造'!I$49</f>
        <v>4260</v>
      </c>
      <c r="E58" s="135"/>
      <c r="F58" s="135"/>
      <c r="G58" s="135">
        <f>'将来負担比率（分子）の構造'!J$49</f>
        <v>4922</v>
      </c>
      <c r="H58" s="135"/>
      <c r="I58" s="135"/>
      <c r="J58" s="135">
        <f>'将来負担比率（分子）の構造'!K$49</f>
        <v>5743</v>
      </c>
      <c r="K58" s="135"/>
      <c r="L58" s="135"/>
      <c r="M58" s="135">
        <f>'将来負担比率（分子）の構造'!L$49</f>
        <v>5960</v>
      </c>
      <c r="N58" s="135"/>
      <c r="O58" s="135"/>
      <c r="P58" s="135">
        <f>'将来負担比率（分子）の構造'!M$49</f>
        <v>6505</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6</v>
      </c>
      <c r="C61" s="135"/>
      <c r="D61" s="135"/>
      <c r="E61" s="135">
        <f>'将来負担比率（分子）の構造'!J$46</f>
        <v>2</v>
      </c>
      <c r="F61" s="135"/>
      <c r="G61" s="135"/>
      <c r="H61" s="135">
        <f>'将来負担比率（分子）の構造'!K$46</f>
        <v>1</v>
      </c>
      <c r="I61" s="135"/>
      <c r="J61" s="135"/>
      <c r="K61" s="135">
        <f>'将来負担比率（分子）の構造'!L$46</f>
        <v>5</v>
      </c>
      <c r="L61" s="135"/>
      <c r="M61" s="135"/>
      <c r="N61" s="135">
        <f>'将来負担比率（分子）の構造'!M$46</f>
        <v>2</v>
      </c>
      <c r="O61" s="135"/>
      <c r="P61" s="135"/>
    </row>
    <row r="62" spans="1:16">
      <c r="A62" s="135" t="s">
        <v>29</v>
      </c>
      <c r="B62" s="135">
        <f>'将来負担比率（分子）の構造'!I$45</f>
        <v>11042</v>
      </c>
      <c r="C62" s="135"/>
      <c r="D62" s="135"/>
      <c r="E62" s="135">
        <f>'将来負担比率（分子）の構造'!J$45</f>
        <v>11169</v>
      </c>
      <c r="F62" s="135"/>
      <c r="G62" s="135"/>
      <c r="H62" s="135">
        <f>'将来負担比率（分子）の構造'!K$45</f>
        <v>10721</v>
      </c>
      <c r="I62" s="135"/>
      <c r="J62" s="135"/>
      <c r="K62" s="135">
        <f>'将来負担比率（分子）の構造'!L$45</f>
        <v>9734</v>
      </c>
      <c r="L62" s="135"/>
      <c r="M62" s="135"/>
      <c r="N62" s="135">
        <f>'将来負担比率（分子）の構造'!M$45</f>
        <v>9009</v>
      </c>
      <c r="O62" s="135"/>
      <c r="P62" s="135"/>
    </row>
    <row r="63" spans="1:16">
      <c r="A63" s="135" t="s">
        <v>28</v>
      </c>
      <c r="B63" s="135">
        <f>'将来負担比率（分子）の構造'!I$44</f>
        <v>1790</v>
      </c>
      <c r="C63" s="135"/>
      <c r="D63" s="135"/>
      <c r="E63" s="135">
        <f>'将来負担比率（分子）の構造'!J$44</f>
        <v>1464</v>
      </c>
      <c r="F63" s="135"/>
      <c r="G63" s="135"/>
      <c r="H63" s="135">
        <f>'将来負担比率（分子）の構造'!K$44</f>
        <v>1140</v>
      </c>
      <c r="I63" s="135"/>
      <c r="J63" s="135"/>
      <c r="K63" s="135">
        <f>'将来負担比率（分子）の構造'!L$44</f>
        <v>823</v>
      </c>
      <c r="L63" s="135"/>
      <c r="M63" s="135"/>
      <c r="N63" s="135">
        <f>'将来負担比率（分子）の構造'!M$44</f>
        <v>503</v>
      </c>
      <c r="O63" s="135"/>
      <c r="P63" s="135"/>
    </row>
    <row r="64" spans="1:16">
      <c r="A64" s="135" t="s">
        <v>27</v>
      </c>
      <c r="B64" s="135">
        <f>'将来負担比率（分子）の構造'!I$43</f>
        <v>16763</v>
      </c>
      <c r="C64" s="135"/>
      <c r="D64" s="135"/>
      <c r="E64" s="135">
        <f>'将来負担比率（分子）の構造'!J$43</f>
        <v>16007</v>
      </c>
      <c r="F64" s="135"/>
      <c r="G64" s="135"/>
      <c r="H64" s="135">
        <f>'将来負担比率（分子）の構造'!K$43</f>
        <v>15162</v>
      </c>
      <c r="I64" s="135"/>
      <c r="J64" s="135"/>
      <c r="K64" s="135">
        <f>'将来負担比率（分子）の構造'!L$43</f>
        <v>15133</v>
      </c>
      <c r="L64" s="135"/>
      <c r="M64" s="135"/>
      <c r="N64" s="135">
        <f>'将来負担比率（分子）の構造'!M$43</f>
        <v>14990</v>
      </c>
      <c r="O64" s="135"/>
      <c r="P64" s="135"/>
    </row>
    <row r="65" spans="1:16">
      <c r="A65" s="135" t="s">
        <v>26</v>
      </c>
      <c r="B65" s="135">
        <f>'将来負担比率（分子）の構造'!I$42</f>
        <v>3</v>
      </c>
      <c r="C65" s="135"/>
      <c r="D65" s="135"/>
      <c r="E65" s="135">
        <f>'将来負担比率（分子）の構造'!J$42</f>
        <v>2</v>
      </c>
      <c r="F65" s="135"/>
      <c r="G65" s="135"/>
      <c r="H65" s="135">
        <f>'将来負担比率（分子）の構造'!K$42</f>
        <v>2</v>
      </c>
      <c r="I65" s="135"/>
      <c r="J65" s="135"/>
      <c r="K65" s="135">
        <f>'将来負担比率（分子）の構造'!L$42</f>
        <v>1</v>
      </c>
      <c r="L65" s="135"/>
      <c r="M65" s="135"/>
      <c r="N65" s="135">
        <f>'将来負担比率（分子）の構造'!M$42</f>
        <v>237</v>
      </c>
      <c r="O65" s="135"/>
      <c r="P65" s="135"/>
    </row>
    <row r="66" spans="1:16">
      <c r="A66" s="135" t="s">
        <v>25</v>
      </c>
      <c r="B66" s="135">
        <f>'将来負担比率（分子）の構造'!I$41</f>
        <v>55101</v>
      </c>
      <c r="C66" s="135"/>
      <c r="D66" s="135"/>
      <c r="E66" s="135">
        <f>'将来負担比率（分子）の構造'!J$41</f>
        <v>53217</v>
      </c>
      <c r="F66" s="135"/>
      <c r="G66" s="135"/>
      <c r="H66" s="135">
        <f>'将来負担比率（分子）の構造'!K$41</f>
        <v>52645</v>
      </c>
      <c r="I66" s="135"/>
      <c r="J66" s="135"/>
      <c r="K66" s="135">
        <f>'将来負担比率（分子）の構造'!L$41</f>
        <v>52818</v>
      </c>
      <c r="L66" s="135"/>
      <c r="M66" s="135"/>
      <c r="N66" s="135">
        <f>'将来負担比率（分子）の構造'!M$41</f>
        <v>53330</v>
      </c>
      <c r="O66" s="135"/>
      <c r="P66" s="135"/>
    </row>
    <row r="67" spans="1:16">
      <c r="A67" s="135" t="s">
        <v>63</v>
      </c>
      <c r="B67" s="135" t="e">
        <f>NA()</f>
        <v>#N/A</v>
      </c>
      <c r="C67" s="135">
        <f>IF(ISNUMBER('将来負担比率（分子）の構造'!I$52), IF('将来負担比率（分子）の構造'!I$52 &lt; 0, 0, '将来負担比率（分子）の構造'!I$52), NA())</f>
        <v>27396</v>
      </c>
      <c r="D67" s="135" t="e">
        <f>NA()</f>
        <v>#N/A</v>
      </c>
      <c r="E67" s="135" t="e">
        <f>NA()</f>
        <v>#N/A</v>
      </c>
      <c r="F67" s="135">
        <f>IF(ISNUMBER('将来負担比率（分子）の構造'!J$52), IF('将来負担比率（分子）の構造'!J$52 &lt; 0, 0, '将来負担比率（分子）の構造'!J$52), NA())</f>
        <v>24671</v>
      </c>
      <c r="G67" s="135" t="e">
        <f>NA()</f>
        <v>#N/A</v>
      </c>
      <c r="H67" s="135" t="e">
        <f>NA()</f>
        <v>#N/A</v>
      </c>
      <c r="I67" s="135">
        <f>IF(ISNUMBER('将来負担比率（分子）の構造'!K$52), IF('将来負担比率（分子）の構造'!K$52 &lt; 0, 0, '将来負担比率（分子）の構造'!K$52), NA())</f>
        <v>22416</v>
      </c>
      <c r="J67" s="135" t="e">
        <f>NA()</f>
        <v>#N/A</v>
      </c>
      <c r="K67" s="135" t="e">
        <f>NA()</f>
        <v>#N/A</v>
      </c>
      <c r="L67" s="135">
        <f>IF(ISNUMBER('将来負担比率（分子）の構造'!L$52), IF('将来負担比率（分子）の構造'!L$52 &lt; 0, 0, '将来負担比率（分子）の構造'!L$52), NA())</f>
        <v>20750</v>
      </c>
      <c r="M67" s="135" t="e">
        <f>NA()</f>
        <v>#N/A</v>
      </c>
      <c r="N67" s="135" t="e">
        <f>NA()</f>
        <v>#N/A</v>
      </c>
      <c r="O67" s="135">
        <f>IF(ISNUMBER('将来負担比率（分子）の構造'!M$52), IF('将来負担比率（分子）の構造'!M$52 &lt; 0, 0, '将来負担比率（分子）の構造'!M$52), NA())</f>
        <v>18854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555</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555</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554</v>
      </c>
      <c r="C41" s="246"/>
      <c r="D41" s="246"/>
      <c r="E41" s="246"/>
      <c r="F41" s="246"/>
      <c r="G41" s="246"/>
      <c r="H41" s="246"/>
      <c r="I41" s="246"/>
      <c r="J41" s="246"/>
      <c r="K41" s="246"/>
      <c r="L41" s="246"/>
      <c r="M41" s="246"/>
      <c r="N41" s="246"/>
      <c r="O41" s="246"/>
      <c r="P41" s="247"/>
    </row>
    <row r="42" spans="2:17" ht="13.5">
      <c r="B42" s="248"/>
      <c r="C42" s="244"/>
      <c r="D42" s="244"/>
      <c r="E42" s="244"/>
      <c r="F42" s="244"/>
      <c r="G42" s="353" t="s">
        <v>550</v>
      </c>
      <c r="I42" s="352"/>
      <c r="J42" s="352"/>
      <c r="K42" s="352"/>
      <c r="L42" s="244"/>
      <c r="M42" s="244"/>
      <c r="N42" s="244"/>
      <c r="O42" s="244"/>
    </row>
    <row r="43" spans="2:17" ht="13.5">
      <c r="B43" s="248"/>
      <c r="C43" s="244"/>
      <c r="D43" s="244"/>
      <c r="E43" s="244"/>
      <c r="F43" s="244"/>
      <c r="G43" s="1251"/>
      <c r="H43" s="1228"/>
      <c r="I43" s="1228"/>
      <c r="J43" s="1228"/>
      <c r="K43" s="1228"/>
      <c r="L43" s="1228"/>
      <c r="M43" s="1228"/>
      <c r="N43" s="1228"/>
      <c r="O43" s="1229"/>
    </row>
    <row r="44" spans="2:17" ht="13.5">
      <c r="B44" s="248"/>
      <c r="C44" s="244"/>
      <c r="D44" s="244"/>
      <c r="E44" s="244"/>
      <c r="F44" s="244"/>
      <c r="G44" s="1230"/>
      <c r="H44" s="1231"/>
      <c r="I44" s="1231"/>
      <c r="J44" s="1231"/>
      <c r="K44" s="1231"/>
      <c r="L44" s="1231"/>
      <c r="M44" s="1231"/>
      <c r="N44" s="1231"/>
      <c r="O44" s="1232"/>
    </row>
    <row r="45" spans="2:17" ht="13.5">
      <c r="B45" s="248"/>
      <c r="C45" s="244"/>
      <c r="D45" s="244"/>
      <c r="E45" s="244"/>
      <c r="F45" s="244"/>
      <c r="G45" s="1230"/>
      <c r="H45" s="1231"/>
      <c r="I45" s="1231"/>
      <c r="J45" s="1231"/>
      <c r="K45" s="1231"/>
      <c r="L45" s="1231"/>
      <c r="M45" s="1231"/>
      <c r="N45" s="1231"/>
      <c r="O45" s="1232"/>
    </row>
    <row r="46" spans="2:17" ht="13.5">
      <c r="B46" s="248"/>
      <c r="C46" s="244"/>
      <c r="D46" s="244"/>
      <c r="E46" s="244"/>
      <c r="F46" s="244"/>
      <c r="G46" s="1230"/>
      <c r="H46" s="1231"/>
      <c r="I46" s="1231"/>
      <c r="J46" s="1231"/>
      <c r="K46" s="1231"/>
      <c r="L46" s="1231"/>
      <c r="M46" s="1231"/>
      <c r="N46" s="1231"/>
      <c r="O46" s="1232"/>
    </row>
    <row r="47" spans="2:17" ht="13.5">
      <c r="B47" s="248"/>
      <c r="C47" s="244"/>
      <c r="D47" s="244"/>
      <c r="E47" s="244"/>
      <c r="F47" s="244"/>
      <c r="G47" s="1233"/>
      <c r="H47" s="1234"/>
      <c r="I47" s="1234"/>
      <c r="J47" s="1234"/>
      <c r="K47" s="1234"/>
      <c r="L47" s="1234"/>
      <c r="M47" s="1234"/>
      <c r="N47" s="1234"/>
      <c r="O47" s="1235"/>
    </row>
    <row r="48" spans="2:17" ht="13.5">
      <c r="B48" s="248"/>
      <c r="C48" s="244"/>
      <c r="D48" s="244"/>
      <c r="E48" s="244"/>
      <c r="F48" s="244"/>
      <c r="G48" s="244"/>
      <c r="H48" s="363"/>
      <c r="I48" s="363"/>
      <c r="J48" s="363"/>
    </row>
    <row r="49" spans="1:17" ht="13.5">
      <c r="B49" s="248"/>
      <c r="C49" s="244"/>
      <c r="D49" s="244"/>
      <c r="E49" s="244"/>
      <c r="F49" s="244"/>
      <c r="G49" s="243" t="s">
        <v>553</v>
      </c>
    </row>
    <row r="50" spans="1:17" ht="13.5">
      <c r="B50" s="248"/>
      <c r="C50" s="244"/>
      <c r="D50" s="244"/>
      <c r="E50" s="244"/>
      <c r="F50" s="244"/>
      <c r="G50" s="1236"/>
      <c r="H50" s="1237"/>
      <c r="I50" s="1237"/>
      <c r="J50" s="1238"/>
      <c r="K50" s="345" t="s">
        <v>514</v>
      </c>
      <c r="L50" s="345" t="s">
        <v>515</v>
      </c>
      <c r="M50" s="345" t="s">
        <v>516</v>
      </c>
      <c r="N50" s="345" t="s">
        <v>517</v>
      </c>
      <c r="O50" s="345" t="s">
        <v>518</v>
      </c>
    </row>
    <row r="51" spans="1:17" ht="13.5">
      <c r="B51" s="248"/>
      <c r="C51" s="244"/>
      <c r="D51" s="244"/>
      <c r="E51" s="244"/>
      <c r="F51" s="244"/>
      <c r="G51" s="1239" t="s">
        <v>548</v>
      </c>
      <c r="H51" s="1240"/>
      <c r="I51" s="1245" t="s">
        <v>546</v>
      </c>
      <c r="J51" s="1245"/>
      <c r="K51" s="1249"/>
      <c r="L51" s="1249"/>
      <c r="M51" s="1249"/>
      <c r="N51" s="1249"/>
      <c r="O51" s="1249"/>
    </row>
    <row r="52" spans="1:17" ht="13.5">
      <c r="B52" s="248"/>
      <c r="C52" s="244"/>
      <c r="D52" s="244"/>
      <c r="E52" s="244"/>
      <c r="F52" s="244"/>
      <c r="G52" s="1241"/>
      <c r="H52" s="1242"/>
      <c r="I52" s="1246"/>
      <c r="J52" s="1246"/>
      <c r="K52" s="1215"/>
      <c r="L52" s="1215"/>
      <c r="M52" s="1215"/>
      <c r="N52" s="1215"/>
      <c r="O52" s="1215"/>
    </row>
    <row r="53" spans="1:17" ht="13.5">
      <c r="A53" s="355"/>
      <c r="B53" s="248"/>
      <c r="C53" s="244"/>
      <c r="D53" s="244"/>
      <c r="E53" s="244"/>
      <c r="F53" s="244"/>
      <c r="G53" s="1241"/>
      <c r="H53" s="1242"/>
      <c r="I53" s="1225" t="s">
        <v>552</v>
      </c>
      <c r="J53" s="1225"/>
      <c r="K53" s="1250"/>
      <c r="L53" s="1250"/>
      <c r="M53" s="1250"/>
      <c r="N53" s="1250"/>
      <c r="O53" s="1250"/>
    </row>
    <row r="54" spans="1:17" ht="13.5">
      <c r="A54" s="355"/>
      <c r="B54" s="248"/>
      <c r="C54" s="244"/>
      <c r="D54" s="244"/>
      <c r="E54" s="244"/>
      <c r="F54" s="244"/>
      <c r="G54" s="1243"/>
      <c r="H54" s="1244"/>
      <c r="I54" s="1225"/>
      <c r="J54" s="1225"/>
      <c r="K54" s="1248"/>
      <c r="L54" s="1248"/>
      <c r="M54" s="1248"/>
      <c r="N54" s="1248"/>
      <c r="O54" s="1248"/>
    </row>
    <row r="55" spans="1:17" ht="13.5">
      <c r="A55" s="355"/>
      <c r="B55" s="248"/>
      <c r="C55" s="244"/>
      <c r="D55" s="244"/>
      <c r="E55" s="244"/>
      <c r="F55" s="244"/>
      <c r="G55" s="1219" t="s">
        <v>547</v>
      </c>
      <c r="H55" s="1220"/>
      <c r="I55" s="1225" t="s">
        <v>546</v>
      </c>
      <c r="J55" s="1225"/>
      <c r="K55" s="1249"/>
      <c r="L55" s="1249"/>
      <c r="M55" s="1249"/>
      <c r="N55" s="1249"/>
      <c r="O55" s="1249"/>
    </row>
    <row r="56" spans="1:17" ht="13.5">
      <c r="A56" s="355"/>
      <c r="B56" s="248"/>
      <c r="C56" s="244"/>
      <c r="D56" s="244"/>
      <c r="E56" s="244"/>
      <c r="F56" s="244"/>
      <c r="G56" s="1221"/>
      <c r="H56" s="1222"/>
      <c r="I56" s="1225"/>
      <c r="J56" s="1225"/>
      <c r="K56" s="1215"/>
      <c r="L56" s="1215"/>
      <c r="M56" s="1215"/>
      <c r="N56" s="1215"/>
      <c r="O56" s="1215"/>
    </row>
    <row r="57" spans="1:17" s="355" customFormat="1" ht="13.5">
      <c r="B57" s="356"/>
      <c r="C57" s="352"/>
      <c r="D57" s="352"/>
      <c r="E57" s="352"/>
      <c r="F57" s="352"/>
      <c r="G57" s="1221"/>
      <c r="H57" s="1222"/>
      <c r="I57" s="1217" t="s">
        <v>552</v>
      </c>
      <c r="J57" s="1217"/>
      <c r="K57" s="1250"/>
      <c r="L57" s="1250"/>
      <c r="M57" s="1250"/>
      <c r="N57" s="1250"/>
      <c r="O57" s="1250"/>
      <c r="P57" s="361"/>
      <c r="Q57" s="356"/>
    </row>
    <row r="58" spans="1:17" s="355" customFormat="1" ht="13.5">
      <c r="A58" s="243"/>
      <c r="B58" s="356"/>
      <c r="C58" s="352"/>
      <c r="D58" s="352"/>
      <c r="E58" s="352"/>
      <c r="F58" s="352"/>
      <c r="G58" s="1223"/>
      <c r="H58" s="1224"/>
      <c r="I58" s="1217"/>
      <c r="J58" s="1217"/>
      <c r="K58" s="1248"/>
      <c r="L58" s="1248"/>
      <c r="M58" s="1248"/>
      <c r="N58" s="1248"/>
      <c r="O58" s="1248"/>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551</v>
      </c>
      <c r="C63" s="244"/>
      <c r="D63" s="244"/>
      <c r="E63" s="244"/>
      <c r="F63" s="244"/>
      <c r="G63" s="244"/>
      <c r="H63" s="244"/>
      <c r="I63" s="244"/>
      <c r="J63" s="244"/>
      <c r="K63" s="244"/>
      <c r="L63" s="244"/>
      <c r="M63" s="244"/>
      <c r="N63" s="244"/>
      <c r="O63" s="244"/>
    </row>
    <row r="64" spans="1:17" ht="13.5">
      <c r="B64" s="248"/>
      <c r="C64" s="244"/>
      <c r="D64" s="244"/>
      <c r="E64" s="244"/>
      <c r="F64" s="244"/>
      <c r="G64" s="353" t="s">
        <v>550</v>
      </c>
      <c r="I64" s="352"/>
      <c r="J64" s="352"/>
      <c r="K64" s="352"/>
      <c r="L64" s="244"/>
      <c r="M64" s="244"/>
      <c r="N64" s="244"/>
      <c r="O64" s="244"/>
    </row>
    <row r="65" spans="2:30" ht="13.5">
      <c r="B65" s="248"/>
      <c r="C65" s="244"/>
      <c r="D65" s="244"/>
      <c r="E65" s="244"/>
      <c r="F65" s="244"/>
      <c r="G65" s="1227" t="s">
        <v>556</v>
      </c>
      <c r="H65" s="1228"/>
      <c r="I65" s="1228"/>
      <c r="J65" s="1228"/>
      <c r="K65" s="1228"/>
      <c r="L65" s="1228"/>
      <c r="M65" s="1228"/>
      <c r="N65" s="1228"/>
      <c r="O65" s="1229"/>
    </row>
    <row r="66" spans="2:30" ht="13.5">
      <c r="B66" s="248"/>
      <c r="C66" s="244"/>
      <c r="D66" s="244"/>
      <c r="E66" s="244"/>
      <c r="F66" s="244"/>
      <c r="G66" s="1230"/>
      <c r="H66" s="1231"/>
      <c r="I66" s="1231"/>
      <c r="J66" s="1231"/>
      <c r="K66" s="1231"/>
      <c r="L66" s="1231"/>
      <c r="M66" s="1231"/>
      <c r="N66" s="1231"/>
      <c r="O66" s="1232"/>
    </row>
    <row r="67" spans="2:30" ht="13.5">
      <c r="B67" s="248"/>
      <c r="C67" s="244"/>
      <c r="D67" s="244"/>
      <c r="E67" s="244"/>
      <c r="F67" s="244"/>
      <c r="G67" s="1230"/>
      <c r="H67" s="1231"/>
      <c r="I67" s="1231"/>
      <c r="J67" s="1231"/>
      <c r="K67" s="1231"/>
      <c r="L67" s="1231"/>
      <c r="M67" s="1231"/>
      <c r="N67" s="1231"/>
      <c r="O67" s="1232"/>
    </row>
    <row r="68" spans="2:30" ht="13.5">
      <c r="B68" s="248"/>
      <c r="C68" s="244"/>
      <c r="D68" s="244"/>
      <c r="E68" s="244"/>
      <c r="F68" s="244"/>
      <c r="G68" s="1230"/>
      <c r="H68" s="1231"/>
      <c r="I68" s="1231"/>
      <c r="J68" s="1231"/>
      <c r="K68" s="1231"/>
      <c r="L68" s="1231"/>
      <c r="M68" s="1231"/>
      <c r="N68" s="1231"/>
      <c r="O68" s="1232"/>
    </row>
    <row r="69" spans="2:30" ht="13.5">
      <c r="B69" s="248"/>
      <c r="C69" s="244"/>
      <c r="D69" s="244"/>
      <c r="E69" s="244"/>
      <c r="F69" s="244"/>
      <c r="G69" s="1233"/>
      <c r="H69" s="1234"/>
      <c r="I69" s="1234"/>
      <c r="J69" s="1234"/>
      <c r="K69" s="1234"/>
      <c r="L69" s="1234"/>
      <c r="M69" s="1234"/>
      <c r="N69" s="1234"/>
      <c r="O69" s="1235"/>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549</v>
      </c>
      <c r="I71" s="349"/>
      <c r="J71" s="348"/>
      <c r="K71" s="348"/>
      <c r="L71" s="347"/>
      <c r="M71" s="348"/>
      <c r="N71" s="347"/>
      <c r="O71" s="346"/>
    </row>
    <row r="72" spans="2:30" ht="13.5">
      <c r="B72" s="248"/>
      <c r="C72" s="244"/>
      <c r="D72" s="244"/>
      <c r="E72" s="244"/>
      <c r="F72" s="244"/>
      <c r="G72" s="1236"/>
      <c r="H72" s="1237"/>
      <c r="I72" s="1237"/>
      <c r="J72" s="1238"/>
      <c r="K72" s="345" t="s">
        <v>514</v>
      </c>
      <c r="L72" s="345" t="s">
        <v>515</v>
      </c>
      <c r="M72" s="345" t="s">
        <v>516</v>
      </c>
      <c r="N72" s="345" t="s">
        <v>517</v>
      </c>
      <c r="O72" s="345" t="s">
        <v>518</v>
      </c>
    </row>
    <row r="73" spans="2:30" ht="13.5">
      <c r="B73" s="248"/>
      <c r="C73" s="244"/>
      <c r="D73" s="244"/>
      <c r="E73" s="244"/>
      <c r="F73" s="244"/>
      <c r="G73" s="1239" t="s">
        <v>548</v>
      </c>
      <c r="H73" s="1240"/>
      <c r="I73" s="1245" t="s">
        <v>546</v>
      </c>
      <c r="J73" s="1245"/>
      <c r="K73" s="1226">
        <v>113.2</v>
      </c>
      <c r="L73" s="1226">
        <v>102</v>
      </c>
      <c r="M73" s="1215">
        <v>95.3</v>
      </c>
      <c r="N73" s="1215">
        <v>87.4</v>
      </c>
      <c r="O73" s="1215">
        <v>77.900000000000006</v>
      </c>
      <c r="S73" s="243">
        <v>9.9</v>
      </c>
    </row>
    <row r="74" spans="2:30" ht="13.5">
      <c r="B74" s="248"/>
      <c r="C74" s="244"/>
      <c r="D74" s="244"/>
      <c r="E74" s="244"/>
      <c r="F74" s="244"/>
      <c r="G74" s="1241"/>
      <c r="H74" s="1242"/>
      <c r="I74" s="1246"/>
      <c r="J74" s="1246"/>
      <c r="K74" s="1226"/>
      <c r="L74" s="1226"/>
      <c r="M74" s="1215"/>
      <c r="N74" s="1215"/>
      <c r="O74" s="1215"/>
    </row>
    <row r="75" spans="2:30" ht="13.5">
      <c r="B75" s="248"/>
      <c r="C75" s="244"/>
      <c r="D75" s="244"/>
      <c r="E75" s="244"/>
      <c r="F75" s="244"/>
      <c r="G75" s="1241"/>
      <c r="H75" s="1242"/>
      <c r="I75" s="1225" t="s">
        <v>545</v>
      </c>
      <c r="J75" s="1225"/>
      <c r="K75" s="1247">
        <v>13.2</v>
      </c>
      <c r="L75" s="1247">
        <v>12</v>
      </c>
      <c r="M75" s="1247">
        <v>10.5</v>
      </c>
      <c r="N75" s="1247">
        <v>9.4</v>
      </c>
      <c r="O75" s="1247">
        <v>9</v>
      </c>
      <c r="U75" s="243">
        <v>81.2</v>
      </c>
      <c r="W75" s="243">
        <v>87.2</v>
      </c>
      <c r="Y75" s="243">
        <v>99.8</v>
      </c>
      <c r="AA75" s="243">
        <v>109.5</v>
      </c>
      <c r="AC75" s="243">
        <v>115.2</v>
      </c>
    </row>
    <row r="76" spans="2:30" ht="13.5">
      <c r="B76" s="248"/>
      <c r="C76" s="244"/>
      <c r="D76" s="244"/>
      <c r="E76" s="244"/>
      <c r="F76" s="244"/>
      <c r="G76" s="1243"/>
      <c r="H76" s="1244"/>
      <c r="I76" s="1225"/>
      <c r="J76" s="1225"/>
      <c r="K76" s="1248"/>
      <c r="L76" s="1248"/>
      <c r="M76" s="1248"/>
      <c r="N76" s="1248"/>
      <c r="O76" s="1248"/>
    </row>
    <row r="77" spans="2:30" ht="13.5">
      <c r="B77" s="248"/>
      <c r="C77" s="244"/>
      <c r="D77" s="244"/>
      <c r="E77" s="244"/>
      <c r="F77" s="244"/>
      <c r="G77" s="1219" t="s">
        <v>547</v>
      </c>
      <c r="H77" s="1220"/>
      <c r="I77" s="1225" t="s">
        <v>546</v>
      </c>
      <c r="J77" s="1225"/>
      <c r="K77" s="1226">
        <v>55.5</v>
      </c>
      <c r="L77" s="1226">
        <v>46.1</v>
      </c>
      <c r="M77" s="1215">
        <v>37.6</v>
      </c>
      <c r="N77" s="1215">
        <v>33.799999999999997</v>
      </c>
      <c r="O77" s="1215">
        <v>17.8</v>
      </c>
      <c r="R77" s="243">
        <v>12.3</v>
      </c>
      <c r="T77" s="243">
        <v>11.1</v>
      </c>
    </row>
    <row r="78" spans="2:30" ht="13.5">
      <c r="B78" s="248"/>
      <c r="C78" s="244"/>
      <c r="D78" s="244"/>
      <c r="E78" s="244"/>
      <c r="F78" s="244"/>
      <c r="G78" s="1221"/>
      <c r="H78" s="1222"/>
      <c r="I78" s="1225"/>
      <c r="J78" s="1225"/>
      <c r="K78" s="1226"/>
      <c r="L78" s="1226"/>
      <c r="M78" s="1215"/>
      <c r="N78" s="1215"/>
      <c r="O78" s="1215"/>
    </row>
    <row r="79" spans="2:30" ht="13.5">
      <c r="B79" s="248"/>
      <c r="C79" s="244"/>
      <c r="D79" s="244"/>
      <c r="E79" s="244"/>
      <c r="F79" s="244"/>
      <c r="G79" s="1221"/>
      <c r="H79" s="1222"/>
      <c r="I79" s="1216" t="s">
        <v>545</v>
      </c>
      <c r="J79" s="1217"/>
      <c r="K79" s="1218">
        <v>9.3000000000000007</v>
      </c>
      <c r="L79" s="1218">
        <v>8.5</v>
      </c>
      <c r="M79" s="1218">
        <v>7.9</v>
      </c>
      <c r="N79" s="1218">
        <v>7.1</v>
      </c>
      <c r="O79" s="1218">
        <v>5.3</v>
      </c>
      <c r="V79" s="243">
        <v>53.5</v>
      </c>
      <c r="X79" s="243">
        <v>48.2</v>
      </c>
      <c r="Z79" s="243">
        <v>34.200000000000003</v>
      </c>
      <c r="AB79" s="243">
        <v>30.3</v>
      </c>
      <c r="AD79" s="243">
        <v>28.9</v>
      </c>
    </row>
    <row r="80" spans="2:30" ht="13.5">
      <c r="B80" s="248"/>
      <c r="C80" s="244"/>
      <c r="D80" s="244"/>
      <c r="E80" s="244"/>
      <c r="F80" s="244"/>
      <c r="G80" s="1223"/>
      <c r="H80" s="1224"/>
      <c r="I80" s="1217"/>
      <c r="J80" s="1217"/>
      <c r="K80" s="1218"/>
      <c r="L80" s="1218"/>
      <c r="M80" s="1218"/>
      <c r="N80" s="1218"/>
      <c r="O80" s="1218"/>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13913804</v>
      </c>
      <c r="S5" s="613"/>
      <c r="T5" s="613"/>
      <c r="U5" s="613"/>
      <c r="V5" s="613"/>
      <c r="W5" s="613"/>
      <c r="X5" s="613"/>
      <c r="Y5" s="614"/>
      <c r="Z5" s="615">
        <v>24.3</v>
      </c>
      <c r="AA5" s="615"/>
      <c r="AB5" s="615"/>
      <c r="AC5" s="615"/>
      <c r="AD5" s="616">
        <v>13572727</v>
      </c>
      <c r="AE5" s="616"/>
      <c r="AF5" s="616"/>
      <c r="AG5" s="616"/>
      <c r="AH5" s="616"/>
      <c r="AI5" s="616"/>
      <c r="AJ5" s="616"/>
      <c r="AK5" s="616"/>
      <c r="AL5" s="617">
        <v>47.2</v>
      </c>
      <c r="AM5" s="618"/>
      <c r="AN5" s="618"/>
      <c r="AO5" s="619"/>
      <c r="AP5" s="609" t="s">
        <v>206</v>
      </c>
      <c r="AQ5" s="610"/>
      <c r="AR5" s="610"/>
      <c r="AS5" s="610"/>
      <c r="AT5" s="610"/>
      <c r="AU5" s="610"/>
      <c r="AV5" s="610"/>
      <c r="AW5" s="610"/>
      <c r="AX5" s="610"/>
      <c r="AY5" s="610"/>
      <c r="AZ5" s="610"/>
      <c r="BA5" s="610"/>
      <c r="BB5" s="610"/>
      <c r="BC5" s="610"/>
      <c r="BD5" s="610"/>
      <c r="BE5" s="610"/>
      <c r="BF5" s="611"/>
      <c r="BG5" s="623">
        <v>13571923</v>
      </c>
      <c r="BH5" s="624"/>
      <c r="BI5" s="624"/>
      <c r="BJ5" s="624"/>
      <c r="BK5" s="624"/>
      <c r="BL5" s="624"/>
      <c r="BM5" s="624"/>
      <c r="BN5" s="625"/>
      <c r="BO5" s="626">
        <v>97.5</v>
      </c>
      <c r="BP5" s="626"/>
      <c r="BQ5" s="626"/>
      <c r="BR5" s="626"/>
      <c r="BS5" s="627">
        <v>1075735</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299317</v>
      </c>
      <c r="S6" s="624"/>
      <c r="T6" s="624"/>
      <c r="U6" s="624"/>
      <c r="V6" s="624"/>
      <c r="W6" s="624"/>
      <c r="X6" s="624"/>
      <c r="Y6" s="625"/>
      <c r="Z6" s="626">
        <v>0.5</v>
      </c>
      <c r="AA6" s="626"/>
      <c r="AB6" s="626"/>
      <c r="AC6" s="626"/>
      <c r="AD6" s="627">
        <v>299317</v>
      </c>
      <c r="AE6" s="627"/>
      <c r="AF6" s="627"/>
      <c r="AG6" s="627"/>
      <c r="AH6" s="627"/>
      <c r="AI6" s="627"/>
      <c r="AJ6" s="627"/>
      <c r="AK6" s="627"/>
      <c r="AL6" s="628">
        <v>1</v>
      </c>
      <c r="AM6" s="629"/>
      <c r="AN6" s="629"/>
      <c r="AO6" s="630"/>
      <c r="AP6" s="620" t="s">
        <v>211</v>
      </c>
      <c r="AQ6" s="621"/>
      <c r="AR6" s="621"/>
      <c r="AS6" s="621"/>
      <c r="AT6" s="621"/>
      <c r="AU6" s="621"/>
      <c r="AV6" s="621"/>
      <c r="AW6" s="621"/>
      <c r="AX6" s="621"/>
      <c r="AY6" s="621"/>
      <c r="AZ6" s="621"/>
      <c r="BA6" s="621"/>
      <c r="BB6" s="621"/>
      <c r="BC6" s="621"/>
      <c r="BD6" s="621"/>
      <c r="BE6" s="621"/>
      <c r="BF6" s="622"/>
      <c r="BG6" s="623">
        <v>13571923</v>
      </c>
      <c r="BH6" s="624"/>
      <c r="BI6" s="624"/>
      <c r="BJ6" s="624"/>
      <c r="BK6" s="624"/>
      <c r="BL6" s="624"/>
      <c r="BM6" s="624"/>
      <c r="BN6" s="625"/>
      <c r="BO6" s="626">
        <v>97.5</v>
      </c>
      <c r="BP6" s="626"/>
      <c r="BQ6" s="626"/>
      <c r="BR6" s="626"/>
      <c r="BS6" s="627">
        <v>1075735</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371333</v>
      </c>
      <c r="CS6" s="624"/>
      <c r="CT6" s="624"/>
      <c r="CU6" s="624"/>
      <c r="CV6" s="624"/>
      <c r="CW6" s="624"/>
      <c r="CX6" s="624"/>
      <c r="CY6" s="625"/>
      <c r="CZ6" s="626">
        <v>0.7</v>
      </c>
      <c r="DA6" s="626"/>
      <c r="DB6" s="626"/>
      <c r="DC6" s="626"/>
      <c r="DD6" s="632" t="s">
        <v>213</v>
      </c>
      <c r="DE6" s="624"/>
      <c r="DF6" s="624"/>
      <c r="DG6" s="624"/>
      <c r="DH6" s="624"/>
      <c r="DI6" s="624"/>
      <c r="DJ6" s="624"/>
      <c r="DK6" s="624"/>
      <c r="DL6" s="624"/>
      <c r="DM6" s="624"/>
      <c r="DN6" s="624"/>
      <c r="DO6" s="624"/>
      <c r="DP6" s="625"/>
      <c r="DQ6" s="632">
        <v>371333</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20453</v>
      </c>
      <c r="S7" s="624"/>
      <c r="T7" s="624"/>
      <c r="U7" s="624"/>
      <c r="V7" s="624"/>
      <c r="W7" s="624"/>
      <c r="X7" s="624"/>
      <c r="Y7" s="625"/>
      <c r="Z7" s="626">
        <v>0</v>
      </c>
      <c r="AA7" s="626"/>
      <c r="AB7" s="626"/>
      <c r="AC7" s="626"/>
      <c r="AD7" s="627">
        <v>20453</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5527187</v>
      </c>
      <c r="BH7" s="624"/>
      <c r="BI7" s="624"/>
      <c r="BJ7" s="624"/>
      <c r="BK7" s="624"/>
      <c r="BL7" s="624"/>
      <c r="BM7" s="624"/>
      <c r="BN7" s="625"/>
      <c r="BO7" s="626">
        <v>39.700000000000003</v>
      </c>
      <c r="BP7" s="626"/>
      <c r="BQ7" s="626"/>
      <c r="BR7" s="626"/>
      <c r="BS7" s="627">
        <v>226684</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5696663</v>
      </c>
      <c r="CS7" s="624"/>
      <c r="CT7" s="624"/>
      <c r="CU7" s="624"/>
      <c r="CV7" s="624"/>
      <c r="CW7" s="624"/>
      <c r="CX7" s="624"/>
      <c r="CY7" s="625"/>
      <c r="CZ7" s="626">
        <v>10.1</v>
      </c>
      <c r="DA7" s="626"/>
      <c r="DB7" s="626"/>
      <c r="DC7" s="626"/>
      <c r="DD7" s="632">
        <v>443545</v>
      </c>
      <c r="DE7" s="624"/>
      <c r="DF7" s="624"/>
      <c r="DG7" s="624"/>
      <c r="DH7" s="624"/>
      <c r="DI7" s="624"/>
      <c r="DJ7" s="624"/>
      <c r="DK7" s="624"/>
      <c r="DL7" s="624"/>
      <c r="DM7" s="624"/>
      <c r="DN7" s="624"/>
      <c r="DO7" s="624"/>
      <c r="DP7" s="625"/>
      <c r="DQ7" s="632">
        <v>4791225</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57811</v>
      </c>
      <c r="S8" s="624"/>
      <c r="T8" s="624"/>
      <c r="U8" s="624"/>
      <c r="V8" s="624"/>
      <c r="W8" s="624"/>
      <c r="X8" s="624"/>
      <c r="Y8" s="625"/>
      <c r="Z8" s="626">
        <v>0.1</v>
      </c>
      <c r="AA8" s="626"/>
      <c r="AB8" s="626"/>
      <c r="AC8" s="626"/>
      <c r="AD8" s="627">
        <v>57811</v>
      </c>
      <c r="AE8" s="627"/>
      <c r="AF8" s="627"/>
      <c r="AG8" s="627"/>
      <c r="AH8" s="627"/>
      <c r="AI8" s="627"/>
      <c r="AJ8" s="627"/>
      <c r="AK8" s="627"/>
      <c r="AL8" s="628">
        <v>0.2</v>
      </c>
      <c r="AM8" s="629"/>
      <c r="AN8" s="629"/>
      <c r="AO8" s="630"/>
      <c r="AP8" s="620" t="s">
        <v>218</v>
      </c>
      <c r="AQ8" s="621"/>
      <c r="AR8" s="621"/>
      <c r="AS8" s="621"/>
      <c r="AT8" s="621"/>
      <c r="AU8" s="621"/>
      <c r="AV8" s="621"/>
      <c r="AW8" s="621"/>
      <c r="AX8" s="621"/>
      <c r="AY8" s="621"/>
      <c r="AZ8" s="621"/>
      <c r="BA8" s="621"/>
      <c r="BB8" s="621"/>
      <c r="BC8" s="621"/>
      <c r="BD8" s="621"/>
      <c r="BE8" s="621"/>
      <c r="BF8" s="622"/>
      <c r="BG8" s="623">
        <v>168095</v>
      </c>
      <c r="BH8" s="624"/>
      <c r="BI8" s="624"/>
      <c r="BJ8" s="624"/>
      <c r="BK8" s="624"/>
      <c r="BL8" s="624"/>
      <c r="BM8" s="624"/>
      <c r="BN8" s="625"/>
      <c r="BO8" s="626">
        <v>1.2</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24852190</v>
      </c>
      <c r="CS8" s="624"/>
      <c r="CT8" s="624"/>
      <c r="CU8" s="624"/>
      <c r="CV8" s="624"/>
      <c r="CW8" s="624"/>
      <c r="CX8" s="624"/>
      <c r="CY8" s="625"/>
      <c r="CZ8" s="626">
        <v>43.9</v>
      </c>
      <c r="DA8" s="626"/>
      <c r="DB8" s="626"/>
      <c r="DC8" s="626"/>
      <c r="DD8" s="632">
        <v>350257</v>
      </c>
      <c r="DE8" s="624"/>
      <c r="DF8" s="624"/>
      <c r="DG8" s="624"/>
      <c r="DH8" s="624"/>
      <c r="DI8" s="624"/>
      <c r="DJ8" s="624"/>
      <c r="DK8" s="624"/>
      <c r="DL8" s="624"/>
      <c r="DM8" s="624"/>
      <c r="DN8" s="624"/>
      <c r="DO8" s="624"/>
      <c r="DP8" s="625"/>
      <c r="DQ8" s="632">
        <v>10695660</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53783</v>
      </c>
      <c r="S9" s="624"/>
      <c r="T9" s="624"/>
      <c r="U9" s="624"/>
      <c r="V9" s="624"/>
      <c r="W9" s="624"/>
      <c r="X9" s="624"/>
      <c r="Y9" s="625"/>
      <c r="Z9" s="626">
        <v>0.1</v>
      </c>
      <c r="AA9" s="626"/>
      <c r="AB9" s="626"/>
      <c r="AC9" s="626"/>
      <c r="AD9" s="627">
        <v>53783</v>
      </c>
      <c r="AE9" s="627"/>
      <c r="AF9" s="627"/>
      <c r="AG9" s="627"/>
      <c r="AH9" s="627"/>
      <c r="AI9" s="627"/>
      <c r="AJ9" s="627"/>
      <c r="AK9" s="627"/>
      <c r="AL9" s="628">
        <v>0.2</v>
      </c>
      <c r="AM9" s="629"/>
      <c r="AN9" s="629"/>
      <c r="AO9" s="630"/>
      <c r="AP9" s="620" t="s">
        <v>221</v>
      </c>
      <c r="AQ9" s="621"/>
      <c r="AR9" s="621"/>
      <c r="AS9" s="621"/>
      <c r="AT9" s="621"/>
      <c r="AU9" s="621"/>
      <c r="AV9" s="621"/>
      <c r="AW9" s="621"/>
      <c r="AX9" s="621"/>
      <c r="AY9" s="621"/>
      <c r="AZ9" s="621"/>
      <c r="BA9" s="621"/>
      <c r="BB9" s="621"/>
      <c r="BC9" s="621"/>
      <c r="BD9" s="621"/>
      <c r="BE9" s="621"/>
      <c r="BF9" s="622"/>
      <c r="BG9" s="623">
        <v>3981932</v>
      </c>
      <c r="BH9" s="624"/>
      <c r="BI9" s="624"/>
      <c r="BJ9" s="624"/>
      <c r="BK9" s="624"/>
      <c r="BL9" s="624"/>
      <c r="BM9" s="624"/>
      <c r="BN9" s="625"/>
      <c r="BO9" s="626">
        <v>28.6</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7921487</v>
      </c>
      <c r="CS9" s="624"/>
      <c r="CT9" s="624"/>
      <c r="CU9" s="624"/>
      <c r="CV9" s="624"/>
      <c r="CW9" s="624"/>
      <c r="CX9" s="624"/>
      <c r="CY9" s="625"/>
      <c r="CZ9" s="626">
        <v>14</v>
      </c>
      <c r="DA9" s="626"/>
      <c r="DB9" s="626"/>
      <c r="DC9" s="626"/>
      <c r="DD9" s="632">
        <v>148597</v>
      </c>
      <c r="DE9" s="624"/>
      <c r="DF9" s="624"/>
      <c r="DG9" s="624"/>
      <c r="DH9" s="624"/>
      <c r="DI9" s="624"/>
      <c r="DJ9" s="624"/>
      <c r="DK9" s="624"/>
      <c r="DL9" s="624"/>
      <c r="DM9" s="624"/>
      <c r="DN9" s="624"/>
      <c r="DO9" s="624"/>
      <c r="DP9" s="625"/>
      <c r="DQ9" s="632">
        <v>4566640</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2389735</v>
      </c>
      <c r="S10" s="624"/>
      <c r="T10" s="624"/>
      <c r="U10" s="624"/>
      <c r="V10" s="624"/>
      <c r="W10" s="624"/>
      <c r="X10" s="624"/>
      <c r="Y10" s="625"/>
      <c r="Z10" s="626">
        <v>4.2</v>
      </c>
      <c r="AA10" s="626"/>
      <c r="AB10" s="626"/>
      <c r="AC10" s="626"/>
      <c r="AD10" s="627">
        <v>2389735</v>
      </c>
      <c r="AE10" s="627"/>
      <c r="AF10" s="627"/>
      <c r="AG10" s="627"/>
      <c r="AH10" s="627"/>
      <c r="AI10" s="627"/>
      <c r="AJ10" s="627"/>
      <c r="AK10" s="627"/>
      <c r="AL10" s="628">
        <v>8.3000000000000007</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326825</v>
      </c>
      <c r="BH10" s="624"/>
      <c r="BI10" s="624"/>
      <c r="BJ10" s="624"/>
      <c r="BK10" s="624"/>
      <c r="BL10" s="624"/>
      <c r="BM10" s="624"/>
      <c r="BN10" s="625"/>
      <c r="BO10" s="626">
        <v>2.2999999999999998</v>
      </c>
      <c r="BP10" s="626"/>
      <c r="BQ10" s="626"/>
      <c r="BR10" s="626"/>
      <c r="BS10" s="632">
        <v>41279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45456</v>
      </c>
      <c r="CS10" s="624"/>
      <c r="CT10" s="624"/>
      <c r="CU10" s="624"/>
      <c r="CV10" s="624"/>
      <c r="CW10" s="624"/>
      <c r="CX10" s="624"/>
      <c r="CY10" s="625"/>
      <c r="CZ10" s="626">
        <v>0.1</v>
      </c>
      <c r="DA10" s="626"/>
      <c r="DB10" s="626"/>
      <c r="DC10" s="626"/>
      <c r="DD10" s="632" t="s">
        <v>109</v>
      </c>
      <c r="DE10" s="624"/>
      <c r="DF10" s="624"/>
      <c r="DG10" s="624"/>
      <c r="DH10" s="624"/>
      <c r="DI10" s="624"/>
      <c r="DJ10" s="624"/>
      <c r="DK10" s="624"/>
      <c r="DL10" s="624"/>
      <c r="DM10" s="624"/>
      <c r="DN10" s="624"/>
      <c r="DO10" s="624"/>
      <c r="DP10" s="625"/>
      <c r="DQ10" s="632">
        <v>31060</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10917</v>
      </c>
      <c r="S11" s="624"/>
      <c r="T11" s="624"/>
      <c r="U11" s="624"/>
      <c r="V11" s="624"/>
      <c r="W11" s="624"/>
      <c r="X11" s="624"/>
      <c r="Y11" s="625"/>
      <c r="Z11" s="626">
        <v>0</v>
      </c>
      <c r="AA11" s="626"/>
      <c r="AB11" s="626"/>
      <c r="AC11" s="626"/>
      <c r="AD11" s="627">
        <v>10917</v>
      </c>
      <c r="AE11" s="627"/>
      <c r="AF11" s="627"/>
      <c r="AG11" s="627"/>
      <c r="AH11" s="627"/>
      <c r="AI11" s="627"/>
      <c r="AJ11" s="627"/>
      <c r="AK11" s="627"/>
      <c r="AL11" s="628">
        <v>0</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1050335</v>
      </c>
      <c r="BH11" s="624"/>
      <c r="BI11" s="624"/>
      <c r="BJ11" s="624"/>
      <c r="BK11" s="624"/>
      <c r="BL11" s="624"/>
      <c r="BM11" s="624"/>
      <c r="BN11" s="625"/>
      <c r="BO11" s="626">
        <v>7.5</v>
      </c>
      <c r="BP11" s="626"/>
      <c r="BQ11" s="626"/>
      <c r="BR11" s="626"/>
      <c r="BS11" s="632">
        <v>185405</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394065</v>
      </c>
      <c r="CS11" s="624"/>
      <c r="CT11" s="624"/>
      <c r="CU11" s="624"/>
      <c r="CV11" s="624"/>
      <c r="CW11" s="624"/>
      <c r="CX11" s="624"/>
      <c r="CY11" s="625"/>
      <c r="CZ11" s="626">
        <v>0.7</v>
      </c>
      <c r="DA11" s="626"/>
      <c r="DB11" s="626"/>
      <c r="DC11" s="626"/>
      <c r="DD11" s="632">
        <v>82688</v>
      </c>
      <c r="DE11" s="624"/>
      <c r="DF11" s="624"/>
      <c r="DG11" s="624"/>
      <c r="DH11" s="624"/>
      <c r="DI11" s="624"/>
      <c r="DJ11" s="624"/>
      <c r="DK11" s="624"/>
      <c r="DL11" s="624"/>
      <c r="DM11" s="624"/>
      <c r="DN11" s="624"/>
      <c r="DO11" s="624"/>
      <c r="DP11" s="625"/>
      <c r="DQ11" s="632">
        <v>226935</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6903940</v>
      </c>
      <c r="BH12" s="624"/>
      <c r="BI12" s="624"/>
      <c r="BJ12" s="624"/>
      <c r="BK12" s="624"/>
      <c r="BL12" s="624"/>
      <c r="BM12" s="624"/>
      <c r="BN12" s="625"/>
      <c r="BO12" s="626">
        <v>49.6</v>
      </c>
      <c r="BP12" s="626"/>
      <c r="BQ12" s="626"/>
      <c r="BR12" s="626"/>
      <c r="BS12" s="632">
        <v>849051</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1556549</v>
      </c>
      <c r="CS12" s="624"/>
      <c r="CT12" s="624"/>
      <c r="CU12" s="624"/>
      <c r="CV12" s="624"/>
      <c r="CW12" s="624"/>
      <c r="CX12" s="624"/>
      <c r="CY12" s="625"/>
      <c r="CZ12" s="626">
        <v>2.8</v>
      </c>
      <c r="DA12" s="626"/>
      <c r="DB12" s="626"/>
      <c r="DC12" s="626"/>
      <c r="DD12" s="632">
        <v>19647</v>
      </c>
      <c r="DE12" s="624"/>
      <c r="DF12" s="624"/>
      <c r="DG12" s="624"/>
      <c r="DH12" s="624"/>
      <c r="DI12" s="624"/>
      <c r="DJ12" s="624"/>
      <c r="DK12" s="624"/>
      <c r="DL12" s="624"/>
      <c r="DM12" s="624"/>
      <c r="DN12" s="624"/>
      <c r="DO12" s="624"/>
      <c r="DP12" s="625"/>
      <c r="DQ12" s="632">
        <v>755043</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65669</v>
      </c>
      <c r="S13" s="624"/>
      <c r="T13" s="624"/>
      <c r="U13" s="624"/>
      <c r="V13" s="624"/>
      <c r="W13" s="624"/>
      <c r="X13" s="624"/>
      <c r="Y13" s="625"/>
      <c r="Z13" s="626">
        <v>0.1</v>
      </c>
      <c r="AA13" s="626"/>
      <c r="AB13" s="626"/>
      <c r="AC13" s="626"/>
      <c r="AD13" s="627">
        <v>65669</v>
      </c>
      <c r="AE13" s="627"/>
      <c r="AF13" s="627"/>
      <c r="AG13" s="627"/>
      <c r="AH13" s="627"/>
      <c r="AI13" s="627"/>
      <c r="AJ13" s="627"/>
      <c r="AK13" s="627"/>
      <c r="AL13" s="628">
        <v>0.2</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6837711</v>
      </c>
      <c r="BH13" s="624"/>
      <c r="BI13" s="624"/>
      <c r="BJ13" s="624"/>
      <c r="BK13" s="624"/>
      <c r="BL13" s="624"/>
      <c r="BM13" s="624"/>
      <c r="BN13" s="625"/>
      <c r="BO13" s="626">
        <v>49.1</v>
      </c>
      <c r="BP13" s="626"/>
      <c r="BQ13" s="626"/>
      <c r="BR13" s="626"/>
      <c r="BS13" s="632">
        <v>849051</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3708239</v>
      </c>
      <c r="CS13" s="624"/>
      <c r="CT13" s="624"/>
      <c r="CU13" s="624"/>
      <c r="CV13" s="624"/>
      <c r="CW13" s="624"/>
      <c r="CX13" s="624"/>
      <c r="CY13" s="625"/>
      <c r="CZ13" s="626">
        <v>6.6</v>
      </c>
      <c r="DA13" s="626"/>
      <c r="DB13" s="626"/>
      <c r="DC13" s="626"/>
      <c r="DD13" s="632">
        <v>1037245</v>
      </c>
      <c r="DE13" s="624"/>
      <c r="DF13" s="624"/>
      <c r="DG13" s="624"/>
      <c r="DH13" s="624"/>
      <c r="DI13" s="624"/>
      <c r="DJ13" s="624"/>
      <c r="DK13" s="624"/>
      <c r="DL13" s="624"/>
      <c r="DM13" s="624"/>
      <c r="DN13" s="624"/>
      <c r="DO13" s="624"/>
      <c r="DP13" s="625"/>
      <c r="DQ13" s="632">
        <v>2573820</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246314</v>
      </c>
      <c r="BH14" s="624"/>
      <c r="BI14" s="624"/>
      <c r="BJ14" s="624"/>
      <c r="BK14" s="624"/>
      <c r="BL14" s="624"/>
      <c r="BM14" s="624"/>
      <c r="BN14" s="625"/>
      <c r="BO14" s="626">
        <v>1.8</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1744735</v>
      </c>
      <c r="CS14" s="624"/>
      <c r="CT14" s="624"/>
      <c r="CU14" s="624"/>
      <c r="CV14" s="624"/>
      <c r="CW14" s="624"/>
      <c r="CX14" s="624"/>
      <c r="CY14" s="625"/>
      <c r="CZ14" s="626">
        <v>3.1</v>
      </c>
      <c r="DA14" s="626"/>
      <c r="DB14" s="626"/>
      <c r="DC14" s="626"/>
      <c r="DD14" s="632">
        <v>455785</v>
      </c>
      <c r="DE14" s="624"/>
      <c r="DF14" s="624"/>
      <c r="DG14" s="624"/>
      <c r="DH14" s="624"/>
      <c r="DI14" s="624"/>
      <c r="DJ14" s="624"/>
      <c r="DK14" s="624"/>
      <c r="DL14" s="624"/>
      <c r="DM14" s="624"/>
      <c r="DN14" s="624"/>
      <c r="DO14" s="624"/>
      <c r="DP14" s="625"/>
      <c r="DQ14" s="632">
        <v>1289643</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43240</v>
      </c>
      <c r="S15" s="624"/>
      <c r="T15" s="624"/>
      <c r="U15" s="624"/>
      <c r="V15" s="624"/>
      <c r="W15" s="624"/>
      <c r="X15" s="624"/>
      <c r="Y15" s="625"/>
      <c r="Z15" s="626">
        <v>0.1</v>
      </c>
      <c r="AA15" s="626"/>
      <c r="AB15" s="626"/>
      <c r="AC15" s="626"/>
      <c r="AD15" s="627">
        <v>43240</v>
      </c>
      <c r="AE15" s="627"/>
      <c r="AF15" s="627"/>
      <c r="AG15" s="627"/>
      <c r="AH15" s="627"/>
      <c r="AI15" s="627"/>
      <c r="AJ15" s="627"/>
      <c r="AK15" s="627"/>
      <c r="AL15" s="628">
        <v>0.2</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894482</v>
      </c>
      <c r="BH15" s="624"/>
      <c r="BI15" s="624"/>
      <c r="BJ15" s="624"/>
      <c r="BK15" s="624"/>
      <c r="BL15" s="624"/>
      <c r="BM15" s="624"/>
      <c r="BN15" s="625"/>
      <c r="BO15" s="626">
        <v>6.4</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4927940</v>
      </c>
      <c r="CS15" s="624"/>
      <c r="CT15" s="624"/>
      <c r="CU15" s="624"/>
      <c r="CV15" s="624"/>
      <c r="CW15" s="624"/>
      <c r="CX15" s="624"/>
      <c r="CY15" s="625"/>
      <c r="CZ15" s="626">
        <v>8.6999999999999993</v>
      </c>
      <c r="DA15" s="626"/>
      <c r="DB15" s="626"/>
      <c r="DC15" s="626"/>
      <c r="DD15" s="632">
        <v>1900055</v>
      </c>
      <c r="DE15" s="624"/>
      <c r="DF15" s="624"/>
      <c r="DG15" s="624"/>
      <c r="DH15" s="624"/>
      <c r="DI15" s="624"/>
      <c r="DJ15" s="624"/>
      <c r="DK15" s="624"/>
      <c r="DL15" s="624"/>
      <c r="DM15" s="624"/>
      <c r="DN15" s="624"/>
      <c r="DO15" s="624"/>
      <c r="DP15" s="625"/>
      <c r="DQ15" s="632">
        <v>2775508</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13567414</v>
      </c>
      <c r="S16" s="624"/>
      <c r="T16" s="624"/>
      <c r="U16" s="624"/>
      <c r="V16" s="624"/>
      <c r="W16" s="624"/>
      <c r="X16" s="624"/>
      <c r="Y16" s="625"/>
      <c r="Z16" s="626">
        <v>23.7</v>
      </c>
      <c r="AA16" s="626"/>
      <c r="AB16" s="626"/>
      <c r="AC16" s="626"/>
      <c r="AD16" s="627">
        <v>11977755</v>
      </c>
      <c r="AE16" s="627"/>
      <c r="AF16" s="627"/>
      <c r="AG16" s="627"/>
      <c r="AH16" s="627"/>
      <c r="AI16" s="627"/>
      <c r="AJ16" s="627"/>
      <c r="AK16" s="627"/>
      <c r="AL16" s="628">
        <v>41.6</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24941</v>
      </c>
      <c r="CS16" s="624"/>
      <c r="CT16" s="624"/>
      <c r="CU16" s="624"/>
      <c r="CV16" s="624"/>
      <c r="CW16" s="624"/>
      <c r="CX16" s="624"/>
      <c r="CY16" s="625"/>
      <c r="CZ16" s="626">
        <v>0</v>
      </c>
      <c r="DA16" s="626"/>
      <c r="DB16" s="626"/>
      <c r="DC16" s="626"/>
      <c r="DD16" s="632" t="s">
        <v>109</v>
      </c>
      <c r="DE16" s="624"/>
      <c r="DF16" s="624"/>
      <c r="DG16" s="624"/>
      <c r="DH16" s="624"/>
      <c r="DI16" s="624"/>
      <c r="DJ16" s="624"/>
      <c r="DK16" s="624"/>
      <c r="DL16" s="624"/>
      <c r="DM16" s="624"/>
      <c r="DN16" s="624"/>
      <c r="DO16" s="624"/>
      <c r="DP16" s="625"/>
      <c r="DQ16" s="632">
        <v>4182</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11977755</v>
      </c>
      <c r="S17" s="624"/>
      <c r="T17" s="624"/>
      <c r="U17" s="624"/>
      <c r="V17" s="624"/>
      <c r="W17" s="624"/>
      <c r="X17" s="624"/>
      <c r="Y17" s="625"/>
      <c r="Z17" s="626">
        <v>20.9</v>
      </c>
      <c r="AA17" s="626"/>
      <c r="AB17" s="626"/>
      <c r="AC17" s="626"/>
      <c r="AD17" s="627">
        <v>11977755</v>
      </c>
      <c r="AE17" s="627"/>
      <c r="AF17" s="627"/>
      <c r="AG17" s="627"/>
      <c r="AH17" s="627"/>
      <c r="AI17" s="627"/>
      <c r="AJ17" s="627"/>
      <c r="AK17" s="627"/>
      <c r="AL17" s="628">
        <v>41.6</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5338266</v>
      </c>
      <c r="CS17" s="624"/>
      <c r="CT17" s="624"/>
      <c r="CU17" s="624"/>
      <c r="CV17" s="624"/>
      <c r="CW17" s="624"/>
      <c r="CX17" s="624"/>
      <c r="CY17" s="625"/>
      <c r="CZ17" s="626">
        <v>9.4</v>
      </c>
      <c r="DA17" s="626"/>
      <c r="DB17" s="626"/>
      <c r="DC17" s="626"/>
      <c r="DD17" s="632" t="s">
        <v>109</v>
      </c>
      <c r="DE17" s="624"/>
      <c r="DF17" s="624"/>
      <c r="DG17" s="624"/>
      <c r="DH17" s="624"/>
      <c r="DI17" s="624"/>
      <c r="DJ17" s="624"/>
      <c r="DK17" s="624"/>
      <c r="DL17" s="624"/>
      <c r="DM17" s="624"/>
      <c r="DN17" s="624"/>
      <c r="DO17" s="624"/>
      <c r="DP17" s="625"/>
      <c r="DQ17" s="632">
        <v>4679164</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1589657</v>
      </c>
      <c r="S18" s="624"/>
      <c r="T18" s="624"/>
      <c r="U18" s="624"/>
      <c r="V18" s="624"/>
      <c r="W18" s="624"/>
      <c r="X18" s="624"/>
      <c r="Y18" s="625"/>
      <c r="Z18" s="626">
        <v>2.8</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2</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341881</v>
      </c>
      <c r="BH19" s="624"/>
      <c r="BI19" s="624"/>
      <c r="BJ19" s="624"/>
      <c r="BK19" s="624"/>
      <c r="BL19" s="624"/>
      <c r="BM19" s="624"/>
      <c r="BN19" s="625"/>
      <c r="BO19" s="626">
        <v>2.5</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30422143</v>
      </c>
      <c r="S20" s="624"/>
      <c r="T20" s="624"/>
      <c r="U20" s="624"/>
      <c r="V20" s="624"/>
      <c r="W20" s="624"/>
      <c r="X20" s="624"/>
      <c r="Y20" s="625"/>
      <c r="Z20" s="626">
        <v>53</v>
      </c>
      <c r="AA20" s="626"/>
      <c r="AB20" s="626"/>
      <c r="AC20" s="626"/>
      <c r="AD20" s="627">
        <v>28491407</v>
      </c>
      <c r="AE20" s="627"/>
      <c r="AF20" s="627"/>
      <c r="AG20" s="627"/>
      <c r="AH20" s="627"/>
      <c r="AI20" s="627"/>
      <c r="AJ20" s="627"/>
      <c r="AK20" s="627"/>
      <c r="AL20" s="628">
        <v>99.1</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341881</v>
      </c>
      <c r="BH20" s="624"/>
      <c r="BI20" s="624"/>
      <c r="BJ20" s="624"/>
      <c r="BK20" s="624"/>
      <c r="BL20" s="624"/>
      <c r="BM20" s="624"/>
      <c r="BN20" s="625"/>
      <c r="BO20" s="626">
        <v>2.5</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56581864</v>
      </c>
      <c r="CS20" s="624"/>
      <c r="CT20" s="624"/>
      <c r="CU20" s="624"/>
      <c r="CV20" s="624"/>
      <c r="CW20" s="624"/>
      <c r="CX20" s="624"/>
      <c r="CY20" s="625"/>
      <c r="CZ20" s="626">
        <v>100</v>
      </c>
      <c r="DA20" s="626"/>
      <c r="DB20" s="626"/>
      <c r="DC20" s="626"/>
      <c r="DD20" s="632">
        <v>4437819</v>
      </c>
      <c r="DE20" s="624"/>
      <c r="DF20" s="624"/>
      <c r="DG20" s="624"/>
      <c r="DH20" s="624"/>
      <c r="DI20" s="624"/>
      <c r="DJ20" s="624"/>
      <c r="DK20" s="624"/>
      <c r="DL20" s="624"/>
      <c r="DM20" s="624"/>
      <c r="DN20" s="624"/>
      <c r="DO20" s="624"/>
      <c r="DP20" s="625"/>
      <c r="DQ20" s="632">
        <v>32760213</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27350</v>
      </c>
      <c r="S21" s="624"/>
      <c r="T21" s="624"/>
      <c r="U21" s="624"/>
      <c r="V21" s="624"/>
      <c r="W21" s="624"/>
      <c r="X21" s="624"/>
      <c r="Y21" s="625"/>
      <c r="Z21" s="626">
        <v>0</v>
      </c>
      <c r="AA21" s="626"/>
      <c r="AB21" s="626"/>
      <c r="AC21" s="626"/>
      <c r="AD21" s="627">
        <v>27350</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804</v>
      </c>
      <c r="BH21" s="624"/>
      <c r="BI21" s="624"/>
      <c r="BJ21" s="624"/>
      <c r="BK21" s="624"/>
      <c r="BL21" s="624"/>
      <c r="BM21" s="624"/>
      <c r="BN21" s="625"/>
      <c r="BO21" s="626">
        <v>0</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544062</v>
      </c>
      <c r="S22" s="624"/>
      <c r="T22" s="624"/>
      <c r="U22" s="624"/>
      <c r="V22" s="624"/>
      <c r="W22" s="624"/>
      <c r="X22" s="624"/>
      <c r="Y22" s="625"/>
      <c r="Z22" s="626">
        <v>0.9</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757414</v>
      </c>
      <c r="S23" s="624"/>
      <c r="T23" s="624"/>
      <c r="U23" s="624"/>
      <c r="V23" s="624"/>
      <c r="W23" s="624"/>
      <c r="X23" s="624"/>
      <c r="Y23" s="625"/>
      <c r="Z23" s="626">
        <v>1.3</v>
      </c>
      <c r="AA23" s="626"/>
      <c r="AB23" s="626"/>
      <c r="AC23" s="626"/>
      <c r="AD23" s="627">
        <v>169025</v>
      </c>
      <c r="AE23" s="627"/>
      <c r="AF23" s="627"/>
      <c r="AG23" s="627"/>
      <c r="AH23" s="627"/>
      <c r="AI23" s="627"/>
      <c r="AJ23" s="627"/>
      <c r="AK23" s="627"/>
      <c r="AL23" s="628">
        <v>0.6</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v>341077</v>
      </c>
      <c r="BH23" s="624"/>
      <c r="BI23" s="624"/>
      <c r="BJ23" s="624"/>
      <c r="BK23" s="624"/>
      <c r="BL23" s="624"/>
      <c r="BM23" s="624"/>
      <c r="BN23" s="625"/>
      <c r="BO23" s="626">
        <v>2.5</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986497</v>
      </c>
      <c r="S24" s="624"/>
      <c r="T24" s="624"/>
      <c r="U24" s="624"/>
      <c r="V24" s="624"/>
      <c r="W24" s="624"/>
      <c r="X24" s="624"/>
      <c r="Y24" s="625"/>
      <c r="Z24" s="626">
        <v>1.7</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31249515</v>
      </c>
      <c r="CS24" s="613"/>
      <c r="CT24" s="613"/>
      <c r="CU24" s="613"/>
      <c r="CV24" s="613"/>
      <c r="CW24" s="613"/>
      <c r="CX24" s="613"/>
      <c r="CY24" s="614"/>
      <c r="CZ24" s="650">
        <v>55.2</v>
      </c>
      <c r="DA24" s="651"/>
      <c r="DB24" s="651"/>
      <c r="DC24" s="652"/>
      <c r="DD24" s="649">
        <v>17278442</v>
      </c>
      <c r="DE24" s="613"/>
      <c r="DF24" s="613"/>
      <c r="DG24" s="613"/>
      <c r="DH24" s="613"/>
      <c r="DI24" s="613"/>
      <c r="DJ24" s="613"/>
      <c r="DK24" s="614"/>
      <c r="DL24" s="649">
        <v>17096531</v>
      </c>
      <c r="DM24" s="613"/>
      <c r="DN24" s="613"/>
      <c r="DO24" s="613"/>
      <c r="DP24" s="613"/>
      <c r="DQ24" s="613"/>
      <c r="DR24" s="613"/>
      <c r="DS24" s="613"/>
      <c r="DT24" s="613"/>
      <c r="DU24" s="613"/>
      <c r="DV24" s="614"/>
      <c r="DW24" s="617">
        <v>55.8</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11460875</v>
      </c>
      <c r="S25" s="624"/>
      <c r="T25" s="624"/>
      <c r="U25" s="624"/>
      <c r="V25" s="624"/>
      <c r="W25" s="624"/>
      <c r="X25" s="624"/>
      <c r="Y25" s="625"/>
      <c r="Z25" s="626">
        <v>20</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8707340</v>
      </c>
      <c r="CS25" s="655"/>
      <c r="CT25" s="655"/>
      <c r="CU25" s="655"/>
      <c r="CV25" s="655"/>
      <c r="CW25" s="655"/>
      <c r="CX25" s="655"/>
      <c r="CY25" s="656"/>
      <c r="CZ25" s="657">
        <v>15.4</v>
      </c>
      <c r="DA25" s="658"/>
      <c r="DB25" s="658"/>
      <c r="DC25" s="659"/>
      <c r="DD25" s="632">
        <v>8122096</v>
      </c>
      <c r="DE25" s="655"/>
      <c r="DF25" s="655"/>
      <c r="DG25" s="655"/>
      <c r="DH25" s="655"/>
      <c r="DI25" s="655"/>
      <c r="DJ25" s="655"/>
      <c r="DK25" s="656"/>
      <c r="DL25" s="632">
        <v>7960855</v>
      </c>
      <c r="DM25" s="655"/>
      <c r="DN25" s="655"/>
      <c r="DO25" s="655"/>
      <c r="DP25" s="655"/>
      <c r="DQ25" s="655"/>
      <c r="DR25" s="655"/>
      <c r="DS25" s="655"/>
      <c r="DT25" s="655"/>
      <c r="DU25" s="655"/>
      <c r="DV25" s="656"/>
      <c r="DW25" s="628">
        <v>26</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5818570</v>
      </c>
      <c r="CS26" s="624"/>
      <c r="CT26" s="624"/>
      <c r="CU26" s="624"/>
      <c r="CV26" s="624"/>
      <c r="CW26" s="624"/>
      <c r="CX26" s="624"/>
      <c r="CY26" s="625"/>
      <c r="CZ26" s="657">
        <v>10.3</v>
      </c>
      <c r="DA26" s="658"/>
      <c r="DB26" s="658"/>
      <c r="DC26" s="659"/>
      <c r="DD26" s="632">
        <v>5480491</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3514825</v>
      </c>
      <c r="S27" s="624"/>
      <c r="T27" s="624"/>
      <c r="U27" s="624"/>
      <c r="V27" s="624"/>
      <c r="W27" s="624"/>
      <c r="X27" s="624"/>
      <c r="Y27" s="625"/>
      <c r="Z27" s="626">
        <v>6.1</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13913804</v>
      </c>
      <c r="BH27" s="624"/>
      <c r="BI27" s="624"/>
      <c r="BJ27" s="624"/>
      <c r="BK27" s="624"/>
      <c r="BL27" s="624"/>
      <c r="BM27" s="624"/>
      <c r="BN27" s="625"/>
      <c r="BO27" s="626">
        <v>100</v>
      </c>
      <c r="BP27" s="626"/>
      <c r="BQ27" s="626"/>
      <c r="BR27" s="626"/>
      <c r="BS27" s="632">
        <v>1075735</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17203909</v>
      </c>
      <c r="CS27" s="655"/>
      <c r="CT27" s="655"/>
      <c r="CU27" s="655"/>
      <c r="CV27" s="655"/>
      <c r="CW27" s="655"/>
      <c r="CX27" s="655"/>
      <c r="CY27" s="656"/>
      <c r="CZ27" s="657">
        <v>30.4</v>
      </c>
      <c r="DA27" s="658"/>
      <c r="DB27" s="658"/>
      <c r="DC27" s="659"/>
      <c r="DD27" s="632">
        <v>4477182</v>
      </c>
      <c r="DE27" s="655"/>
      <c r="DF27" s="655"/>
      <c r="DG27" s="655"/>
      <c r="DH27" s="655"/>
      <c r="DI27" s="655"/>
      <c r="DJ27" s="655"/>
      <c r="DK27" s="656"/>
      <c r="DL27" s="632">
        <v>4456512</v>
      </c>
      <c r="DM27" s="655"/>
      <c r="DN27" s="655"/>
      <c r="DO27" s="655"/>
      <c r="DP27" s="655"/>
      <c r="DQ27" s="655"/>
      <c r="DR27" s="655"/>
      <c r="DS27" s="655"/>
      <c r="DT27" s="655"/>
      <c r="DU27" s="655"/>
      <c r="DV27" s="656"/>
      <c r="DW27" s="628">
        <v>14.6</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178254</v>
      </c>
      <c r="S28" s="624"/>
      <c r="T28" s="624"/>
      <c r="U28" s="624"/>
      <c r="V28" s="624"/>
      <c r="W28" s="624"/>
      <c r="X28" s="624"/>
      <c r="Y28" s="625"/>
      <c r="Z28" s="626">
        <v>0.3</v>
      </c>
      <c r="AA28" s="626"/>
      <c r="AB28" s="626"/>
      <c r="AC28" s="626"/>
      <c r="AD28" s="627">
        <v>31710</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5338266</v>
      </c>
      <c r="CS28" s="624"/>
      <c r="CT28" s="624"/>
      <c r="CU28" s="624"/>
      <c r="CV28" s="624"/>
      <c r="CW28" s="624"/>
      <c r="CX28" s="624"/>
      <c r="CY28" s="625"/>
      <c r="CZ28" s="657">
        <v>9.4</v>
      </c>
      <c r="DA28" s="658"/>
      <c r="DB28" s="658"/>
      <c r="DC28" s="659"/>
      <c r="DD28" s="632">
        <v>4679164</v>
      </c>
      <c r="DE28" s="624"/>
      <c r="DF28" s="624"/>
      <c r="DG28" s="624"/>
      <c r="DH28" s="624"/>
      <c r="DI28" s="624"/>
      <c r="DJ28" s="624"/>
      <c r="DK28" s="625"/>
      <c r="DL28" s="632">
        <v>4679164</v>
      </c>
      <c r="DM28" s="624"/>
      <c r="DN28" s="624"/>
      <c r="DO28" s="624"/>
      <c r="DP28" s="624"/>
      <c r="DQ28" s="624"/>
      <c r="DR28" s="624"/>
      <c r="DS28" s="624"/>
      <c r="DT28" s="624"/>
      <c r="DU28" s="624"/>
      <c r="DV28" s="625"/>
      <c r="DW28" s="628">
        <v>15.3</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63009</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5338089</v>
      </c>
      <c r="CS29" s="655"/>
      <c r="CT29" s="655"/>
      <c r="CU29" s="655"/>
      <c r="CV29" s="655"/>
      <c r="CW29" s="655"/>
      <c r="CX29" s="655"/>
      <c r="CY29" s="656"/>
      <c r="CZ29" s="657">
        <v>9.4</v>
      </c>
      <c r="DA29" s="658"/>
      <c r="DB29" s="658"/>
      <c r="DC29" s="659"/>
      <c r="DD29" s="632">
        <v>4678987</v>
      </c>
      <c r="DE29" s="655"/>
      <c r="DF29" s="655"/>
      <c r="DG29" s="655"/>
      <c r="DH29" s="655"/>
      <c r="DI29" s="655"/>
      <c r="DJ29" s="655"/>
      <c r="DK29" s="656"/>
      <c r="DL29" s="632">
        <v>4678987</v>
      </c>
      <c r="DM29" s="655"/>
      <c r="DN29" s="655"/>
      <c r="DO29" s="655"/>
      <c r="DP29" s="655"/>
      <c r="DQ29" s="655"/>
      <c r="DR29" s="655"/>
      <c r="DS29" s="655"/>
      <c r="DT29" s="655"/>
      <c r="DU29" s="655"/>
      <c r="DV29" s="656"/>
      <c r="DW29" s="628">
        <v>15.3</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75633</v>
      </c>
      <c r="S30" s="624"/>
      <c r="T30" s="624"/>
      <c r="U30" s="624"/>
      <c r="V30" s="624"/>
      <c r="W30" s="624"/>
      <c r="X30" s="624"/>
      <c r="Y30" s="625"/>
      <c r="Z30" s="626">
        <v>0.1</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98.9</v>
      </c>
      <c r="BH30" s="682"/>
      <c r="BI30" s="682"/>
      <c r="BJ30" s="682"/>
      <c r="BK30" s="682"/>
      <c r="BL30" s="682"/>
      <c r="BM30" s="618">
        <v>94.6</v>
      </c>
      <c r="BN30" s="682"/>
      <c r="BO30" s="682"/>
      <c r="BP30" s="682"/>
      <c r="BQ30" s="683"/>
      <c r="BR30" s="681">
        <v>98.8</v>
      </c>
      <c r="BS30" s="682"/>
      <c r="BT30" s="682"/>
      <c r="BU30" s="682"/>
      <c r="BV30" s="682"/>
      <c r="BW30" s="682"/>
      <c r="BX30" s="618">
        <v>94.3</v>
      </c>
      <c r="BY30" s="682"/>
      <c r="BZ30" s="682"/>
      <c r="CA30" s="682"/>
      <c r="CB30" s="683"/>
      <c r="CD30" s="686"/>
      <c r="CE30" s="687"/>
      <c r="CF30" s="637" t="s">
        <v>290</v>
      </c>
      <c r="CG30" s="638"/>
      <c r="CH30" s="638"/>
      <c r="CI30" s="638"/>
      <c r="CJ30" s="638"/>
      <c r="CK30" s="638"/>
      <c r="CL30" s="638"/>
      <c r="CM30" s="638"/>
      <c r="CN30" s="638"/>
      <c r="CO30" s="638"/>
      <c r="CP30" s="638"/>
      <c r="CQ30" s="639"/>
      <c r="CR30" s="623">
        <v>4778918</v>
      </c>
      <c r="CS30" s="624"/>
      <c r="CT30" s="624"/>
      <c r="CU30" s="624"/>
      <c r="CV30" s="624"/>
      <c r="CW30" s="624"/>
      <c r="CX30" s="624"/>
      <c r="CY30" s="625"/>
      <c r="CZ30" s="657">
        <v>8.4</v>
      </c>
      <c r="DA30" s="658"/>
      <c r="DB30" s="658"/>
      <c r="DC30" s="659"/>
      <c r="DD30" s="632">
        <v>4121090</v>
      </c>
      <c r="DE30" s="624"/>
      <c r="DF30" s="624"/>
      <c r="DG30" s="624"/>
      <c r="DH30" s="624"/>
      <c r="DI30" s="624"/>
      <c r="DJ30" s="624"/>
      <c r="DK30" s="625"/>
      <c r="DL30" s="632">
        <v>4121090</v>
      </c>
      <c r="DM30" s="624"/>
      <c r="DN30" s="624"/>
      <c r="DO30" s="624"/>
      <c r="DP30" s="624"/>
      <c r="DQ30" s="624"/>
      <c r="DR30" s="624"/>
      <c r="DS30" s="624"/>
      <c r="DT30" s="624"/>
      <c r="DU30" s="624"/>
      <c r="DV30" s="625"/>
      <c r="DW30" s="628">
        <v>13.5</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521636</v>
      </c>
      <c r="S31" s="624"/>
      <c r="T31" s="624"/>
      <c r="U31" s="624"/>
      <c r="V31" s="624"/>
      <c r="W31" s="624"/>
      <c r="X31" s="624"/>
      <c r="Y31" s="625"/>
      <c r="Z31" s="626">
        <v>0.9</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98.9</v>
      </c>
      <c r="BH31" s="655"/>
      <c r="BI31" s="655"/>
      <c r="BJ31" s="655"/>
      <c r="BK31" s="655"/>
      <c r="BL31" s="655"/>
      <c r="BM31" s="629">
        <v>95.2</v>
      </c>
      <c r="BN31" s="679"/>
      <c r="BO31" s="679"/>
      <c r="BP31" s="679"/>
      <c r="BQ31" s="680"/>
      <c r="BR31" s="678">
        <v>98.7</v>
      </c>
      <c r="BS31" s="655"/>
      <c r="BT31" s="655"/>
      <c r="BU31" s="655"/>
      <c r="BV31" s="655"/>
      <c r="BW31" s="655"/>
      <c r="BX31" s="629">
        <v>94.7</v>
      </c>
      <c r="BY31" s="679"/>
      <c r="BZ31" s="679"/>
      <c r="CA31" s="679"/>
      <c r="CB31" s="680"/>
      <c r="CD31" s="686"/>
      <c r="CE31" s="687"/>
      <c r="CF31" s="637" t="s">
        <v>294</v>
      </c>
      <c r="CG31" s="638"/>
      <c r="CH31" s="638"/>
      <c r="CI31" s="638"/>
      <c r="CJ31" s="638"/>
      <c r="CK31" s="638"/>
      <c r="CL31" s="638"/>
      <c r="CM31" s="638"/>
      <c r="CN31" s="638"/>
      <c r="CO31" s="638"/>
      <c r="CP31" s="638"/>
      <c r="CQ31" s="639"/>
      <c r="CR31" s="623">
        <v>559171</v>
      </c>
      <c r="CS31" s="655"/>
      <c r="CT31" s="655"/>
      <c r="CU31" s="655"/>
      <c r="CV31" s="655"/>
      <c r="CW31" s="655"/>
      <c r="CX31" s="655"/>
      <c r="CY31" s="656"/>
      <c r="CZ31" s="657">
        <v>1</v>
      </c>
      <c r="DA31" s="658"/>
      <c r="DB31" s="658"/>
      <c r="DC31" s="659"/>
      <c r="DD31" s="632">
        <v>557897</v>
      </c>
      <c r="DE31" s="655"/>
      <c r="DF31" s="655"/>
      <c r="DG31" s="655"/>
      <c r="DH31" s="655"/>
      <c r="DI31" s="655"/>
      <c r="DJ31" s="655"/>
      <c r="DK31" s="656"/>
      <c r="DL31" s="632">
        <v>557897</v>
      </c>
      <c r="DM31" s="655"/>
      <c r="DN31" s="655"/>
      <c r="DO31" s="655"/>
      <c r="DP31" s="655"/>
      <c r="DQ31" s="655"/>
      <c r="DR31" s="655"/>
      <c r="DS31" s="655"/>
      <c r="DT31" s="655"/>
      <c r="DU31" s="655"/>
      <c r="DV31" s="656"/>
      <c r="DW31" s="628">
        <v>1.8</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3069488</v>
      </c>
      <c r="S32" s="624"/>
      <c r="T32" s="624"/>
      <c r="U32" s="624"/>
      <c r="V32" s="624"/>
      <c r="W32" s="624"/>
      <c r="X32" s="624"/>
      <c r="Y32" s="625"/>
      <c r="Z32" s="626">
        <v>5.4</v>
      </c>
      <c r="AA32" s="626"/>
      <c r="AB32" s="626"/>
      <c r="AC32" s="626"/>
      <c r="AD32" s="627">
        <v>38845</v>
      </c>
      <c r="AE32" s="627"/>
      <c r="AF32" s="627"/>
      <c r="AG32" s="627"/>
      <c r="AH32" s="627"/>
      <c r="AI32" s="627"/>
      <c r="AJ32" s="627"/>
      <c r="AK32" s="627"/>
      <c r="AL32" s="628">
        <v>0.1</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98.8</v>
      </c>
      <c r="BH32" s="691"/>
      <c r="BI32" s="691"/>
      <c r="BJ32" s="691"/>
      <c r="BK32" s="691"/>
      <c r="BL32" s="691"/>
      <c r="BM32" s="692">
        <v>93.5</v>
      </c>
      <c r="BN32" s="691"/>
      <c r="BO32" s="691"/>
      <c r="BP32" s="691"/>
      <c r="BQ32" s="693"/>
      <c r="BR32" s="690">
        <v>98.8</v>
      </c>
      <c r="BS32" s="691"/>
      <c r="BT32" s="691"/>
      <c r="BU32" s="691"/>
      <c r="BV32" s="691"/>
      <c r="BW32" s="691"/>
      <c r="BX32" s="692">
        <v>93.5</v>
      </c>
      <c r="BY32" s="691"/>
      <c r="BZ32" s="691"/>
      <c r="CA32" s="691"/>
      <c r="CB32" s="693"/>
      <c r="CD32" s="688"/>
      <c r="CE32" s="689"/>
      <c r="CF32" s="637" t="s">
        <v>297</v>
      </c>
      <c r="CG32" s="638"/>
      <c r="CH32" s="638"/>
      <c r="CI32" s="638"/>
      <c r="CJ32" s="638"/>
      <c r="CK32" s="638"/>
      <c r="CL32" s="638"/>
      <c r="CM32" s="638"/>
      <c r="CN32" s="638"/>
      <c r="CO32" s="638"/>
      <c r="CP32" s="638"/>
      <c r="CQ32" s="639"/>
      <c r="CR32" s="623">
        <v>177</v>
      </c>
      <c r="CS32" s="624"/>
      <c r="CT32" s="624"/>
      <c r="CU32" s="624"/>
      <c r="CV32" s="624"/>
      <c r="CW32" s="624"/>
      <c r="CX32" s="624"/>
      <c r="CY32" s="625"/>
      <c r="CZ32" s="657">
        <v>0</v>
      </c>
      <c r="DA32" s="658"/>
      <c r="DB32" s="658"/>
      <c r="DC32" s="659"/>
      <c r="DD32" s="632">
        <v>177</v>
      </c>
      <c r="DE32" s="624"/>
      <c r="DF32" s="624"/>
      <c r="DG32" s="624"/>
      <c r="DH32" s="624"/>
      <c r="DI32" s="624"/>
      <c r="DJ32" s="624"/>
      <c r="DK32" s="625"/>
      <c r="DL32" s="632">
        <v>177</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5744624</v>
      </c>
      <c r="S33" s="624"/>
      <c r="T33" s="624"/>
      <c r="U33" s="624"/>
      <c r="V33" s="624"/>
      <c r="W33" s="624"/>
      <c r="X33" s="624"/>
      <c r="Y33" s="625"/>
      <c r="Z33" s="626">
        <v>10</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20869589</v>
      </c>
      <c r="CS33" s="655"/>
      <c r="CT33" s="655"/>
      <c r="CU33" s="655"/>
      <c r="CV33" s="655"/>
      <c r="CW33" s="655"/>
      <c r="CX33" s="655"/>
      <c r="CY33" s="656"/>
      <c r="CZ33" s="657">
        <v>36.9</v>
      </c>
      <c r="DA33" s="658"/>
      <c r="DB33" s="658"/>
      <c r="DC33" s="659"/>
      <c r="DD33" s="632">
        <v>15024922</v>
      </c>
      <c r="DE33" s="655"/>
      <c r="DF33" s="655"/>
      <c r="DG33" s="655"/>
      <c r="DH33" s="655"/>
      <c r="DI33" s="655"/>
      <c r="DJ33" s="655"/>
      <c r="DK33" s="656"/>
      <c r="DL33" s="632">
        <v>11960223</v>
      </c>
      <c r="DM33" s="655"/>
      <c r="DN33" s="655"/>
      <c r="DO33" s="655"/>
      <c r="DP33" s="655"/>
      <c r="DQ33" s="655"/>
      <c r="DR33" s="655"/>
      <c r="DS33" s="655"/>
      <c r="DT33" s="655"/>
      <c r="DU33" s="655"/>
      <c r="DV33" s="656"/>
      <c r="DW33" s="628">
        <v>39.1</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5575315</v>
      </c>
      <c r="CS34" s="624"/>
      <c r="CT34" s="624"/>
      <c r="CU34" s="624"/>
      <c r="CV34" s="624"/>
      <c r="CW34" s="624"/>
      <c r="CX34" s="624"/>
      <c r="CY34" s="625"/>
      <c r="CZ34" s="657">
        <v>9.9</v>
      </c>
      <c r="DA34" s="658"/>
      <c r="DB34" s="658"/>
      <c r="DC34" s="659"/>
      <c r="DD34" s="632">
        <v>4349250</v>
      </c>
      <c r="DE34" s="624"/>
      <c r="DF34" s="624"/>
      <c r="DG34" s="624"/>
      <c r="DH34" s="624"/>
      <c r="DI34" s="624"/>
      <c r="DJ34" s="624"/>
      <c r="DK34" s="625"/>
      <c r="DL34" s="632">
        <v>3710628</v>
      </c>
      <c r="DM34" s="624"/>
      <c r="DN34" s="624"/>
      <c r="DO34" s="624"/>
      <c r="DP34" s="624"/>
      <c r="DQ34" s="624"/>
      <c r="DR34" s="624"/>
      <c r="DS34" s="624"/>
      <c r="DT34" s="624"/>
      <c r="DU34" s="624"/>
      <c r="DV34" s="625"/>
      <c r="DW34" s="628">
        <v>12.1</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1853324</v>
      </c>
      <c r="S35" s="624"/>
      <c r="T35" s="624"/>
      <c r="U35" s="624"/>
      <c r="V35" s="624"/>
      <c r="W35" s="624"/>
      <c r="X35" s="624"/>
      <c r="Y35" s="625"/>
      <c r="Z35" s="626">
        <v>3.2</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7556821</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-78682</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400715</v>
      </c>
      <c r="CS35" s="655"/>
      <c r="CT35" s="655"/>
      <c r="CU35" s="655"/>
      <c r="CV35" s="655"/>
      <c r="CW35" s="655"/>
      <c r="CX35" s="655"/>
      <c r="CY35" s="656"/>
      <c r="CZ35" s="657">
        <v>0.7</v>
      </c>
      <c r="DA35" s="658"/>
      <c r="DB35" s="658"/>
      <c r="DC35" s="659"/>
      <c r="DD35" s="632">
        <v>304380</v>
      </c>
      <c r="DE35" s="655"/>
      <c r="DF35" s="655"/>
      <c r="DG35" s="655"/>
      <c r="DH35" s="655"/>
      <c r="DI35" s="655"/>
      <c r="DJ35" s="655"/>
      <c r="DK35" s="656"/>
      <c r="DL35" s="632">
        <v>304380</v>
      </c>
      <c r="DM35" s="655"/>
      <c r="DN35" s="655"/>
      <c r="DO35" s="655"/>
      <c r="DP35" s="655"/>
      <c r="DQ35" s="655"/>
      <c r="DR35" s="655"/>
      <c r="DS35" s="655"/>
      <c r="DT35" s="655"/>
      <c r="DU35" s="655"/>
      <c r="DV35" s="656"/>
      <c r="DW35" s="628">
        <v>1</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57365810</v>
      </c>
      <c r="S36" s="696"/>
      <c r="T36" s="696"/>
      <c r="U36" s="696"/>
      <c r="V36" s="696"/>
      <c r="W36" s="696"/>
      <c r="X36" s="696"/>
      <c r="Y36" s="697"/>
      <c r="Z36" s="698">
        <v>100</v>
      </c>
      <c r="AA36" s="698"/>
      <c r="AB36" s="698"/>
      <c r="AC36" s="698"/>
      <c r="AD36" s="699">
        <v>28758337</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1529617</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-509572</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6341468</v>
      </c>
      <c r="CS36" s="624"/>
      <c r="CT36" s="624"/>
      <c r="CU36" s="624"/>
      <c r="CV36" s="624"/>
      <c r="CW36" s="624"/>
      <c r="CX36" s="624"/>
      <c r="CY36" s="625"/>
      <c r="CZ36" s="657">
        <v>11.2</v>
      </c>
      <c r="DA36" s="658"/>
      <c r="DB36" s="658"/>
      <c r="DC36" s="659"/>
      <c r="DD36" s="632">
        <v>4351145</v>
      </c>
      <c r="DE36" s="624"/>
      <c r="DF36" s="624"/>
      <c r="DG36" s="624"/>
      <c r="DH36" s="624"/>
      <c r="DI36" s="624"/>
      <c r="DJ36" s="624"/>
      <c r="DK36" s="625"/>
      <c r="DL36" s="632">
        <v>3585215</v>
      </c>
      <c r="DM36" s="624"/>
      <c r="DN36" s="624"/>
      <c r="DO36" s="624"/>
      <c r="DP36" s="624"/>
      <c r="DQ36" s="624"/>
      <c r="DR36" s="624"/>
      <c r="DS36" s="624"/>
      <c r="DT36" s="624"/>
      <c r="DU36" s="624"/>
      <c r="DV36" s="625"/>
      <c r="DW36" s="628">
        <v>11.7</v>
      </c>
      <c r="DX36" s="653"/>
      <c r="DY36" s="653"/>
      <c r="DZ36" s="653"/>
      <c r="EA36" s="653"/>
      <c r="EB36" s="653"/>
      <c r="EC36" s="654"/>
    </row>
    <row r="37" spans="2:133" ht="11.25" customHeight="1">
      <c r="AQ37" s="702" t="s">
        <v>312</v>
      </c>
      <c r="AR37" s="703"/>
      <c r="AS37" s="703"/>
      <c r="AT37" s="703"/>
      <c r="AU37" s="703"/>
      <c r="AV37" s="703"/>
      <c r="AW37" s="703"/>
      <c r="AX37" s="703"/>
      <c r="AY37" s="704"/>
      <c r="AZ37" s="623">
        <v>198923</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18852</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1088581</v>
      </c>
      <c r="CS37" s="655"/>
      <c r="CT37" s="655"/>
      <c r="CU37" s="655"/>
      <c r="CV37" s="655"/>
      <c r="CW37" s="655"/>
      <c r="CX37" s="655"/>
      <c r="CY37" s="656"/>
      <c r="CZ37" s="657">
        <v>1.9</v>
      </c>
      <c r="DA37" s="658"/>
      <c r="DB37" s="658"/>
      <c r="DC37" s="659"/>
      <c r="DD37" s="632">
        <v>867158</v>
      </c>
      <c r="DE37" s="655"/>
      <c r="DF37" s="655"/>
      <c r="DG37" s="655"/>
      <c r="DH37" s="655"/>
      <c r="DI37" s="655"/>
      <c r="DJ37" s="655"/>
      <c r="DK37" s="656"/>
      <c r="DL37" s="632">
        <v>867158</v>
      </c>
      <c r="DM37" s="655"/>
      <c r="DN37" s="655"/>
      <c r="DO37" s="655"/>
      <c r="DP37" s="655"/>
      <c r="DQ37" s="655"/>
      <c r="DR37" s="655"/>
      <c r="DS37" s="655"/>
      <c r="DT37" s="655"/>
      <c r="DU37" s="655"/>
      <c r="DV37" s="656"/>
      <c r="DW37" s="628">
        <v>2.8</v>
      </c>
      <c r="DX37" s="653"/>
      <c r="DY37" s="653"/>
      <c r="DZ37" s="653"/>
      <c r="EA37" s="653"/>
      <c r="EB37" s="653"/>
      <c r="EC37" s="654"/>
    </row>
    <row r="38" spans="2:133" ht="11.25" customHeight="1">
      <c r="AQ38" s="702" t="s">
        <v>315</v>
      </c>
      <c r="AR38" s="703"/>
      <c r="AS38" s="703"/>
      <c r="AT38" s="703"/>
      <c r="AU38" s="703"/>
      <c r="AV38" s="703"/>
      <c r="AW38" s="703"/>
      <c r="AX38" s="703"/>
      <c r="AY38" s="704"/>
      <c r="AZ38" s="623" t="s">
        <v>109</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30015</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5828281</v>
      </c>
      <c r="CS38" s="624"/>
      <c r="CT38" s="624"/>
      <c r="CU38" s="624"/>
      <c r="CV38" s="624"/>
      <c r="CW38" s="624"/>
      <c r="CX38" s="624"/>
      <c r="CY38" s="625"/>
      <c r="CZ38" s="657">
        <v>10.3</v>
      </c>
      <c r="DA38" s="658"/>
      <c r="DB38" s="658"/>
      <c r="DC38" s="659"/>
      <c r="DD38" s="632">
        <v>4803219</v>
      </c>
      <c r="DE38" s="624"/>
      <c r="DF38" s="624"/>
      <c r="DG38" s="624"/>
      <c r="DH38" s="624"/>
      <c r="DI38" s="624"/>
      <c r="DJ38" s="624"/>
      <c r="DK38" s="625"/>
      <c r="DL38" s="632">
        <v>4360000</v>
      </c>
      <c r="DM38" s="624"/>
      <c r="DN38" s="624"/>
      <c r="DO38" s="624"/>
      <c r="DP38" s="624"/>
      <c r="DQ38" s="624"/>
      <c r="DR38" s="624"/>
      <c r="DS38" s="624"/>
      <c r="DT38" s="624"/>
      <c r="DU38" s="624"/>
      <c r="DV38" s="625"/>
      <c r="DW38" s="628">
        <v>14.2</v>
      </c>
      <c r="DX38" s="653"/>
      <c r="DY38" s="653"/>
      <c r="DZ38" s="653"/>
      <c r="EA38" s="653"/>
      <c r="EB38" s="653"/>
      <c r="EC38" s="654"/>
    </row>
    <row r="39" spans="2:133" ht="11.25" customHeight="1">
      <c r="AQ39" s="702" t="s">
        <v>318</v>
      </c>
      <c r="AR39" s="703"/>
      <c r="AS39" s="703"/>
      <c r="AT39" s="703"/>
      <c r="AU39" s="703"/>
      <c r="AV39" s="703"/>
      <c r="AW39" s="703"/>
      <c r="AX39" s="703"/>
      <c r="AY39" s="704"/>
      <c r="AZ39" s="623" t="s">
        <v>109</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70</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1210759</v>
      </c>
      <c r="CS39" s="655"/>
      <c r="CT39" s="655"/>
      <c r="CU39" s="655"/>
      <c r="CV39" s="655"/>
      <c r="CW39" s="655"/>
      <c r="CX39" s="655"/>
      <c r="CY39" s="656"/>
      <c r="CZ39" s="657">
        <v>2.1</v>
      </c>
      <c r="DA39" s="658"/>
      <c r="DB39" s="658"/>
      <c r="DC39" s="659"/>
      <c r="DD39" s="632">
        <v>1176936</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1384547</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159</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1513051</v>
      </c>
      <c r="CS40" s="624"/>
      <c r="CT40" s="624"/>
      <c r="CU40" s="624"/>
      <c r="CV40" s="624"/>
      <c r="CW40" s="624"/>
      <c r="CX40" s="624"/>
      <c r="CY40" s="625"/>
      <c r="CZ40" s="657">
        <v>2.7</v>
      </c>
      <c r="DA40" s="658"/>
      <c r="DB40" s="658"/>
      <c r="DC40" s="659"/>
      <c r="DD40" s="632">
        <v>39992</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4443734</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390</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4462760</v>
      </c>
      <c r="CS42" s="624"/>
      <c r="CT42" s="624"/>
      <c r="CU42" s="624"/>
      <c r="CV42" s="624"/>
      <c r="CW42" s="624"/>
      <c r="CX42" s="624"/>
      <c r="CY42" s="625"/>
      <c r="CZ42" s="657">
        <v>7.9</v>
      </c>
      <c r="DA42" s="706"/>
      <c r="DB42" s="706"/>
      <c r="DC42" s="707"/>
      <c r="DD42" s="632">
        <v>456849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84225</v>
      </c>
      <c r="CS43" s="655"/>
      <c r="CT43" s="655"/>
      <c r="CU43" s="655"/>
      <c r="CV43" s="655"/>
      <c r="CW43" s="655"/>
      <c r="CX43" s="655"/>
      <c r="CY43" s="656"/>
      <c r="CZ43" s="657">
        <v>0.1</v>
      </c>
      <c r="DA43" s="658"/>
      <c r="DB43" s="658"/>
      <c r="DC43" s="659"/>
      <c r="DD43" s="632">
        <v>7168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4437819</v>
      </c>
      <c r="CS44" s="624"/>
      <c r="CT44" s="624"/>
      <c r="CU44" s="624"/>
      <c r="CV44" s="624"/>
      <c r="CW44" s="624"/>
      <c r="CX44" s="624"/>
      <c r="CY44" s="625"/>
      <c r="CZ44" s="657">
        <v>7.8</v>
      </c>
      <c r="DA44" s="706"/>
      <c r="DB44" s="706"/>
      <c r="DC44" s="707"/>
      <c r="DD44" s="632">
        <v>452667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1694291</v>
      </c>
      <c r="CS45" s="655"/>
      <c r="CT45" s="655"/>
      <c r="CU45" s="655"/>
      <c r="CV45" s="655"/>
      <c r="CW45" s="655"/>
      <c r="CX45" s="655"/>
      <c r="CY45" s="656"/>
      <c r="CZ45" s="657">
        <v>3</v>
      </c>
      <c r="DA45" s="658"/>
      <c r="DB45" s="658"/>
      <c r="DC45" s="659"/>
      <c r="DD45" s="632">
        <v>107732</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2729578</v>
      </c>
      <c r="CS46" s="624"/>
      <c r="CT46" s="624"/>
      <c r="CU46" s="624"/>
      <c r="CV46" s="624"/>
      <c r="CW46" s="624"/>
      <c r="CX46" s="624"/>
      <c r="CY46" s="625"/>
      <c r="CZ46" s="657">
        <v>4.8</v>
      </c>
      <c r="DA46" s="706"/>
      <c r="DB46" s="706"/>
      <c r="DC46" s="707"/>
      <c r="DD46" s="632">
        <v>344465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24941</v>
      </c>
      <c r="CS47" s="655"/>
      <c r="CT47" s="655"/>
      <c r="CU47" s="655"/>
      <c r="CV47" s="655"/>
      <c r="CW47" s="655"/>
      <c r="CX47" s="655"/>
      <c r="CY47" s="656"/>
      <c r="CZ47" s="657">
        <v>0</v>
      </c>
      <c r="DA47" s="658"/>
      <c r="DB47" s="658"/>
      <c r="DC47" s="659"/>
      <c r="DD47" s="632">
        <v>4182</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109</v>
      </c>
      <c r="CS48" s="624"/>
      <c r="CT48" s="624"/>
      <c r="CU48" s="624"/>
      <c r="CV48" s="624"/>
      <c r="CW48" s="624"/>
      <c r="CX48" s="624"/>
      <c r="CY48" s="625"/>
      <c r="CZ48" s="657" t="s">
        <v>109</v>
      </c>
      <c r="DA48" s="706"/>
      <c r="DB48" s="706"/>
      <c r="DC48" s="707"/>
      <c r="DD48" s="632" t="s">
        <v>109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56581864</v>
      </c>
      <c r="CS49" s="691"/>
      <c r="CT49" s="691"/>
      <c r="CU49" s="691"/>
      <c r="CV49" s="691"/>
      <c r="CW49" s="691"/>
      <c r="CX49" s="691"/>
      <c r="CY49" s="718"/>
      <c r="CZ49" s="719">
        <v>100</v>
      </c>
      <c r="DA49" s="720"/>
      <c r="DB49" s="720"/>
      <c r="DC49" s="721"/>
      <c r="DD49" s="722">
        <v>32760213</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56378</v>
      </c>
      <c r="R7" s="753"/>
      <c r="S7" s="753"/>
      <c r="T7" s="753"/>
      <c r="U7" s="753"/>
      <c r="V7" s="753">
        <v>55594</v>
      </c>
      <c r="W7" s="753"/>
      <c r="X7" s="753"/>
      <c r="Y7" s="753"/>
      <c r="Z7" s="753"/>
      <c r="AA7" s="753">
        <v>784</v>
      </c>
      <c r="AB7" s="753"/>
      <c r="AC7" s="753"/>
      <c r="AD7" s="753"/>
      <c r="AE7" s="754"/>
      <c r="AF7" s="755">
        <v>688</v>
      </c>
      <c r="AG7" s="756"/>
      <c r="AH7" s="756"/>
      <c r="AI7" s="756"/>
      <c r="AJ7" s="757"/>
      <c r="AK7" s="792">
        <v>76</v>
      </c>
      <c r="AL7" s="793"/>
      <c r="AM7" s="793"/>
      <c r="AN7" s="793"/>
      <c r="AO7" s="793"/>
      <c r="AP7" s="793">
        <v>47434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530</v>
      </c>
      <c r="BT7" s="797"/>
      <c r="BU7" s="797"/>
      <c r="BV7" s="797"/>
      <c r="BW7" s="797"/>
      <c r="BX7" s="797"/>
      <c r="BY7" s="797"/>
      <c r="BZ7" s="797"/>
      <c r="CA7" s="797"/>
      <c r="CB7" s="797"/>
      <c r="CC7" s="797"/>
      <c r="CD7" s="797"/>
      <c r="CE7" s="797"/>
      <c r="CF7" s="797"/>
      <c r="CG7" s="798"/>
      <c r="CH7" s="789">
        <v>-5</v>
      </c>
      <c r="CI7" s="790"/>
      <c r="CJ7" s="790"/>
      <c r="CK7" s="790"/>
      <c r="CL7" s="791"/>
      <c r="CM7" s="789">
        <v>153</v>
      </c>
      <c r="CN7" s="790"/>
      <c r="CO7" s="790"/>
      <c r="CP7" s="790"/>
      <c r="CQ7" s="791"/>
      <c r="CR7" s="789">
        <v>3</v>
      </c>
      <c r="CS7" s="790"/>
      <c r="CT7" s="790"/>
      <c r="CU7" s="790"/>
      <c r="CV7" s="791"/>
      <c r="CW7" s="789" t="s">
        <v>489</v>
      </c>
      <c r="CX7" s="790"/>
      <c r="CY7" s="790"/>
      <c r="CZ7" s="790"/>
      <c r="DA7" s="791"/>
      <c r="DB7" s="789" t="s">
        <v>489</v>
      </c>
      <c r="DC7" s="790"/>
      <c r="DD7" s="790"/>
      <c r="DE7" s="790"/>
      <c r="DF7" s="791"/>
      <c r="DG7" s="789" t="s">
        <v>489</v>
      </c>
      <c r="DH7" s="790"/>
      <c r="DI7" s="790"/>
      <c r="DJ7" s="790"/>
      <c r="DK7" s="791"/>
      <c r="DL7" s="789" t="s">
        <v>489</v>
      </c>
      <c r="DM7" s="790"/>
      <c r="DN7" s="790"/>
      <c r="DO7" s="790"/>
      <c r="DP7" s="791"/>
      <c r="DQ7" s="789" t="s">
        <v>489</v>
      </c>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1657</v>
      </c>
      <c r="R8" s="777"/>
      <c r="S8" s="777"/>
      <c r="T8" s="777"/>
      <c r="U8" s="777"/>
      <c r="V8" s="777">
        <v>1657</v>
      </c>
      <c r="W8" s="777"/>
      <c r="X8" s="777"/>
      <c r="Y8" s="777"/>
      <c r="Z8" s="777"/>
      <c r="AA8" s="777" t="s">
        <v>535</v>
      </c>
      <c r="AB8" s="777"/>
      <c r="AC8" s="777"/>
      <c r="AD8" s="777"/>
      <c r="AE8" s="778"/>
      <c r="AF8" s="779" t="s">
        <v>109</v>
      </c>
      <c r="AG8" s="780"/>
      <c r="AH8" s="780"/>
      <c r="AI8" s="780"/>
      <c r="AJ8" s="781"/>
      <c r="AK8" s="782" t="s">
        <v>535</v>
      </c>
      <c r="AL8" s="783"/>
      <c r="AM8" s="783"/>
      <c r="AN8" s="783"/>
      <c r="AO8" s="783"/>
      <c r="AP8" s="783">
        <v>5896</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531</v>
      </c>
      <c r="BT8" s="787"/>
      <c r="BU8" s="787"/>
      <c r="BV8" s="787"/>
      <c r="BW8" s="787"/>
      <c r="BX8" s="787"/>
      <c r="BY8" s="787"/>
      <c r="BZ8" s="787"/>
      <c r="CA8" s="787"/>
      <c r="CB8" s="787"/>
      <c r="CC8" s="787"/>
      <c r="CD8" s="787"/>
      <c r="CE8" s="787"/>
      <c r="CF8" s="787"/>
      <c r="CG8" s="788"/>
      <c r="CH8" s="799">
        <v>6</v>
      </c>
      <c r="CI8" s="800"/>
      <c r="CJ8" s="800"/>
      <c r="CK8" s="800"/>
      <c r="CL8" s="801"/>
      <c r="CM8" s="799">
        <v>41</v>
      </c>
      <c r="CN8" s="800"/>
      <c r="CO8" s="800"/>
      <c r="CP8" s="800"/>
      <c r="CQ8" s="801"/>
      <c r="CR8" s="799">
        <v>10</v>
      </c>
      <c r="CS8" s="800"/>
      <c r="CT8" s="800"/>
      <c r="CU8" s="800"/>
      <c r="CV8" s="801"/>
      <c r="CW8" s="799" t="s">
        <v>489</v>
      </c>
      <c r="CX8" s="800"/>
      <c r="CY8" s="800"/>
      <c r="CZ8" s="800"/>
      <c r="DA8" s="801"/>
      <c r="DB8" s="799" t="s">
        <v>489</v>
      </c>
      <c r="DC8" s="800"/>
      <c r="DD8" s="800"/>
      <c r="DE8" s="800"/>
      <c r="DF8" s="801"/>
      <c r="DG8" s="799" t="s">
        <v>489</v>
      </c>
      <c r="DH8" s="800"/>
      <c r="DI8" s="800"/>
      <c r="DJ8" s="800"/>
      <c r="DK8" s="801"/>
      <c r="DL8" s="799" t="s">
        <v>489</v>
      </c>
      <c r="DM8" s="800"/>
      <c r="DN8" s="800"/>
      <c r="DO8" s="800"/>
      <c r="DP8" s="801"/>
      <c r="DQ8" s="799" t="s">
        <v>489</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532</v>
      </c>
      <c r="BT9" s="787"/>
      <c r="BU9" s="787"/>
      <c r="BV9" s="787"/>
      <c r="BW9" s="787"/>
      <c r="BX9" s="787"/>
      <c r="BY9" s="787"/>
      <c r="BZ9" s="787"/>
      <c r="CA9" s="787"/>
      <c r="CB9" s="787"/>
      <c r="CC9" s="787"/>
      <c r="CD9" s="787"/>
      <c r="CE9" s="787"/>
      <c r="CF9" s="787"/>
      <c r="CG9" s="788"/>
      <c r="CH9" s="799">
        <v>-1</v>
      </c>
      <c r="CI9" s="800"/>
      <c r="CJ9" s="800"/>
      <c r="CK9" s="800"/>
      <c r="CL9" s="801"/>
      <c r="CM9" s="799">
        <v>197</v>
      </c>
      <c r="CN9" s="800"/>
      <c r="CO9" s="800"/>
      <c r="CP9" s="800"/>
      <c r="CQ9" s="801"/>
      <c r="CR9" s="799">
        <v>194</v>
      </c>
      <c r="CS9" s="800"/>
      <c r="CT9" s="800"/>
      <c r="CU9" s="800"/>
      <c r="CV9" s="801"/>
      <c r="CW9" s="799">
        <v>13</v>
      </c>
      <c r="CX9" s="800"/>
      <c r="CY9" s="800"/>
      <c r="CZ9" s="800"/>
      <c r="DA9" s="801"/>
      <c r="DB9" s="799" t="s">
        <v>489</v>
      </c>
      <c r="DC9" s="800"/>
      <c r="DD9" s="800"/>
      <c r="DE9" s="800"/>
      <c r="DF9" s="801"/>
      <c r="DG9" s="799" t="s">
        <v>489</v>
      </c>
      <c r="DH9" s="800"/>
      <c r="DI9" s="800"/>
      <c r="DJ9" s="800"/>
      <c r="DK9" s="801"/>
      <c r="DL9" s="799" t="s">
        <v>489</v>
      </c>
      <c r="DM9" s="800"/>
      <c r="DN9" s="800"/>
      <c r="DO9" s="800"/>
      <c r="DP9" s="801"/>
      <c r="DQ9" s="799" t="s">
        <v>489</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t="s">
        <v>544</v>
      </c>
      <c r="BS10" s="786" t="s">
        <v>533</v>
      </c>
      <c r="BT10" s="787"/>
      <c r="BU10" s="787"/>
      <c r="BV10" s="787"/>
      <c r="BW10" s="787"/>
      <c r="BX10" s="787"/>
      <c r="BY10" s="787"/>
      <c r="BZ10" s="787"/>
      <c r="CA10" s="787"/>
      <c r="CB10" s="787"/>
      <c r="CC10" s="787"/>
      <c r="CD10" s="787"/>
      <c r="CE10" s="787"/>
      <c r="CF10" s="787"/>
      <c r="CG10" s="788"/>
      <c r="CH10" s="799">
        <v>6</v>
      </c>
      <c r="CI10" s="800"/>
      <c r="CJ10" s="800"/>
      <c r="CK10" s="800"/>
      <c r="CL10" s="801"/>
      <c r="CM10" s="799">
        <v>531</v>
      </c>
      <c r="CN10" s="800"/>
      <c r="CO10" s="800"/>
      <c r="CP10" s="800"/>
      <c r="CQ10" s="801"/>
      <c r="CR10" s="799">
        <v>5</v>
      </c>
      <c r="CS10" s="800"/>
      <c r="CT10" s="800"/>
      <c r="CU10" s="800"/>
      <c r="CV10" s="801"/>
      <c r="CW10" s="799" t="s">
        <v>489</v>
      </c>
      <c r="CX10" s="800"/>
      <c r="CY10" s="800"/>
      <c r="CZ10" s="800"/>
      <c r="DA10" s="801"/>
      <c r="DB10" s="799">
        <v>236</v>
      </c>
      <c r="DC10" s="800"/>
      <c r="DD10" s="800"/>
      <c r="DE10" s="800"/>
      <c r="DF10" s="801"/>
      <c r="DG10" s="799" t="s">
        <v>489</v>
      </c>
      <c r="DH10" s="800"/>
      <c r="DI10" s="800"/>
      <c r="DJ10" s="800"/>
      <c r="DK10" s="801"/>
      <c r="DL10" s="799" t="s">
        <v>489</v>
      </c>
      <c r="DM10" s="800"/>
      <c r="DN10" s="800"/>
      <c r="DO10" s="800"/>
      <c r="DP10" s="801"/>
      <c r="DQ10" s="799" t="s">
        <v>489</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t="s">
        <v>544</v>
      </c>
      <c r="BS11" s="786" t="s">
        <v>534</v>
      </c>
      <c r="BT11" s="787"/>
      <c r="BU11" s="787"/>
      <c r="BV11" s="787"/>
      <c r="BW11" s="787"/>
      <c r="BX11" s="787"/>
      <c r="BY11" s="787"/>
      <c r="BZ11" s="787"/>
      <c r="CA11" s="787"/>
      <c r="CB11" s="787"/>
      <c r="CC11" s="787"/>
      <c r="CD11" s="787"/>
      <c r="CE11" s="787"/>
      <c r="CF11" s="787"/>
      <c r="CG11" s="788"/>
      <c r="CH11" s="799">
        <v>462</v>
      </c>
      <c r="CI11" s="800"/>
      <c r="CJ11" s="800"/>
      <c r="CK11" s="800"/>
      <c r="CL11" s="801"/>
      <c r="CM11" s="799">
        <v>2596</v>
      </c>
      <c r="CN11" s="800"/>
      <c r="CO11" s="800"/>
      <c r="CP11" s="800"/>
      <c r="CQ11" s="801"/>
      <c r="CR11" s="799">
        <v>100</v>
      </c>
      <c r="CS11" s="800"/>
      <c r="CT11" s="800"/>
      <c r="CU11" s="800"/>
      <c r="CV11" s="801"/>
      <c r="CW11" s="799">
        <v>721</v>
      </c>
      <c r="CX11" s="800"/>
      <c r="CY11" s="800"/>
      <c r="CZ11" s="800"/>
      <c r="DA11" s="801"/>
      <c r="DB11" s="799">
        <v>5896</v>
      </c>
      <c r="DC11" s="800"/>
      <c r="DD11" s="800"/>
      <c r="DE11" s="800"/>
      <c r="DF11" s="801"/>
      <c r="DG11" s="799" t="s">
        <v>489</v>
      </c>
      <c r="DH11" s="800"/>
      <c r="DI11" s="800"/>
      <c r="DJ11" s="800"/>
      <c r="DK11" s="801"/>
      <c r="DL11" s="799" t="s">
        <v>489</v>
      </c>
      <c r="DM11" s="800"/>
      <c r="DN11" s="800"/>
      <c r="DO11" s="800"/>
      <c r="DP11" s="801"/>
      <c r="DQ11" s="799" t="s">
        <v>489</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58035</v>
      </c>
      <c r="R23" s="812"/>
      <c r="S23" s="812"/>
      <c r="T23" s="812"/>
      <c r="U23" s="812"/>
      <c r="V23" s="812">
        <v>57251</v>
      </c>
      <c r="W23" s="812"/>
      <c r="X23" s="812"/>
      <c r="Y23" s="812"/>
      <c r="Z23" s="812"/>
      <c r="AA23" s="812">
        <v>784</v>
      </c>
      <c r="AB23" s="812"/>
      <c r="AC23" s="812"/>
      <c r="AD23" s="812"/>
      <c r="AE23" s="813"/>
      <c r="AF23" s="814">
        <v>688</v>
      </c>
      <c r="AG23" s="812"/>
      <c r="AH23" s="812"/>
      <c r="AI23" s="812"/>
      <c r="AJ23" s="815"/>
      <c r="AK23" s="816"/>
      <c r="AL23" s="817"/>
      <c r="AM23" s="817"/>
      <c r="AN23" s="817"/>
      <c r="AO23" s="817"/>
      <c r="AP23" s="812">
        <v>53330</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18571</v>
      </c>
      <c r="R28" s="841"/>
      <c r="S28" s="841"/>
      <c r="T28" s="841"/>
      <c r="U28" s="841"/>
      <c r="V28" s="841">
        <v>18650</v>
      </c>
      <c r="W28" s="841"/>
      <c r="X28" s="841"/>
      <c r="Y28" s="841"/>
      <c r="Z28" s="841"/>
      <c r="AA28" s="841">
        <v>-79</v>
      </c>
      <c r="AB28" s="841"/>
      <c r="AC28" s="841"/>
      <c r="AD28" s="841"/>
      <c r="AE28" s="842"/>
      <c r="AF28" s="843">
        <v>-79</v>
      </c>
      <c r="AG28" s="841"/>
      <c r="AH28" s="841"/>
      <c r="AI28" s="841"/>
      <c r="AJ28" s="844"/>
      <c r="AK28" s="845">
        <v>1740</v>
      </c>
      <c r="AL28" s="836"/>
      <c r="AM28" s="836"/>
      <c r="AN28" s="836"/>
      <c r="AO28" s="836"/>
      <c r="AP28" s="836" t="s">
        <v>489</v>
      </c>
      <c r="AQ28" s="836"/>
      <c r="AR28" s="836"/>
      <c r="AS28" s="836"/>
      <c r="AT28" s="836"/>
      <c r="AU28" s="836" t="s">
        <v>489</v>
      </c>
      <c r="AV28" s="836"/>
      <c r="AW28" s="836"/>
      <c r="AX28" s="836"/>
      <c r="AY28" s="836"/>
      <c r="AZ28" s="837" t="s">
        <v>535</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12971</v>
      </c>
      <c r="R29" s="777"/>
      <c r="S29" s="777"/>
      <c r="T29" s="777"/>
      <c r="U29" s="777"/>
      <c r="V29" s="777">
        <v>12837</v>
      </c>
      <c r="W29" s="777"/>
      <c r="X29" s="777"/>
      <c r="Y29" s="777"/>
      <c r="Z29" s="777"/>
      <c r="AA29" s="777">
        <v>134</v>
      </c>
      <c r="AB29" s="777"/>
      <c r="AC29" s="777"/>
      <c r="AD29" s="777"/>
      <c r="AE29" s="778"/>
      <c r="AF29" s="779">
        <v>134</v>
      </c>
      <c r="AG29" s="780"/>
      <c r="AH29" s="780"/>
      <c r="AI29" s="780"/>
      <c r="AJ29" s="781"/>
      <c r="AK29" s="848">
        <v>1870</v>
      </c>
      <c r="AL29" s="849"/>
      <c r="AM29" s="849"/>
      <c r="AN29" s="849"/>
      <c r="AO29" s="849"/>
      <c r="AP29" s="849" t="s">
        <v>489</v>
      </c>
      <c r="AQ29" s="849"/>
      <c r="AR29" s="849"/>
      <c r="AS29" s="849"/>
      <c r="AT29" s="849"/>
      <c r="AU29" s="849" t="s">
        <v>489</v>
      </c>
      <c r="AV29" s="849"/>
      <c r="AW29" s="849"/>
      <c r="AX29" s="849"/>
      <c r="AY29" s="849"/>
      <c r="AZ29" s="850" t="s">
        <v>489</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2016</v>
      </c>
      <c r="R30" s="777"/>
      <c r="S30" s="777"/>
      <c r="T30" s="777"/>
      <c r="U30" s="777"/>
      <c r="V30" s="777">
        <v>1979</v>
      </c>
      <c r="W30" s="777"/>
      <c r="X30" s="777"/>
      <c r="Y30" s="777"/>
      <c r="Z30" s="777"/>
      <c r="AA30" s="777">
        <v>37</v>
      </c>
      <c r="AB30" s="777"/>
      <c r="AC30" s="777"/>
      <c r="AD30" s="777"/>
      <c r="AE30" s="778"/>
      <c r="AF30" s="779">
        <v>37</v>
      </c>
      <c r="AG30" s="780"/>
      <c r="AH30" s="780"/>
      <c r="AI30" s="780"/>
      <c r="AJ30" s="781"/>
      <c r="AK30" s="848">
        <v>626</v>
      </c>
      <c r="AL30" s="849"/>
      <c r="AM30" s="849"/>
      <c r="AN30" s="849"/>
      <c r="AO30" s="849"/>
      <c r="AP30" s="849" t="s">
        <v>489</v>
      </c>
      <c r="AQ30" s="849"/>
      <c r="AR30" s="849"/>
      <c r="AS30" s="849"/>
      <c r="AT30" s="849"/>
      <c r="AU30" s="849" t="s">
        <v>489</v>
      </c>
      <c r="AV30" s="849"/>
      <c r="AW30" s="849"/>
      <c r="AX30" s="849"/>
      <c r="AY30" s="849"/>
      <c r="AZ30" s="850" t="s">
        <v>489</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2730</v>
      </c>
      <c r="R31" s="777"/>
      <c r="S31" s="777"/>
      <c r="T31" s="777"/>
      <c r="U31" s="777"/>
      <c r="V31" s="777">
        <v>2510</v>
      </c>
      <c r="W31" s="777"/>
      <c r="X31" s="777"/>
      <c r="Y31" s="777"/>
      <c r="Z31" s="777"/>
      <c r="AA31" s="777">
        <v>220</v>
      </c>
      <c r="AB31" s="777"/>
      <c r="AC31" s="777"/>
      <c r="AD31" s="777"/>
      <c r="AE31" s="778"/>
      <c r="AF31" s="779">
        <v>1605</v>
      </c>
      <c r="AG31" s="780"/>
      <c r="AH31" s="780"/>
      <c r="AI31" s="780"/>
      <c r="AJ31" s="781"/>
      <c r="AK31" s="848">
        <v>127</v>
      </c>
      <c r="AL31" s="849"/>
      <c r="AM31" s="849"/>
      <c r="AN31" s="849"/>
      <c r="AO31" s="849"/>
      <c r="AP31" s="849">
        <v>9418</v>
      </c>
      <c r="AQ31" s="849"/>
      <c r="AR31" s="849"/>
      <c r="AS31" s="849"/>
      <c r="AT31" s="849"/>
      <c r="AU31" s="849">
        <v>611</v>
      </c>
      <c r="AV31" s="849"/>
      <c r="AW31" s="849"/>
      <c r="AX31" s="849"/>
      <c r="AY31" s="849"/>
      <c r="AZ31" s="850" t="s">
        <v>489</v>
      </c>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3493</v>
      </c>
      <c r="R32" s="777"/>
      <c r="S32" s="777"/>
      <c r="T32" s="777"/>
      <c r="U32" s="777"/>
      <c r="V32" s="777">
        <v>3177</v>
      </c>
      <c r="W32" s="777"/>
      <c r="X32" s="777"/>
      <c r="Y32" s="777"/>
      <c r="Z32" s="777"/>
      <c r="AA32" s="777">
        <v>316</v>
      </c>
      <c r="AB32" s="777"/>
      <c r="AC32" s="777"/>
      <c r="AD32" s="777"/>
      <c r="AE32" s="778"/>
      <c r="AF32" s="779">
        <v>156</v>
      </c>
      <c r="AG32" s="780"/>
      <c r="AH32" s="780"/>
      <c r="AI32" s="780"/>
      <c r="AJ32" s="781"/>
      <c r="AK32" s="848">
        <v>1530</v>
      </c>
      <c r="AL32" s="849"/>
      <c r="AM32" s="849"/>
      <c r="AN32" s="849"/>
      <c r="AO32" s="849"/>
      <c r="AP32" s="849">
        <v>22750</v>
      </c>
      <c r="AQ32" s="849"/>
      <c r="AR32" s="849"/>
      <c r="AS32" s="849"/>
      <c r="AT32" s="849"/>
      <c r="AU32" s="849">
        <v>14378</v>
      </c>
      <c r="AV32" s="849"/>
      <c r="AW32" s="849"/>
      <c r="AX32" s="849"/>
      <c r="AY32" s="849"/>
      <c r="AZ32" s="850" t="s">
        <v>489</v>
      </c>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383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1854</v>
      </c>
      <c r="AG63" s="860"/>
      <c r="AH63" s="860"/>
      <c r="AI63" s="860"/>
      <c r="AJ63" s="861"/>
      <c r="AK63" s="862"/>
      <c r="AL63" s="857"/>
      <c r="AM63" s="857"/>
      <c r="AN63" s="857"/>
      <c r="AO63" s="857"/>
      <c r="AP63" s="860">
        <v>32168</v>
      </c>
      <c r="AQ63" s="860"/>
      <c r="AR63" s="860"/>
      <c r="AS63" s="860"/>
      <c r="AT63" s="860"/>
      <c r="AU63" s="860">
        <v>14989</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385</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386</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536</v>
      </c>
      <c r="C68" s="888"/>
      <c r="D68" s="888"/>
      <c r="E68" s="888"/>
      <c r="F68" s="888"/>
      <c r="G68" s="888"/>
      <c r="H68" s="888"/>
      <c r="I68" s="888"/>
      <c r="J68" s="888"/>
      <c r="K68" s="888"/>
      <c r="L68" s="888"/>
      <c r="M68" s="888"/>
      <c r="N68" s="888"/>
      <c r="O68" s="888"/>
      <c r="P68" s="889"/>
      <c r="Q68" s="890">
        <v>183</v>
      </c>
      <c r="R68" s="884"/>
      <c r="S68" s="884"/>
      <c r="T68" s="884"/>
      <c r="U68" s="884"/>
      <c r="V68" s="884">
        <v>171</v>
      </c>
      <c r="W68" s="884"/>
      <c r="X68" s="884"/>
      <c r="Y68" s="884"/>
      <c r="Z68" s="884"/>
      <c r="AA68" s="884">
        <v>12</v>
      </c>
      <c r="AB68" s="884"/>
      <c r="AC68" s="884"/>
      <c r="AD68" s="884"/>
      <c r="AE68" s="884"/>
      <c r="AF68" s="884">
        <v>12</v>
      </c>
      <c r="AG68" s="884"/>
      <c r="AH68" s="884"/>
      <c r="AI68" s="884"/>
      <c r="AJ68" s="884"/>
      <c r="AK68" s="884" t="s">
        <v>489</v>
      </c>
      <c r="AL68" s="884"/>
      <c r="AM68" s="884"/>
      <c r="AN68" s="884"/>
      <c r="AO68" s="884"/>
      <c r="AP68" s="884" t="s">
        <v>489</v>
      </c>
      <c r="AQ68" s="884"/>
      <c r="AR68" s="884"/>
      <c r="AS68" s="884"/>
      <c r="AT68" s="884"/>
      <c r="AU68" s="884" t="s">
        <v>489</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541</v>
      </c>
      <c r="C69" s="892"/>
      <c r="D69" s="892"/>
      <c r="E69" s="892"/>
      <c r="F69" s="892"/>
      <c r="G69" s="892"/>
      <c r="H69" s="892"/>
      <c r="I69" s="892"/>
      <c r="J69" s="892"/>
      <c r="K69" s="892"/>
      <c r="L69" s="892"/>
      <c r="M69" s="892"/>
      <c r="N69" s="892"/>
      <c r="O69" s="892"/>
      <c r="P69" s="893"/>
      <c r="Q69" s="894">
        <v>65</v>
      </c>
      <c r="R69" s="849"/>
      <c r="S69" s="849"/>
      <c r="T69" s="849"/>
      <c r="U69" s="849"/>
      <c r="V69" s="849">
        <v>65</v>
      </c>
      <c r="W69" s="849"/>
      <c r="X69" s="849"/>
      <c r="Y69" s="849"/>
      <c r="Z69" s="849"/>
      <c r="AA69" s="849" t="s">
        <v>489</v>
      </c>
      <c r="AB69" s="849"/>
      <c r="AC69" s="849"/>
      <c r="AD69" s="849"/>
      <c r="AE69" s="849"/>
      <c r="AF69" s="849" t="s">
        <v>489</v>
      </c>
      <c r="AG69" s="849"/>
      <c r="AH69" s="849"/>
      <c r="AI69" s="849"/>
      <c r="AJ69" s="849"/>
      <c r="AK69" s="849" t="s">
        <v>489</v>
      </c>
      <c r="AL69" s="849"/>
      <c r="AM69" s="849"/>
      <c r="AN69" s="849"/>
      <c r="AO69" s="849"/>
      <c r="AP69" s="849" t="s">
        <v>489</v>
      </c>
      <c r="AQ69" s="849"/>
      <c r="AR69" s="849"/>
      <c r="AS69" s="849"/>
      <c r="AT69" s="849"/>
      <c r="AU69" s="849" t="s">
        <v>489</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537</v>
      </c>
      <c r="C70" s="892"/>
      <c r="D70" s="892"/>
      <c r="E70" s="892"/>
      <c r="F70" s="892"/>
      <c r="G70" s="892"/>
      <c r="H70" s="892"/>
      <c r="I70" s="892"/>
      <c r="J70" s="892"/>
      <c r="K70" s="892"/>
      <c r="L70" s="892"/>
      <c r="M70" s="892"/>
      <c r="N70" s="892"/>
      <c r="O70" s="892"/>
      <c r="P70" s="893"/>
      <c r="Q70" s="894">
        <v>1592</v>
      </c>
      <c r="R70" s="849"/>
      <c r="S70" s="849"/>
      <c r="T70" s="849"/>
      <c r="U70" s="849"/>
      <c r="V70" s="849">
        <v>1573</v>
      </c>
      <c r="W70" s="849"/>
      <c r="X70" s="849"/>
      <c r="Y70" s="849"/>
      <c r="Z70" s="849"/>
      <c r="AA70" s="849">
        <v>20</v>
      </c>
      <c r="AB70" s="849"/>
      <c r="AC70" s="849"/>
      <c r="AD70" s="849"/>
      <c r="AE70" s="849"/>
      <c r="AF70" s="849">
        <v>20</v>
      </c>
      <c r="AG70" s="849"/>
      <c r="AH70" s="849"/>
      <c r="AI70" s="849"/>
      <c r="AJ70" s="849"/>
      <c r="AK70" s="849" t="s">
        <v>489</v>
      </c>
      <c r="AL70" s="849"/>
      <c r="AM70" s="849"/>
      <c r="AN70" s="849"/>
      <c r="AO70" s="849"/>
      <c r="AP70" s="849">
        <v>690</v>
      </c>
      <c r="AQ70" s="849"/>
      <c r="AR70" s="849"/>
      <c r="AS70" s="849"/>
      <c r="AT70" s="849"/>
      <c r="AU70" s="849">
        <v>500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538</v>
      </c>
      <c r="C71" s="892"/>
      <c r="D71" s="892"/>
      <c r="E71" s="892"/>
      <c r="F71" s="892"/>
      <c r="G71" s="892"/>
      <c r="H71" s="892"/>
      <c r="I71" s="892"/>
      <c r="J71" s="892"/>
      <c r="K71" s="892"/>
      <c r="L71" s="892"/>
      <c r="M71" s="892"/>
      <c r="N71" s="892"/>
      <c r="O71" s="892"/>
      <c r="P71" s="893"/>
      <c r="Q71" s="894">
        <v>540</v>
      </c>
      <c r="R71" s="849"/>
      <c r="S71" s="849"/>
      <c r="T71" s="849"/>
      <c r="U71" s="849"/>
      <c r="V71" s="849">
        <v>435</v>
      </c>
      <c r="W71" s="849"/>
      <c r="X71" s="849"/>
      <c r="Y71" s="849"/>
      <c r="Z71" s="849"/>
      <c r="AA71" s="849">
        <v>105</v>
      </c>
      <c r="AB71" s="849"/>
      <c r="AC71" s="849"/>
      <c r="AD71" s="849"/>
      <c r="AE71" s="849"/>
      <c r="AF71" s="849">
        <v>105</v>
      </c>
      <c r="AG71" s="849"/>
      <c r="AH71" s="849"/>
      <c r="AI71" s="849"/>
      <c r="AJ71" s="849"/>
      <c r="AK71" s="849">
        <v>73</v>
      </c>
      <c r="AL71" s="849"/>
      <c r="AM71" s="849"/>
      <c r="AN71" s="849"/>
      <c r="AO71" s="849"/>
      <c r="AP71" s="849" t="s">
        <v>489</v>
      </c>
      <c r="AQ71" s="849"/>
      <c r="AR71" s="849"/>
      <c r="AS71" s="849"/>
      <c r="AT71" s="849"/>
      <c r="AU71" s="849" t="s">
        <v>489</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542</v>
      </c>
      <c r="C72" s="892"/>
      <c r="D72" s="892"/>
      <c r="E72" s="892"/>
      <c r="F72" s="892"/>
      <c r="G72" s="892"/>
      <c r="H72" s="892"/>
      <c r="I72" s="892"/>
      <c r="J72" s="892"/>
      <c r="K72" s="892"/>
      <c r="L72" s="892"/>
      <c r="M72" s="892"/>
      <c r="N72" s="892"/>
      <c r="O72" s="892"/>
      <c r="P72" s="893"/>
      <c r="Q72" s="894">
        <v>737974</v>
      </c>
      <c r="R72" s="849"/>
      <c r="S72" s="849"/>
      <c r="T72" s="849"/>
      <c r="U72" s="849"/>
      <c r="V72" s="849">
        <v>705624</v>
      </c>
      <c r="W72" s="849"/>
      <c r="X72" s="849"/>
      <c r="Y72" s="849"/>
      <c r="Z72" s="849"/>
      <c r="AA72" s="849">
        <v>32350</v>
      </c>
      <c r="AB72" s="849"/>
      <c r="AC72" s="849"/>
      <c r="AD72" s="849"/>
      <c r="AE72" s="849"/>
      <c r="AF72" s="849">
        <v>32350</v>
      </c>
      <c r="AG72" s="849"/>
      <c r="AH72" s="849"/>
      <c r="AI72" s="849"/>
      <c r="AJ72" s="849"/>
      <c r="AK72" s="849">
        <v>127</v>
      </c>
      <c r="AL72" s="849"/>
      <c r="AM72" s="849"/>
      <c r="AN72" s="849"/>
      <c r="AO72" s="849"/>
      <c r="AP72" s="849" t="s">
        <v>489</v>
      </c>
      <c r="AQ72" s="849"/>
      <c r="AR72" s="849"/>
      <c r="AS72" s="849"/>
      <c r="AT72" s="849"/>
      <c r="AU72" s="849" t="s">
        <v>489</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539</v>
      </c>
      <c r="C73" s="892"/>
      <c r="D73" s="892"/>
      <c r="E73" s="892"/>
      <c r="F73" s="892"/>
      <c r="G73" s="892"/>
      <c r="H73" s="892"/>
      <c r="I73" s="892"/>
      <c r="J73" s="892"/>
      <c r="K73" s="892"/>
      <c r="L73" s="892"/>
      <c r="M73" s="892"/>
      <c r="N73" s="892"/>
      <c r="O73" s="892"/>
      <c r="P73" s="893"/>
      <c r="Q73" s="894">
        <v>4064</v>
      </c>
      <c r="R73" s="849"/>
      <c r="S73" s="849"/>
      <c r="T73" s="849"/>
      <c r="U73" s="849"/>
      <c r="V73" s="849">
        <v>3528</v>
      </c>
      <c r="W73" s="849"/>
      <c r="X73" s="849"/>
      <c r="Y73" s="849"/>
      <c r="Z73" s="849"/>
      <c r="AA73" s="849">
        <v>536</v>
      </c>
      <c r="AB73" s="849"/>
      <c r="AC73" s="849"/>
      <c r="AD73" s="849"/>
      <c r="AE73" s="849"/>
      <c r="AF73" s="849">
        <v>2462</v>
      </c>
      <c r="AG73" s="849"/>
      <c r="AH73" s="849"/>
      <c r="AI73" s="849"/>
      <c r="AJ73" s="849"/>
      <c r="AK73" s="849" t="s">
        <v>489</v>
      </c>
      <c r="AL73" s="849"/>
      <c r="AM73" s="849"/>
      <c r="AN73" s="849"/>
      <c r="AO73" s="849"/>
      <c r="AP73" s="849">
        <v>9718</v>
      </c>
      <c r="AQ73" s="849"/>
      <c r="AR73" s="849"/>
      <c r="AS73" s="849"/>
      <c r="AT73" s="849"/>
      <c r="AU73" s="849">
        <v>4</v>
      </c>
      <c r="AV73" s="849"/>
      <c r="AW73" s="849"/>
      <c r="AX73" s="849"/>
      <c r="AY73" s="849"/>
      <c r="AZ73" s="895" t="s">
        <v>543</v>
      </c>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364</v>
      </c>
      <c r="B88" s="808" t="s">
        <v>387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34949</v>
      </c>
      <c r="AG88" s="860"/>
      <c r="AH88" s="860"/>
      <c r="AI88" s="860"/>
      <c r="AJ88" s="860"/>
      <c r="AK88" s="857"/>
      <c r="AL88" s="857"/>
      <c r="AM88" s="857"/>
      <c r="AN88" s="857"/>
      <c r="AO88" s="857"/>
      <c r="AP88" s="860">
        <v>10408</v>
      </c>
      <c r="AQ88" s="860"/>
      <c r="AR88" s="860"/>
      <c r="AS88" s="860"/>
      <c r="AT88" s="860"/>
      <c r="AU88" s="860">
        <v>504</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388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312</v>
      </c>
      <c r="CS102" s="868"/>
      <c r="CT102" s="868"/>
      <c r="CU102" s="868"/>
      <c r="CV102" s="911"/>
      <c r="CW102" s="910">
        <v>734</v>
      </c>
      <c r="CX102" s="868"/>
      <c r="CY102" s="868"/>
      <c r="CZ102" s="868"/>
      <c r="DA102" s="911"/>
      <c r="DB102" s="910">
        <v>6132</v>
      </c>
      <c r="DC102" s="868"/>
      <c r="DD102" s="868"/>
      <c r="DE102" s="868"/>
      <c r="DF102" s="911"/>
      <c r="DG102" s="910" t="s">
        <v>540</v>
      </c>
      <c r="DH102" s="868"/>
      <c r="DI102" s="868"/>
      <c r="DJ102" s="868"/>
      <c r="DK102" s="911"/>
      <c r="DL102" s="910" t="s">
        <v>540</v>
      </c>
      <c r="DM102" s="868"/>
      <c r="DN102" s="868"/>
      <c r="DO102" s="868"/>
      <c r="DP102" s="911"/>
      <c r="DQ102" s="910" t="s">
        <v>540</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396</v>
      </c>
      <c r="AB109" s="913"/>
      <c r="AC109" s="913"/>
      <c r="AD109" s="913"/>
      <c r="AE109" s="914"/>
      <c r="AF109" s="912" t="s">
        <v>284</v>
      </c>
      <c r="AG109" s="913"/>
      <c r="AH109" s="913"/>
      <c r="AI109" s="913"/>
      <c r="AJ109" s="914"/>
      <c r="AK109" s="912" t="s">
        <v>283</v>
      </c>
      <c r="AL109" s="913"/>
      <c r="AM109" s="913"/>
      <c r="AN109" s="913"/>
      <c r="AO109" s="914"/>
      <c r="AP109" s="912" t="s">
        <v>397</v>
      </c>
      <c r="AQ109" s="913"/>
      <c r="AR109" s="913"/>
      <c r="AS109" s="913"/>
      <c r="AT109" s="915"/>
      <c r="AU109" s="934" t="s">
        <v>395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396</v>
      </c>
      <c r="BR109" s="913"/>
      <c r="BS109" s="913"/>
      <c r="BT109" s="913"/>
      <c r="BU109" s="914"/>
      <c r="BV109" s="912" t="s">
        <v>284</v>
      </c>
      <c r="BW109" s="913"/>
      <c r="BX109" s="913"/>
      <c r="BY109" s="913"/>
      <c r="BZ109" s="914"/>
      <c r="CA109" s="912" t="s">
        <v>283</v>
      </c>
      <c r="CB109" s="913"/>
      <c r="CC109" s="913"/>
      <c r="CD109" s="913"/>
      <c r="CE109" s="914"/>
      <c r="CF109" s="935" t="s">
        <v>397</v>
      </c>
      <c r="CG109" s="935"/>
      <c r="CH109" s="935"/>
      <c r="CI109" s="935"/>
      <c r="CJ109" s="935"/>
      <c r="CK109" s="912" t="s">
        <v>398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396</v>
      </c>
      <c r="DH109" s="913"/>
      <c r="DI109" s="913"/>
      <c r="DJ109" s="913"/>
      <c r="DK109" s="914"/>
      <c r="DL109" s="912" t="s">
        <v>284</v>
      </c>
      <c r="DM109" s="913"/>
      <c r="DN109" s="913"/>
      <c r="DO109" s="913"/>
      <c r="DP109" s="914"/>
      <c r="DQ109" s="912" t="s">
        <v>283</v>
      </c>
      <c r="DR109" s="913"/>
      <c r="DS109" s="913"/>
      <c r="DT109" s="913"/>
      <c r="DU109" s="914"/>
      <c r="DV109" s="912" t="s">
        <v>397</v>
      </c>
      <c r="DW109" s="913"/>
      <c r="DX109" s="913"/>
      <c r="DY109" s="913"/>
      <c r="DZ109" s="915"/>
    </row>
    <row r="110" spans="1:131" s="197" customFormat="1" ht="26.25" customHeight="1">
      <c r="A110" s="916" t="s">
        <v>399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6017539</v>
      </c>
      <c r="AB110" s="920"/>
      <c r="AC110" s="920"/>
      <c r="AD110" s="920"/>
      <c r="AE110" s="921"/>
      <c r="AF110" s="922">
        <v>6085416</v>
      </c>
      <c r="AG110" s="920"/>
      <c r="AH110" s="920"/>
      <c r="AI110" s="920"/>
      <c r="AJ110" s="921"/>
      <c r="AK110" s="922">
        <v>6013162</v>
      </c>
      <c r="AL110" s="920"/>
      <c r="AM110" s="920"/>
      <c r="AN110" s="920"/>
      <c r="AO110" s="921"/>
      <c r="AP110" s="923">
        <v>24.9</v>
      </c>
      <c r="AQ110" s="924"/>
      <c r="AR110" s="924"/>
      <c r="AS110" s="924"/>
      <c r="AT110" s="925"/>
      <c r="AU110" s="926" t="s">
        <v>61</v>
      </c>
      <c r="AV110" s="927"/>
      <c r="AW110" s="927"/>
      <c r="AX110" s="927"/>
      <c r="AY110" s="928"/>
      <c r="AZ110" s="970" t="s">
        <v>400</v>
      </c>
      <c r="BA110" s="917"/>
      <c r="BB110" s="917"/>
      <c r="BC110" s="917"/>
      <c r="BD110" s="917"/>
      <c r="BE110" s="917"/>
      <c r="BF110" s="917"/>
      <c r="BG110" s="917"/>
      <c r="BH110" s="917"/>
      <c r="BI110" s="917"/>
      <c r="BJ110" s="917"/>
      <c r="BK110" s="917"/>
      <c r="BL110" s="917"/>
      <c r="BM110" s="917"/>
      <c r="BN110" s="917"/>
      <c r="BO110" s="917"/>
      <c r="BP110" s="918"/>
      <c r="BQ110" s="956">
        <v>52645098</v>
      </c>
      <c r="BR110" s="957"/>
      <c r="BS110" s="957"/>
      <c r="BT110" s="957"/>
      <c r="BU110" s="957"/>
      <c r="BV110" s="957">
        <v>52817620</v>
      </c>
      <c r="BW110" s="957"/>
      <c r="BX110" s="957"/>
      <c r="BY110" s="957"/>
      <c r="BZ110" s="957"/>
      <c r="CA110" s="957">
        <v>53329810</v>
      </c>
      <c r="CB110" s="957"/>
      <c r="CC110" s="957"/>
      <c r="CD110" s="957"/>
      <c r="CE110" s="957"/>
      <c r="CF110" s="971">
        <v>220.5</v>
      </c>
      <c r="CG110" s="972"/>
      <c r="CH110" s="972"/>
      <c r="CI110" s="972"/>
      <c r="CJ110" s="972"/>
      <c r="CK110" s="973" t="s">
        <v>401</v>
      </c>
      <c r="CL110" s="974"/>
      <c r="CM110" s="953" t="s">
        <v>402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109</v>
      </c>
      <c r="DH110" s="957"/>
      <c r="DI110" s="957"/>
      <c r="DJ110" s="957"/>
      <c r="DK110" s="957"/>
      <c r="DL110" s="957" t="s">
        <v>109</v>
      </c>
      <c r="DM110" s="957"/>
      <c r="DN110" s="957"/>
      <c r="DO110" s="957"/>
      <c r="DP110" s="957"/>
      <c r="DQ110" s="957" t="s">
        <v>109</v>
      </c>
      <c r="DR110" s="957"/>
      <c r="DS110" s="957"/>
      <c r="DT110" s="957"/>
      <c r="DU110" s="957"/>
      <c r="DV110" s="958" t="s">
        <v>109</v>
      </c>
      <c r="DW110" s="958"/>
      <c r="DX110" s="958"/>
      <c r="DY110" s="958"/>
      <c r="DZ110" s="959"/>
    </row>
    <row r="111" spans="1:131" s="197" customFormat="1" ht="26.25" customHeight="1">
      <c r="A111" s="960" t="s">
        <v>403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404</v>
      </c>
      <c r="BA111" s="980"/>
      <c r="BB111" s="980"/>
      <c r="BC111" s="980"/>
      <c r="BD111" s="980"/>
      <c r="BE111" s="980"/>
      <c r="BF111" s="980"/>
      <c r="BG111" s="980"/>
      <c r="BH111" s="980"/>
      <c r="BI111" s="980"/>
      <c r="BJ111" s="980"/>
      <c r="BK111" s="980"/>
      <c r="BL111" s="980"/>
      <c r="BM111" s="980"/>
      <c r="BN111" s="980"/>
      <c r="BO111" s="980"/>
      <c r="BP111" s="981"/>
      <c r="BQ111" s="949">
        <v>1692</v>
      </c>
      <c r="BR111" s="950"/>
      <c r="BS111" s="950"/>
      <c r="BT111" s="950"/>
      <c r="BU111" s="950"/>
      <c r="BV111" s="950">
        <v>1128</v>
      </c>
      <c r="BW111" s="950"/>
      <c r="BX111" s="950"/>
      <c r="BY111" s="950"/>
      <c r="BZ111" s="950"/>
      <c r="CA111" s="950">
        <v>237494</v>
      </c>
      <c r="CB111" s="950"/>
      <c r="CC111" s="950"/>
      <c r="CD111" s="950"/>
      <c r="CE111" s="950"/>
      <c r="CF111" s="944">
        <v>1</v>
      </c>
      <c r="CG111" s="945"/>
      <c r="CH111" s="945"/>
      <c r="CI111" s="945"/>
      <c r="CJ111" s="945"/>
      <c r="CK111" s="975"/>
      <c r="CL111" s="976"/>
      <c r="CM111" s="946" t="s">
        <v>405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406</v>
      </c>
      <c r="DH111" s="950"/>
      <c r="DI111" s="950"/>
      <c r="DJ111" s="950"/>
      <c r="DK111" s="950"/>
      <c r="DL111" s="950" t="s">
        <v>406</v>
      </c>
      <c r="DM111" s="950"/>
      <c r="DN111" s="950"/>
      <c r="DO111" s="950"/>
      <c r="DP111" s="950"/>
      <c r="DQ111" s="950" t="s">
        <v>406</v>
      </c>
      <c r="DR111" s="950"/>
      <c r="DS111" s="950"/>
      <c r="DT111" s="950"/>
      <c r="DU111" s="950"/>
      <c r="DV111" s="951" t="s">
        <v>406</v>
      </c>
      <c r="DW111" s="951"/>
      <c r="DX111" s="951"/>
      <c r="DY111" s="951"/>
      <c r="DZ111" s="952"/>
    </row>
    <row r="112" spans="1:131" s="197" customFormat="1" ht="26.25" customHeight="1">
      <c r="A112" s="982" t="s">
        <v>407</v>
      </c>
      <c r="B112" s="983"/>
      <c r="C112" s="980" t="s">
        <v>408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406</v>
      </c>
      <c r="AB112" s="989"/>
      <c r="AC112" s="989"/>
      <c r="AD112" s="989"/>
      <c r="AE112" s="990"/>
      <c r="AF112" s="991" t="s">
        <v>406</v>
      </c>
      <c r="AG112" s="989"/>
      <c r="AH112" s="989"/>
      <c r="AI112" s="989"/>
      <c r="AJ112" s="990"/>
      <c r="AK112" s="991" t="s">
        <v>406</v>
      </c>
      <c r="AL112" s="989"/>
      <c r="AM112" s="989"/>
      <c r="AN112" s="989"/>
      <c r="AO112" s="990"/>
      <c r="AP112" s="992" t="s">
        <v>406</v>
      </c>
      <c r="AQ112" s="993"/>
      <c r="AR112" s="993"/>
      <c r="AS112" s="993"/>
      <c r="AT112" s="994"/>
      <c r="AU112" s="929"/>
      <c r="AV112" s="930"/>
      <c r="AW112" s="930"/>
      <c r="AX112" s="930"/>
      <c r="AY112" s="931"/>
      <c r="AZ112" s="979" t="s">
        <v>409</v>
      </c>
      <c r="BA112" s="980"/>
      <c r="BB112" s="980"/>
      <c r="BC112" s="980"/>
      <c r="BD112" s="980"/>
      <c r="BE112" s="980"/>
      <c r="BF112" s="980"/>
      <c r="BG112" s="980"/>
      <c r="BH112" s="980"/>
      <c r="BI112" s="980"/>
      <c r="BJ112" s="980"/>
      <c r="BK112" s="980"/>
      <c r="BL112" s="980"/>
      <c r="BM112" s="980"/>
      <c r="BN112" s="980"/>
      <c r="BO112" s="980"/>
      <c r="BP112" s="981"/>
      <c r="BQ112" s="949">
        <v>15162169</v>
      </c>
      <c r="BR112" s="950"/>
      <c r="BS112" s="950"/>
      <c r="BT112" s="950"/>
      <c r="BU112" s="950"/>
      <c r="BV112" s="950">
        <v>15132514</v>
      </c>
      <c r="BW112" s="950"/>
      <c r="BX112" s="950"/>
      <c r="BY112" s="950"/>
      <c r="BZ112" s="950"/>
      <c r="CA112" s="950">
        <v>14989773</v>
      </c>
      <c r="CB112" s="950"/>
      <c r="CC112" s="950"/>
      <c r="CD112" s="950"/>
      <c r="CE112" s="950"/>
      <c r="CF112" s="944">
        <v>62</v>
      </c>
      <c r="CG112" s="945"/>
      <c r="CH112" s="945"/>
      <c r="CI112" s="945"/>
      <c r="CJ112" s="945"/>
      <c r="CK112" s="975"/>
      <c r="CL112" s="976"/>
      <c r="CM112" s="946" t="s">
        <v>410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406</v>
      </c>
      <c r="DH112" s="950"/>
      <c r="DI112" s="950"/>
      <c r="DJ112" s="950"/>
      <c r="DK112" s="950"/>
      <c r="DL112" s="950" t="s">
        <v>406</v>
      </c>
      <c r="DM112" s="950"/>
      <c r="DN112" s="950"/>
      <c r="DO112" s="950"/>
      <c r="DP112" s="950"/>
      <c r="DQ112" s="950" t="s">
        <v>406</v>
      </c>
      <c r="DR112" s="950"/>
      <c r="DS112" s="950"/>
      <c r="DT112" s="950"/>
      <c r="DU112" s="950"/>
      <c r="DV112" s="951" t="s">
        <v>406</v>
      </c>
      <c r="DW112" s="951"/>
      <c r="DX112" s="951"/>
      <c r="DY112" s="951"/>
      <c r="DZ112" s="952"/>
    </row>
    <row r="113" spans="1:130" s="197" customFormat="1" ht="26.25" customHeight="1">
      <c r="A113" s="984"/>
      <c r="B113" s="985"/>
      <c r="C113" s="980" t="s">
        <v>411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1082035</v>
      </c>
      <c r="AB113" s="964"/>
      <c r="AC113" s="964"/>
      <c r="AD113" s="964"/>
      <c r="AE113" s="965"/>
      <c r="AF113" s="966">
        <v>1108772</v>
      </c>
      <c r="AG113" s="964"/>
      <c r="AH113" s="964"/>
      <c r="AI113" s="964"/>
      <c r="AJ113" s="965"/>
      <c r="AK113" s="966">
        <v>1086542</v>
      </c>
      <c r="AL113" s="964"/>
      <c r="AM113" s="964"/>
      <c r="AN113" s="964"/>
      <c r="AO113" s="965"/>
      <c r="AP113" s="967">
        <v>4.5</v>
      </c>
      <c r="AQ113" s="968"/>
      <c r="AR113" s="968"/>
      <c r="AS113" s="968"/>
      <c r="AT113" s="969"/>
      <c r="AU113" s="929"/>
      <c r="AV113" s="930"/>
      <c r="AW113" s="930"/>
      <c r="AX113" s="930"/>
      <c r="AY113" s="931"/>
      <c r="AZ113" s="979" t="s">
        <v>412</v>
      </c>
      <c r="BA113" s="980"/>
      <c r="BB113" s="980"/>
      <c r="BC113" s="980"/>
      <c r="BD113" s="980"/>
      <c r="BE113" s="980"/>
      <c r="BF113" s="980"/>
      <c r="BG113" s="980"/>
      <c r="BH113" s="980"/>
      <c r="BI113" s="980"/>
      <c r="BJ113" s="980"/>
      <c r="BK113" s="980"/>
      <c r="BL113" s="980"/>
      <c r="BM113" s="980"/>
      <c r="BN113" s="980"/>
      <c r="BO113" s="980"/>
      <c r="BP113" s="981"/>
      <c r="BQ113" s="949">
        <v>1139720</v>
      </c>
      <c r="BR113" s="950"/>
      <c r="BS113" s="950"/>
      <c r="BT113" s="950"/>
      <c r="BU113" s="950"/>
      <c r="BV113" s="950">
        <v>823133</v>
      </c>
      <c r="BW113" s="950"/>
      <c r="BX113" s="950"/>
      <c r="BY113" s="950"/>
      <c r="BZ113" s="950"/>
      <c r="CA113" s="950">
        <v>503440</v>
      </c>
      <c r="CB113" s="950"/>
      <c r="CC113" s="950"/>
      <c r="CD113" s="950"/>
      <c r="CE113" s="950"/>
      <c r="CF113" s="944">
        <v>2.1</v>
      </c>
      <c r="CG113" s="945"/>
      <c r="CH113" s="945"/>
      <c r="CI113" s="945"/>
      <c r="CJ113" s="945"/>
      <c r="CK113" s="975"/>
      <c r="CL113" s="976"/>
      <c r="CM113" s="946" t="s">
        <v>413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406</v>
      </c>
      <c r="DH113" s="989"/>
      <c r="DI113" s="989"/>
      <c r="DJ113" s="989"/>
      <c r="DK113" s="990"/>
      <c r="DL113" s="991" t="s">
        <v>406</v>
      </c>
      <c r="DM113" s="989"/>
      <c r="DN113" s="989"/>
      <c r="DO113" s="989"/>
      <c r="DP113" s="990"/>
      <c r="DQ113" s="991" t="s">
        <v>406</v>
      </c>
      <c r="DR113" s="989"/>
      <c r="DS113" s="989"/>
      <c r="DT113" s="989"/>
      <c r="DU113" s="990"/>
      <c r="DV113" s="992" t="s">
        <v>406</v>
      </c>
      <c r="DW113" s="993"/>
      <c r="DX113" s="993"/>
      <c r="DY113" s="993"/>
      <c r="DZ113" s="994"/>
    </row>
    <row r="114" spans="1:130" s="197" customFormat="1" ht="26.25" customHeight="1">
      <c r="A114" s="984"/>
      <c r="B114" s="985"/>
      <c r="C114" s="980" t="s">
        <v>414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326497</v>
      </c>
      <c r="AB114" s="989"/>
      <c r="AC114" s="989"/>
      <c r="AD114" s="989"/>
      <c r="AE114" s="990"/>
      <c r="AF114" s="991">
        <v>316060</v>
      </c>
      <c r="AG114" s="989"/>
      <c r="AH114" s="989"/>
      <c r="AI114" s="989"/>
      <c r="AJ114" s="990"/>
      <c r="AK114" s="991">
        <v>316043</v>
      </c>
      <c r="AL114" s="989"/>
      <c r="AM114" s="989"/>
      <c r="AN114" s="989"/>
      <c r="AO114" s="990"/>
      <c r="AP114" s="992">
        <v>1.3</v>
      </c>
      <c r="AQ114" s="993"/>
      <c r="AR114" s="993"/>
      <c r="AS114" s="993"/>
      <c r="AT114" s="994"/>
      <c r="AU114" s="929"/>
      <c r="AV114" s="930"/>
      <c r="AW114" s="930"/>
      <c r="AX114" s="930"/>
      <c r="AY114" s="931"/>
      <c r="AZ114" s="979" t="s">
        <v>415</v>
      </c>
      <c r="BA114" s="980"/>
      <c r="BB114" s="980"/>
      <c r="BC114" s="980"/>
      <c r="BD114" s="980"/>
      <c r="BE114" s="980"/>
      <c r="BF114" s="980"/>
      <c r="BG114" s="980"/>
      <c r="BH114" s="980"/>
      <c r="BI114" s="980"/>
      <c r="BJ114" s="980"/>
      <c r="BK114" s="980"/>
      <c r="BL114" s="980"/>
      <c r="BM114" s="980"/>
      <c r="BN114" s="980"/>
      <c r="BO114" s="980"/>
      <c r="BP114" s="981"/>
      <c r="BQ114" s="949">
        <v>10720642</v>
      </c>
      <c r="BR114" s="950"/>
      <c r="BS114" s="950"/>
      <c r="BT114" s="950"/>
      <c r="BU114" s="950"/>
      <c r="BV114" s="950">
        <v>9733707</v>
      </c>
      <c r="BW114" s="950"/>
      <c r="BX114" s="950"/>
      <c r="BY114" s="950"/>
      <c r="BZ114" s="950"/>
      <c r="CA114" s="950">
        <v>9009023</v>
      </c>
      <c r="CB114" s="950"/>
      <c r="CC114" s="950"/>
      <c r="CD114" s="950"/>
      <c r="CE114" s="950"/>
      <c r="CF114" s="944">
        <v>37.200000000000003</v>
      </c>
      <c r="CG114" s="945"/>
      <c r="CH114" s="945"/>
      <c r="CI114" s="945"/>
      <c r="CJ114" s="945"/>
      <c r="CK114" s="975"/>
      <c r="CL114" s="976"/>
      <c r="CM114" s="946" t="s">
        <v>416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406</v>
      </c>
      <c r="DH114" s="989"/>
      <c r="DI114" s="989"/>
      <c r="DJ114" s="989"/>
      <c r="DK114" s="990"/>
      <c r="DL114" s="991" t="s">
        <v>406</v>
      </c>
      <c r="DM114" s="989"/>
      <c r="DN114" s="989"/>
      <c r="DO114" s="989"/>
      <c r="DP114" s="990"/>
      <c r="DQ114" s="991" t="s">
        <v>406</v>
      </c>
      <c r="DR114" s="989"/>
      <c r="DS114" s="989"/>
      <c r="DT114" s="989"/>
      <c r="DU114" s="990"/>
      <c r="DV114" s="992" t="s">
        <v>406</v>
      </c>
      <c r="DW114" s="993"/>
      <c r="DX114" s="993"/>
      <c r="DY114" s="993"/>
      <c r="DZ114" s="994"/>
    </row>
    <row r="115" spans="1:130" s="197" customFormat="1" ht="26.25" customHeight="1">
      <c r="A115" s="984"/>
      <c r="B115" s="985"/>
      <c r="C115" s="980" t="s">
        <v>417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16208</v>
      </c>
      <c r="AB115" s="964"/>
      <c r="AC115" s="964"/>
      <c r="AD115" s="964"/>
      <c r="AE115" s="965"/>
      <c r="AF115" s="966">
        <v>16219</v>
      </c>
      <c r="AG115" s="964"/>
      <c r="AH115" s="964"/>
      <c r="AI115" s="964"/>
      <c r="AJ115" s="965"/>
      <c r="AK115" s="966">
        <v>14685</v>
      </c>
      <c r="AL115" s="964"/>
      <c r="AM115" s="964"/>
      <c r="AN115" s="964"/>
      <c r="AO115" s="965"/>
      <c r="AP115" s="967">
        <v>0.1</v>
      </c>
      <c r="AQ115" s="968"/>
      <c r="AR115" s="968"/>
      <c r="AS115" s="968"/>
      <c r="AT115" s="969"/>
      <c r="AU115" s="929"/>
      <c r="AV115" s="930"/>
      <c r="AW115" s="930"/>
      <c r="AX115" s="930"/>
      <c r="AY115" s="931"/>
      <c r="AZ115" s="979" t="s">
        <v>418</v>
      </c>
      <c r="BA115" s="980"/>
      <c r="BB115" s="980"/>
      <c r="BC115" s="980"/>
      <c r="BD115" s="980"/>
      <c r="BE115" s="980"/>
      <c r="BF115" s="980"/>
      <c r="BG115" s="980"/>
      <c r="BH115" s="980"/>
      <c r="BI115" s="980"/>
      <c r="BJ115" s="980"/>
      <c r="BK115" s="980"/>
      <c r="BL115" s="980"/>
      <c r="BM115" s="980"/>
      <c r="BN115" s="980"/>
      <c r="BO115" s="980"/>
      <c r="BP115" s="981"/>
      <c r="BQ115" s="949">
        <v>1497</v>
      </c>
      <c r="BR115" s="950"/>
      <c r="BS115" s="950"/>
      <c r="BT115" s="950"/>
      <c r="BU115" s="950"/>
      <c r="BV115" s="950">
        <v>4671</v>
      </c>
      <c r="BW115" s="950"/>
      <c r="BX115" s="950"/>
      <c r="BY115" s="950"/>
      <c r="BZ115" s="950"/>
      <c r="CA115" s="950">
        <v>1826</v>
      </c>
      <c r="CB115" s="950"/>
      <c r="CC115" s="950"/>
      <c r="CD115" s="950"/>
      <c r="CE115" s="950"/>
      <c r="CF115" s="944">
        <v>0</v>
      </c>
      <c r="CG115" s="945"/>
      <c r="CH115" s="945"/>
      <c r="CI115" s="945"/>
      <c r="CJ115" s="945"/>
      <c r="CK115" s="975"/>
      <c r="CL115" s="976"/>
      <c r="CM115" s="979" t="s">
        <v>419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406</v>
      </c>
      <c r="DH115" s="989"/>
      <c r="DI115" s="989"/>
      <c r="DJ115" s="989"/>
      <c r="DK115" s="990"/>
      <c r="DL115" s="991" t="s">
        <v>406</v>
      </c>
      <c r="DM115" s="989"/>
      <c r="DN115" s="989"/>
      <c r="DO115" s="989"/>
      <c r="DP115" s="990"/>
      <c r="DQ115" s="991">
        <v>236930</v>
      </c>
      <c r="DR115" s="989"/>
      <c r="DS115" s="989"/>
      <c r="DT115" s="989"/>
      <c r="DU115" s="990"/>
      <c r="DV115" s="992">
        <v>1</v>
      </c>
      <c r="DW115" s="993"/>
      <c r="DX115" s="993"/>
      <c r="DY115" s="993"/>
      <c r="DZ115" s="994"/>
    </row>
    <row r="116" spans="1:130" s="197" customFormat="1" ht="26.25" customHeight="1">
      <c r="A116" s="986"/>
      <c r="B116" s="987"/>
      <c r="C116" s="1001" t="s">
        <v>420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406</v>
      </c>
      <c r="AB116" s="989"/>
      <c r="AC116" s="989"/>
      <c r="AD116" s="989"/>
      <c r="AE116" s="990"/>
      <c r="AF116" s="991" t="s">
        <v>406</v>
      </c>
      <c r="AG116" s="989"/>
      <c r="AH116" s="989"/>
      <c r="AI116" s="989"/>
      <c r="AJ116" s="990"/>
      <c r="AK116" s="991" t="s">
        <v>406</v>
      </c>
      <c r="AL116" s="989"/>
      <c r="AM116" s="989"/>
      <c r="AN116" s="989"/>
      <c r="AO116" s="990"/>
      <c r="AP116" s="992" t="s">
        <v>406</v>
      </c>
      <c r="AQ116" s="993"/>
      <c r="AR116" s="993"/>
      <c r="AS116" s="993"/>
      <c r="AT116" s="994"/>
      <c r="AU116" s="929"/>
      <c r="AV116" s="930"/>
      <c r="AW116" s="930"/>
      <c r="AX116" s="930"/>
      <c r="AY116" s="931"/>
      <c r="AZ116" s="979" t="s">
        <v>421</v>
      </c>
      <c r="BA116" s="980"/>
      <c r="BB116" s="980"/>
      <c r="BC116" s="980"/>
      <c r="BD116" s="980"/>
      <c r="BE116" s="980"/>
      <c r="BF116" s="980"/>
      <c r="BG116" s="980"/>
      <c r="BH116" s="980"/>
      <c r="BI116" s="980"/>
      <c r="BJ116" s="980"/>
      <c r="BK116" s="980"/>
      <c r="BL116" s="980"/>
      <c r="BM116" s="980"/>
      <c r="BN116" s="980"/>
      <c r="BO116" s="980"/>
      <c r="BP116" s="981"/>
      <c r="BQ116" s="949" t="s">
        <v>406</v>
      </c>
      <c r="BR116" s="950"/>
      <c r="BS116" s="950"/>
      <c r="BT116" s="950"/>
      <c r="BU116" s="950"/>
      <c r="BV116" s="950" t="s">
        <v>406</v>
      </c>
      <c r="BW116" s="950"/>
      <c r="BX116" s="950"/>
      <c r="BY116" s="950"/>
      <c r="BZ116" s="950"/>
      <c r="CA116" s="950" t="s">
        <v>406</v>
      </c>
      <c r="CB116" s="950"/>
      <c r="CC116" s="950"/>
      <c r="CD116" s="950"/>
      <c r="CE116" s="950"/>
      <c r="CF116" s="944" t="s">
        <v>406</v>
      </c>
      <c r="CG116" s="945"/>
      <c r="CH116" s="945"/>
      <c r="CI116" s="945"/>
      <c r="CJ116" s="945"/>
      <c r="CK116" s="975"/>
      <c r="CL116" s="976"/>
      <c r="CM116" s="946" t="s">
        <v>422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406</v>
      </c>
      <c r="DH116" s="989"/>
      <c r="DI116" s="989"/>
      <c r="DJ116" s="989"/>
      <c r="DK116" s="990"/>
      <c r="DL116" s="991" t="s">
        <v>406</v>
      </c>
      <c r="DM116" s="989"/>
      <c r="DN116" s="989"/>
      <c r="DO116" s="989"/>
      <c r="DP116" s="990"/>
      <c r="DQ116" s="991" t="s">
        <v>406</v>
      </c>
      <c r="DR116" s="989"/>
      <c r="DS116" s="989"/>
      <c r="DT116" s="989"/>
      <c r="DU116" s="990"/>
      <c r="DV116" s="992" t="s">
        <v>406</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423</v>
      </c>
      <c r="Z117" s="914"/>
      <c r="AA117" s="1026">
        <v>7442279</v>
      </c>
      <c r="AB117" s="996"/>
      <c r="AC117" s="996"/>
      <c r="AD117" s="996"/>
      <c r="AE117" s="997"/>
      <c r="AF117" s="995">
        <v>7526467</v>
      </c>
      <c r="AG117" s="996"/>
      <c r="AH117" s="996"/>
      <c r="AI117" s="996"/>
      <c r="AJ117" s="997"/>
      <c r="AK117" s="995">
        <v>7430432</v>
      </c>
      <c r="AL117" s="996"/>
      <c r="AM117" s="996"/>
      <c r="AN117" s="996"/>
      <c r="AO117" s="997"/>
      <c r="AP117" s="998"/>
      <c r="AQ117" s="999"/>
      <c r="AR117" s="999"/>
      <c r="AS117" s="999"/>
      <c r="AT117" s="1000"/>
      <c r="AU117" s="929"/>
      <c r="AV117" s="930"/>
      <c r="AW117" s="930"/>
      <c r="AX117" s="930"/>
      <c r="AY117" s="931"/>
      <c r="AZ117" s="1025" t="s">
        <v>424</v>
      </c>
      <c r="BA117" s="1001"/>
      <c r="BB117" s="1001"/>
      <c r="BC117" s="1001"/>
      <c r="BD117" s="1001"/>
      <c r="BE117" s="1001"/>
      <c r="BF117" s="1001"/>
      <c r="BG117" s="1001"/>
      <c r="BH117" s="1001"/>
      <c r="BI117" s="1001"/>
      <c r="BJ117" s="1001"/>
      <c r="BK117" s="1001"/>
      <c r="BL117" s="1001"/>
      <c r="BM117" s="1001"/>
      <c r="BN117" s="1001"/>
      <c r="BO117" s="1001"/>
      <c r="BP117" s="1002"/>
      <c r="BQ117" s="1015" t="s">
        <v>425</v>
      </c>
      <c r="BR117" s="1016"/>
      <c r="BS117" s="1016"/>
      <c r="BT117" s="1016"/>
      <c r="BU117" s="1016"/>
      <c r="BV117" s="1016" t="s">
        <v>425</v>
      </c>
      <c r="BW117" s="1016"/>
      <c r="BX117" s="1016"/>
      <c r="BY117" s="1016"/>
      <c r="BZ117" s="1016"/>
      <c r="CA117" s="1016" t="s">
        <v>425</v>
      </c>
      <c r="CB117" s="1016"/>
      <c r="CC117" s="1016"/>
      <c r="CD117" s="1016"/>
      <c r="CE117" s="1016"/>
      <c r="CF117" s="944" t="s">
        <v>425</v>
      </c>
      <c r="CG117" s="945"/>
      <c r="CH117" s="945"/>
      <c r="CI117" s="945"/>
      <c r="CJ117" s="945"/>
      <c r="CK117" s="975"/>
      <c r="CL117" s="976"/>
      <c r="CM117" s="946" t="s">
        <v>426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425</v>
      </c>
      <c r="DH117" s="989"/>
      <c r="DI117" s="989"/>
      <c r="DJ117" s="989"/>
      <c r="DK117" s="990"/>
      <c r="DL117" s="991" t="s">
        <v>425</v>
      </c>
      <c r="DM117" s="989"/>
      <c r="DN117" s="989"/>
      <c r="DO117" s="989"/>
      <c r="DP117" s="990"/>
      <c r="DQ117" s="991" t="s">
        <v>425</v>
      </c>
      <c r="DR117" s="989"/>
      <c r="DS117" s="989"/>
      <c r="DT117" s="989"/>
      <c r="DU117" s="990"/>
      <c r="DV117" s="992" t="s">
        <v>425</v>
      </c>
      <c r="DW117" s="993"/>
      <c r="DX117" s="993"/>
      <c r="DY117" s="993"/>
      <c r="DZ117" s="994"/>
    </row>
    <row r="118" spans="1:130" s="197" customFormat="1" ht="26.25" customHeight="1">
      <c r="A118" s="934" t="s">
        <v>398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396</v>
      </c>
      <c r="AB118" s="913"/>
      <c r="AC118" s="913"/>
      <c r="AD118" s="913"/>
      <c r="AE118" s="914"/>
      <c r="AF118" s="912" t="s">
        <v>284</v>
      </c>
      <c r="AG118" s="913"/>
      <c r="AH118" s="913"/>
      <c r="AI118" s="913"/>
      <c r="AJ118" s="914"/>
      <c r="AK118" s="912" t="s">
        <v>283</v>
      </c>
      <c r="AL118" s="913"/>
      <c r="AM118" s="913"/>
      <c r="AN118" s="913"/>
      <c r="AO118" s="914"/>
      <c r="AP118" s="1020" t="s">
        <v>397</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427</v>
      </c>
      <c r="BP118" s="1024"/>
      <c r="BQ118" s="1015">
        <v>79670818</v>
      </c>
      <c r="BR118" s="1016"/>
      <c r="BS118" s="1016"/>
      <c r="BT118" s="1016"/>
      <c r="BU118" s="1016"/>
      <c r="BV118" s="1016">
        <v>78512773</v>
      </c>
      <c r="BW118" s="1016"/>
      <c r="BX118" s="1016"/>
      <c r="BY118" s="1016"/>
      <c r="BZ118" s="1016"/>
      <c r="CA118" s="1016">
        <v>78071366</v>
      </c>
      <c r="CB118" s="1016"/>
      <c r="CC118" s="1016"/>
      <c r="CD118" s="1016"/>
      <c r="CE118" s="1016"/>
      <c r="CF118" s="1017"/>
      <c r="CG118" s="1018"/>
      <c r="CH118" s="1018"/>
      <c r="CI118" s="1018"/>
      <c r="CJ118" s="1019"/>
      <c r="CK118" s="975"/>
      <c r="CL118" s="976"/>
      <c r="CM118" s="946" t="s">
        <v>428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401</v>
      </c>
      <c r="B119" s="974"/>
      <c r="C119" s="953" t="s">
        <v>402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429</v>
      </c>
      <c r="AV119" s="1008"/>
      <c r="AW119" s="1008"/>
      <c r="AX119" s="1008"/>
      <c r="AY119" s="1009"/>
      <c r="AZ119" s="970" t="s">
        <v>430</v>
      </c>
      <c r="BA119" s="917"/>
      <c r="BB119" s="917"/>
      <c r="BC119" s="917"/>
      <c r="BD119" s="917"/>
      <c r="BE119" s="917"/>
      <c r="BF119" s="917"/>
      <c r="BG119" s="917"/>
      <c r="BH119" s="917"/>
      <c r="BI119" s="917"/>
      <c r="BJ119" s="917"/>
      <c r="BK119" s="917"/>
      <c r="BL119" s="917"/>
      <c r="BM119" s="917"/>
      <c r="BN119" s="917"/>
      <c r="BO119" s="917"/>
      <c r="BP119" s="918"/>
      <c r="BQ119" s="956">
        <v>5742552</v>
      </c>
      <c r="BR119" s="957"/>
      <c r="BS119" s="957"/>
      <c r="BT119" s="957"/>
      <c r="BU119" s="957"/>
      <c r="BV119" s="957">
        <v>5960316</v>
      </c>
      <c r="BW119" s="957"/>
      <c r="BX119" s="957"/>
      <c r="BY119" s="957"/>
      <c r="BZ119" s="957"/>
      <c r="CA119" s="957">
        <v>6504677</v>
      </c>
      <c r="CB119" s="957"/>
      <c r="CC119" s="957"/>
      <c r="CD119" s="957"/>
      <c r="CE119" s="957"/>
      <c r="CF119" s="971">
        <v>26.9</v>
      </c>
      <c r="CG119" s="972"/>
      <c r="CH119" s="972"/>
      <c r="CI119" s="972"/>
      <c r="CJ119" s="972"/>
      <c r="CK119" s="977"/>
      <c r="CL119" s="978"/>
      <c r="CM119" s="1034" t="s">
        <v>431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1692</v>
      </c>
      <c r="DH119" s="1028"/>
      <c r="DI119" s="1028"/>
      <c r="DJ119" s="1028"/>
      <c r="DK119" s="1029"/>
      <c r="DL119" s="1030">
        <v>1128</v>
      </c>
      <c r="DM119" s="1028"/>
      <c r="DN119" s="1028"/>
      <c r="DO119" s="1028"/>
      <c r="DP119" s="1029"/>
      <c r="DQ119" s="1030">
        <v>564</v>
      </c>
      <c r="DR119" s="1028"/>
      <c r="DS119" s="1028"/>
      <c r="DT119" s="1028"/>
      <c r="DU119" s="1029"/>
      <c r="DV119" s="1031">
        <v>0</v>
      </c>
      <c r="DW119" s="1032"/>
      <c r="DX119" s="1032"/>
      <c r="DY119" s="1032"/>
      <c r="DZ119" s="1033"/>
    </row>
    <row r="120" spans="1:130" s="197" customFormat="1" ht="26.25" customHeight="1">
      <c r="A120" s="1005"/>
      <c r="B120" s="976"/>
      <c r="C120" s="946" t="s">
        <v>405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432</v>
      </c>
      <c r="BA120" s="980"/>
      <c r="BB120" s="980"/>
      <c r="BC120" s="980"/>
      <c r="BD120" s="980"/>
      <c r="BE120" s="980"/>
      <c r="BF120" s="980"/>
      <c r="BG120" s="980"/>
      <c r="BH120" s="980"/>
      <c r="BI120" s="980"/>
      <c r="BJ120" s="980"/>
      <c r="BK120" s="980"/>
      <c r="BL120" s="980"/>
      <c r="BM120" s="980"/>
      <c r="BN120" s="980"/>
      <c r="BO120" s="980"/>
      <c r="BP120" s="981"/>
      <c r="BQ120" s="949">
        <v>8392680</v>
      </c>
      <c r="BR120" s="950"/>
      <c r="BS120" s="950"/>
      <c r="BT120" s="950"/>
      <c r="BU120" s="950"/>
      <c r="BV120" s="950">
        <v>8162419</v>
      </c>
      <c r="BW120" s="950"/>
      <c r="BX120" s="950"/>
      <c r="BY120" s="950"/>
      <c r="BZ120" s="950"/>
      <c r="CA120" s="950">
        <v>8354076</v>
      </c>
      <c r="CB120" s="950"/>
      <c r="CC120" s="950"/>
      <c r="CD120" s="950"/>
      <c r="CE120" s="950"/>
      <c r="CF120" s="944">
        <v>34.5</v>
      </c>
      <c r="CG120" s="945"/>
      <c r="CH120" s="945"/>
      <c r="CI120" s="945"/>
      <c r="CJ120" s="945"/>
      <c r="CK120" s="1043" t="s">
        <v>433</v>
      </c>
      <c r="CL120" s="1044"/>
      <c r="CM120" s="1044"/>
      <c r="CN120" s="1044"/>
      <c r="CO120" s="1045"/>
      <c r="CP120" s="1051" t="s">
        <v>381</v>
      </c>
      <c r="CQ120" s="1052"/>
      <c r="CR120" s="1052"/>
      <c r="CS120" s="1052"/>
      <c r="CT120" s="1052"/>
      <c r="CU120" s="1052"/>
      <c r="CV120" s="1052"/>
      <c r="CW120" s="1052"/>
      <c r="CX120" s="1052"/>
      <c r="CY120" s="1052"/>
      <c r="CZ120" s="1052"/>
      <c r="DA120" s="1052"/>
      <c r="DB120" s="1052"/>
      <c r="DC120" s="1052"/>
      <c r="DD120" s="1052"/>
      <c r="DE120" s="1052"/>
      <c r="DF120" s="1053"/>
      <c r="DG120" s="956">
        <v>14536234</v>
      </c>
      <c r="DH120" s="957"/>
      <c r="DI120" s="957"/>
      <c r="DJ120" s="957"/>
      <c r="DK120" s="957"/>
      <c r="DL120" s="957">
        <v>14483296</v>
      </c>
      <c r="DM120" s="957"/>
      <c r="DN120" s="957"/>
      <c r="DO120" s="957"/>
      <c r="DP120" s="957"/>
      <c r="DQ120" s="957">
        <v>14378278</v>
      </c>
      <c r="DR120" s="957"/>
      <c r="DS120" s="957"/>
      <c r="DT120" s="957"/>
      <c r="DU120" s="957"/>
      <c r="DV120" s="958">
        <v>59.4</v>
      </c>
      <c r="DW120" s="958"/>
      <c r="DX120" s="958"/>
      <c r="DY120" s="958"/>
      <c r="DZ120" s="959"/>
    </row>
    <row r="121" spans="1:130" s="197" customFormat="1" ht="26.25" customHeight="1">
      <c r="A121" s="1005"/>
      <c r="B121" s="976"/>
      <c r="C121" s="1040" t="s">
        <v>434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435</v>
      </c>
      <c r="BA121" s="1001"/>
      <c r="BB121" s="1001"/>
      <c r="BC121" s="1001"/>
      <c r="BD121" s="1001"/>
      <c r="BE121" s="1001"/>
      <c r="BF121" s="1001"/>
      <c r="BG121" s="1001"/>
      <c r="BH121" s="1001"/>
      <c r="BI121" s="1001"/>
      <c r="BJ121" s="1001"/>
      <c r="BK121" s="1001"/>
      <c r="BL121" s="1001"/>
      <c r="BM121" s="1001"/>
      <c r="BN121" s="1001"/>
      <c r="BO121" s="1001"/>
      <c r="BP121" s="1002"/>
      <c r="BQ121" s="1015">
        <v>43119316</v>
      </c>
      <c r="BR121" s="1016"/>
      <c r="BS121" s="1016"/>
      <c r="BT121" s="1016"/>
      <c r="BU121" s="1016"/>
      <c r="BV121" s="1016">
        <v>43640457</v>
      </c>
      <c r="BW121" s="1016"/>
      <c r="BX121" s="1016"/>
      <c r="BY121" s="1016"/>
      <c r="BZ121" s="1016"/>
      <c r="CA121" s="1016">
        <v>44358857</v>
      </c>
      <c r="CB121" s="1016"/>
      <c r="CC121" s="1016"/>
      <c r="CD121" s="1016"/>
      <c r="CE121" s="1016"/>
      <c r="CF121" s="1054">
        <v>183.4</v>
      </c>
      <c r="CG121" s="1055"/>
      <c r="CH121" s="1055"/>
      <c r="CI121" s="1055"/>
      <c r="CJ121" s="1055"/>
      <c r="CK121" s="1046"/>
      <c r="CL121" s="1047"/>
      <c r="CM121" s="1047"/>
      <c r="CN121" s="1047"/>
      <c r="CO121" s="1048"/>
      <c r="CP121" s="1037" t="s">
        <v>379</v>
      </c>
      <c r="CQ121" s="1038"/>
      <c r="CR121" s="1038"/>
      <c r="CS121" s="1038"/>
      <c r="CT121" s="1038"/>
      <c r="CU121" s="1038"/>
      <c r="CV121" s="1038"/>
      <c r="CW121" s="1038"/>
      <c r="CX121" s="1038"/>
      <c r="CY121" s="1038"/>
      <c r="CZ121" s="1038"/>
      <c r="DA121" s="1038"/>
      <c r="DB121" s="1038"/>
      <c r="DC121" s="1038"/>
      <c r="DD121" s="1038"/>
      <c r="DE121" s="1038"/>
      <c r="DF121" s="1039"/>
      <c r="DG121" s="949">
        <v>625935</v>
      </c>
      <c r="DH121" s="950"/>
      <c r="DI121" s="950"/>
      <c r="DJ121" s="950"/>
      <c r="DK121" s="950"/>
      <c r="DL121" s="950">
        <v>649218</v>
      </c>
      <c r="DM121" s="950"/>
      <c r="DN121" s="950"/>
      <c r="DO121" s="950"/>
      <c r="DP121" s="950"/>
      <c r="DQ121" s="950">
        <v>611495</v>
      </c>
      <c r="DR121" s="950"/>
      <c r="DS121" s="950"/>
      <c r="DT121" s="950"/>
      <c r="DU121" s="950"/>
      <c r="DV121" s="951">
        <v>2.5</v>
      </c>
      <c r="DW121" s="951"/>
      <c r="DX121" s="951"/>
      <c r="DY121" s="951"/>
      <c r="DZ121" s="952"/>
    </row>
    <row r="122" spans="1:130" s="197" customFormat="1" ht="26.25" customHeight="1">
      <c r="A122" s="1005"/>
      <c r="B122" s="976"/>
      <c r="C122" s="946" t="s">
        <v>416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436</v>
      </c>
      <c r="BP122" s="1024"/>
      <c r="BQ122" s="1064">
        <v>57254548</v>
      </c>
      <c r="BR122" s="1065"/>
      <c r="BS122" s="1065"/>
      <c r="BT122" s="1065"/>
      <c r="BU122" s="1065"/>
      <c r="BV122" s="1065">
        <v>57763192</v>
      </c>
      <c r="BW122" s="1065"/>
      <c r="BX122" s="1065"/>
      <c r="BY122" s="1065"/>
      <c r="BZ122" s="1065"/>
      <c r="CA122" s="1065">
        <v>59217610</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422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437</v>
      </c>
      <c r="AB123" s="989"/>
      <c r="AC123" s="989"/>
      <c r="AD123" s="989"/>
      <c r="AE123" s="990"/>
      <c r="AF123" s="991" t="s">
        <v>437</v>
      </c>
      <c r="AG123" s="989"/>
      <c r="AH123" s="989"/>
      <c r="AI123" s="989"/>
      <c r="AJ123" s="990"/>
      <c r="AK123" s="991" t="s">
        <v>437</v>
      </c>
      <c r="AL123" s="989"/>
      <c r="AM123" s="989"/>
      <c r="AN123" s="989"/>
      <c r="AO123" s="990"/>
      <c r="AP123" s="992" t="s">
        <v>437</v>
      </c>
      <c r="AQ123" s="993"/>
      <c r="AR123" s="993"/>
      <c r="AS123" s="993"/>
      <c r="AT123" s="994"/>
      <c r="AU123" s="1061" t="s">
        <v>438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95.3</v>
      </c>
      <c r="BR123" s="1057"/>
      <c r="BS123" s="1057"/>
      <c r="BT123" s="1057"/>
      <c r="BU123" s="1057"/>
      <c r="BV123" s="1057">
        <v>87.4</v>
      </c>
      <c r="BW123" s="1057"/>
      <c r="BX123" s="1057"/>
      <c r="BY123" s="1057"/>
      <c r="BZ123" s="1057"/>
      <c r="CA123" s="1057">
        <v>77.900000000000006</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437</v>
      </c>
      <c r="AB124" s="989"/>
      <c r="AC124" s="989"/>
      <c r="AD124" s="989"/>
      <c r="AE124" s="990"/>
      <c r="AF124" s="991" t="s">
        <v>437</v>
      </c>
      <c r="AG124" s="989"/>
      <c r="AH124" s="989"/>
      <c r="AI124" s="989"/>
      <c r="AJ124" s="990"/>
      <c r="AK124" s="991" t="s">
        <v>437</v>
      </c>
      <c r="AL124" s="989"/>
      <c r="AM124" s="989"/>
      <c r="AN124" s="989"/>
      <c r="AO124" s="990"/>
      <c r="AP124" s="992" t="s">
        <v>437</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439</v>
      </c>
      <c r="CQ124" s="1038"/>
      <c r="CR124" s="1038"/>
      <c r="CS124" s="1038"/>
      <c r="CT124" s="1038"/>
      <c r="CU124" s="1038"/>
      <c r="CV124" s="1038"/>
      <c r="CW124" s="1038"/>
      <c r="CX124" s="1038"/>
      <c r="CY124" s="1038"/>
      <c r="CZ124" s="1038"/>
      <c r="DA124" s="1038"/>
      <c r="DB124" s="1038"/>
      <c r="DC124" s="1038"/>
      <c r="DD124" s="1038"/>
      <c r="DE124" s="1038"/>
      <c r="DF124" s="1039"/>
      <c r="DG124" s="1027" t="s">
        <v>437</v>
      </c>
      <c r="DH124" s="1028"/>
      <c r="DI124" s="1028"/>
      <c r="DJ124" s="1028"/>
      <c r="DK124" s="1029"/>
      <c r="DL124" s="1030" t="s">
        <v>437</v>
      </c>
      <c r="DM124" s="1028"/>
      <c r="DN124" s="1028"/>
      <c r="DO124" s="1028"/>
      <c r="DP124" s="1029"/>
      <c r="DQ124" s="1030" t="s">
        <v>437</v>
      </c>
      <c r="DR124" s="1028"/>
      <c r="DS124" s="1028"/>
      <c r="DT124" s="1028"/>
      <c r="DU124" s="1029"/>
      <c r="DV124" s="1031" t="s">
        <v>437</v>
      </c>
      <c r="DW124" s="1032"/>
      <c r="DX124" s="1032"/>
      <c r="DY124" s="1032"/>
      <c r="DZ124" s="1033"/>
    </row>
    <row r="125" spans="1:130" s="197" customFormat="1" ht="26.25" customHeight="1" thickBot="1">
      <c r="A125" s="1005"/>
      <c r="B125" s="976"/>
      <c r="C125" s="946" t="s">
        <v>428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437</v>
      </c>
      <c r="AB125" s="989"/>
      <c r="AC125" s="989"/>
      <c r="AD125" s="989"/>
      <c r="AE125" s="990"/>
      <c r="AF125" s="991" t="s">
        <v>437</v>
      </c>
      <c r="AG125" s="989"/>
      <c r="AH125" s="989"/>
      <c r="AI125" s="989"/>
      <c r="AJ125" s="990"/>
      <c r="AK125" s="991" t="s">
        <v>437</v>
      </c>
      <c r="AL125" s="989"/>
      <c r="AM125" s="989"/>
      <c r="AN125" s="989"/>
      <c r="AO125" s="990"/>
      <c r="AP125" s="992" t="s">
        <v>437</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440</v>
      </c>
      <c r="CL125" s="1044"/>
      <c r="CM125" s="1044"/>
      <c r="CN125" s="1044"/>
      <c r="CO125" s="1045"/>
      <c r="CP125" s="970" t="s">
        <v>441</v>
      </c>
      <c r="CQ125" s="917"/>
      <c r="CR125" s="917"/>
      <c r="CS125" s="917"/>
      <c r="CT125" s="917"/>
      <c r="CU125" s="917"/>
      <c r="CV125" s="917"/>
      <c r="CW125" s="917"/>
      <c r="CX125" s="917"/>
      <c r="CY125" s="917"/>
      <c r="CZ125" s="917"/>
      <c r="DA125" s="917"/>
      <c r="DB125" s="917"/>
      <c r="DC125" s="917"/>
      <c r="DD125" s="917"/>
      <c r="DE125" s="917"/>
      <c r="DF125" s="918"/>
      <c r="DG125" s="956" t="s">
        <v>437</v>
      </c>
      <c r="DH125" s="957"/>
      <c r="DI125" s="957"/>
      <c r="DJ125" s="957"/>
      <c r="DK125" s="957"/>
      <c r="DL125" s="957" t="s">
        <v>437</v>
      </c>
      <c r="DM125" s="957"/>
      <c r="DN125" s="957"/>
      <c r="DO125" s="957"/>
      <c r="DP125" s="957"/>
      <c r="DQ125" s="957" t="s">
        <v>437</v>
      </c>
      <c r="DR125" s="957"/>
      <c r="DS125" s="957"/>
      <c r="DT125" s="957"/>
      <c r="DU125" s="957"/>
      <c r="DV125" s="958" t="s">
        <v>437</v>
      </c>
      <c r="DW125" s="958"/>
      <c r="DX125" s="958"/>
      <c r="DY125" s="958"/>
      <c r="DZ125" s="959"/>
    </row>
    <row r="126" spans="1:130" s="197" customFormat="1" ht="26.25" customHeight="1">
      <c r="A126" s="1005"/>
      <c r="B126" s="976"/>
      <c r="C126" s="946" t="s">
        <v>431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437</v>
      </c>
      <c r="AB126" s="989"/>
      <c r="AC126" s="989"/>
      <c r="AD126" s="989"/>
      <c r="AE126" s="990"/>
      <c r="AF126" s="991" t="s">
        <v>437</v>
      </c>
      <c r="AG126" s="989"/>
      <c r="AH126" s="989"/>
      <c r="AI126" s="989"/>
      <c r="AJ126" s="990"/>
      <c r="AK126" s="991" t="s">
        <v>437</v>
      </c>
      <c r="AL126" s="989"/>
      <c r="AM126" s="989"/>
      <c r="AN126" s="989"/>
      <c r="AO126" s="990"/>
      <c r="AP126" s="992" t="s">
        <v>437</v>
      </c>
      <c r="AQ126" s="993"/>
      <c r="AR126" s="993"/>
      <c r="AS126" s="993"/>
      <c r="AT126" s="994"/>
      <c r="AU126" s="233"/>
      <c r="AV126" s="233"/>
      <c r="AW126" s="233"/>
      <c r="AX126" s="1066" t="s">
        <v>442</v>
      </c>
      <c r="AY126" s="1067"/>
      <c r="AZ126" s="1067"/>
      <c r="BA126" s="1067"/>
      <c r="BB126" s="1067"/>
      <c r="BC126" s="1067"/>
      <c r="BD126" s="1067"/>
      <c r="BE126" s="1068"/>
      <c r="BF126" s="1082" t="s">
        <v>443</v>
      </c>
      <c r="BG126" s="1067"/>
      <c r="BH126" s="1067"/>
      <c r="BI126" s="1067"/>
      <c r="BJ126" s="1067"/>
      <c r="BK126" s="1067"/>
      <c r="BL126" s="1068"/>
      <c r="BM126" s="1082" t="s">
        <v>444</v>
      </c>
      <c r="BN126" s="1067"/>
      <c r="BO126" s="1067"/>
      <c r="BP126" s="1067"/>
      <c r="BQ126" s="1067"/>
      <c r="BR126" s="1067"/>
      <c r="BS126" s="1068"/>
      <c r="BT126" s="1082" t="s">
        <v>445</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446</v>
      </c>
      <c r="CQ126" s="980"/>
      <c r="CR126" s="980"/>
      <c r="CS126" s="980"/>
      <c r="CT126" s="980"/>
      <c r="CU126" s="980"/>
      <c r="CV126" s="980"/>
      <c r="CW126" s="980"/>
      <c r="CX126" s="980"/>
      <c r="CY126" s="980"/>
      <c r="CZ126" s="980"/>
      <c r="DA126" s="980"/>
      <c r="DB126" s="980"/>
      <c r="DC126" s="980"/>
      <c r="DD126" s="980"/>
      <c r="DE126" s="980"/>
      <c r="DF126" s="981"/>
      <c r="DG126" s="949" t="s">
        <v>437</v>
      </c>
      <c r="DH126" s="950"/>
      <c r="DI126" s="950"/>
      <c r="DJ126" s="950"/>
      <c r="DK126" s="950"/>
      <c r="DL126" s="950" t="s">
        <v>437</v>
      </c>
      <c r="DM126" s="950"/>
      <c r="DN126" s="950"/>
      <c r="DO126" s="950"/>
      <c r="DP126" s="950"/>
      <c r="DQ126" s="950" t="s">
        <v>437</v>
      </c>
      <c r="DR126" s="950"/>
      <c r="DS126" s="950"/>
      <c r="DT126" s="950"/>
      <c r="DU126" s="950"/>
      <c r="DV126" s="951" t="s">
        <v>437</v>
      </c>
      <c r="DW126" s="951"/>
      <c r="DX126" s="951"/>
      <c r="DY126" s="951"/>
      <c r="DZ126" s="952"/>
    </row>
    <row r="127" spans="1:130" s="197" customFormat="1" ht="26.25" customHeight="1" thickBot="1">
      <c r="A127" s="1006"/>
      <c r="B127" s="978"/>
      <c r="C127" s="1034" t="s">
        <v>447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16208</v>
      </c>
      <c r="AB127" s="989"/>
      <c r="AC127" s="989"/>
      <c r="AD127" s="989"/>
      <c r="AE127" s="990"/>
      <c r="AF127" s="991">
        <v>16219</v>
      </c>
      <c r="AG127" s="989"/>
      <c r="AH127" s="989"/>
      <c r="AI127" s="989"/>
      <c r="AJ127" s="990"/>
      <c r="AK127" s="991">
        <v>14685</v>
      </c>
      <c r="AL127" s="989"/>
      <c r="AM127" s="989"/>
      <c r="AN127" s="989"/>
      <c r="AO127" s="990"/>
      <c r="AP127" s="992">
        <v>0.1</v>
      </c>
      <c r="AQ127" s="993"/>
      <c r="AR127" s="993"/>
      <c r="AS127" s="993"/>
      <c r="AT127" s="994"/>
      <c r="AU127" s="233"/>
      <c r="AV127" s="233"/>
      <c r="AW127" s="233"/>
      <c r="AX127" s="916" t="s">
        <v>448</v>
      </c>
      <c r="AY127" s="917"/>
      <c r="AZ127" s="917"/>
      <c r="BA127" s="917"/>
      <c r="BB127" s="917"/>
      <c r="BC127" s="917"/>
      <c r="BD127" s="917"/>
      <c r="BE127" s="918"/>
      <c r="BF127" s="1071" t="s">
        <v>437</v>
      </c>
      <c r="BG127" s="1072"/>
      <c r="BH127" s="1072"/>
      <c r="BI127" s="1072"/>
      <c r="BJ127" s="1072"/>
      <c r="BK127" s="1072"/>
      <c r="BL127" s="1081"/>
      <c r="BM127" s="1071">
        <v>11.88</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449</v>
      </c>
      <c r="CQ127" s="1075"/>
      <c r="CR127" s="1075"/>
      <c r="CS127" s="1075"/>
      <c r="CT127" s="1075"/>
      <c r="CU127" s="1075"/>
      <c r="CV127" s="1075"/>
      <c r="CW127" s="1075"/>
      <c r="CX127" s="1075"/>
      <c r="CY127" s="1075"/>
      <c r="CZ127" s="1075"/>
      <c r="DA127" s="1075"/>
      <c r="DB127" s="1075"/>
      <c r="DC127" s="1075"/>
      <c r="DD127" s="1075"/>
      <c r="DE127" s="1075"/>
      <c r="DF127" s="1076"/>
      <c r="DG127" s="1077">
        <v>1497</v>
      </c>
      <c r="DH127" s="1078"/>
      <c r="DI127" s="1078"/>
      <c r="DJ127" s="1078"/>
      <c r="DK127" s="1078"/>
      <c r="DL127" s="1078">
        <v>4671</v>
      </c>
      <c r="DM127" s="1078"/>
      <c r="DN127" s="1078"/>
      <c r="DO127" s="1078"/>
      <c r="DP127" s="1078"/>
      <c r="DQ127" s="1078">
        <v>1826</v>
      </c>
      <c r="DR127" s="1078"/>
      <c r="DS127" s="1078"/>
      <c r="DT127" s="1078"/>
      <c r="DU127" s="1078"/>
      <c r="DV127" s="1079">
        <v>0</v>
      </c>
      <c r="DW127" s="1079"/>
      <c r="DX127" s="1079"/>
      <c r="DY127" s="1079"/>
      <c r="DZ127" s="1080"/>
    </row>
    <row r="128" spans="1:130" s="197" customFormat="1" ht="26.25" customHeight="1">
      <c r="A128" s="1101" t="s">
        <v>450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451</v>
      </c>
      <c r="X128" s="1103"/>
      <c r="Y128" s="1103"/>
      <c r="Z128" s="1104"/>
      <c r="AA128" s="1119">
        <v>1073613</v>
      </c>
      <c r="AB128" s="1120"/>
      <c r="AC128" s="1120"/>
      <c r="AD128" s="1120"/>
      <c r="AE128" s="1121"/>
      <c r="AF128" s="1122">
        <v>1072661</v>
      </c>
      <c r="AG128" s="1120"/>
      <c r="AH128" s="1120"/>
      <c r="AI128" s="1120"/>
      <c r="AJ128" s="1121"/>
      <c r="AK128" s="1122">
        <v>1039575</v>
      </c>
      <c r="AL128" s="1120"/>
      <c r="AM128" s="1120"/>
      <c r="AN128" s="1120"/>
      <c r="AO128" s="1121"/>
      <c r="AP128" s="1123"/>
      <c r="AQ128" s="1124"/>
      <c r="AR128" s="1124"/>
      <c r="AS128" s="1124"/>
      <c r="AT128" s="1125"/>
      <c r="AU128" s="235"/>
      <c r="AV128" s="235"/>
      <c r="AW128" s="235"/>
      <c r="AX128" s="1084" t="s">
        <v>452</v>
      </c>
      <c r="AY128" s="980"/>
      <c r="AZ128" s="980"/>
      <c r="BA128" s="980"/>
      <c r="BB128" s="980"/>
      <c r="BC128" s="980"/>
      <c r="BD128" s="980"/>
      <c r="BE128" s="981"/>
      <c r="BF128" s="1096" t="s">
        <v>453</v>
      </c>
      <c r="BG128" s="1097"/>
      <c r="BH128" s="1097"/>
      <c r="BI128" s="1097"/>
      <c r="BJ128" s="1097"/>
      <c r="BK128" s="1097"/>
      <c r="BL128" s="1098"/>
      <c r="BM128" s="1096">
        <v>16.88</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454</v>
      </c>
      <c r="X129" s="1091"/>
      <c r="Y129" s="1091"/>
      <c r="Z129" s="1092"/>
      <c r="AA129" s="988">
        <v>27660284</v>
      </c>
      <c r="AB129" s="989"/>
      <c r="AC129" s="989"/>
      <c r="AD129" s="989"/>
      <c r="AE129" s="990"/>
      <c r="AF129" s="991">
        <v>28048120</v>
      </c>
      <c r="AG129" s="989"/>
      <c r="AH129" s="989"/>
      <c r="AI129" s="989"/>
      <c r="AJ129" s="990"/>
      <c r="AK129" s="991">
        <v>28452452</v>
      </c>
      <c r="AL129" s="989"/>
      <c r="AM129" s="989"/>
      <c r="AN129" s="989"/>
      <c r="AO129" s="990"/>
      <c r="AP129" s="1093"/>
      <c r="AQ129" s="1094"/>
      <c r="AR129" s="1094"/>
      <c r="AS129" s="1094"/>
      <c r="AT129" s="1095"/>
      <c r="AU129" s="235"/>
      <c r="AV129" s="235"/>
      <c r="AW129" s="235"/>
      <c r="AX129" s="1084" t="s">
        <v>455</v>
      </c>
      <c r="AY129" s="980"/>
      <c r="AZ129" s="980"/>
      <c r="BA129" s="980"/>
      <c r="BB129" s="980"/>
      <c r="BC129" s="980"/>
      <c r="BD129" s="980"/>
      <c r="BE129" s="981"/>
      <c r="BF129" s="1085">
        <v>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457</v>
      </c>
      <c r="X130" s="1091"/>
      <c r="Y130" s="1091"/>
      <c r="Z130" s="1092"/>
      <c r="AA130" s="988">
        <v>4155106</v>
      </c>
      <c r="AB130" s="989"/>
      <c r="AC130" s="989"/>
      <c r="AD130" s="989"/>
      <c r="AE130" s="990"/>
      <c r="AF130" s="991">
        <v>4320828</v>
      </c>
      <c r="AG130" s="989"/>
      <c r="AH130" s="989"/>
      <c r="AI130" s="989"/>
      <c r="AJ130" s="990"/>
      <c r="AK130" s="991">
        <v>4262881</v>
      </c>
      <c r="AL130" s="989"/>
      <c r="AM130" s="989"/>
      <c r="AN130" s="989"/>
      <c r="AO130" s="990"/>
      <c r="AP130" s="1093"/>
      <c r="AQ130" s="1094"/>
      <c r="AR130" s="1094"/>
      <c r="AS130" s="1094"/>
      <c r="AT130" s="1095"/>
      <c r="AU130" s="235"/>
      <c r="AV130" s="235"/>
      <c r="AW130" s="235"/>
      <c r="AX130" s="1143" t="s">
        <v>458</v>
      </c>
      <c r="AY130" s="1075"/>
      <c r="AZ130" s="1075"/>
      <c r="BA130" s="1075"/>
      <c r="BB130" s="1075"/>
      <c r="BC130" s="1075"/>
      <c r="BD130" s="1075"/>
      <c r="BE130" s="1076"/>
      <c r="BF130" s="1105">
        <v>77.900000000000006</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459</v>
      </c>
      <c r="X131" s="1114"/>
      <c r="Y131" s="1114"/>
      <c r="Z131" s="1115"/>
      <c r="AA131" s="1027">
        <v>23505178</v>
      </c>
      <c r="AB131" s="1028"/>
      <c r="AC131" s="1028"/>
      <c r="AD131" s="1028"/>
      <c r="AE131" s="1029"/>
      <c r="AF131" s="1030">
        <v>23727292</v>
      </c>
      <c r="AG131" s="1028"/>
      <c r="AH131" s="1028"/>
      <c r="AI131" s="1028"/>
      <c r="AJ131" s="1029"/>
      <c r="AK131" s="1030">
        <v>24189571</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460</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461</v>
      </c>
      <c r="W132" s="1131"/>
      <c r="X132" s="1131"/>
      <c r="Y132" s="1131"/>
      <c r="Z132" s="1132"/>
      <c r="AA132" s="1133">
        <v>9.4173292370000006</v>
      </c>
      <c r="AB132" s="1134"/>
      <c r="AC132" s="1134"/>
      <c r="AD132" s="1134"/>
      <c r="AE132" s="1135"/>
      <c r="AF132" s="1136">
        <v>8.9895551499999993</v>
      </c>
      <c r="AG132" s="1134"/>
      <c r="AH132" s="1134"/>
      <c r="AI132" s="1134"/>
      <c r="AJ132" s="1135"/>
      <c r="AK132" s="1136">
        <v>8.7970803620000009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462</v>
      </c>
      <c r="W133" s="1138"/>
      <c r="X133" s="1138"/>
      <c r="Y133" s="1138"/>
      <c r="Z133" s="1139"/>
      <c r="AA133" s="1140">
        <v>10.5</v>
      </c>
      <c r="AB133" s="1141"/>
      <c r="AC133" s="1141"/>
      <c r="AD133" s="1141"/>
      <c r="AE133" s="1142"/>
      <c r="AF133" s="1140">
        <v>9.4</v>
      </c>
      <c r="AG133" s="1141"/>
      <c r="AH133" s="1141"/>
      <c r="AI133" s="1141"/>
      <c r="AJ133" s="1142"/>
      <c r="AK133" s="1140">
        <v>9</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zoomScale="70" zoomScaleNormal="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zoomScale="70" zoomScaleNormal="70"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zoomScale="70" zoomScaleNormal="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463</v>
      </c>
      <c r="B5" s="246"/>
      <c r="C5" s="246"/>
      <c r="D5" s="246"/>
      <c r="E5" s="246"/>
      <c r="F5" s="246"/>
      <c r="G5" s="246"/>
      <c r="H5" s="246"/>
      <c r="I5" s="246"/>
      <c r="J5" s="246"/>
      <c r="K5" s="246"/>
      <c r="L5" s="246"/>
      <c r="M5" s="246"/>
      <c r="N5" s="246"/>
      <c r="O5" s="247"/>
    </row>
    <row r="6" spans="1:16">
      <c r="A6" s="248"/>
      <c r="B6" s="244"/>
      <c r="C6" s="244"/>
      <c r="D6" s="244"/>
      <c r="E6" s="244"/>
      <c r="F6" s="244"/>
      <c r="G6" s="249" t="s">
        <v>464</v>
      </c>
      <c r="H6" s="249"/>
      <c r="I6" s="249"/>
      <c r="J6" s="249"/>
      <c r="K6" s="244"/>
      <c r="L6" s="244"/>
      <c r="M6" s="244"/>
      <c r="N6" s="244"/>
    </row>
    <row r="7" spans="1:16">
      <c r="A7" s="248"/>
      <c r="B7" s="244"/>
      <c r="C7" s="244"/>
      <c r="D7" s="244"/>
      <c r="E7" s="244"/>
      <c r="F7" s="244"/>
      <c r="G7" s="251"/>
      <c r="H7" s="252"/>
      <c r="I7" s="252"/>
      <c r="J7" s="253"/>
      <c r="K7" s="1147" t="s">
        <v>465</v>
      </c>
      <c r="L7" s="254"/>
      <c r="M7" s="255" t="s">
        <v>466</v>
      </c>
      <c r="N7" s="256"/>
    </row>
    <row r="8" spans="1:16">
      <c r="A8" s="248"/>
      <c r="B8" s="244"/>
      <c r="C8" s="244"/>
      <c r="D8" s="244"/>
      <c r="E8" s="244"/>
      <c r="F8" s="244"/>
      <c r="G8" s="257"/>
      <c r="H8" s="258"/>
      <c r="I8" s="258"/>
      <c r="J8" s="259"/>
      <c r="K8" s="1148"/>
      <c r="L8" s="260" t="s">
        <v>467</v>
      </c>
      <c r="M8" s="261" t="s">
        <v>468</v>
      </c>
      <c r="N8" s="262" t="s">
        <v>469</v>
      </c>
    </row>
    <row r="9" spans="1:16">
      <c r="A9" s="248"/>
      <c r="B9" s="244"/>
      <c r="C9" s="244"/>
      <c r="D9" s="244"/>
      <c r="E9" s="244"/>
      <c r="F9" s="244"/>
      <c r="G9" s="1149" t="s">
        <v>470</v>
      </c>
      <c r="H9" s="1150"/>
      <c r="I9" s="1150"/>
      <c r="J9" s="1151"/>
      <c r="K9" s="263">
        <v>8707340</v>
      </c>
      <c r="L9" s="264">
        <v>72922</v>
      </c>
      <c r="M9" s="265">
        <v>57752</v>
      </c>
      <c r="N9" s="266">
        <v>26.3</v>
      </c>
    </row>
    <row r="10" spans="1:16">
      <c r="A10" s="248"/>
      <c r="B10" s="244"/>
      <c r="C10" s="244"/>
      <c r="D10" s="244"/>
      <c r="E10" s="244"/>
      <c r="F10" s="244"/>
      <c r="G10" s="1149" t="s">
        <v>471</v>
      </c>
      <c r="H10" s="1150"/>
      <c r="I10" s="1150"/>
      <c r="J10" s="1151"/>
      <c r="K10" s="267">
        <v>290111</v>
      </c>
      <c r="L10" s="268">
        <v>2430</v>
      </c>
      <c r="M10" s="269">
        <v>3854</v>
      </c>
      <c r="N10" s="270">
        <v>-36.9</v>
      </c>
    </row>
    <row r="11" spans="1:16" ht="13.5" customHeight="1">
      <c r="A11" s="248"/>
      <c r="B11" s="244"/>
      <c r="C11" s="244"/>
      <c r="D11" s="244"/>
      <c r="E11" s="244"/>
      <c r="F11" s="244"/>
      <c r="G11" s="1149" t="s">
        <v>472</v>
      </c>
      <c r="H11" s="1150"/>
      <c r="I11" s="1150"/>
      <c r="J11" s="1151"/>
      <c r="K11" s="267">
        <v>1785</v>
      </c>
      <c r="L11" s="268">
        <v>15</v>
      </c>
      <c r="M11" s="269">
        <v>3128</v>
      </c>
      <c r="N11" s="270">
        <v>-99.5</v>
      </c>
    </row>
    <row r="12" spans="1:16" ht="13.5" customHeight="1">
      <c r="A12" s="248"/>
      <c r="B12" s="244"/>
      <c r="C12" s="244"/>
      <c r="D12" s="244"/>
      <c r="E12" s="244"/>
      <c r="F12" s="244"/>
      <c r="G12" s="1149" t="s">
        <v>473</v>
      </c>
      <c r="H12" s="1150"/>
      <c r="I12" s="1150"/>
      <c r="J12" s="1151"/>
      <c r="K12" s="267">
        <v>115470</v>
      </c>
      <c r="L12" s="268">
        <v>967</v>
      </c>
      <c r="M12" s="269">
        <v>608</v>
      </c>
      <c r="N12" s="270">
        <v>59</v>
      </c>
    </row>
    <row r="13" spans="1:16" ht="13.5" customHeight="1">
      <c r="A13" s="248"/>
      <c r="B13" s="244"/>
      <c r="C13" s="244"/>
      <c r="D13" s="244"/>
      <c r="E13" s="244"/>
      <c r="F13" s="244"/>
      <c r="G13" s="1149" t="s">
        <v>474</v>
      </c>
      <c r="H13" s="1150"/>
      <c r="I13" s="1150"/>
      <c r="J13" s="1151"/>
      <c r="K13" s="267">
        <v>540</v>
      </c>
      <c r="L13" s="268">
        <v>5</v>
      </c>
      <c r="M13" s="269">
        <v>0</v>
      </c>
      <c r="N13" s="270">
        <v>0</v>
      </c>
    </row>
    <row r="14" spans="1:16" ht="13.5" customHeight="1">
      <c r="A14" s="248"/>
      <c r="B14" s="244"/>
      <c r="C14" s="244"/>
      <c r="D14" s="244"/>
      <c r="E14" s="244"/>
      <c r="F14" s="244"/>
      <c r="G14" s="1149" t="s">
        <v>475</v>
      </c>
      <c r="H14" s="1150"/>
      <c r="I14" s="1150"/>
      <c r="J14" s="1151"/>
      <c r="K14" s="267">
        <v>342741</v>
      </c>
      <c r="L14" s="268">
        <v>2870</v>
      </c>
      <c r="M14" s="269">
        <v>2455</v>
      </c>
      <c r="N14" s="270">
        <v>16.899999999999999</v>
      </c>
    </row>
    <row r="15" spans="1:16" ht="13.5" customHeight="1">
      <c r="A15" s="248"/>
      <c r="B15" s="244"/>
      <c r="C15" s="244"/>
      <c r="D15" s="244"/>
      <c r="E15" s="244"/>
      <c r="F15" s="244"/>
      <c r="G15" s="1149" t="s">
        <v>476</v>
      </c>
      <c r="H15" s="1150"/>
      <c r="I15" s="1150"/>
      <c r="J15" s="1151"/>
      <c r="K15" s="267">
        <v>84225</v>
      </c>
      <c r="L15" s="268">
        <v>705</v>
      </c>
      <c r="M15" s="269">
        <v>1040</v>
      </c>
      <c r="N15" s="270">
        <v>-32.200000000000003</v>
      </c>
    </row>
    <row r="16" spans="1:16">
      <c r="A16" s="248"/>
      <c r="B16" s="244"/>
      <c r="C16" s="244"/>
      <c r="D16" s="244"/>
      <c r="E16" s="244"/>
      <c r="F16" s="244"/>
      <c r="G16" s="1152" t="s">
        <v>477</v>
      </c>
      <c r="H16" s="1153"/>
      <c r="I16" s="1153"/>
      <c r="J16" s="1154"/>
      <c r="K16" s="268">
        <v>-754016</v>
      </c>
      <c r="L16" s="268">
        <v>-6315</v>
      </c>
      <c r="M16" s="269">
        <v>-5417</v>
      </c>
      <c r="N16" s="270">
        <v>16.600000000000001</v>
      </c>
    </row>
    <row r="17" spans="1:16">
      <c r="A17" s="248"/>
      <c r="B17" s="244"/>
      <c r="C17" s="244"/>
      <c r="D17" s="244"/>
      <c r="E17" s="244"/>
      <c r="F17" s="244"/>
      <c r="G17" s="1152" t="s">
        <v>167</v>
      </c>
      <c r="H17" s="1153"/>
      <c r="I17" s="1153"/>
      <c r="J17" s="1154"/>
      <c r="K17" s="268">
        <v>8788196</v>
      </c>
      <c r="L17" s="268">
        <v>73599</v>
      </c>
      <c r="M17" s="269">
        <v>63420</v>
      </c>
      <c r="N17" s="270">
        <v>16.100000000000001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478</v>
      </c>
      <c r="H19" s="244"/>
      <c r="I19" s="244"/>
      <c r="J19" s="244"/>
      <c r="K19" s="244"/>
      <c r="L19" s="244"/>
      <c r="M19" s="244"/>
      <c r="N19" s="244"/>
    </row>
    <row r="20" spans="1:16">
      <c r="A20" s="248"/>
      <c r="B20" s="244"/>
      <c r="C20" s="244"/>
      <c r="D20" s="244"/>
      <c r="E20" s="244"/>
      <c r="F20" s="244"/>
      <c r="G20" s="272"/>
      <c r="H20" s="273"/>
      <c r="I20" s="273"/>
      <c r="J20" s="274"/>
      <c r="K20" s="275" t="s">
        <v>479</v>
      </c>
      <c r="L20" s="276" t="s">
        <v>480</v>
      </c>
      <c r="M20" s="277" t="s">
        <v>481</v>
      </c>
      <c r="N20" s="278"/>
    </row>
    <row r="21" spans="1:16" s="284" customFormat="1">
      <c r="A21" s="279"/>
      <c r="B21" s="249"/>
      <c r="C21" s="249"/>
      <c r="D21" s="249"/>
      <c r="E21" s="249"/>
      <c r="F21" s="249"/>
      <c r="G21" s="1144" t="s">
        <v>482</v>
      </c>
      <c r="H21" s="1145"/>
      <c r="I21" s="1145"/>
      <c r="J21" s="1146"/>
      <c r="K21" s="280">
        <v>7.26</v>
      </c>
      <c r="L21" s="281">
        <v>6.06</v>
      </c>
      <c r="M21" s="282">
        <v>1.2</v>
      </c>
      <c r="N21" s="249"/>
      <c r="O21" s="283"/>
      <c r="P21" s="279"/>
    </row>
    <row r="22" spans="1:16" s="284" customFormat="1">
      <c r="A22" s="279"/>
      <c r="B22" s="249"/>
      <c r="C22" s="249"/>
      <c r="D22" s="249"/>
      <c r="E22" s="249"/>
      <c r="F22" s="249"/>
      <c r="G22" s="1144" t="s">
        <v>483</v>
      </c>
      <c r="H22" s="1145"/>
      <c r="I22" s="1145"/>
      <c r="J22" s="1146"/>
      <c r="K22" s="285">
        <v>100.4</v>
      </c>
      <c r="L22" s="286">
        <v>99.7</v>
      </c>
      <c r="M22" s="287">
        <v>0.7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486</v>
      </c>
      <c r="H29" s="249"/>
      <c r="I29" s="249"/>
      <c r="J29" s="249"/>
      <c r="K29" s="244"/>
      <c r="L29" s="244"/>
      <c r="M29" s="244"/>
      <c r="N29" s="244"/>
      <c r="O29" s="293"/>
    </row>
    <row r="30" spans="1:16">
      <c r="A30" s="248"/>
      <c r="B30" s="244"/>
      <c r="C30" s="244"/>
      <c r="D30" s="244"/>
      <c r="E30" s="244"/>
      <c r="F30" s="244"/>
      <c r="G30" s="251"/>
      <c r="H30" s="252"/>
      <c r="I30" s="252"/>
      <c r="J30" s="253"/>
      <c r="K30" s="1147" t="s">
        <v>465</v>
      </c>
      <c r="L30" s="254"/>
      <c r="M30" s="255" t="s">
        <v>466</v>
      </c>
      <c r="N30" s="256"/>
    </row>
    <row r="31" spans="1:16">
      <c r="A31" s="248"/>
      <c r="B31" s="244"/>
      <c r="C31" s="244"/>
      <c r="D31" s="244"/>
      <c r="E31" s="244"/>
      <c r="F31" s="244"/>
      <c r="G31" s="257"/>
      <c r="H31" s="258"/>
      <c r="I31" s="258"/>
      <c r="J31" s="259"/>
      <c r="K31" s="1148"/>
      <c r="L31" s="260" t="s">
        <v>467</v>
      </c>
      <c r="M31" s="261" t="s">
        <v>468</v>
      </c>
      <c r="N31" s="262" t="s">
        <v>469</v>
      </c>
    </row>
    <row r="32" spans="1:16" ht="27" customHeight="1">
      <c r="A32" s="248"/>
      <c r="B32" s="244"/>
      <c r="C32" s="244"/>
      <c r="D32" s="244"/>
      <c r="E32" s="244"/>
      <c r="F32" s="244"/>
      <c r="G32" s="1160" t="s">
        <v>487</v>
      </c>
      <c r="H32" s="1161"/>
      <c r="I32" s="1161"/>
      <c r="J32" s="1162"/>
      <c r="K32" s="294">
        <v>6013162</v>
      </c>
      <c r="L32" s="294">
        <v>50359</v>
      </c>
      <c r="M32" s="295">
        <v>31722</v>
      </c>
      <c r="N32" s="296">
        <v>58.8</v>
      </c>
    </row>
    <row r="33" spans="1:16" ht="13.5" customHeight="1">
      <c r="A33" s="248"/>
      <c r="B33" s="244"/>
      <c r="C33" s="244"/>
      <c r="D33" s="244"/>
      <c r="E33" s="244"/>
      <c r="F33" s="244"/>
      <c r="G33" s="1160" t="s">
        <v>488</v>
      </c>
      <c r="H33" s="1161"/>
      <c r="I33" s="1161"/>
      <c r="J33" s="1162"/>
      <c r="K33" s="294" t="s">
        <v>489</v>
      </c>
      <c r="L33" s="294" t="s">
        <v>489</v>
      </c>
      <c r="M33" s="295">
        <v>0</v>
      </c>
      <c r="N33" s="296" t="s">
        <v>489</v>
      </c>
    </row>
    <row r="34" spans="1:16" ht="27" customHeight="1">
      <c r="A34" s="248"/>
      <c r="B34" s="244"/>
      <c r="C34" s="244"/>
      <c r="D34" s="244"/>
      <c r="E34" s="244"/>
      <c r="F34" s="244"/>
      <c r="G34" s="1160" t="s">
        <v>490</v>
      </c>
      <c r="H34" s="1161"/>
      <c r="I34" s="1161"/>
      <c r="J34" s="1162"/>
      <c r="K34" s="294" t="s">
        <v>489</v>
      </c>
      <c r="L34" s="294" t="s">
        <v>489</v>
      </c>
      <c r="M34" s="295">
        <v>57</v>
      </c>
      <c r="N34" s="296" t="s">
        <v>489</v>
      </c>
    </row>
    <row r="35" spans="1:16" ht="27" customHeight="1">
      <c r="A35" s="248"/>
      <c r="B35" s="244"/>
      <c r="C35" s="244"/>
      <c r="D35" s="244"/>
      <c r="E35" s="244"/>
      <c r="F35" s="244"/>
      <c r="G35" s="1160" t="s">
        <v>491</v>
      </c>
      <c r="H35" s="1161"/>
      <c r="I35" s="1161"/>
      <c r="J35" s="1162"/>
      <c r="K35" s="294">
        <v>1086542</v>
      </c>
      <c r="L35" s="294">
        <v>9099</v>
      </c>
      <c r="M35" s="295">
        <v>7092</v>
      </c>
      <c r="N35" s="296">
        <v>28.3</v>
      </c>
    </row>
    <row r="36" spans="1:16" ht="27" customHeight="1">
      <c r="A36" s="248"/>
      <c r="B36" s="244"/>
      <c r="C36" s="244"/>
      <c r="D36" s="244"/>
      <c r="E36" s="244"/>
      <c r="F36" s="244"/>
      <c r="G36" s="1160" t="s">
        <v>492</v>
      </c>
      <c r="H36" s="1161"/>
      <c r="I36" s="1161"/>
      <c r="J36" s="1162"/>
      <c r="K36" s="294">
        <v>316043</v>
      </c>
      <c r="L36" s="294">
        <v>2647</v>
      </c>
      <c r="M36" s="295">
        <v>1180</v>
      </c>
      <c r="N36" s="296">
        <v>124.3</v>
      </c>
    </row>
    <row r="37" spans="1:16" ht="13.5" customHeight="1">
      <c r="A37" s="248"/>
      <c r="B37" s="244"/>
      <c r="C37" s="244"/>
      <c r="D37" s="244"/>
      <c r="E37" s="244"/>
      <c r="F37" s="244"/>
      <c r="G37" s="1160" t="s">
        <v>493</v>
      </c>
      <c r="H37" s="1161"/>
      <c r="I37" s="1161"/>
      <c r="J37" s="1162"/>
      <c r="K37" s="294">
        <v>14685</v>
      </c>
      <c r="L37" s="294">
        <v>123</v>
      </c>
      <c r="M37" s="295">
        <v>1206</v>
      </c>
      <c r="N37" s="296">
        <v>-89.8</v>
      </c>
    </row>
    <row r="38" spans="1:16" ht="27" customHeight="1">
      <c r="A38" s="248"/>
      <c r="B38" s="244"/>
      <c r="C38" s="244"/>
      <c r="D38" s="244"/>
      <c r="E38" s="244"/>
      <c r="F38" s="244"/>
      <c r="G38" s="1163" t="s">
        <v>494</v>
      </c>
      <c r="H38" s="1164"/>
      <c r="I38" s="1164"/>
      <c r="J38" s="1165"/>
      <c r="K38" s="297" t="s">
        <v>489</v>
      </c>
      <c r="L38" s="297" t="s">
        <v>489</v>
      </c>
      <c r="M38" s="298">
        <v>3</v>
      </c>
      <c r="N38" s="299" t="s">
        <v>489</v>
      </c>
      <c r="O38" s="293"/>
    </row>
    <row r="39" spans="1:16">
      <c r="A39" s="248"/>
      <c r="B39" s="244"/>
      <c r="C39" s="244"/>
      <c r="D39" s="244"/>
      <c r="E39" s="244"/>
      <c r="F39" s="244"/>
      <c r="G39" s="1163" t="s">
        <v>495</v>
      </c>
      <c r="H39" s="1164"/>
      <c r="I39" s="1164"/>
      <c r="J39" s="1165"/>
      <c r="K39" s="300">
        <v>-1039575</v>
      </c>
      <c r="L39" s="300">
        <v>-8706</v>
      </c>
      <c r="M39" s="301">
        <v>-6973</v>
      </c>
      <c r="N39" s="302">
        <v>24.9</v>
      </c>
      <c r="O39" s="293"/>
    </row>
    <row r="40" spans="1:16" ht="27" customHeight="1">
      <c r="A40" s="248"/>
      <c r="B40" s="244"/>
      <c r="C40" s="244"/>
      <c r="D40" s="244"/>
      <c r="E40" s="244"/>
      <c r="F40" s="244"/>
      <c r="G40" s="1160" t="s">
        <v>496</v>
      </c>
      <c r="H40" s="1161"/>
      <c r="I40" s="1161"/>
      <c r="J40" s="1162"/>
      <c r="K40" s="300">
        <v>-4262881</v>
      </c>
      <c r="L40" s="300">
        <v>-35700</v>
      </c>
      <c r="M40" s="301">
        <v>-25524</v>
      </c>
      <c r="N40" s="302">
        <v>39.9</v>
      </c>
      <c r="O40" s="293"/>
    </row>
    <row r="41" spans="1:16">
      <c r="A41" s="248"/>
      <c r="B41" s="244"/>
      <c r="C41" s="244"/>
      <c r="D41" s="244"/>
      <c r="E41" s="244"/>
      <c r="F41" s="244"/>
      <c r="G41" s="1166" t="s">
        <v>278</v>
      </c>
      <c r="H41" s="1167"/>
      <c r="I41" s="1167"/>
      <c r="J41" s="1168"/>
      <c r="K41" s="294">
        <v>2127976</v>
      </c>
      <c r="L41" s="300">
        <v>17821</v>
      </c>
      <c r="M41" s="301">
        <v>8763</v>
      </c>
      <c r="N41" s="302">
        <v>103.4</v>
      </c>
      <c r="O41" s="293"/>
    </row>
    <row r="42" spans="1:16">
      <c r="A42" s="248"/>
      <c r="B42" s="244"/>
      <c r="C42" s="244"/>
      <c r="D42" s="244"/>
      <c r="E42" s="244"/>
      <c r="F42" s="244"/>
      <c r="G42" s="303" t="s">
        <v>497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498</v>
      </c>
      <c r="B47" s="244"/>
      <c r="C47" s="244"/>
      <c r="D47" s="244"/>
      <c r="E47" s="244"/>
      <c r="F47" s="244"/>
      <c r="G47" s="244"/>
      <c r="H47" s="244"/>
      <c r="I47" s="244"/>
      <c r="J47" s="244"/>
      <c r="K47" s="244"/>
      <c r="L47" s="244"/>
      <c r="M47" s="244"/>
      <c r="N47" s="244"/>
    </row>
    <row r="48" spans="1:16">
      <c r="A48" s="248"/>
      <c r="B48" s="244"/>
      <c r="C48" s="244"/>
      <c r="D48" s="244"/>
      <c r="E48" s="244"/>
      <c r="F48" s="244"/>
      <c r="G48" s="308" t="s">
        <v>499</v>
      </c>
      <c r="H48" s="308"/>
      <c r="I48" s="308"/>
      <c r="J48" s="308"/>
      <c r="K48" s="308"/>
      <c r="L48" s="308"/>
      <c r="M48" s="309"/>
      <c r="N48" s="308"/>
    </row>
    <row r="49" spans="1:14" ht="13.5" customHeight="1">
      <c r="A49" s="248"/>
      <c r="B49" s="244"/>
      <c r="C49" s="244"/>
      <c r="D49" s="244"/>
      <c r="E49" s="244"/>
      <c r="F49" s="244"/>
      <c r="G49" s="310"/>
      <c r="H49" s="311"/>
      <c r="I49" s="1155" t="s">
        <v>465</v>
      </c>
      <c r="J49" s="1157" t="s">
        <v>500</v>
      </c>
      <c r="K49" s="1158"/>
      <c r="L49" s="1158"/>
      <c r="M49" s="1158"/>
      <c r="N49" s="1159"/>
    </row>
    <row r="50" spans="1:14">
      <c r="A50" s="248"/>
      <c r="B50" s="244"/>
      <c r="C50" s="244"/>
      <c r="D50" s="244"/>
      <c r="E50" s="244"/>
      <c r="F50" s="244"/>
      <c r="G50" s="312"/>
      <c r="H50" s="313"/>
      <c r="I50" s="1156"/>
      <c r="J50" s="314" t="s">
        <v>501</v>
      </c>
      <c r="K50" s="315" t="s">
        <v>502</v>
      </c>
      <c r="L50" s="316" t="s">
        <v>503</v>
      </c>
      <c r="M50" s="317" t="s">
        <v>504</v>
      </c>
      <c r="N50" s="318" t="s">
        <v>505</v>
      </c>
    </row>
    <row r="51" spans="1:14">
      <c r="A51" s="248"/>
      <c r="B51" s="244"/>
      <c r="C51" s="244"/>
      <c r="D51" s="244"/>
      <c r="E51" s="244"/>
      <c r="F51" s="244"/>
      <c r="G51" s="310" t="s">
        <v>506</v>
      </c>
      <c r="H51" s="311"/>
      <c r="I51" s="319">
        <v>2818604</v>
      </c>
      <c r="J51" s="320">
        <v>22722</v>
      </c>
      <c r="K51" s="321">
        <v>-36.299999999999997</v>
      </c>
      <c r="L51" s="322">
        <v>41433</v>
      </c>
      <c r="M51" s="323">
        <v>15.2</v>
      </c>
      <c r="N51" s="324">
        <v>-51.5</v>
      </c>
    </row>
    <row r="52" spans="1:14">
      <c r="A52" s="248"/>
      <c r="B52" s="244"/>
      <c r="C52" s="244"/>
      <c r="D52" s="244"/>
      <c r="E52" s="244"/>
      <c r="F52" s="244"/>
      <c r="G52" s="325"/>
      <c r="H52" s="326" t="s">
        <v>507</v>
      </c>
      <c r="I52" s="327">
        <v>2147549</v>
      </c>
      <c r="J52" s="328">
        <v>17312</v>
      </c>
      <c r="K52" s="329">
        <v>18.2</v>
      </c>
      <c r="L52" s="330">
        <v>22351</v>
      </c>
      <c r="M52" s="331">
        <v>11</v>
      </c>
      <c r="N52" s="332">
        <v>7.2</v>
      </c>
    </row>
    <row r="53" spans="1:14">
      <c r="A53" s="248"/>
      <c r="B53" s="244"/>
      <c r="C53" s="244"/>
      <c r="D53" s="244"/>
      <c r="E53" s="244"/>
      <c r="F53" s="244"/>
      <c r="G53" s="310" t="s">
        <v>508</v>
      </c>
      <c r="H53" s="311"/>
      <c r="I53" s="319">
        <v>3331545</v>
      </c>
      <c r="J53" s="320">
        <v>27062</v>
      </c>
      <c r="K53" s="321">
        <v>19.100000000000001</v>
      </c>
      <c r="L53" s="322">
        <v>43493</v>
      </c>
      <c r="M53" s="323">
        <v>5</v>
      </c>
      <c r="N53" s="324">
        <v>14.1</v>
      </c>
    </row>
    <row r="54" spans="1:14">
      <c r="A54" s="248"/>
      <c r="B54" s="244"/>
      <c r="C54" s="244"/>
      <c r="D54" s="244"/>
      <c r="E54" s="244"/>
      <c r="F54" s="244"/>
      <c r="G54" s="325"/>
      <c r="H54" s="326" t="s">
        <v>507</v>
      </c>
      <c r="I54" s="327">
        <v>1750679</v>
      </c>
      <c r="J54" s="328">
        <v>14221</v>
      </c>
      <c r="K54" s="329">
        <v>-17.899999999999999</v>
      </c>
      <c r="L54" s="330">
        <v>23254</v>
      </c>
      <c r="M54" s="331">
        <v>4</v>
      </c>
      <c r="N54" s="332">
        <v>-21.9</v>
      </c>
    </row>
    <row r="55" spans="1:14">
      <c r="A55" s="248"/>
      <c r="B55" s="244"/>
      <c r="C55" s="244"/>
      <c r="D55" s="244"/>
      <c r="E55" s="244"/>
      <c r="F55" s="244"/>
      <c r="G55" s="310" t="s">
        <v>509</v>
      </c>
      <c r="H55" s="311"/>
      <c r="I55" s="319">
        <v>4529885</v>
      </c>
      <c r="J55" s="320">
        <v>37046</v>
      </c>
      <c r="K55" s="321">
        <v>36.9</v>
      </c>
      <c r="L55" s="322">
        <v>50840</v>
      </c>
      <c r="M55" s="323">
        <v>16.899999999999999</v>
      </c>
      <c r="N55" s="324">
        <v>20</v>
      </c>
    </row>
    <row r="56" spans="1:14">
      <c r="A56" s="248"/>
      <c r="B56" s="244"/>
      <c r="C56" s="244"/>
      <c r="D56" s="244"/>
      <c r="E56" s="244"/>
      <c r="F56" s="244"/>
      <c r="G56" s="325"/>
      <c r="H56" s="326" t="s">
        <v>507</v>
      </c>
      <c r="I56" s="327">
        <v>1807077</v>
      </c>
      <c r="J56" s="328">
        <v>14779</v>
      </c>
      <c r="K56" s="329">
        <v>3.9</v>
      </c>
      <c r="L56" s="330">
        <v>25367</v>
      </c>
      <c r="M56" s="331">
        <v>9.1</v>
      </c>
      <c r="N56" s="332">
        <v>-5.2</v>
      </c>
    </row>
    <row r="57" spans="1:14">
      <c r="A57" s="248"/>
      <c r="B57" s="244"/>
      <c r="C57" s="244"/>
      <c r="D57" s="244"/>
      <c r="E57" s="244"/>
      <c r="F57" s="244"/>
      <c r="G57" s="310" t="s">
        <v>510</v>
      </c>
      <c r="H57" s="311"/>
      <c r="I57" s="319">
        <v>4928994</v>
      </c>
      <c r="J57" s="320">
        <v>40762</v>
      </c>
      <c r="K57" s="321">
        <v>10</v>
      </c>
      <c r="L57" s="322">
        <v>53605</v>
      </c>
      <c r="M57" s="323">
        <v>5.4</v>
      </c>
      <c r="N57" s="324">
        <v>4.5999999999999996</v>
      </c>
    </row>
    <row r="58" spans="1:14">
      <c r="A58" s="248"/>
      <c r="B58" s="244"/>
      <c r="C58" s="244"/>
      <c r="D58" s="244"/>
      <c r="E58" s="244"/>
      <c r="F58" s="244"/>
      <c r="G58" s="325"/>
      <c r="H58" s="326" t="s">
        <v>507</v>
      </c>
      <c r="I58" s="327">
        <v>2253169</v>
      </c>
      <c r="J58" s="328">
        <v>18633</v>
      </c>
      <c r="K58" s="329">
        <v>26.1</v>
      </c>
      <c r="L58" s="330">
        <v>28343</v>
      </c>
      <c r="M58" s="331">
        <v>11.7</v>
      </c>
      <c r="N58" s="332">
        <v>14.4</v>
      </c>
    </row>
    <row r="59" spans="1:14">
      <c r="A59" s="248"/>
      <c r="B59" s="244"/>
      <c r="C59" s="244"/>
      <c r="D59" s="244"/>
      <c r="E59" s="244"/>
      <c r="F59" s="244"/>
      <c r="G59" s="310" t="s">
        <v>511</v>
      </c>
      <c r="H59" s="311"/>
      <c r="I59" s="319">
        <v>4437819</v>
      </c>
      <c r="J59" s="320">
        <v>37165</v>
      </c>
      <c r="K59" s="321">
        <v>-8.8000000000000007</v>
      </c>
      <c r="L59" s="322">
        <v>44267</v>
      </c>
      <c r="M59" s="323">
        <v>-17.399999999999999</v>
      </c>
      <c r="N59" s="324">
        <v>8.6</v>
      </c>
    </row>
    <row r="60" spans="1:14">
      <c r="A60" s="248"/>
      <c r="B60" s="244"/>
      <c r="C60" s="244"/>
      <c r="D60" s="244"/>
      <c r="E60" s="244"/>
      <c r="F60" s="244"/>
      <c r="G60" s="325"/>
      <c r="H60" s="326" t="s">
        <v>507</v>
      </c>
      <c r="I60" s="333">
        <v>2729578</v>
      </c>
      <c r="J60" s="328">
        <v>22859</v>
      </c>
      <c r="K60" s="329">
        <v>22.7</v>
      </c>
      <c r="L60" s="330">
        <v>26161</v>
      </c>
      <c r="M60" s="331">
        <v>-7.7</v>
      </c>
      <c r="N60" s="332">
        <v>30.4</v>
      </c>
    </row>
    <row r="61" spans="1:14">
      <c r="A61" s="248"/>
      <c r="B61" s="244"/>
      <c r="C61" s="244"/>
      <c r="D61" s="244"/>
      <c r="E61" s="244"/>
      <c r="F61" s="244"/>
      <c r="G61" s="310" t="s">
        <v>512</v>
      </c>
      <c r="H61" s="334"/>
      <c r="I61" s="335">
        <v>4009369</v>
      </c>
      <c r="J61" s="336">
        <v>32951</v>
      </c>
      <c r="K61" s="337">
        <v>4.2</v>
      </c>
      <c r="L61" s="338">
        <v>46728</v>
      </c>
      <c r="M61" s="339">
        <v>5</v>
      </c>
      <c r="N61" s="324">
        <v>-0.8</v>
      </c>
    </row>
    <row r="62" spans="1:14">
      <c r="A62" s="248"/>
      <c r="B62" s="244"/>
      <c r="C62" s="244"/>
      <c r="D62" s="244"/>
      <c r="E62" s="244"/>
      <c r="F62" s="244"/>
      <c r="G62" s="325"/>
      <c r="H62" s="326" t="s">
        <v>507</v>
      </c>
      <c r="I62" s="327">
        <v>2137610</v>
      </c>
      <c r="J62" s="328">
        <v>17561</v>
      </c>
      <c r="K62" s="329">
        <v>10.6</v>
      </c>
      <c r="L62" s="330">
        <v>25095</v>
      </c>
      <c r="M62" s="331">
        <v>5.6</v>
      </c>
      <c r="N62" s="332">
        <v>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zoomScale="70" zoomScaleNormal="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zoomScale="70" zoomScaleNormal="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zoomScale="70" zoomScaleNormal="7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514</v>
      </c>
      <c r="G46" s="8" t="s">
        <v>515</v>
      </c>
      <c r="H46" s="8" t="s">
        <v>516</v>
      </c>
      <c r="I46" s="8" t="s">
        <v>517</v>
      </c>
      <c r="J46" s="9" t="s">
        <v>518</v>
      </c>
    </row>
    <row r="47" spans="2:10" ht="57.75" customHeight="1">
      <c r="B47" s="10"/>
      <c r="C47" s="1169" t="s">
        <v>3</v>
      </c>
      <c r="D47" s="1169"/>
      <c r="E47" s="1170"/>
      <c r="F47" s="11">
        <v>1.37</v>
      </c>
      <c r="G47" s="12">
        <v>2.65</v>
      </c>
      <c r="H47" s="12">
        <v>5.3</v>
      </c>
      <c r="I47" s="12">
        <v>7.42</v>
      </c>
      <c r="J47" s="13">
        <v>8.1300000000000008</v>
      </c>
    </row>
    <row r="48" spans="2:10" ht="57.75" customHeight="1">
      <c r="B48" s="14"/>
      <c r="C48" s="1171" t="s">
        <v>4</v>
      </c>
      <c r="D48" s="1171"/>
      <c r="E48" s="1172"/>
      <c r="F48" s="15">
        <v>2.58</v>
      </c>
      <c r="G48" s="16">
        <v>5.0599999999999996</v>
      </c>
      <c r="H48" s="16">
        <v>4.45</v>
      </c>
      <c r="I48" s="16">
        <v>1.64</v>
      </c>
      <c r="J48" s="17">
        <v>2.42</v>
      </c>
    </row>
    <row r="49" spans="2:10" ht="57.75" customHeight="1" thickBot="1">
      <c r="B49" s="18"/>
      <c r="C49" s="1173" t="s">
        <v>5</v>
      </c>
      <c r="D49" s="1173"/>
      <c r="E49" s="1174"/>
      <c r="F49" s="19">
        <v>1.22</v>
      </c>
      <c r="G49" s="20">
        <v>3.96</v>
      </c>
      <c r="H49" s="20">
        <v>1.86</v>
      </c>
      <c r="I49" s="20" t="s">
        <v>519</v>
      </c>
      <c r="J49" s="21">
        <v>1.61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2017-05-08T14:01:06Z</cp:lastPrinted>
  <dcterms:created xsi:type="dcterms:W3CDTF">2017-02-15T22:24:07Z</dcterms:created>
  <dcterms:modified xsi:type="dcterms:W3CDTF">2017-05-08T14:01:53Z</dcterms:modified>
</cp:coreProperties>
</file>