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L:\064市町村行財政支援課\00.一時保存フォルダ（令和８年度）\M_財政\M4_財政診断\M409_財政状況資料集\01_令和６年度地方財政状況資料集の作成について（2回目・地方公会計関係）\05_HP掲載\"/>
    </mc:Choice>
  </mc:AlternateContent>
  <xr:revisionPtr revIDLastSave="0" documentId="13_ncr:1_{0B7CA785-A4A7-4682-99DC-E3874FBD902E}" xr6:coauthVersionLast="47" xr6:coauthVersionMax="47" xr10:uidLastSave="{00000000-0000-0000-0000-000000000000}"/>
  <bookViews>
    <workbookView xWindow="-120" yWindow="-120" windowWidth="20730" windowHeight="11160" tabRatio="59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O35" i="10"/>
  <c r="BW35" i="10"/>
  <c r="BE35" i="10"/>
  <c r="AM35" i="10"/>
  <c r="CO34" i="10"/>
  <c r="BW34" i="10"/>
  <c r="BE34" i="10"/>
  <c r="AM34" i="10"/>
  <c r="C34" i="10"/>
  <c r="C35" i="10" s="1"/>
  <c r="U34" i="10" l="1"/>
  <c r="U35" i="10" s="1"/>
  <c r="U36" i="10" s="1"/>
  <c r="C36"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<sst xmlns="http://schemas.openxmlformats.org/spreadsheetml/2006/main" count="1101" uniqueCount="563">
  <si>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</si>
  <si>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</si>
  <si>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</si>
  <si>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</si>
  <si>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</si>
  <si>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</si>
  <si>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</si>
  <si>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</si>
  <si>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</si>
  <si>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</si>
  <si>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</si>
  <si>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</si>
  <si>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</si>
  <si>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</si>
  <si>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</si>
  <si>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</si>
  <si>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</si>
  <si>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</si>
  <si>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</si>
  <si>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</si>
  <si>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</si>
  <si>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</si>
  <si>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</si>
  <si>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</si>
  <si>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</si>
  <si>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</si>
  <si>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</si>
  <si>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</si>
  <si>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</si>
  <si>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</si>
  <si>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</si>
  <si>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</si>
  <si>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</si>
  <si>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</si>
  <si>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</si>
  <si>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</si>
  <si>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</si>
  <si>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</si>
  <si>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</si>
  <si>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</si>
  <si>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</si>
  <si>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</si>
  <si>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</si>
  <si>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</si>
  <si>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</si>
  <si>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</si>
  <si>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</si>
  <si>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</si>
  <si>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</si>
  <si>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</si>
  <si>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</si>
  <si>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</si>
  <si>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</si>
  <si>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</si>
  <si>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</si>
  <si>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</si>
  <si>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</si>
  <si>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</si>
  <si>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</si>
  <si>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</si>
  <si>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</si>
  <si>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</si>
  <si>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</si>
  <si>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</si>
  <si>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</si>
  <si>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</si>
  <si>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</si>
  <si>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</si>
  <si>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</si>
  <si>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</si>
  <si>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</si>
  <si>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</si>
  <si>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</si>
  <si>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</si>
  <si>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</si>
  <si>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</si>
  <si>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</si>
  <si>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</si>
  <si>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</si>
  <si>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</si>
  <si>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</si>
  <si>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</si>
  <si>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</si>
  <si>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</si>
  <si>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</si>
  <si>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</si>
  <si>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</si>
  <si>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</si>
  <si>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</si>
  <si>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</si>
  <si>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</si>
  <si>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</si>
  <si>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</si>
  <si>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</si>
  <si>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福智町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</si>
  <si>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</si>
  <si>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</si>
  <si>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</si>
  <si>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</si>
  <si>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</si>
  <si>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</si>
  <si>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</si>
  <si>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</si>
  <si>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</si>
  <si>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</si>
  <si>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</si>
  <si>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</si>
  <si>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</si>
  <si>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</si>
  <si>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</si>
  <si>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</si>
  <si>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</si>
  <si>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</si>
  <si>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</si>
  <si>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</si>
  <si>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</si>
  <si>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</si>
  <si>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</si>
  <si>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</si>
  <si>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</si>
  <si>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</si>
  <si>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</si>
  <si>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</si>
  <si>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</si>
  <si>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</si>
  <si>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</si>
  <si>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</si>
  <si>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</si>
  <si>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</si>
  <si>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</si>
  <si>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</si>
  <si>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</si>
  <si>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</si>
  <si>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</si>
  <si>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</si>
  <si>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</si>
  <si>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</si>
  <si>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</si>
  <si>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</si>
  <si>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</si>
  <si>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</si>
  <si>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</si>
  <si>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</si>
  <si>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</si>
  <si>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</si>
  <si>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</si>
  <si>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</si>
  <si>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</si>
  <si>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</si>
  <si>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</si>
  <si>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</si>
  <si>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</si>
  <si>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</si>
  <si>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</si>
  <si>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</si>
  <si>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</si>
  <si>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</si>
  <si>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</si>
  <si>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</si>
  <si>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</si>
  <si>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</si>
  <si>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</si>
  <si>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</si>
  <si>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</si>
  <si>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</si>
  <si>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</si>
  <si>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</si>
  <si>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</si>
  <si>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</si>
  <si>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</si>
  <si>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</si>
  <si>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</si>
  <si>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</si>
  <si>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</si>
  <si>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</si>
  <si>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</si>
  <si>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</si>
  <si>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</si>
  <si>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</si>
  <si>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</si>
  <si>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</si>
  <si>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</si>
  <si>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</si>
  <si>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</si>
  <si>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</si>
  <si>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</si>
  <si>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</si>
  <si>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</si>
  <si>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</si>
  <si>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</si>
  <si>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</si>
  <si>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</si>
  <si>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</si>
  <si>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</si>
  <si>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</si>
  <si>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</si>
  <si>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</si>
  <si>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</si>
  <si>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</si>
  <si>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</si>
  <si>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</si>
  <si>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</si>
  <si>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</si>
  <si>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福岡県福智町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</si>
  <si>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</si>
  <si>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</si>
  <si>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</si>
  <si>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</si>
  <si>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</si>
  <si>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</si>
  <si>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</si>
  <si>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</si>
  <si>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</si>
  <si>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</si>
  <si>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</si>
  <si>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</si>
  <si>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</si>
  <si>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</si>
  <si>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</si>
  <si>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</si>
  <si>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</si>
  <si>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</si>
  <si>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</si>
  <si>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</si>
  <si>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</si>
  <si>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</si>
  <si>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</si>
  <si>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</si>
  <si>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</si>
  <si>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</si>
  <si>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</si>
  <si>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</si>
  <si>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</si>
  <si>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</si>
  <si>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</si>
  <si>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</si>
  <si>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</si>
  <si>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</si>
  <si>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</si>
  <si>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</si>
  <si>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</si>
  <si>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</si>
  <si>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</si>
  <si>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</si>
  <si>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</si>
  <si>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</si>
  <si>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</si>
  <si>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</si>
  <si>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</si>
  <si>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</si>
  <si>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</si>
  <si>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</si>
  <si>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</si>
  <si>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</si>
  <si>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</si>
  <si>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</si>
  <si>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</si>
  <si>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</si>
  <si>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</si>
  <si>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</si>
  <si>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</si>
  <si>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</si>
  <si>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</si>
  <si>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</si>
  <si>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</si>
  <si>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</si>
  <si>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</si>
  <si>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</si>
  <si>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</si>
  <si>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</si>
  <si>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</si>
  <si>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</si>
  <si>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</si>
  <si>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</si>
  <si>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</si>
  <si>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</si>
  <si>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</si>
  <si>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</si>
  <si>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</si>
  <si>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</si>
  <si>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</si>
  <si>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</si>
  <si>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</si>
  <si>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</si>
  <si>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</si>
  <si>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</si>
  <si>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</si>
  <si>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</si>
  <si>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</si>
  <si>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</si>
  <si>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</si>
  <si>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</si>
  <si>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</si>
  <si>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</si>
  <si>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</si>
  <si>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</si>
  <si>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</si>
  <si>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</si>
  <si>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</si>
  <si>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</si>
  <si>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</si>
  <si>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</si>
  <si>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</si>
  <si>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</si>
  <si>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</si>
  <si>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</si>
  <si>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</si>
  <si>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</si>
  <si>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</si>
  <si>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</si>
  <si>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</si>
  <si>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</si>
  <si>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</si>
  <si>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</si>
  <si>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</si>
  <si>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</si>
  <si>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</si>
  <si>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</si>
  <si>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</si>
  <si>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</si>
  <si>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</si>
  <si>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</si>
  <si>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</si>
  <si>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</si>
  <si>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</si>
  <si>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</si>
  <si>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</si>
  <si>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</si>
  <si>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</si>
  <si>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</si>
  <si>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</si>
  <si>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</si>
  <si>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</si>
  <si>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</si>
  <si>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</si>
  <si>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</si>
  <si>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</si>
  <si>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</si>
  <si>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</si>
  <si>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</si>
  <si>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</si>
  <si>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</si>
  <si>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</si>
  <si>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</si>
  <si>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</si>
  <si>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</si>
  <si>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</si>
  <si>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</si>
  <si>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</si>
  <si>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</si>
  <si>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</si>
  <si>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</si>
  <si>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</si>
  <si>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</si>
  <si>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福岡県福智町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</si>
  <si>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</si>
  <si>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</si>
  <si>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</si>
  <si>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</si>
  <si>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</si>
  <si>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</si>
  <si>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</si>
  <si>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</si>
  <si>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</si>
  <si>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</si>
  <si>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</si>
  <si>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</si>
  <si>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</si>
  <si>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</si>
  <si>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</si>
  <si>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</si>
  <si>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</si>
  <si>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</si>
  <si>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</si>
  <si>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</si>
  <si>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住宅新築資金貸付事業特別会計</t>
    <phoneticPr fontId="5"/>
  </si>
  <si>
    <t>公共用地先行取得事業特別会計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</si>
  <si>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</si>
  <si>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</si>
  <si>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</si>
  <si>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</si>
  <si>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</si>
  <si>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</si>
  <si>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</si>
  <si>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</si>
  <si>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</si>
  <si>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</si>
  <si>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</si>
  <si>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</si>
  <si>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</si>
  <si>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</si>
  <si>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</si>
  <si>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国民健康保険福智町立診療所特別会計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</si>
  <si>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</si>
  <si>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</si>
  <si>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</si>
  <si>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</si>
  <si>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</si>
  <si>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</si>
  <si>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</si>
  <si>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</si>
  <si>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</si>
  <si>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</si>
  <si>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</si>
  <si>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</si>
  <si>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</si>
  <si>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</si>
  <si>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</si>
  <si>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</si>
  <si>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</si>
  <si>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</si>
  <si>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</si>
  <si>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</si>
  <si>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</si>
  <si>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</si>
  <si>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</si>
  <si>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</si>
  <si>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</si>
  <si>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</si>
  <si>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</si>
  <si>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</si>
  <si>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</si>
  <si>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</si>
  <si>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</si>
  <si>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</si>
  <si>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</si>
  <si>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</si>
  <si>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</si>
  <si>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</si>
  <si>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</si>
  <si>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</si>
  <si>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</si>
  <si>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</si>
  <si>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</si>
  <si>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</si>
  <si>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</si>
  <si>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</si>
  <si>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</si>
  <si>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</si>
  <si>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</si>
  <si>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</si>
  <si>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</si>
  <si>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</si>
  <si>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</si>
  <si>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</si>
  <si>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</si>
  <si>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</si>
  <si>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</si>
  <si>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</si>
  <si>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</si>
  <si>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</si>
  <si>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</si>
  <si>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</si>
  <si>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</si>
  <si>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</si>
  <si>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</si>
  <si>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</si>
  <si>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</si>
  <si>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</si>
  <si>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</si>
  <si>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</si>
  <si>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</si>
  <si>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</si>
  <si>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</si>
  <si>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</si>
  <si>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</si>
  <si>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</si>
  <si>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</si>
  <si>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</si>
  <si>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</si>
  <si>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</si>
  <si>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</si>
  <si>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</si>
  <si>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</si>
  <si>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</si>
  <si>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</si>
  <si>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</si>
  <si>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</si>
  <si>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</si>
  <si>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</si>
  <si>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</si>
  <si>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</si>
  <si>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</si>
  <si>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</si>
  <si>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</si>
  <si>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</si>
  <si>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</si>
  <si>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</si>
  <si>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</si>
  <si>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</si>
  <si>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</si>
  <si>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</si>
  <si>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</si>
  <si>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</si>
  <si>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</si>
  <si>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</si>
  <si>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</si>
  <si>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</si>
  <si>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</si>
  <si>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</si>
  <si>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</si>
  <si>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</si>
  <si>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</si>
  <si>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</si>
  <si>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</si>
  <si>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</si>
  <si>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</si>
  <si>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</si>
  <si>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</si>
  <si>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</si>
  <si>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</si>
  <si>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</si>
  <si>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</si>
  <si>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</si>
  <si>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</si>
  <si>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</si>
  <si>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</si>
  <si>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</si>
  <si>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</si>
  <si>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</si>
  <si>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</si>
  <si>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</si>
  <si>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</si>
  <si>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</si>
  <si>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</si>
  <si>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</si>
  <si>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</si>
  <si>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8.29</t>
  </si>
  <si>
    <t>▲ 3.01</t>
  </si>
  <si>
    <t>国民健康保険福智町立診療所特別会計</t>
  </si>
  <si>
    <t>▲ 1.81</t>
  </si>
  <si>
    <t>▲ 1.77</t>
  </si>
  <si>
    <t>▲ 0.94</t>
  </si>
  <si>
    <t>▲ 1.57</t>
  </si>
  <si>
    <t>▲ 2.71</t>
  </si>
  <si>
    <t>一般会計</t>
  </si>
  <si>
    <t>国民健康保険特別会計</t>
  </si>
  <si>
    <t>住宅新築資金貸付事業特別会計</t>
  </si>
  <si>
    <t>後期高齢者医療特別会計</t>
  </si>
  <si>
    <t>公共用地先行取得事業特別会計</t>
  </si>
  <si>
    <t>その他会計（赤字）</t>
  </si>
  <si>
    <t>その他会計（黒字）</t>
  </si>
  <si>
    <t>R02</t>
    <phoneticPr fontId="5"/>
  </si>
  <si>
    <t>R03</t>
    <phoneticPr fontId="5"/>
  </si>
  <si>
    <t>R04</t>
    <phoneticPr fontId="5"/>
  </si>
  <si>
    <t>R05</t>
    <phoneticPr fontId="5"/>
  </si>
  <si>
    <t>R06</t>
    <phoneticPr fontId="5"/>
  </si>
  <si>
    <t>地域振興基金</t>
    <rPh sb="0" eb="2">
      <t>チイキ</t>
    </rPh>
    <rPh sb="2" eb="4">
      <t>シンコウ</t>
    </rPh>
    <rPh sb="4" eb="6">
      <t>キキン</t>
    </rPh>
    <phoneticPr fontId="5"/>
  </si>
  <si>
    <t>教育振興基金</t>
    <rPh sb="0" eb="2">
      <t>キョウイク</t>
    </rPh>
    <rPh sb="2" eb="4">
      <t>シンコウ</t>
    </rPh>
    <rPh sb="4" eb="6">
      <t>キキン</t>
    </rPh>
    <phoneticPr fontId="5"/>
  </si>
  <si>
    <t>公共施設整備基金</t>
    <rPh sb="0" eb="2">
      <t>コウキョウ</t>
    </rPh>
    <rPh sb="2" eb="4">
      <t>シセツ</t>
    </rPh>
    <rPh sb="4" eb="6">
      <t>セイビ</t>
    </rPh>
    <rPh sb="6" eb="8">
      <t>キキン</t>
    </rPh>
    <phoneticPr fontId="5"/>
  </si>
  <si>
    <t>かんがい施設（旧方城町分）維持管理基金</t>
    <rPh sb="4" eb="6">
      <t>シセツ</t>
    </rPh>
    <rPh sb="7" eb="8">
      <t>キュウ</t>
    </rPh>
    <rPh sb="8" eb="11">
      <t>ホウジョウマチ</t>
    </rPh>
    <rPh sb="11" eb="12">
      <t>ブン</t>
    </rPh>
    <rPh sb="13" eb="15">
      <t>イジ</t>
    </rPh>
    <rPh sb="15" eb="17">
      <t>カンリ</t>
    </rPh>
    <rPh sb="17" eb="19">
      <t>キキン</t>
    </rPh>
    <phoneticPr fontId="5"/>
  </si>
  <si>
    <t>福祉基金</t>
    <rPh sb="0" eb="2">
      <t>フクシ</t>
    </rPh>
    <rPh sb="2" eb="4">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</si>
  <si>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</si>
  <si>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</si>
  <si>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とほぼ同水準となっているが、合併前に旧町毎に整備した公共施設が統廃合されずに存続している為、保有する施設数が非合併団体よりも多い。また保有施設の多くは、老朽化により改修・改築・除却を行っている状況であるため、類似団体平均値を少し下回っている。
　今後も施設存続にあたり多額の予算を要する為、公共施設等総合管理計画に基づいて施設の集約化等が必要となる。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</si>
  <si>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</si>
  <si>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</si>
  <si>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</si>
  <si>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</si>
  <si>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</si>
  <si>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</si>
  <si>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実質公債費比率は平成26年以降は類似団体を下回っている状況である。今後は施設の統廃合に伴う新発債の増加が見込まれるため、比率が高くなる見込みである。
　将来負担比率は平成21年度以降全ての年度において、将来負担額を充当可能財源等が上回っている状況である。今後もその比率は維持できる見込みである。</t>
    <rPh sb="1" eb="3">
      <t>ジッシツ</t>
    </rPh>
    <rPh sb="3" eb="5">
      <t>コウサイ</t>
    </rPh>
    <rPh sb="5" eb="6">
      <t>ヒ</t>
    </rPh>
    <rPh sb="6" eb="8">
      <t>ヒリツ</t>
    </rPh>
    <rPh sb="9" eb="11">
      <t>ヘイセイ</t>
    </rPh>
    <rPh sb="13" eb="16">
      <t>ネンイコウ</t>
    </rPh>
    <rPh sb="17" eb="19">
      <t>ルイジ</t>
    </rPh>
    <rPh sb="19" eb="21">
      <t>ダンタイ</t>
    </rPh>
    <rPh sb="22" eb="24">
      <t>シタマワ</t>
    </rPh>
    <rPh sb="28" eb="30">
      <t>ジョウキョウ</t>
    </rPh>
    <rPh sb="34" eb="36">
      <t>コンゴ</t>
    </rPh>
    <rPh sb="37" eb="39">
      <t>シセツ</t>
    </rPh>
    <rPh sb="40" eb="43">
      <t>トウハイゴウ</t>
    </rPh>
    <rPh sb="44" eb="45">
      <t>トモナ</t>
    </rPh>
    <rPh sb="46" eb="47">
      <t>シン</t>
    </rPh>
    <rPh sb="47" eb="48">
      <t>ハツ</t>
    </rPh>
    <rPh sb="48" eb="49">
      <t>サイ</t>
    </rPh>
    <rPh sb="50" eb="52">
      <t>ゾウカ</t>
    </rPh>
    <rPh sb="53" eb="55">
      <t>ミコ</t>
    </rPh>
    <rPh sb="61" eb="63">
      <t>ヒリツ</t>
    </rPh>
    <rPh sb="64" eb="65">
      <t>タカ</t>
    </rPh>
    <rPh sb="68" eb="70">
      <t>ミコ</t>
    </rPh>
    <rPh sb="77" eb="79">
      <t>ショウライ</t>
    </rPh>
    <rPh sb="79" eb="81">
      <t>フタン</t>
    </rPh>
    <rPh sb="81" eb="83">
      <t>ヒリツ</t>
    </rPh>
    <rPh sb="84" eb="86">
      <t>ヘイセイ</t>
    </rPh>
    <rPh sb="88" eb="90">
      <t>ネンド</t>
    </rPh>
    <rPh sb="90" eb="92">
      <t>イコウ</t>
    </rPh>
    <rPh sb="92" eb="93">
      <t>スベ</t>
    </rPh>
    <rPh sb="95" eb="97">
      <t>ネンド</t>
    </rPh>
    <rPh sb="102" eb="104">
      <t>ショウライ</t>
    </rPh>
    <rPh sb="104" eb="106">
      <t>フタン</t>
    </rPh>
    <rPh sb="106" eb="107">
      <t>ガク</t>
    </rPh>
    <rPh sb="108" eb="110">
      <t>ジュウトウ</t>
    </rPh>
    <rPh sb="110" eb="112">
      <t>カノウ</t>
    </rPh>
    <rPh sb="112" eb="114">
      <t>ザイゲン</t>
    </rPh>
    <rPh sb="114" eb="115">
      <t>トウ</t>
    </rPh>
    <rPh sb="116" eb="118">
      <t>ウワマワ</t>
    </rPh>
    <rPh sb="122" eb="124">
      <t>ジョウキョウ</t>
    </rPh>
    <rPh sb="128" eb="130">
      <t>コンゴ</t>
    </rPh>
    <rPh sb="133" eb="135">
      <t>ヒリツ</t>
    </rPh>
    <rPh sb="136" eb="138">
      <t>イジ</t>
    </rPh>
    <rPh sb="141" eb="143">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</si>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</sst>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BF5A72A-01AB-4333-84D5-9CB297E5C83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5490-4348-8E04-7085043F5E9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136537</c:v>
                </c:pt>
                <c:pt idx="1">
                  <c:v>64353</c:v>
                </c:pt>
                <c:pt idx="2">
                  <c:v>97336</c:v>
                </c:pt>
                <c:pt idx="3">
                  <c:v>100906</c:v>
                </c:pt>
                <c:pt idx="4">
                  <c:v>108994</c:v>
                </c:pt>
              </c:numCache>
            </c:numRef>
          </c:val>
          <c:smooth val="0"/>
          <c:extLst>
            <c:ext xmlns:c16="http://schemas.microsoft.com/office/drawing/2014/chart" uri="{C3380CC4-5D6E-409C-BE32-E72D297353CC}">
              <c16:uniqueId val="{00000001-5490-4348-8E04-7085043F5E9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16.64</c:v>
                </c:pt>
                <c:pt idx="1">
                  <c:v>22.29</c:v>
                </c:pt>
                <c:pt idx="2">
                  <c:v>14.45</c:v>
                </c:pt>
                <c:pt idx="3">
                  <c:v>15.09</c:v>
                </c:pt>
                <c:pt idx="4">
                  <c:v>11.59</c:v>
                </c:pt>
              </c:numCache>
            </c:numRef>
          </c:val>
          <c:extLst>
            <c:ext xmlns:c16="http://schemas.microsoft.com/office/drawing/2014/chart" uri="{C3380CC4-5D6E-409C-BE32-E72D297353CC}">
              <c16:uniqueId val="{00000000-C736-42F8-842F-FFE9D052F6A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18.48</c:v>
                </c:pt>
                <c:pt idx="1">
                  <c:v>18.059999999999999</c:v>
                </c:pt>
                <c:pt idx="2">
                  <c:v>18.96</c:v>
                </c:pt>
                <c:pt idx="3">
                  <c:v>19.03</c:v>
                </c:pt>
                <c:pt idx="4">
                  <c:v>18.87</c:v>
                </c:pt>
              </c:numCache>
            </c:numRef>
          </c:val>
          <c:extLst>
            <c:ext xmlns:c16="http://schemas.microsoft.com/office/drawing/2014/chart" uri="{C3380CC4-5D6E-409C-BE32-E72D297353CC}">
              <c16:uniqueId val="{00000001-C736-42F8-842F-FFE9D052F6A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8.07</c:v>
                </c:pt>
                <c:pt idx="1">
                  <c:v>6.6</c:v>
                </c:pt>
                <c:pt idx="2">
                  <c:v>-8.2899999999999991</c:v>
                </c:pt>
                <c:pt idx="3">
                  <c:v>0.97</c:v>
                </c:pt>
                <c:pt idx="4">
                  <c:v>-3.01</c:v>
                </c:pt>
              </c:numCache>
            </c:numRef>
          </c:val>
          <c:smooth val="0"/>
          <c:extLst>
            <c:ext xmlns:c16="http://schemas.microsoft.com/office/drawing/2014/chart" uri="{C3380CC4-5D6E-409C-BE32-E72D297353CC}">
              <c16:uniqueId val="{00000002-C736-42F8-842F-FFE9D052F6A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08A-4127-9D9F-7137E976995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08A-4127-9D9F-7137E976995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08A-4127-9D9F-7137E976995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08A-4127-9D9F-7137E9769950}"/>
            </c:ext>
          </c:extLst>
        </c:ser>
        <c:ser>
          <c:idx val="4"/>
          <c:order val="4"/>
          <c:tx>
            <c:strRef>
              <c:f>データシート!$A$31</c:f>
              <c:strCache>
                <c:ptCount val="1"/>
                <c:pt idx="0">
                  <c:v>公共用地先行取得事業特別会計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208A-4127-9D9F-7137E9769950}"/>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0.01</c:v>
                </c:pt>
                <c:pt idx="6">
                  <c:v>#N/A</c:v>
                </c:pt>
                <c:pt idx="7">
                  <c:v>0.03</c:v>
                </c:pt>
                <c:pt idx="8">
                  <c:v>#N/A</c:v>
                </c:pt>
                <c:pt idx="9">
                  <c:v>0.04</c:v>
                </c:pt>
              </c:numCache>
            </c:numRef>
          </c:val>
          <c:extLst>
            <c:ext xmlns:c16="http://schemas.microsoft.com/office/drawing/2014/chart" uri="{C3380CC4-5D6E-409C-BE32-E72D297353CC}">
              <c16:uniqueId val="{00000005-208A-4127-9D9F-7137E9769950}"/>
            </c:ext>
          </c:extLst>
        </c:ser>
        <c:ser>
          <c:idx val="6"/>
          <c:order val="6"/>
          <c:tx>
            <c:strRef>
              <c:f>データシート!$A$33</c:f>
              <c:strCache>
                <c:ptCount val="1"/>
                <c:pt idx="0">
                  <c:v>住宅新築資金貸付事業特別会計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0.11</c:v>
                </c:pt>
                <c:pt idx="2">
                  <c:v>#N/A</c:v>
                </c:pt>
                <c:pt idx="3">
                  <c:v>0.16</c:v>
                </c:pt>
                <c:pt idx="4">
                  <c:v>#N/A</c:v>
                </c:pt>
                <c:pt idx="5">
                  <c:v>0.03</c:v>
                </c:pt>
                <c:pt idx="6">
                  <c:v>#N/A</c:v>
                </c:pt>
                <c:pt idx="7">
                  <c:v>0.08</c:v>
                </c:pt>
                <c:pt idx="8">
                  <c:v>#N/A</c:v>
                </c:pt>
                <c:pt idx="9">
                  <c:v>0.22</c:v>
                </c:pt>
              </c:numCache>
            </c:numRef>
          </c:val>
          <c:extLst>
            <c:ext xmlns:c16="http://schemas.microsoft.com/office/drawing/2014/chart" uri="{C3380CC4-5D6E-409C-BE32-E72D297353CC}">
              <c16:uniqueId val="{00000006-208A-4127-9D9F-7137E9769950}"/>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0.47</c:v>
                </c:pt>
                <c:pt idx="2">
                  <c:v>#N/A</c:v>
                </c:pt>
                <c:pt idx="3">
                  <c:v>1.3</c:v>
                </c:pt>
                <c:pt idx="4">
                  <c:v>#N/A</c:v>
                </c:pt>
                <c:pt idx="5">
                  <c:v>1.81</c:v>
                </c:pt>
                <c:pt idx="6">
                  <c:v>#N/A</c:v>
                </c:pt>
                <c:pt idx="7">
                  <c:v>1.62</c:v>
                </c:pt>
                <c:pt idx="8">
                  <c:v>#N/A</c:v>
                </c:pt>
                <c:pt idx="9">
                  <c:v>1.83</c:v>
                </c:pt>
              </c:numCache>
            </c:numRef>
          </c:val>
          <c:extLst>
            <c:ext xmlns:c16="http://schemas.microsoft.com/office/drawing/2014/chart" uri="{C3380CC4-5D6E-409C-BE32-E72D297353CC}">
              <c16:uniqueId val="{00000007-208A-4127-9D9F-7137E976995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16.510000000000002</c:v>
                </c:pt>
                <c:pt idx="2">
                  <c:v>#N/A</c:v>
                </c:pt>
                <c:pt idx="3">
                  <c:v>22.12</c:v>
                </c:pt>
                <c:pt idx="4">
                  <c:v>#N/A</c:v>
                </c:pt>
                <c:pt idx="5">
                  <c:v>14.41</c:v>
                </c:pt>
                <c:pt idx="6">
                  <c:v>#N/A</c:v>
                </c:pt>
                <c:pt idx="7">
                  <c:v>15</c:v>
                </c:pt>
                <c:pt idx="8">
                  <c:v>#N/A</c:v>
                </c:pt>
                <c:pt idx="9">
                  <c:v>11.36</c:v>
                </c:pt>
              </c:numCache>
            </c:numRef>
          </c:val>
          <c:extLst>
            <c:ext xmlns:c16="http://schemas.microsoft.com/office/drawing/2014/chart" uri="{C3380CC4-5D6E-409C-BE32-E72D297353CC}">
              <c16:uniqueId val="{00000008-208A-4127-9D9F-7137E9769950}"/>
            </c:ext>
          </c:extLst>
        </c:ser>
        <c:ser>
          <c:idx val="9"/>
          <c:order val="9"/>
          <c:tx>
            <c:strRef>
              <c:f>データシート!$A$36</c:f>
              <c:strCache>
                <c:ptCount val="1"/>
                <c:pt idx="0">
                  <c:v>国民健康保険福智町立診療所特別会計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1.81</c:v>
                </c:pt>
                <c:pt idx="1">
                  <c:v>#N/A</c:v>
                </c:pt>
                <c:pt idx="2">
                  <c:v>1.77</c:v>
                </c:pt>
                <c:pt idx="3">
                  <c:v>#N/A</c:v>
                </c:pt>
                <c:pt idx="4">
                  <c:v>0.94</c:v>
                </c:pt>
                <c:pt idx="5">
                  <c:v>#N/A</c:v>
                </c:pt>
                <c:pt idx="6">
                  <c:v>1.57</c:v>
                </c:pt>
                <c:pt idx="7">
                  <c:v>#N/A</c:v>
                </c:pt>
                <c:pt idx="8">
                  <c:v>2.71</c:v>
                </c:pt>
                <c:pt idx="9">
                  <c:v>#N/A</c:v>
                </c:pt>
              </c:numCache>
            </c:numRef>
          </c:val>
          <c:extLst>
            <c:ext xmlns:c16="http://schemas.microsoft.com/office/drawing/2014/chart" uri="{C3380CC4-5D6E-409C-BE32-E72D297353CC}">
              <c16:uniqueId val="{00000009-208A-4127-9D9F-7137E976995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1878</c:v>
                </c:pt>
                <c:pt idx="5">
                  <c:v>1922</c:v>
                </c:pt>
                <c:pt idx="8">
                  <c:v>1897</c:v>
                </c:pt>
                <c:pt idx="11">
                  <c:v>1885</c:v>
                </c:pt>
                <c:pt idx="14">
                  <c:v>1837</c:v>
                </c:pt>
              </c:numCache>
            </c:numRef>
          </c:val>
          <c:extLst>
            <c:ext xmlns:c16="http://schemas.microsoft.com/office/drawing/2014/chart" uri="{C3380CC4-5D6E-409C-BE32-E72D297353CC}">
              <c16:uniqueId val="{00000000-B301-48B8-AF86-07D4ABE99DF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B301-48B8-AF86-07D4ABE99DF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301-48B8-AF86-07D4ABE99DF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47</c:v>
                </c:pt>
                <c:pt idx="3">
                  <c:v>44</c:v>
                </c:pt>
                <c:pt idx="6">
                  <c:v>49</c:v>
                </c:pt>
                <c:pt idx="9">
                  <c:v>45</c:v>
                </c:pt>
                <c:pt idx="12">
                  <c:v>22</c:v>
                </c:pt>
              </c:numCache>
            </c:numRef>
          </c:val>
          <c:extLst>
            <c:ext xmlns:c16="http://schemas.microsoft.com/office/drawing/2014/chart" uri="{C3380CC4-5D6E-409C-BE32-E72D297353CC}">
              <c16:uniqueId val="{00000003-B301-48B8-AF86-07D4ABE99DF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301-48B8-AF86-07D4ABE99DF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301-48B8-AF86-07D4ABE99DF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301-48B8-AF86-07D4ABE99DF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2114</c:v>
                </c:pt>
                <c:pt idx="3">
                  <c:v>2229</c:v>
                </c:pt>
                <c:pt idx="6">
                  <c:v>2245</c:v>
                </c:pt>
                <c:pt idx="9">
                  <c:v>2235</c:v>
                </c:pt>
                <c:pt idx="12">
                  <c:v>2221</c:v>
                </c:pt>
              </c:numCache>
            </c:numRef>
          </c:val>
          <c:extLst>
            <c:ext xmlns:c16="http://schemas.microsoft.com/office/drawing/2014/chart" uri="{C3380CC4-5D6E-409C-BE32-E72D297353CC}">
              <c16:uniqueId val="{00000007-B301-48B8-AF86-07D4ABE99DF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283</c:v>
                </c:pt>
                <c:pt idx="2">
                  <c:v>#N/A</c:v>
                </c:pt>
                <c:pt idx="3">
                  <c:v>#N/A</c:v>
                </c:pt>
                <c:pt idx="4">
                  <c:v>351</c:v>
                </c:pt>
                <c:pt idx="5">
                  <c:v>#N/A</c:v>
                </c:pt>
                <c:pt idx="6">
                  <c:v>#N/A</c:v>
                </c:pt>
                <c:pt idx="7">
                  <c:v>397</c:v>
                </c:pt>
                <c:pt idx="8">
                  <c:v>#N/A</c:v>
                </c:pt>
                <c:pt idx="9">
                  <c:v>#N/A</c:v>
                </c:pt>
                <c:pt idx="10">
                  <c:v>395</c:v>
                </c:pt>
                <c:pt idx="11">
                  <c:v>#N/A</c:v>
                </c:pt>
                <c:pt idx="12">
                  <c:v>#N/A</c:v>
                </c:pt>
                <c:pt idx="13">
                  <c:v>407</c:v>
                </c:pt>
                <c:pt idx="14">
                  <c:v>#N/A</c:v>
                </c:pt>
              </c:numCache>
            </c:numRef>
          </c:val>
          <c:smooth val="0"/>
          <c:extLst>
            <c:ext xmlns:c16="http://schemas.microsoft.com/office/drawing/2014/chart" uri="{C3380CC4-5D6E-409C-BE32-E72D297353CC}">
              <c16:uniqueId val="{00000008-B301-48B8-AF86-07D4ABE99DF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14692</c:v>
                </c:pt>
                <c:pt idx="5">
                  <c:v>13949</c:v>
                </c:pt>
                <c:pt idx="8">
                  <c:v>13082</c:v>
                </c:pt>
                <c:pt idx="11">
                  <c:v>12397</c:v>
                </c:pt>
                <c:pt idx="14">
                  <c:v>12068</c:v>
                </c:pt>
              </c:numCache>
            </c:numRef>
          </c:val>
          <c:extLst>
            <c:ext xmlns:c16="http://schemas.microsoft.com/office/drawing/2014/chart" uri="{C3380CC4-5D6E-409C-BE32-E72D297353CC}">
              <c16:uniqueId val="{00000000-89ED-4C8B-85C2-E18B225D192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3012</c:v>
                </c:pt>
                <c:pt idx="5">
                  <c:v>2846</c:v>
                </c:pt>
                <c:pt idx="8">
                  <c:v>2688</c:v>
                </c:pt>
                <c:pt idx="11">
                  <c:v>2828</c:v>
                </c:pt>
                <c:pt idx="14">
                  <c:v>2694</c:v>
                </c:pt>
              </c:numCache>
            </c:numRef>
          </c:val>
          <c:extLst>
            <c:ext xmlns:c16="http://schemas.microsoft.com/office/drawing/2014/chart" uri="{C3380CC4-5D6E-409C-BE32-E72D297353CC}">
              <c16:uniqueId val="{00000001-89ED-4C8B-85C2-E18B225D192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18852</c:v>
                </c:pt>
                <c:pt idx="5">
                  <c:v>20131</c:v>
                </c:pt>
                <c:pt idx="8">
                  <c:v>21790</c:v>
                </c:pt>
                <c:pt idx="11">
                  <c:v>23943</c:v>
                </c:pt>
                <c:pt idx="14">
                  <c:v>25853</c:v>
                </c:pt>
              </c:numCache>
            </c:numRef>
          </c:val>
          <c:extLst>
            <c:ext xmlns:c16="http://schemas.microsoft.com/office/drawing/2014/chart" uri="{C3380CC4-5D6E-409C-BE32-E72D297353CC}">
              <c16:uniqueId val="{00000002-89ED-4C8B-85C2-E18B225D192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9ED-4C8B-85C2-E18B225D192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9ED-4C8B-85C2-E18B225D192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9ED-4C8B-85C2-E18B225D192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2370</c:v>
                </c:pt>
                <c:pt idx="3">
                  <c:v>2298</c:v>
                </c:pt>
                <c:pt idx="6">
                  <c:v>2352</c:v>
                </c:pt>
                <c:pt idx="9">
                  <c:v>2394</c:v>
                </c:pt>
                <c:pt idx="12">
                  <c:v>2435</c:v>
                </c:pt>
              </c:numCache>
            </c:numRef>
          </c:val>
          <c:extLst>
            <c:ext xmlns:c16="http://schemas.microsoft.com/office/drawing/2014/chart" uri="{C3380CC4-5D6E-409C-BE32-E72D297353CC}">
              <c16:uniqueId val="{00000006-89ED-4C8B-85C2-E18B225D192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331</c:v>
                </c:pt>
                <c:pt idx="3">
                  <c:v>278</c:v>
                </c:pt>
                <c:pt idx="6">
                  <c:v>223</c:v>
                </c:pt>
                <c:pt idx="9">
                  <c:v>185</c:v>
                </c:pt>
                <c:pt idx="12">
                  <c:v>214</c:v>
                </c:pt>
              </c:numCache>
            </c:numRef>
          </c:val>
          <c:extLst>
            <c:ext xmlns:c16="http://schemas.microsoft.com/office/drawing/2014/chart" uri="{C3380CC4-5D6E-409C-BE32-E72D297353CC}">
              <c16:uniqueId val="{00000007-89ED-4C8B-85C2-E18B225D192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89ED-4C8B-85C2-E18B225D192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9ED-4C8B-85C2-E18B225D192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20784</c:v>
                </c:pt>
                <c:pt idx="3">
                  <c:v>19990</c:v>
                </c:pt>
                <c:pt idx="6">
                  <c:v>18923</c:v>
                </c:pt>
                <c:pt idx="9">
                  <c:v>18321</c:v>
                </c:pt>
                <c:pt idx="12">
                  <c:v>17857</c:v>
                </c:pt>
              </c:numCache>
            </c:numRef>
          </c:val>
          <c:extLst>
            <c:ext xmlns:c16="http://schemas.microsoft.com/office/drawing/2014/chart" uri="{C3380CC4-5D6E-409C-BE32-E72D297353CC}">
              <c16:uniqueId val="{0000000A-89ED-4C8B-85C2-E18B225D192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9ED-4C8B-85C2-E18B225D192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1363</c:v>
                </c:pt>
                <c:pt idx="1">
                  <c:v>1379</c:v>
                </c:pt>
                <c:pt idx="2">
                  <c:v>1393</c:v>
                </c:pt>
              </c:numCache>
            </c:numRef>
          </c:val>
          <c:extLst>
            <c:ext xmlns:c16="http://schemas.microsoft.com/office/drawing/2014/chart" uri="{C3380CC4-5D6E-409C-BE32-E72D297353CC}">
              <c16:uniqueId val="{00000000-F7E2-4899-A00B-71DAABE6705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6423</c:v>
                </c:pt>
                <c:pt idx="1">
                  <c:v>6559</c:v>
                </c:pt>
                <c:pt idx="2">
                  <c:v>6635</c:v>
                </c:pt>
              </c:numCache>
            </c:numRef>
          </c:val>
          <c:extLst>
            <c:ext xmlns:c16="http://schemas.microsoft.com/office/drawing/2014/chart" uri="{C3380CC4-5D6E-409C-BE32-E72D297353CC}">
              <c16:uniqueId val="{00000001-F7E2-4899-A00B-71DAABE6705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13747</c:v>
                </c:pt>
                <c:pt idx="1">
                  <c:v>15751</c:v>
                </c:pt>
                <c:pt idx="2">
                  <c:v>17568</c:v>
                </c:pt>
              </c:numCache>
            </c:numRef>
          </c:val>
          <c:extLst>
            <c:ext xmlns:c16="http://schemas.microsoft.com/office/drawing/2014/chart" uri="{C3380CC4-5D6E-409C-BE32-E72D297353CC}">
              <c16:uniqueId val="{00000002-F7E2-4899-A00B-71DAABE6705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{9C2FC9F1-9461-4FF3-B274-1D0A7BAC58B5}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5FC-4D9D-A178-877DF3780C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{307A72D6-79CB-4562-8ACE-1303F1D17425}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5FC-4D9D-A178-877DF3780C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{FAF815E3-9C63-46ED-AF15-1AB0654659A0}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5FC-4D9D-A178-877DF3780C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{540FDAAA-268C-4806-8281-40B4F2D684CA}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5FC-4D9D-A178-877DF3780C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{844A61B2-C11A-4E1F-AE36-B0BFEDD106C5}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5FC-4D9D-A178-877DF3780C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{05F566E3-2997-4A82-AC74-682D966B46AB}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5FC-4D9D-A178-877DF3780C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{98F4A94B-3DE2-47CE-BE8B-64D69C583DAF}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5FC-4D9D-A178-877DF3780C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{48878BEF-CCCE-45B3-98FA-4CA85D3B9703}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5FC-4D9D-A178-877DF3780C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{44E05735-6373-4AD4-B3DA-674786F26BB6}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5FC-4D9D-A178-877DF3780C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57.6</c:v>
                </c:pt>
                <c:pt idx="8">
                  <c:v>58.9</c:v>
                </c:pt>
                <c:pt idx="16">
                  <c:v>60.2</c:v>
                </c:pt>
                <c:pt idx="24">
                  <c:v>61.9</c:v>
                </c:pt>
                <c:pt idx="32">
                  <c:v>63.4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5FC-4D9D-A178-877DF3780C0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{07A5E383-A88A-47E8-9090-A738B0AA327F}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5FC-4D9D-A178-877DF3780C0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{D9783D62-17D8-43E6-A930-42D8FC4FFC34}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5FC-4D9D-A178-877DF3780C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{7752AD51-5B5B-4830-A188-4D19962ED88F}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5FC-4D9D-A178-877DF3780C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{A400B445-E786-46FB-A3F6-EDCD06AF7A19}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5FC-4D9D-A178-877DF3780C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{20B86F66-7C8C-4602-A771-981B25AF928A}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5FC-4D9D-A178-877DF3780C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{3B41B9C2-BE48-41C9-8C03-7F1B2241CEBE}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5FC-4D9D-A178-877DF3780C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{D6D4D319-B00D-42BA-9EAE-893A49B1D0A4}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5FC-4D9D-A178-877DF3780C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{8303BA4A-E581-41F4-AD24-B7C368E7DEDB}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5FC-4D9D-A178-877DF3780C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{A552F1D4-B2E1-427A-9E15-11B8741824D6}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5FC-4D9D-A178-877DF3780C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E5FC-4D9D-A178-877DF3780C0B}"/>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{CD3DF593-887D-46D0-B8A7-5173BECE6B62}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D43-4765-AD91-2020FE528CE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{1F61DC36-CED4-4D0F-9AA2-9A94A8B17640}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43-4765-AD91-2020FE528CE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{D5F12193-B78A-4482-9A85-4307FAE45299}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43-4765-AD91-2020FE528CE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{3538200E-65AB-4536-8BCF-103EE1E8FBDC}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43-4765-AD91-2020FE528CE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{BB722462-7469-43FE-95D9-40196CA98804}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43-4765-AD91-2020FE528CE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{A6C06BA2-BD15-41F4-838D-334ECCEEF93D}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D43-4765-AD91-2020FE528CE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{EA303465-A6AC-4EC7-AE51-C74445F2CF27}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D43-4765-AD91-2020FE528CE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{C4F91150-8B8D-46D8-AF00-21F4F3781B14}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D43-4765-AD91-2020FE528CE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{9077863F-FDE3-4495-B404-ACDADB606484}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D43-4765-AD91-2020FE528CE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5.0999999999999996</c:v>
                </c:pt>
                <c:pt idx="16">
                  <c:v>6</c:v>
                </c:pt>
                <c:pt idx="24">
                  <c:v>6.7</c:v>
                </c:pt>
                <c:pt idx="32">
                  <c:v>6.9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D43-4765-AD91-2020FE528CE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{006A804F-E057-46E8-B1B3-3B9B2F9489E9}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D43-4765-AD91-2020FE528CE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{EEF472A1-810D-437D-992B-AADE23D40C0B}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43-4765-AD91-2020FE528CE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{661BFA7C-37AE-4A12-A280-C43FB6BF861F}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43-4765-AD91-2020FE528CE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{8128BD96-A213-47E6-ACA6-4E3AD36D8D54}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43-4765-AD91-2020FE528CE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{50D0E1B5-68DC-4A81-8C1D-85D60A78E53A}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43-4765-AD91-2020FE528CE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{B65B0FCF-A8EA-4349-BD66-0C791CE66E65}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D43-4765-AD91-2020FE528CE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{0396DC45-42DF-460D-B78C-0BF1005F276E}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D43-4765-AD91-2020FE528CE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{A45F5E7D-865F-415B-BCF3-DA7AE0136BC0}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D43-4765-AD91-2020FE528CE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{B404FB34-3CC1-4B32-9118-90AB95F089D3}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D43-4765-AD91-2020FE528CE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4D43-4765-AD91-2020FE528CE0}"/>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20,888
20,621
42.06
23,890,968
22,994,325
856,114
7,384,569
17,857,012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町内に中心となる産業がないこと等により、財政基盤が弱く、類似団体平均を大きく下回っている。</a:t>
          </a:r>
        </a:p>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日合併により福智町となり、合併による財政基盤の強化が図られたところである。</a:t>
          </a:r>
        </a:p>
        <a:p>
          <a:r>
            <a:rPr kumimoji="1" lang="ja-JP" altLang="en-US" sz="1100">
              <a:latin typeface="ＭＳ Ｐゴシック" panose="020B0600070205080204" pitchFamily="50" charset="-128"/>
              <a:ea typeface="ＭＳ Ｐゴシック" panose="020B0600070205080204" pitchFamily="50" charset="-128"/>
            </a:rPr>
            <a:t>　今後、不要施設の廃止や施設の統廃合など組織のスリム化に伴う歳出の徹底的な見直しを行うとともに、地方税の徴収強化等の取り組み、産業の強化、雇用創出・雇用対策に重点を置き、より一層の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114300</xdr:rowOff>
    </xdr:from>
    <xdr:to>
      <xdr:col>23</xdr:col>
      <xdr:colOff>133350</xdr:colOff>
      <xdr:row>45</xdr:row>
      <xdr:rowOff>114300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8295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114300</xdr:rowOff>
    </xdr:from>
    <xdr:to>
      <xdr:col>19</xdr:col>
      <xdr:colOff>133350</xdr:colOff>
      <xdr:row>45</xdr:row>
      <xdr:rowOff>114300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829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114300</xdr:rowOff>
    </xdr:from>
    <xdr:to>
      <xdr:col>15</xdr:col>
      <xdr:colOff>82550</xdr:colOff>
      <xdr:row>45</xdr:row>
      <xdr:rowOff>114300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829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114300</xdr:rowOff>
    </xdr:from>
    <xdr:to>
      <xdr:col>11</xdr:col>
      <xdr:colOff>31750</xdr:colOff>
      <xdr:row>45</xdr:row>
      <xdr:rowOff>114300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829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63500</xdr:rowOff>
    </xdr:from>
    <xdr:to>
      <xdr:col>23</xdr:col>
      <xdr:colOff>184150</xdr:colOff>
      <xdr:row>45</xdr:row>
      <xdr:rowOff>165100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130827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674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63500</xdr:rowOff>
    </xdr:from>
    <xdr:to>
      <xdr:col>19</xdr:col>
      <xdr:colOff>184150</xdr:colOff>
      <xdr:row>45</xdr:row>
      <xdr:rowOff>165100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149877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865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63500</xdr:rowOff>
    </xdr:from>
    <xdr:to>
      <xdr:col>15</xdr:col>
      <xdr:colOff>133350</xdr:colOff>
      <xdr:row>45</xdr:row>
      <xdr:rowOff>165100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149877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86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63500</xdr:rowOff>
    </xdr:from>
    <xdr:to>
      <xdr:col>11</xdr:col>
      <xdr:colOff>82550</xdr:colOff>
      <xdr:row>45</xdr:row>
      <xdr:rowOff>165100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149877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86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63500</xdr:rowOff>
    </xdr:from>
    <xdr:to>
      <xdr:col>7</xdr:col>
      <xdr:colOff>31750</xdr:colOff>
      <xdr:row>45</xdr:row>
      <xdr:rowOff>165100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7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149877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86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経常収支比率は</a:t>
          </a:r>
          <a:r>
            <a:rPr kumimoji="1" lang="en-US" altLang="ja-JP" sz="1100">
              <a:latin typeface="ＭＳ Ｐゴシック" panose="020B0600070205080204" pitchFamily="50" charset="-128"/>
              <a:ea typeface="ＭＳ Ｐゴシック" panose="020B0600070205080204" pitchFamily="50" charset="-128"/>
            </a:rPr>
            <a:t>96.9</a:t>
          </a:r>
          <a:r>
            <a:rPr kumimoji="1" lang="ja-JP" altLang="en-US" sz="1100">
              <a:latin typeface="ＭＳ Ｐゴシック" panose="020B0600070205080204" pitchFamily="50" charset="-128"/>
              <a:ea typeface="ＭＳ Ｐゴシック" panose="020B0600070205080204" pitchFamily="50" charset="-128"/>
            </a:rPr>
            <a:t>％と類似団体平均を上回っている。前年度と比較して増加となった主な要因は、歳入は地方税▲</a:t>
          </a:r>
          <a:r>
            <a:rPr kumimoji="1" lang="en-US" altLang="ja-JP" sz="1100">
              <a:latin typeface="ＭＳ Ｐゴシック" panose="020B0600070205080204" pitchFamily="50" charset="-128"/>
              <a:ea typeface="ＭＳ Ｐゴシック" panose="020B0600070205080204" pitchFamily="50" charset="-128"/>
            </a:rPr>
            <a:t>70</a:t>
          </a:r>
          <a:r>
            <a:rPr kumimoji="1" lang="ja-JP" altLang="en-US" sz="1100">
              <a:latin typeface="ＭＳ Ｐゴシック" panose="020B0600070205080204" pitchFamily="50" charset="-128"/>
              <a:ea typeface="ＭＳ Ｐゴシック" panose="020B0600070205080204" pitchFamily="50" charset="-128"/>
            </a:rPr>
            <a:t>百万円の減、歳出は給食費無償化及び物価高騰に伴う給食食材費の増</a:t>
          </a:r>
          <a:r>
            <a:rPr kumimoji="1" lang="en-US" altLang="ja-JP" sz="1100">
              <a:latin typeface="ＭＳ Ｐゴシック" panose="020B0600070205080204" pitchFamily="50" charset="-128"/>
              <a:ea typeface="ＭＳ Ｐゴシック" panose="020B0600070205080204" pitchFamily="50" charset="-128"/>
            </a:rPr>
            <a:t>+44</a:t>
          </a:r>
          <a:r>
            <a:rPr kumimoji="1" lang="ja-JP" altLang="en-US" sz="1100">
              <a:latin typeface="ＭＳ Ｐゴシック" panose="020B0600070205080204" pitchFamily="50" charset="-128"/>
              <a:ea typeface="ＭＳ Ｐゴシック" panose="020B0600070205080204" pitchFamily="50" charset="-128"/>
            </a:rPr>
            <a:t>百万円、障害者自立支援給付</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百万円の増による。全体の歳入・歳出ともに増加しており、物価高騰等による人件費及び物件費、扶助費の増の影響が大きい。</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6668</xdr:rowOff>
    </xdr:from>
    <xdr:to>
      <xdr:col>23</xdr:col>
      <xdr:colOff>133350</xdr:colOff>
      <xdr:row>65</xdr:row>
      <xdr:rowOff>66993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150918"/>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21272</xdr:rowOff>
    </xdr:from>
    <xdr:to>
      <xdr:col>19</xdr:col>
      <xdr:colOff>133350</xdr:colOff>
      <xdr:row>65</xdr:row>
      <xdr:rowOff>6668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94072"/>
          <a:ext cx="889000" cy="15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126365</xdr:rowOff>
    </xdr:from>
    <xdr:to>
      <xdr:col>15</xdr:col>
      <xdr:colOff>82550</xdr:colOff>
      <xdr:row>64</xdr:row>
      <xdr:rowOff>21272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27715"/>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126365</xdr:rowOff>
    </xdr:from>
    <xdr:to>
      <xdr:col>11</xdr:col>
      <xdr:colOff>31750</xdr:colOff>
      <xdr:row>64</xdr:row>
      <xdr:rowOff>111760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27715"/>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16193</xdr:rowOff>
    </xdr:from>
    <xdr:to>
      <xdr:col>23</xdr:col>
      <xdr:colOff>184150</xdr:colOff>
      <xdr:row>65</xdr:row>
      <xdr:rowOff>117793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6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159720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3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127318</xdr:rowOff>
    </xdr:from>
    <xdr:to>
      <xdr:col>19</xdr:col>
      <xdr:colOff>184150</xdr:colOff>
      <xdr:row>65</xdr:row>
      <xdr:rowOff>57468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0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42245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86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141922</xdr:rowOff>
    </xdr:from>
    <xdr:to>
      <xdr:col>15</xdr:col>
      <xdr:colOff>133350</xdr:colOff>
      <xdr:row>64</xdr:row>
      <xdr:rowOff>72072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56849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2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75565</xdr:rowOff>
    </xdr:from>
    <xdr:to>
      <xdr:col>11</xdr:col>
      <xdr:colOff>82550</xdr:colOff>
      <xdr:row>64</xdr:row>
      <xdr:rowOff>5715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161942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60960</xdr:rowOff>
    </xdr:from>
    <xdr:to>
      <xdr:col>7</xdr:col>
      <xdr:colOff>31750</xdr:colOff>
      <xdr:row>64</xdr:row>
      <xdr:rowOff>162560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147337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[308,052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を上回っているのは、保有する公共施設が多く、人件費削減に至っていないことによる。今後、施設の統廃合や、事業の見直しなどを含めた機構改革を行うことにより、コストの低減を図っていく方針である。</a:t>
          </a:r>
        </a:p>
        <a:p>
          <a:r>
            <a:rPr kumimoji="1" lang="ja-JP" altLang="en-US" sz="1100">
              <a:latin typeface="ＭＳ Ｐゴシック" panose="020B0600070205080204" pitchFamily="50" charset="-128"/>
              <a:ea typeface="ＭＳ Ｐゴシック" panose="020B0600070205080204" pitchFamily="50" charset="-128"/>
            </a:rPr>
            <a:t>　なお、前年度と比較して▲</a:t>
          </a:r>
          <a:r>
            <a:rPr kumimoji="1" lang="en-US" altLang="ja-JP" sz="1100">
              <a:latin typeface="ＭＳ Ｐゴシック" panose="020B0600070205080204" pitchFamily="50" charset="-128"/>
              <a:ea typeface="ＭＳ Ｐゴシック" panose="020B0600070205080204" pitchFamily="50" charset="-128"/>
            </a:rPr>
            <a:t>36,746</a:t>
          </a:r>
          <a:r>
            <a:rPr kumimoji="1" lang="ja-JP" altLang="en-US" sz="1100">
              <a:latin typeface="ＭＳ Ｐゴシック" panose="020B0600070205080204" pitchFamily="50" charset="-128"/>
              <a:ea typeface="ＭＳ Ｐゴシック" panose="020B0600070205080204" pitchFamily="50" charset="-128"/>
            </a:rPr>
            <a:t>円減少しているのは、主に物件費が要因であり、ふるさと納税寄附金▲</a:t>
          </a:r>
          <a:r>
            <a:rPr kumimoji="1" lang="en-US" altLang="ja-JP" sz="1100">
              <a:latin typeface="ＭＳ Ｐゴシック" panose="020B0600070205080204" pitchFamily="50" charset="-128"/>
              <a:ea typeface="ＭＳ Ｐゴシック" panose="020B0600070205080204" pitchFamily="50" charset="-128"/>
            </a:rPr>
            <a:t>1,398</a:t>
          </a:r>
          <a:r>
            <a:rPr kumimoji="1" lang="ja-JP" altLang="en-US" sz="1100">
              <a:latin typeface="ＭＳ Ｐゴシック" panose="020B0600070205080204" pitchFamily="50" charset="-128"/>
              <a:ea typeface="ＭＳ Ｐゴシック" panose="020B0600070205080204" pitchFamily="50" charset="-128"/>
            </a:rPr>
            <a:t>百万円減に伴う業務委託料▲</a:t>
          </a:r>
          <a:r>
            <a:rPr kumimoji="1" lang="en-US" altLang="ja-JP" sz="1100">
              <a:latin typeface="ＭＳ Ｐゴシック" panose="020B0600070205080204" pitchFamily="50" charset="-128"/>
              <a:ea typeface="ＭＳ Ｐゴシック" panose="020B0600070205080204" pitchFamily="50" charset="-128"/>
            </a:rPr>
            <a:t>1,206</a:t>
          </a:r>
          <a:r>
            <a:rPr kumimoji="1" lang="ja-JP" altLang="en-US" sz="1100">
              <a:latin typeface="ＭＳ Ｐゴシック" panose="020B0600070205080204" pitchFamily="50" charset="-128"/>
              <a:ea typeface="ＭＳ Ｐゴシック" panose="020B0600070205080204" pitchFamily="50" charset="-128"/>
            </a:rPr>
            <a:t>百万円減がある。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19758</xdr:rowOff>
    </xdr:from>
    <xdr:to>
      <xdr:col>23</xdr:col>
      <xdr:colOff>133350</xdr:colOff>
      <xdr:row>86</xdr:row>
      <xdr:rowOff>140460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07208"/>
          <a:ext cx="0" cy="9779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86</xdr:row>
      <xdr:rowOff>112537</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48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86</xdr:row>
      <xdr:rowOff>140460</xdr:rowOff>
    </xdr:from>
    <xdr:to>
      <xdr:col>24</xdr:col>
      <xdr:colOff>12700</xdr:colOff>
      <xdr:row>86</xdr:row>
      <xdr:rowOff>140460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885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106135</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6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19758</xdr:rowOff>
    </xdr:from>
    <xdr:to>
      <xdr:col>24</xdr:col>
      <xdr:colOff>12700</xdr:colOff>
      <xdr:row>81</xdr:row>
      <xdr:rowOff>19758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07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140460</xdr:rowOff>
    </xdr:from>
    <xdr:to>
      <xdr:col>23</xdr:col>
      <xdr:colOff>133350</xdr:colOff>
      <xdr:row>87</xdr:row>
      <xdr:rowOff>146345</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114800" y="14885160"/>
          <a:ext cx="838200" cy="177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16081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035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171004</xdr:rowOff>
    </xdr:from>
    <xdr:to>
      <xdr:col>23</xdr:col>
      <xdr:colOff>184150</xdr:colOff>
      <xdr:row>82</xdr:row>
      <xdr:rowOff>101154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5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25468</xdr:rowOff>
    </xdr:from>
    <xdr:to>
      <xdr:col>19</xdr:col>
      <xdr:colOff>133350</xdr:colOff>
      <xdr:row>87</xdr:row>
      <xdr:rowOff>146345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941618"/>
          <a:ext cx="889000" cy="12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137271</xdr:rowOff>
    </xdr:from>
    <xdr:to>
      <xdr:col>19</xdr:col>
      <xdr:colOff>184150</xdr:colOff>
      <xdr:row>82</xdr:row>
      <xdr:rowOff>67421</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02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77598</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93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169041</xdr:rowOff>
    </xdr:from>
    <xdr:to>
      <xdr:col>15</xdr:col>
      <xdr:colOff>82550</xdr:colOff>
      <xdr:row>87</xdr:row>
      <xdr:rowOff>25468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570841"/>
          <a:ext cx="889000" cy="37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138289</xdr:rowOff>
    </xdr:from>
    <xdr:to>
      <xdr:col>15</xdr:col>
      <xdr:colOff>133350</xdr:colOff>
      <xdr:row>82</xdr:row>
      <xdr:rowOff>68439</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402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78616</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9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106846</xdr:rowOff>
    </xdr:from>
    <xdr:to>
      <xdr:col>11</xdr:col>
      <xdr:colOff>31750</xdr:colOff>
      <xdr:row>84</xdr:row>
      <xdr:rowOff>169041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337196"/>
          <a:ext cx="889000" cy="23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111843</xdr:rowOff>
    </xdr:from>
    <xdr:to>
      <xdr:col>11</xdr:col>
      <xdr:colOff>82550</xdr:colOff>
      <xdr:row>82</xdr:row>
      <xdr:rowOff>41993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52170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6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77524</xdr:rowOff>
    </xdr:from>
    <xdr:to>
      <xdr:col>7</xdr:col>
      <xdr:colOff>31750</xdr:colOff>
      <xdr:row>82</xdr:row>
      <xdr:rowOff>7674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6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17851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33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89660</xdr:rowOff>
    </xdr:from>
    <xdr:to>
      <xdr:col>23</xdr:col>
      <xdr:colOff>184150</xdr:colOff>
      <xdr:row>87</xdr:row>
      <xdr:rowOff>19810</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83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156987</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73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95545</xdr:rowOff>
    </xdr:from>
    <xdr:to>
      <xdr:col>19</xdr:col>
      <xdr:colOff>184150</xdr:colOff>
      <xdr:row>88</xdr:row>
      <xdr:rowOff>25695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501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10472</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509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146118</xdr:rowOff>
    </xdr:from>
    <xdr:to>
      <xdr:col>15</xdr:col>
      <xdr:colOff>133350</xdr:colOff>
      <xdr:row>87</xdr:row>
      <xdr:rowOff>76268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89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61045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97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118241</xdr:rowOff>
    </xdr:from>
    <xdr:to>
      <xdr:col>11</xdr:col>
      <xdr:colOff>82550</xdr:colOff>
      <xdr:row>85</xdr:row>
      <xdr:rowOff>48391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52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33168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606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56046</xdr:rowOff>
    </xdr:from>
    <xdr:to>
      <xdr:col>7</xdr:col>
      <xdr:colOff>31750</xdr:colOff>
      <xdr:row>83</xdr:row>
      <xdr:rowOff>157646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28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142423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37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現行の給与表は年功的な体系となっており、上下の職務の級間で水準の重なりも大きいものとなっている。こうした年功的な要素が強い給与表の構造を見直し、職務・職責に応じた構造への転換を図る観点から、職務の級について町独自の継ぎ足し号級による級間の給与表水準の重なりの縮小の措置を講じる。このことにより、号級の継ぎ足しによる給与上昇に伴った、ラスパイレス指数の上昇を抑え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117929</xdr:rowOff>
    </xdr:from>
    <xdr:to>
      <xdr:col>81</xdr:col>
      <xdr:colOff>44450</xdr:colOff>
      <xdr:row>85</xdr:row>
      <xdr:rowOff>135164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691179"/>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86</xdr:row>
      <xdr:rowOff>67129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70841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86</xdr:row>
      <xdr:rowOff>67129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8118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67129</xdr:rowOff>
    </xdr:from>
    <xdr:to>
      <xdr:col>68</xdr:col>
      <xdr:colOff>152400</xdr:colOff>
      <xdr:row>86</xdr:row>
      <xdr:rowOff>67129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8118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39206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612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16329</xdr:rowOff>
    </xdr:from>
    <xdr:to>
      <xdr:col>68</xdr:col>
      <xdr:colOff>203200</xdr:colOff>
      <xdr:row>86</xdr:row>
      <xdr:rowOff>117929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職員数は、平成</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年度の合併に伴い、平成</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度以降は類似団体平均を上回っている。合併による旧町の格差是正等のため、合併特例事業債を活用した施策実施による人員確保を行ったこと、また、施設の統廃合等に関わる事務事業の見直しが進まなかったことが要因の一つである。今後、事務事業の見直しや新規採用の抑制により類似団体平均の水準まで削減を行い、適切な定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134267</xdr:rowOff>
    </xdr:from>
    <xdr:to>
      <xdr:col>81</xdr:col>
      <xdr:colOff>44450</xdr:colOff>
      <xdr:row>63</xdr:row>
      <xdr:rowOff>7055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764167"/>
          <a:ext cx="8382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134267</xdr:rowOff>
    </xdr:from>
    <xdr:to>
      <xdr:col>77</xdr:col>
      <xdr:colOff>44450</xdr:colOff>
      <xdr:row>62</xdr:row>
      <xdr:rowOff>142311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764167"/>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142311</xdr:rowOff>
    </xdr:from>
    <xdr:to>
      <xdr:col>72</xdr:col>
      <xdr:colOff>203200</xdr:colOff>
      <xdr:row>62</xdr:row>
      <xdr:rowOff>151695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772211"/>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127564</xdr:rowOff>
    </xdr:from>
    <xdr:to>
      <xdr:col>68</xdr:col>
      <xdr:colOff>152400</xdr:colOff>
      <xdr:row>62</xdr:row>
      <xdr:rowOff>151695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757464"/>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127705</xdr:rowOff>
    </xdr:from>
    <xdr:to>
      <xdr:col>81</xdr:col>
      <xdr:colOff>95250</xdr:colOff>
      <xdr:row>63</xdr:row>
      <xdr:rowOff>57855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7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99782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72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83467</xdr:rowOff>
    </xdr:from>
    <xdr:to>
      <xdr:col>77</xdr:col>
      <xdr:colOff>95250</xdr:colOff>
      <xdr:row>63</xdr:row>
      <xdr:rowOff>13617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71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169844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799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91511</xdr:rowOff>
    </xdr:from>
    <xdr:to>
      <xdr:col>73</xdr:col>
      <xdr:colOff>44450</xdr:colOff>
      <xdr:row>63</xdr:row>
      <xdr:rowOff>21661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2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6438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8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100895</xdr:rowOff>
    </xdr:from>
    <xdr:to>
      <xdr:col>68</xdr:col>
      <xdr:colOff>203200</xdr:colOff>
      <xdr:row>63</xdr:row>
      <xdr:rowOff>31045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73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15822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81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76764</xdr:rowOff>
    </xdr:from>
    <xdr:to>
      <xdr:col>64</xdr:col>
      <xdr:colOff>152400</xdr:colOff>
      <xdr:row>63</xdr:row>
      <xdr:rowOff>6914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70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163141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793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年度の合併による合併特例事業債、平成</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年度に過疎指定を受けたことによる過疎対策事業債の発行により、年々元利償還金が増加した。その対策として何度か繰上償還を行った結果、実質公債費比率が減少した。しかし毎年度の合併特例事業債や過疎対策事業債等の発行に伴い、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6.9</a:t>
          </a:r>
          <a:r>
            <a:rPr kumimoji="1" lang="ja-JP" altLang="en-US" sz="1100">
              <a:latin typeface="ＭＳ Ｐゴシック" panose="020B0600070205080204" pitchFamily="50" charset="-128"/>
              <a:ea typeface="ＭＳ Ｐゴシック" panose="020B0600070205080204" pitchFamily="50" charset="-128"/>
            </a:rPr>
            <a:t>％と昨年度に比べて</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ポイント増となり、類似団体の平均に近づきつつある。</a:t>
          </a:r>
        </a:p>
        <a:p>
          <a:r>
            <a:rPr kumimoji="1" lang="ja-JP" altLang="en-US" sz="1100">
              <a:latin typeface="ＭＳ Ｐゴシック" panose="020B0600070205080204" pitchFamily="50" charset="-128"/>
              <a:ea typeface="ＭＳ Ｐゴシック" panose="020B0600070205080204" pitchFamily="50" charset="-128"/>
            </a:rPr>
            <a:t>　また今後も施設の統廃合に伴う過疎対策事業等による起債や、合併特例事業債の借入限度額までの発行及び公営住宅建設事業債の発行等により、実質公債費比率の増が見込まれており、繰上償還も含め実質公債費比率の抑制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92287</xdr:rowOff>
    </xdr:from>
    <xdr:to>
      <xdr:col>81</xdr:col>
      <xdr:colOff>44450</xdr:colOff>
      <xdr:row>41</xdr:row>
      <xdr:rowOff>108373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712173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92287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706543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135044</xdr:rowOff>
    </xdr:from>
    <xdr:to>
      <xdr:col>72</xdr:col>
      <xdr:colOff>203200</xdr:colOff>
      <xdr:row>41</xdr:row>
      <xdr:rowOff>35983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6993044"/>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94827</xdr:rowOff>
    </xdr:from>
    <xdr:to>
      <xdr:col>68</xdr:col>
      <xdr:colOff>152400</xdr:colOff>
      <xdr:row>40</xdr:row>
      <xdr:rowOff>135044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695282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57573</xdr:rowOff>
    </xdr:from>
    <xdr:to>
      <xdr:col>81</xdr:col>
      <xdr:colOff>95250</xdr:colOff>
      <xdr:row>41</xdr:row>
      <xdr:rowOff>159173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74100</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93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41487</xdr:rowOff>
    </xdr:from>
    <xdr:to>
      <xdr:col>77</xdr:col>
      <xdr:colOff>95250</xdr:colOff>
      <xdr:row>41</xdr:row>
      <xdr:rowOff>143087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96960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84244</xdr:rowOff>
    </xdr:from>
    <xdr:to>
      <xdr:col>68</xdr:col>
      <xdr:colOff>203200</xdr:colOff>
      <xdr:row>41</xdr:row>
      <xdr:rowOff>14394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24571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71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44027</xdr:rowOff>
    </xdr:from>
    <xdr:to>
      <xdr:col>64</xdr:col>
      <xdr:colOff>152400</xdr:colOff>
      <xdr:row>40</xdr:row>
      <xdr:rowOff>145627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155804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67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充当可能財源等（基準財政需要額算入見込額</a:t>
          </a:r>
          <a:r>
            <a:rPr kumimoji="1" lang="en-US" altLang="ja-JP" sz="1100">
              <a:latin typeface="ＭＳ Ｐゴシック" panose="020B0600070205080204" pitchFamily="50" charset="-128"/>
              <a:ea typeface="ＭＳ Ｐゴシック" panose="020B0600070205080204" pitchFamily="50" charset="-128"/>
            </a:rPr>
            <a:t>12,068</a:t>
          </a:r>
          <a:r>
            <a:rPr kumimoji="1" lang="ja-JP" altLang="en-US" sz="1100">
              <a:latin typeface="ＭＳ Ｐゴシック" panose="020B0600070205080204" pitchFamily="50" charset="-128"/>
              <a:ea typeface="ＭＳ Ｐゴシック" panose="020B0600070205080204" pitchFamily="50" charset="-128"/>
            </a:rPr>
            <a:t>百万円、充当可能基金</a:t>
          </a:r>
          <a:r>
            <a:rPr kumimoji="1" lang="en-US" altLang="ja-JP" sz="1100">
              <a:latin typeface="ＭＳ Ｐゴシック" panose="020B0600070205080204" pitchFamily="50" charset="-128"/>
              <a:ea typeface="ＭＳ Ｐゴシック" panose="020B0600070205080204" pitchFamily="50" charset="-128"/>
            </a:rPr>
            <a:t>25,853</a:t>
          </a:r>
          <a:r>
            <a:rPr kumimoji="1" lang="ja-JP" altLang="en-US" sz="1100">
              <a:latin typeface="ＭＳ Ｐゴシック" panose="020B0600070205080204" pitchFamily="50" charset="-128"/>
              <a:ea typeface="ＭＳ Ｐゴシック" panose="020B0600070205080204" pitchFamily="50" charset="-128"/>
            </a:rPr>
            <a:t>百万円等）が、将来負担額（地方債の現在高</a:t>
          </a:r>
          <a:r>
            <a:rPr kumimoji="1" lang="en-US" altLang="ja-JP" sz="1100">
              <a:latin typeface="ＭＳ Ｐゴシック" panose="020B0600070205080204" pitchFamily="50" charset="-128"/>
              <a:ea typeface="ＭＳ Ｐゴシック" panose="020B0600070205080204" pitchFamily="50" charset="-128"/>
            </a:rPr>
            <a:t>17,857</a:t>
          </a:r>
          <a:r>
            <a:rPr kumimoji="1" lang="ja-JP" altLang="en-US" sz="1100">
              <a:latin typeface="ＭＳ Ｐゴシック" panose="020B0600070205080204" pitchFamily="50" charset="-128"/>
              <a:ea typeface="ＭＳ Ｐゴシック" panose="020B0600070205080204" pitchFamily="50" charset="-128"/>
            </a:rPr>
            <a:t>百万円等）を上回っており、将来負担比率は発生していない。</a:t>
          </a: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20,888
20,621
42.06
23,890,968
22,994,325
856,114
7,384,569
17,857,012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年度は昨年度と比較して▲</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ポイント減少し、類似団体平均値を下回った。この要因としては、基金や分担金等の充当財源の増に伴う土木総務費▲</a:t>
          </a:r>
          <a:r>
            <a:rPr kumimoji="1" lang="en-US" altLang="ja-JP" sz="1100">
              <a:latin typeface="ＭＳ Ｐゴシック" panose="020B0600070205080204" pitchFamily="50" charset="-128"/>
              <a:ea typeface="ＭＳ Ｐゴシック" panose="020B0600070205080204" pitchFamily="50" charset="-128"/>
            </a:rPr>
            <a:t>72</a:t>
          </a:r>
          <a:r>
            <a:rPr kumimoji="1" lang="ja-JP" altLang="en-US" sz="1100">
              <a:latin typeface="ＭＳ Ｐゴシック" panose="020B0600070205080204" pitchFamily="50" charset="-128"/>
              <a:ea typeface="ＭＳ Ｐゴシック" panose="020B0600070205080204" pitchFamily="50" charset="-128"/>
            </a:rPr>
            <a:t>百万円及び保健衛生総務費▲</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百万円の減が挙げられる。</a:t>
          </a:r>
        </a:p>
        <a:p>
          <a:r>
            <a:rPr kumimoji="1" lang="ja-JP" altLang="en-US" sz="1100">
              <a:latin typeface="ＭＳ Ｐゴシック" panose="020B0600070205080204" pitchFamily="50" charset="-128"/>
              <a:ea typeface="ＭＳ Ｐゴシック" panose="020B0600070205080204" pitchFamily="50" charset="-128"/>
            </a:rPr>
            <a:t>　今後、合併前の施設の統廃合や事務事業の見直しを行い、人件費の更なる抑制に努める。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xdr:rowOff>
    </xdr:from>
    <xdr:to>
      <xdr:col>24</xdr:col>
      <xdr:colOff>25400</xdr:colOff>
      <xdr:row>36</xdr:row>
      <xdr:rowOff>17272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1757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156718</xdr:rowOff>
    </xdr:from>
    <xdr:to>
      <xdr:col>19</xdr:col>
      <xdr:colOff>187325</xdr:colOff>
      <xdr:row>36</xdr:row>
      <xdr:rowOff>17272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574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156718</xdr:rowOff>
    </xdr:from>
    <xdr:to>
      <xdr:col>15</xdr:col>
      <xdr:colOff>98425</xdr:colOff>
      <xdr:row>36</xdr:row>
      <xdr:rowOff>17272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1574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17272</xdr:rowOff>
    </xdr:from>
    <xdr:to>
      <xdr:col>11</xdr:col>
      <xdr:colOff>9525</xdr:colOff>
      <xdr:row>36</xdr:row>
      <xdr:rowOff>49276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894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140733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137922</xdr:rowOff>
    </xdr:from>
    <xdr:to>
      <xdr:col>20</xdr:col>
      <xdr:colOff>38100</xdr:colOff>
      <xdr:row>36</xdr:row>
      <xdr:rowOff>68072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78249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105918</xdr:rowOff>
    </xdr:from>
    <xdr:to>
      <xdr:col>15</xdr:col>
      <xdr:colOff>149225</xdr:colOff>
      <xdr:row>36</xdr:row>
      <xdr:rowOff>36068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46245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137922</xdr:rowOff>
    </xdr:from>
    <xdr:to>
      <xdr:col>11</xdr:col>
      <xdr:colOff>60325</xdr:colOff>
      <xdr:row>36</xdr:row>
      <xdr:rowOff>68072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78249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169926</xdr:rowOff>
    </xdr:from>
    <xdr:to>
      <xdr:col>6</xdr:col>
      <xdr:colOff>171450</xdr:colOff>
      <xdr:row>36</xdr:row>
      <xdr:rowOff>100076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110253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昨年度と比較し、令和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ポイント増加しており、物価高騰に伴う全般的な経費が上昇傾向となっている。主に給食費無償化及び物価高騰に伴う食材費の増</a:t>
          </a:r>
          <a:r>
            <a:rPr kumimoji="1" lang="en-US" altLang="ja-JP" sz="1100">
              <a:latin typeface="ＭＳ Ｐゴシック" panose="020B0600070205080204" pitchFamily="50" charset="-128"/>
              <a:ea typeface="ＭＳ Ｐゴシック" panose="020B0600070205080204" pitchFamily="50" charset="-128"/>
            </a:rPr>
            <a:t>+44</a:t>
          </a:r>
          <a:r>
            <a:rPr kumimoji="1" lang="ja-JP" altLang="en-US" sz="1100">
              <a:latin typeface="ＭＳ Ｐゴシック" panose="020B0600070205080204" pitchFamily="50" charset="-128"/>
              <a:ea typeface="ＭＳ Ｐゴシック" panose="020B0600070205080204" pitchFamily="50" charset="-128"/>
            </a:rPr>
            <a:t>百万円が挙げられる。物件費の数値が、類似団体と比較し低いのは、消耗品等を集中管理していること等が要因である。更に委託業務についても、業務内容を精査し、実施回数の減や委託業務の廃止等を行い、物件費の抑制に努め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年度以降、人件費削減にむけた業務の包括委託を行っているため、今後も増加することが見込まれる。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144145</xdr:rowOff>
    </xdr:from>
    <xdr:to>
      <xdr:col>82</xdr:col>
      <xdr:colOff>107950</xdr:colOff>
      <xdr:row>15</xdr:row>
      <xdr:rowOff>98425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544445"/>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81280</xdr:rowOff>
    </xdr:from>
    <xdr:to>
      <xdr:col>78</xdr:col>
      <xdr:colOff>69850</xdr:colOff>
      <xdr:row>14</xdr:row>
      <xdr:rowOff>144145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8158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6985</xdr:rowOff>
    </xdr:from>
    <xdr:to>
      <xdr:col>73</xdr:col>
      <xdr:colOff>180975</xdr:colOff>
      <xdr:row>14</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0728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xdr:rowOff>
    </xdr:from>
    <xdr:to>
      <xdr:col>69</xdr:col>
      <xdr:colOff>92075</xdr:colOff>
      <xdr:row>14</xdr:row>
      <xdr:rowOff>6985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40157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47625</xdr:rowOff>
    </xdr:from>
    <xdr:to>
      <xdr:col>82</xdr:col>
      <xdr:colOff>158750</xdr:colOff>
      <xdr:row>15</xdr:row>
      <xdr:rowOff>149225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64152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93345</xdr:rowOff>
    </xdr:from>
    <xdr:to>
      <xdr:col>78</xdr:col>
      <xdr:colOff>120650</xdr:colOff>
      <xdr:row>15</xdr:row>
      <xdr:rowOff>23495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33672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62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30480</xdr:rowOff>
    </xdr:from>
    <xdr:to>
      <xdr:col>74</xdr:col>
      <xdr:colOff>31750</xdr:colOff>
      <xdr:row>14</xdr:row>
      <xdr:rowOff>132080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142257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127635</xdr:rowOff>
    </xdr:from>
    <xdr:to>
      <xdr:col>69</xdr:col>
      <xdr:colOff>142875</xdr:colOff>
      <xdr:row>14</xdr:row>
      <xdr:rowOff>57785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5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67962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25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121920</xdr:rowOff>
    </xdr:from>
    <xdr:to>
      <xdr:col>65</xdr:col>
      <xdr:colOff>53975</xdr:colOff>
      <xdr:row>14</xdr:row>
      <xdr:rowOff>52070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5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62247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1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扶助費は</a:t>
          </a:r>
          <a:r>
            <a:rPr kumimoji="1" lang="en-US" altLang="ja-JP" sz="1100">
              <a:latin typeface="ＭＳ Ｐゴシック" panose="020B0600070205080204" pitchFamily="50" charset="-128"/>
              <a:ea typeface="ＭＳ Ｐゴシック" panose="020B0600070205080204" pitchFamily="50" charset="-128"/>
            </a:rPr>
            <a:t>12.5</a:t>
          </a:r>
          <a:r>
            <a:rPr kumimoji="1" lang="ja-JP" altLang="en-US" sz="1100">
              <a:latin typeface="ＭＳ Ｐゴシック" panose="020B0600070205080204" pitchFamily="50" charset="-128"/>
              <a:ea typeface="ＭＳ Ｐゴシック" panose="020B0600070205080204" pitchFamily="50" charset="-128"/>
            </a:rPr>
            <a:t>と昨年度と比較して</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ポイント上昇した。この要因として、公定価格の上昇に伴う私立保育所等運営委託</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百万円、障害者自立支援給付費</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百万円の増が挙げられる。</a:t>
          </a:r>
        </a:p>
        <a:p>
          <a:r>
            <a:rPr kumimoji="1" lang="ja-JP" altLang="en-US" sz="1100">
              <a:latin typeface="ＭＳ Ｐゴシック" panose="020B0600070205080204" pitchFamily="50" charset="-128"/>
              <a:ea typeface="ＭＳ Ｐゴシック" panose="020B0600070205080204" pitchFamily="50" charset="-128"/>
            </a:rPr>
            <a:t>　保育士の待遇改善に伴う公定価格の上昇や障害サービス等の利用者増に伴い、今後更なる増加が見込まれるため、財政適正化に努める。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5842</xdr:rowOff>
    </xdr:from>
    <xdr:to>
      <xdr:col>24</xdr:col>
      <xdr:colOff>25400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7849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85852</xdr:rowOff>
    </xdr:from>
    <xdr:to>
      <xdr:col>19</xdr:col>
      <xdr:colOff>187325</xdr:colOff>
      <xdr:row>57</xdr:row>
      <xdr:rowOff>5842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68705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30988</xdr:rowOff>
    </xdr:from>
    <xdr:to>
      <xdr:col>15</xdr:col>
      <xdr:colOff>98425</xdr:colOff>
      <xdr:row>56</xdr:row>
      <xdr:rowOff>85852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6321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30988</xdr:rowOff>
    </xdr:from>
    <xdr:to>
      <xdr:col>11</xdr:col>
      <xdr:colOff>9525</xdr:colOff>
      <xdr:row>56</xdr:row>
      <xdr:rowOff>94996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63218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126492</xdr:rowOff>
    </xdr:from>
    <xdr:to>
      <xdr:col>20</xdr:col>
      <xdr:colOff>38100</xdr:colOff>
      <xdr:row>57</xdr:row>
      <xdr:rowOff>56642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41419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814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35052</xdr:rowOff>
    </xdr:from>
    <xdr:to>
      <xdr:col>15</xdr:col>
      <xdr:colOff>149225</xdr:colOff>
      <xdr:row>56</xdr:row>
      <xdr:rowOff>136652</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6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121429</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22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151638</xdr:rowOff>
    </xdr:from>
    <xdr:to>
      <xdr:col>11</xdr:col>
      <xdr:colOff>60325</xdr:colOff>
      <xdr:row>56</xdr:row>
      <xdr:rowOff>81788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66565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44196</xdr:rowOff>
    </xdr:from>
    <xdr:to>
      <xdr:col>6</xdr:col>
      <xdr:colOff>171450</xdr:colOff>
      <xdr:row>56</xdr:row>
      <xdr:rowOff>145796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130573</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731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その他の経費に係る経常収支比率は、令和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12.5</a:t>
          </a:r>
          <a:r>
            <a:rPr kumimoji="1" lang="ja-JP" altLang="en-US" sz="1100">
              <a:latin typeface="ＭＳ Ｐゴシック" panose="020B0600070205080204" pitchFamily="50" charset="-128"/>
              <a:ea typeface="ＭＳ Ｐゴシック" panose="020B0600070205080204" pitchFamily="50" charset="-128"/>
            </a:rPr>
            <a:t>と類似団体平均値と同じ値となっている。</a:t>
          </a:r>
        </a:p>
        <a:p>
          <a:r>
            <a:rPr kumimoji="1" lang="ja-JP" altLang="en-US" sz="1100">
              <a:latin typeface="ＭＳ Ｐゴシック" panose="020B0600070205080204" pitchFamily="50" charset="-128"/>
              <a:ea typeface="ＭＳ Ｐゴシック" panose="020B0600070205080204" pitchFamily="50" charset="-128"/>
            </a:rPr>
            <a:t>　介護保険広域連合や後期高齢者医療に対する操出金、さらに国民健康保険の事業及び直診勘定会計に対する操出金等が、今後の財政を圧迫する要因であるため、徹底した経費の節減やサービスの向上による診療者数の増を図り、一般会計の負担の軽減に努める必要があ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133350</xdr:rowOff>
    </xdr:from>
    <xdr:to>
      <xdr:col>82</xdr:col>
      <xdr:colOff>107950</xdr:colOff>
      <xdr:row>58</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9060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146050</xdr:rowOff>
    </xdr:from>
    <xdr:to>
      <xdr:col>78</xdr:col>
      <xdr:colOff>69850</xdr:colOff>
      <xdr:row>58</xdr:row>
      <xdr:rowOff>12700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918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133350</xdr:rowOff>
    </xdr:from>
    <xdr:to>
      <xdr:col>73</xdr:col>
      <xdr:colOff>180975</xdr:colOff>
      <xdr:row>57</xdr:row>
      <xdr:rowOff>146050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906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133350</xdr:rowOff>
    </xdr:from>
    <xdr:to>
      <xdr:col>69</xdr:col>
      <xdr:colOff>92075</xdr:colOff>
      <xdr:row>58</xdr:row>
      <xdr:rowOff>63500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06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54627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95250</xdr:rowOff>
    </xdr:from>
    <xdr:to>
      <xdr:col>74</xdr:col>
      <xdr:colOff>31750</xdr:colOff>
      <xdr:row>58</xdr:row>
      <xdr:rowOff>25400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82550</xdr:rowOff>
    </xdr:from>
    <xdr:to>
      <xdr:col>69</xdr:col>
      <xdr:colOff>142875</xdr:colOff>
      <xdr:row>58</xdr:row>
      <xdr:rowOff>12700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168927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xdr:rowOff>
    </xdr:from>
    <xdr:to>
      <xdr:col>65</xdr:col>
      <xdr:colOff>53975</xdr:colOff>
      <xdr:row>58</xdr:row>
      <xdr:rowOff>114300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124477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補助費等の数値は、令和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12.0</a:t>
          </a:r>
          <a:r>
            <a:rPr kumimoji="1" lang="ja-JP" altLang="en-US" sz="1100">
              <a:latin typeface="ＭＳ Ｐゴシック" panose="020B0600070205080204" pitchFamily="50" charset="-128"/>
              <a:ea typeface="ＭＳ Ｐゴシック" panose="020B0600070205080204" pitchFamily="50" charset="-128"/>
            </a:rPr>
            <a:t>と昨年度と比較して▲</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ポイント減となり、類似団体の平均値を下回っている。減額の要因としては、下田川清掃施設組合負担金▲</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百万円、田川地区消防組合負担金▲</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百万円、西鉄バス金田・方城線負担金▲</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百万円の減によるもの。</a:t>
          </a:r>
        </a:p>
        <a:p>
          <a:r>
            <a:rPr kumimoji="1" lang="ja-JP" altLang="en-US" sz="1100">
              <a:latin typeface="ＭＳ Ｐゴシック" panose="020B0600070205080204" pitchFamily="50" charset="-128"/>
              <a:ea typeface="ＭＳ Ｐゴシック" panose="020B0600070205080204" pitchFamily="50" charset="-128"/>
            </a:rPr>
            <a:t>　今後も助成団体への補助金見直しを行い、団体の実態や事業内容等を充分に精査のうえ、段階的な削減を図る。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27940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1849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27940</xdr:rowOff>
    </xdr:from>
    <xdr:to>
      <xdr:col>78</xdr:col>
      <xdr:colOff>69850</xdr:colOff>
      <xdr:row>36</xdr:row>
      <xdr:rowOff>66040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2001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66040</xdr:rowOff>
    </xdr:from>
    <xdr:to>
      <xdr:col>73</xdr:col>
      <xdr:colOff>180975</xdr:colOff>
      <xdr:row>36</xdr:row>
      <xdr:rowOff>165100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2382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165100</xdr:rowOff>
    </xdr:from>
    <xdr:to>
      <xdr:col>69</xdr:col>
      <xdr:colOff>92075</xdr:colOff>
      <xdr:row>37</xdr:row>
      <xdr:rowOff>31750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37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149877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148590</xdr:rowOff>
    </xdr:from>
    <xdr:to>
      <xdr:col>78</xdr:col>
      <xdr:colOff>120650</xdr:colOff>
      <xdr:row>36</xdr:row>
      <xdr:rowOff>78740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88917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15240</xdr:rowOff>
    </xdr:from>
    <xdr:to>
      <xdr:col>74</xdr:col>
      <xdr:colOff>31750</xdr:colOff>
      <xdr:row>36</xdr:row>
      <xdr:rowOff>116840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127017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114300</xdr:rowOff>
    </xdr:from>
    <xdr:to>
      <xdr:col>69</xdr:col>
      <xdr:colOff>142875</xdr:colOff>
      <xdr:row>37</xdr:row>
      <xdr:rowOff>44450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29227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152400</xdr:rowOff>
    </xdr:from>
    <xdr:to>
      <xdr:col>65</xdr:col>
      <xdr:colOff>53975</xdr:colOff>
      <xdr:row>37</xdr:row>
      <xdr:rowOff>82550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67327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合併特例債、過疎対策事業債、公営住宅建設事業債の発行により、年々元利償還金が上昇傾向にあった。平成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a:t>
          </a:r>
          <a:r>
            <a:rPr kumimoji="1" lang="en-US" altLang="ja-JP" sz="1100">
              <a:latin typeface="ＭＳ Ｐゴシック" panose="020B0600070205080204" pitchFamily="50" charset="-128"/>
              <a:ea typeface="ＭＳ Ｐゴシック" panose="020B0600070205080204" pitchFamily="50" charset="-128"/>
            </a:rPr>
            <a:t>684</a:t>
          </a:r>
          <a:r>
            <a:rPr kumimoji="1" lang="ja-JP" altLang="en-US" sz="1100">
              <a:latin typeface="ＭＳ Ｐゴシック" panose="020B0600070205080204" pitchFamily="50" charset="-128"/>
              <a:ea typeface="ＭＳ Ｐゴシック" panose="020B0600070205080204" pitchFamily="50" charset="-128"/>
            </a:rPr>
            <a:t>百万円の地方債繰上償還を実施することにより一時的に元金が減少したが、金田義務教育学校整備に伴い令和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年度に増加した。令和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年度は昨年度に償還終了した元利償還金と比較して、新発債及び据置期間終了に伴う元金償還開始分が少なかったことから、類似団体平均を</a:t>
          </a:r>
          <a:r>
            <a:rPr kumimoji="1" lang="en-US" altLang="ja-JP" sz="1100">
              <a:latin typeface="ＭＳ Ｐゴシック" panose="020B0600070205080204" pitchFamily="50" charset="-128"/>
              <a:ea typeface="ＭＳ Ｐゴシック" panose="020B0600070205080204" pitchFamily="50" charset="-128"/>
            </a:rPr>
            <a:t>12.9</a:t>
          </a:r>
          <a:r>
            <a:rPr kumimoji="1" lang="ja-JP" altLang="en-US" sz="1100">
              <a:latin typeface="ＭＳ Ｐゴシック" panose="020B0600070205080204" pitchFamily="50" charset="-128"/>
              <a:ea typeface="ＭＳ Ｐゴシック" panose="020B0600070205080204" pitchFamily="50" charset="-128"/>
            </a:rPr>
            <a:t>ポイント上回っている。　</a:t>
          </a:r>
        </a:p>
        <a:p>
          <a:r>
            <a:rPr kumimoji="1" lang="ja-JP" altLang="en-US" sz="1100">
              <a:latin typeface="ＭＳ Ｐゴシック" panose="020B0600070205080204" pitchFamily="50" charset="-128"/>
              <a:ea typeface="ＭＳ Ｐゴシック" panose="020B0600070205080204" pitchFamily="50" charset="-128"/>
            </a:rPr>
            <a:t>　今後、施設の統廃合（総合体育館建設事業、生涯学習センター改修事業）を予定しているため、公債費の増加が見込まれるところではあるが、合併特例債の借入限度額の残額分及び過疎対策事業債を有効活用しながら、同時に発行計画を再度見直し、公債費の削減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40132</xdr:rowOff>
    </xdr:from>
    <xdr:to>
      <xdr:col>24</xdr:col>
      <xdr:colOff>25400</xdr:colOff>
      <xdr:row>80</xdr:row>
      <xdr:rowOff>85852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75613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85852</xdr:rowOff>
    </xdr:from>
    <xdr:to>
      <xdr:col>19</xdr:col>
      <xdr:colOff>187325</xdr:colOff>
      <xdr:row>80</xdr:row>
      <xdr:rowOff>85852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8018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35561</xdr:rowOff>
    </xdr:from>
    <xdr:to>
      <xdr:col>15</xdr:col>
      <xdr:colOff>98425</xdr:colOff>
      <xdr:row>80</xdr:row>
      <xdr:rowOff>85852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751561"/>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35561</xdr:rowOff>
    </xdr:from>
    <xdr:to>
      <xdr:col>11</xdr:col>
      <xdr:colOff>9525</xdr:colOff>
      <xdr:row>80</xdr:row>
      <xdr:rowOff>35561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7515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160782</xdr:rowOff>
    </xdr:from>
    <xdr:to>
      <xdr:col>24</xdr:col>
      <xdr:colOff>76200</xdr:colOff>
      <xdr:row>80</xdr:row>
      <xdr:rowOff>90932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70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69359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35052</xdr:rowOff>
    </xdr:from>
    <xdr:to>
      <xdr:col>20</xdr:col>
      <xdr:colOff>38100</xdr:colOff>
      <xdr:row>80</xdr:row>
      <xdr:rowOff>136652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121429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837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35052</xdr:rowOff>
    </xdr:from>
    <xdr:to>
      <xdr:col>15</xdr:col>
      <xdr:colOff>149225</xdr:colOff>
      <xdr:row>80</xdr:row>
      <xdr:rowOff>136652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121429</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83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156211</xdr:rowOff>
    </xdr:from>
    <xdr:to>
      <xdr:col>11</xdr:col>
      <xdr:colOff>60325</xdr:colOff>
      <xdr:row>80</xdr:row>
      <xdr:rowOff>86361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7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156211</xdr:rowOff>
    </xdr:from>
    <xdr:to>
      <xdr:col>6</xdr:col>
      <xdr:colOff>171450</xdr:colOff>
      <xdr:row>80</xdr:row>
      <xdr:rowOff>86361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71138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7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公債費を除く数値については、令和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71.3</a:t>
          </a:r>
          <a:r>
            <a:rPr kumimoji="1" lang="ja-JP" altLang="en-US" sz="1100">
              <a:latin typeface="ＭＳ Ｐゴシック" panose="020B0600070205080204" pitchFamily="50" charset="-128"/>
              <a:ea typeface="ＭＳ Ｐゴシック" panose="020B0600070205080204" pitchFamily="50" charset="-128"/>
            </a:rPr>
            <a:t>と類似団体の平均を下回っている。類似団体と比較すると人件費、物件費、補助費等は平均を下回っているが、それら以外は上回っている。今後は、扶助費の増や業務委託による物件費の増が見込まれるため、公債費以外の数値も増加傾向になると予想され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5080</xdr:rowOff>
    </xdr:from>
    <xdr:to>
      <xdr:col>82</xdr:col>
      <xdr:colOff>107950</xdr:colOff>
      <xdr:row>75</xdr:row>
      <xdr:rowOff>81280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86383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77470</xdr:rowOff>
    </xdr:from>
    <xdr:to>
      <xdr:col>78</xdr:col>
      <xdr:colOff>69850</xdr:colOff>
      <xdr:row>75</xdr:row>
      <xdr:rowOff>5080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76477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77470</xdr:rowOff>
    </xdr:from>
    <xdr:to>
      <xdr:col>73</xdr:col>
      <xdr:colOff>180975</xdr:colOff>
      <xdr:row>74</xdr:row>
      <xdr:rowOff>77470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764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77470</xdr:rowOff>
    </xdr:from>
    <xdr:to>
      <xdr:col>69</xdr:col>
      <xdr:colOff>92075</xdr:colOff>
      <xdr:row>75</xdr:row>
      <xdr:rowOff>5080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76477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30480</xdr:rowOff>
    </xdr:from>
    <xdr:to>
      <xdr:col>82</xdr:col>
      <xdr:colOff>158750</xdr:colOff>
      <xdr:row>75</xdr:row>
      <xdr:rowOff>132080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47007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125730</xdr:rowOff>
    </xdr:from>
    <xdr:to>
      <xdr:col>78</xdr:col>
      <xdr:colOff>120650</xdr:colOff>
      <xdr:row>75</xdr:row>
      <xdr:rowOff>55880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66057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581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26670</xdr:rowOff>
    </xdr:from>
    <xdr:to>
      <xdr:col>74</xdr:col>
      <xdr:colOff>31750</xdr:colOff>
      <xdr:row>74</xdr:row>
      <xdr:rowOff>128270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71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138447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482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26670</xdr:rowOff>
    </xdr:from>
    <xdr:to>
      <xdr:col>69</xdr:col>
      <xdr:colOff>142875</xdr:colOff>
      <xdr:row>74</xdr:row>
      <xdr:rowOff>128270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1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138447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482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125730</xdr:rowOff>
    </xdr:from>
    <xdr:to>
      <xdr:col>65</xdr:col>
      <xdr:colOff>53975</xdr:colOff>
      <xdr:row>75</xdr:row>
      <xdr:rowOff>55880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1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66057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58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福岡県福智町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55169</xdr:rowOff>
    </xdr:from>
    <xdr:to>
      <xdr:col>29</xdr:col>
      <xdr:colOff>127000</xdr:colOff>
      <xdr:row>17</xdr:row>
      <xdr:rowOff>117513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17444"/>
          <a:ext cx="647700" cy="62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117513</xdr:rowOff>
    </xdr:from>
    <xdr:to>
      <xdr:col>26</xdr:col>
      <xdr:colOff>50800</xdr:colOff>
      <xdr:row>17</xdr:row>
      <xdr:rowOff>139154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79788"/>
          <a:ext cx="698500" cy="216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70282</xdr:rowOff>
    </xdr:from>
    <xdr:to>
      <xdr:col>22</xdr:col>
      <xdr:colOff>114300</xdr:colOff>
      <xdr:row>17</xdr:row>
      <xdr:rowOff>139154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032557"/>
          <a:ext cx="698500" cy="68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47409</xdr:rowOff>
    </xdr:from>
    <xdr:to>
      <xdr:col>18</xdr:col>
      <xdr:colOff>177800</xdr:colOff>
      <xdr:row>17</xdr:row>
      <xdr:rowOff>70282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009684"/>
          <a:ext cx="698500" cy="22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4369</xdr:rowOff>
    </xdr:from>
    <xdr:to>
      <xdr:col>29</xdr:col>
      <xdr:colOff>177800</xdr:colOff>
      <xdr:row>17</xdr:row>
      <xdr:rowOff>105969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66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20896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11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66713</xdr:rowOff>
    </xdr:from>
    <xdr:to>
      <xdr:col>26</xdr:col>
      <xdr:colOff>101600</xdr:colOff>
      <xdr:row>17</xdr:row>
      <xdr:rowOff>168313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28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7040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97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88354</xdr:rowOff>
    </xdr:from>
    <xdr:to>
      <xdr:col>22</xdr:col>
      <xdr:colOff>165100</xdr:colOff>
      <xdr:row>18</xdr:row>
      <xdr:rowOff>18504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50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28681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19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19482</xdr:rowOff>
    </xdr:from>
    <xdr:to>
      <xdr:col>19</xdr:col>
      <xdr:colOff>38100</xdr:colOff>
      <xdr:row>17</xdr:row>
      <xdr:rowOff>121082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81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131259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5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168059</xdr:rowOff>
    </xdr:from>
    <xdr:to>
      <xdr:col>15</xdr:col>
      <xdr:colOff>101600</xdr:colOff>
      <xdr:row>17</xdr:row>
      <xdr:rowOff>98209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58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108386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2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311114</xdr:rowOff>
    </xdr:from>
    <xdr:to>
      <xdr:col>29</xdr:col>
      <xdr:colOff>127000</xdr:colOff>
      <xdr:row>34</xdr:row>
      <xdr:rowOff>331163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578564"/>
          <a:ext cx="647700" cy="200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331163</xdr:rowOff>
    </xdr:from>
    <xdr:to>
      <xdr:col>26</xdr:col>
      <xdr:colOff>50800</xdr:colOff>
      <xdr:row>34</xdr:row>
      <xdr:rowOff>333426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598613"/>
          <a:ext cx="698500" cy="2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333426</xdr:rowOff>
    </xdr:from>
    <xdr:to>
      <xdr:col>22</xdr:col>
      <xdr:colOff>114300</xdr:colOff>
      <xdr:row>35</xdr:row>
      <xdr:rowOff>46282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00876"/>
          <a:ext cx="698500" cy="55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46282</xdr:rowOff>
    </xdr:from>
    <xdr:to>
      <xdr:col>18</xdr:col>
      <xdr:colOff>177800</xdr:colOff>
      <xdr:row>35</xdr:row>
      <xdr:rowOff>123937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56632"/>
          <a:ext cx="698500" cy="776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260314</xdr:rowOff>
    </xdr:from>
    <xdr:to>
      <xdr:col>29</xdr:col>
      <xdr:colOff>177800</xdr:colOff>
      <xdr:row>35</xdr:row>
      <xdr:rowOff>19014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27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105391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72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280363</xdr:rowOff>
    </xdr:from>
    <xdr:to>
      <xdr:col>26</xdr:col>
      <xdr:colOff>101600</xdr:colOff>
      <xdr:row>35</xdr:row>
      <xdr:rowOff>39063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47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49240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16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282626</xdr:rowOff>
    </xdr:from>
    <xdr:to>
      <xdr:col>22</xdr:col>
      <xdr:colOff>165100</xdr:colOff>
      <xdr:row>35</xdr:row>
      <xdr:rowOff>41326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50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51503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1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338382</xdr:rowOff>
    </xdr:from>
    <xdr:to>
      <xdr:col>19</xdr:col>
      <xdr:colOff>38100</xdr:colOff>
      <xdr:row>35</xdr:row>
      <xdr:rowOff>97082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05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107258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7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73137</xdr:rowOff>
    </xdr:from>
    <xdr:to>
      <xdr:col>15</xdr:col>
      <xdr:colOff>101600</xdr:colOff>
      <xdr:row>35</xdr:row>
      <xdr:rowOff>174737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83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159514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69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20,888
20,621
42.06
23,890,968
22,994,325
856,114
7,384,569
17,857,012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116513</xdr:rowOff>
    </xdr:from>
    <xdr:to>
      <xdr:col>24</xdr:col>
      <xdr:colOff>63500</xdr:colOff>
      <xdr:row>35</xdr:row>
      <xdr:rowOff>44896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45813"/>
          <a:ext cx="838200" cy="99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44896</xdr:rowOff>
    </xdr:from>
    <xdr:to>
      <xdr:col>19</xdr:col>
      <xdr:colOff>177800</xdr:colOff>
      <xdr:row>35</xdr:row>
      <xdr:rowOff>65960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45646"/>
          <a:ext cx="889000" cy="2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118375</xdr:rowOff>
    </xdr:from>
    <xdr:to>
      <xdr:col>15</xdr:col>
      <xdr:colOff>50800</xdr:colOff>
      <xdr:row>35</xdr:row>
      <xdr:rowOff>65960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947675"/>
          <a:ext cx="889000" cy="11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117901</xdr:rowOff>
    </xdr:from>
    <xdr:to>
      <xdr:col>10</xdr:col>
      <xdr:colOff>114300</xdr:colOff>
      <xdr:row>34</xdr:row>
      <xdr:rowOff>118375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947201"/>
          <a:ext cx="889000" cy="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65713</xdr:rowOff>
    </xdr:from>
    <xdr:to>
      <xdr:col>24</xdr:col>
      <xdr:colOff>114300</xdr:colOff>
      <xdr:row>34</xdr:row>
      <xdr:rowOff>167313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88590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4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165546</xdr:rowOff>
    </xdr:from>
    <xdr:to>
      <xdr:col>20</xdr:col>
      <xdr:colOff>38100</xdr:colOff>
      <xdr:row>35</xdr:row>
      <xdr:rowOff>95696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9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112223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7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15160</xdr:rowOff>
    </xdr:from>
    <xdr:to>
      <xdr:col>15</xdr:col>
      <xdr:colOff>101600</xdr:colOff>
      <xdr:row>35</xdr:row>
      <xdr:rowOff>116760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1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133287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9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67575</xdr:rowOff>
    </xdr:from>
    <xdr:to>
      <xdr:col>10</xdr:col>
      <xdr:colOff>165100</xdr:colOff>
      <xdr:row>34</xdr:row>
      <xdr:rowOff>169175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9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14252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7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67101</xdr:rowOff>
    </xdr:from>
    <xdr:to>
      <xdr:col>6</xdr:col>
      <xdr:colOff>38100</xdr:colOff>
      <xdr:row>34</xdr:row>
      <xdr:rowOff>168701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9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13778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7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75701</xdr:rowOff>
    </xdr:from>
    <xdr:to>
      <xdr:col>24</xdr:col>
      <xdr:colOff>62865</xdr:colOff>
      <xdr:row>57</xdr:row>
      <xdr:rowOff>108231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9162551"/>
          <a:ext cx="1270" cy="718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112058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8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108231</xdr:rowOff>
    </xdr:from>
    <xdr:to>
      <xdr:col>24</xdr:col>
      <xdr:colOff>152400</xdr:colOff>
      <xdr:row>57</xdr:row>
      <xdr:rowOff>108231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880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22378</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937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53</xdr:row>
      <xdr:rowOff>75701</xdr:rowOff>
    </xdr:from>
    <xdr:to>
      <xdr:col>24</xdr:col>
      <xdr:colOff>152400</xdr:colOff>
      <xdr:row>53</xdr:row>
      <xdr:rowOff>75701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162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42412</xdr:rowOff>
    </xdr:from>
    <xdr:to>
      <xdr:col>24</xdr:col>
      <xdr:colOff>63500</xdr:colOff>
      <xdr:row>53</xdr:row>
      <xdr:rowOff>75701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8957812"/>
          <a:ext cx="838200" cy="20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73536</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674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95109</xdr:rowOff>
    </xdr:from>
    <xdr:to>
      <xdr:col>24</xdr:col>
      <xdr:colOff>114300</xdr:colOff>
      <xdr:row>57</xdr:row>
      <xdr:rowOff>25259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696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42412</xdr:rowOff>
    </xdr:from>
    <xdr:to>
      <xdr:col>19</xdr:col>
      <xdr:colOff>177800</xdr:colOff>
      <xdr:row>52</xdr:row>
      <xdr:rowOff>149525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8957812"/>
          <a:ext cx="889000" cy="10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104687</xdr:rowOff>
    </xdr:from>
    <xdr:to>
      <xdr:col>20</xdr:col>
      <xdr:colOff>38100</xdr:colOff>
      <xdr:row>57</xdr:row>
      <xdr:rowOff>34837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70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25964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9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149525</xdr:rowOff>
    </xdr:from>
    <xdr:to>
      <xdr:col>15</xdr:col>
      <xdr:colOff>50800</xdr:colOff>
      <xdr:row>55</xdr:row>
      <xdr:rowOff>1608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064925"/>
          <a:ext cx="889000" cy="36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94213</xdr:rowOff>
    </xdr:from>
    <xdr:to>
      <xdr:col>15</xdr:col>
      <xdr:colOff>101600</xdr:colOff>
      <xdr:row>57</xdr:row>
      <xdr:rowOff>24363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69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15490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8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1608</xdr:rowOff>
    </xdr:from>
    <xdr:to>
      <xdr:col>10</xdr:col>
      <xdr:colOff>114300</xdr:colOff>
      <xdr:row>56</xdr:row>
      <xdr:rowOff>52699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431358"/>
          <a:ext cx="889000" cy="22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115967</xdr:rowOff>
    </xdr:from>
    <xdr:to>
      <xdr:col>10</xdr:col>
      <xdr:colOff>165100</xdr:colOff>
      <xdr:row>57</xdr:row>
      <xdr:rowOff>46117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71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37244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80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141652</xdr:rowOff>
    </xdr:from>
    <xdr:to>
      <xdr:col>6</xdr:col>
      <xdr:colOff>38100</xdr:colOff>
      <xdr:row>57</xdr:row>
      <xdr:rowOff>71802</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4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62929</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83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24901</xdr:rowOff>
    </xdr:from>
    <xdr:to>
      <xdr:col>24</xdr:col>
      <xdr:colOff>114300</xdr:colOff>
      <xdr:row>53</xdr:row>
      <xdr:rowOff>126501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11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149378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064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163062</xdr:rowOff>
    </xdr:from>
    <xdr:to>
      <xdr:col>20</xdr:col>
      <xdr:colOff>38100</xdr:colOff>
      <xdr:row>52</xdr:row>
      <xdr:rowOff>93212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890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109739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8682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98725</xdr:rowOff>
    </xdr:from>
    <xdr:to>
      <xdr:col>15</xdr:col>
      <xdr:colOff>101600</xdr:colOff>
      <xdr:row>53</xdr:row>
      <xdr:rowOff>28875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01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45402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878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122258</xdr:rowOff>
    </xdr:from>
    <xdr:to>
      <xdr:col>10</xdr:col>
      <xdr:colOff>165100</xdr:colOff>
      <xdr:row>55</xdr:row>
      <xdr:rowOff>52408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38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68935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155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1899</xdr:rowOff>
    </xdr:from>
    <xdr:to>
      <xdr:col>6</xdr:col>
      <xdr:colOff>38100</xdr:colOff>
      <xdr:row>56</xdr:row>
      <xdr:rowOff>103499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60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120026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37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848</xdr:rowOff>
    </xdr:from>
    <xdr:to>
      <xdr:col>24</xdr:col>
      <xdr:colOff>63500</xdr:colOff>
      <xdr:row>74</xdr:row>
      <xdr:rowOff>69428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268814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69428</xdr:rowOff>
    </xdr:from>
    <xdr:to>
      <xdr:col>19</xdr:col>
      <xdr:colOff>177800</xdr:colOff>
      <xdr:row>74</xdr:row>
      <xdr:rowOff>89271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2756728"/>
          <a:ext cx="889000" cy="1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89271</xdr:rowOff>
    </xdr:from>
    <xdr:to>
      <xdr:col>15</xdr:col>
      <xdr:colOff>50800</xdr:colOff>
      <xdr:row>74</xdr:row>
      <xdr:rowOff>166401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2776571"/>
          <a:ext cx="889000" cy="7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166401</xdr:rowOff>
    </xdr:from>
    <xdr:to>
      <xdr:col>10</xdr:col>
      <xdr:colOff>114300</xdr:colOff>
      <xdr:row>75</xdr:row>
      <xdr:rowOff>37013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2853701"/>
          <a:ext cx="889000" cy="4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121498</xdr:rowOff>
    </xdr:from>
    <xdr:to>
      <xdr:col>24</xdr:col>
      <xdr:colOff>114300</xdr:colOff>
      <xdr:row>74</xdr:row>
      <xdr:rowOff>51648</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63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144375</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48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18628</xdr:rowOff>
    </xdr:from>
    <xdr:to>
      <xdr:col>20</xdr:col>
      <xdr:colOff>38100</xdr:colOff>
      <xdr:row>74</xdr:row>
      <xdr:rowOff>120228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270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136755</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48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38471</xdr:rowOff>
    </xdr:from>
    <xdr:to>
      <xdr:col>15</xdr:col>
      <xdr:colOff>101600</xdr:colOff>
      <xdr:row>74</xdr:row>
      <xdr:rowOff>140071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272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156598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50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115601</xdr:rowOff>
    </xdr:from>
    <xdr:to>
      <xdr:col>10</xdr:col>
      <xdr:colOff>165100</xdr:colOff>
      <xdr:row>75</xdr:row>
      <xdr:rowOff>45751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280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62278</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57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157663</xdr:rowOff>
    </xdr:from>
    <xdr:to>
      <xdr:col>6</xdr:col>
      <xdr:colOff>38100</xdr:colOff>
      <xdr:row>75</xdr:row>
      <xdr:rowOff>87813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28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104340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62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122577</xdr:rowOff>
    </xdr:from>
    <xdr:to>
      <xdr:col>24</xdr:col>
      <xdr:colOff>63500</xdr:colOff>
      <xdr:row>92</xdr:row>
      <xdr:rowOff>75290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724527"/>
          <a:ext cx="838200" cy="12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75290</xdr:rowOff>
    </xdr:from>
    <xdr:to>
      <xdr:col>19</xdr:col>
      <xdr:colOff>177800</xdr:colOff>
      <xdr:row>93</xdr:row>
      <xdr:rowOff>119735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848690"/>
          <a:ext cx="889000" cy="21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99543</xdr:rowOff>
    </xdr:from>
    <xdr:to>
      <xdr:col>15</xdr:col>
      <xdr:colOff>50800</xdr:colOff>
      <xdr:row>93</xdr:row>
      <xdr:rowOff>119735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872943"/>
          <a:ext cx="889000" cy="19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99543</xdr:rowOff>
    </xdr:from>
    <xdr:to>
      <xdr:col>10</xdr:col>
      <xdr:colOff>114300</xdr:colOff>
      <xdr:row>95</xdr:row>
      <xdr:rowOff>25411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872943"/>
          <a:ext cx="889000" cy="4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71777</xdr:rowOff>
    </xdr:from>
    <xdr:to>
      <xdr:col>24</xdr:col>
      <xdr:colOff>114300</xdr:colOff>
      <xdr:row>92</xdr:row>
      <xdr:rowOff>1927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67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158154</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58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24490</xdr:rowOff>
    </xdr:from>
    <xdr:to>
      <xdr:col>20</xdr:col>
      <xdr:colOff>38100</xdr:colOff>
      <xdr:row>92</xdr:row>
      <xdr:rowOff>126090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79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142617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573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68935</xdr:rowOff>
    </xdr:from>
    <xdr:to>
      <xdr:col>15</xdr:col>
      <xdr:colOff>101600</xdr:colOff>
      <xdr:row>93</xdr:row>
      <xdr:rowOff>170535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0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15612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789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48743</xdr:rowOff>
    </xdr:from>
    <xdr:to>
      <xdr:col>10</xdr:col>
      <xdr:colOff>165100</xdr:colOff>
      <xdr:row>92</xdr:row>
      <xdr:rowOff>150343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8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166870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597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146061</xdr:rowOff>
    </xdr:from>
    <xdr:to>
      <xdr:col>6</xdr:col>
      <xdr:colOff>38100</xdr:colOff>
      <xdr:row>95</xdr:row>
      <xdr:rowOff>76211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6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92738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037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5809</xdr:rowOff>
    </xdr:from>
    <xdr:to>
      <xdr:col>54</xdr:col>
      <xdr:colOff>189865</xdr:colOff>
      <xdr:row>38</xdr:row>
      <xdr:rowOff>36876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492209"/>
          <a:ext cx="1270" cy="1059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40703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5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36876</xdr:rowOff>
    </xdr:from>
    <xdr:to>
      <xdr:col>55</xdr:col>
      <xdr:colOff>88900</xdr:colOff>
      <xdr:row>38</xdr:row>
      <xdr:rowOff>36876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51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123936</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26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5809</xdr:rowOff>
    </xdr:from>
    <xdr:to>
      <xdr:col>55</xdr:col>
      <xdr:colOff>88900</xdr:colOff>
      <xdr:row>32</xdr:row>
      <xdr:rowOff>5809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492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23000</xdr:rowOff>
    </xdr:from>
    <xdr:to>
      <xdr:col>55</xdr:col>
      <xdr:colOff>0</xdr:colOff>
      <xdr:row>36</xdr:row>
      <xdr:rowOff>36464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195200"/>
          <a:ext cx="838200" cy="1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27055</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99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48628</xdr:rowOff>
    </xdr:from>
    <xdr:to>
      <xdr:col>55</xdr:col>
      <xdr:colOff>50800</xdr:colOff>
      <xdr:row>36</xdr:row>
      <xdr:rowOff>150228</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2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159748</xdr:rowOff>
    </xdr:from>
    <xdr:to>
      <xdr:col>50</xdr:col>
      <xdr:colOff>114300</xdr:colOff>
      <xdr:row>36</xdr:row>
      <xdr:rowOff>23000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160498"/>
          <a:ext cx="889000" cy="3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62786</xdr:rowOff>
    </xdr:from>
    <xdr:to>
      <xdr:col>50</xdr:col>
      <xdr:colOff>165100</xdr:colOff>
      <xdr:row>36</xdr:row>
      <xdr:rowOff>164386</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3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155513</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3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159748</xdr:rowOff>
    </xdr:from>
    <xdr:to>
      <xdr:col>45</xdr:col>
      <xdr:colOff>177800</xdr:colOff>
      <xdr:row>36</xdr:row>
      <xdr:rowOff>10038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160498"/>
          <a:ext cx="889000" cy="2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63183</xdr:rowOff>
    </xdr:from>
    <xdr:to>
      <xdr:col>46</xdr:col>
      <xdr:colOff>38100</xdr:colOff>
      <xdr:row>36</xdr:row>
      <xdr:rowOff>164783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155910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3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27175</xdr:rowOff>
    </xdr:from>
    <xdr:to>
      <xdr:col>41</xdr:col>
      <xdr:colOff>50800</xdr:colOff>
      <xdr:row>36</xdr:row>
      <xdr:rowOff>10038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170675"/>
          <a:ext cx="889000" cy="101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92680</xdr:rowOff>
    </xdr:from>
    <xdr:to>
      <xdr:col>41</xdr:col>
      <xdr:colOff>101600</xdr:colOff>
      <xdr:row>37</xdr:row>
      <xdr:rowOff>22830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26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13957</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35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17935</xdr:rowOff>
    </xdr:from>
    <xdr:to>
      <xdr:col>36</xdr:col>
      <xdr:colOff>165100</xdr:colOff>
      <xdr:row>32</xdr:row>
      <xdr:rowOff>119535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50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110662</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59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157114</xdr:rowOff>
    </xdr:from>
    <xdr:to>
      <xdr:col>55</xdr:col>
      <xdr:colOff>50800</xdr:colOff>
      <xdr:row>36</xdr:row>
      <xdr:rowOff>87264</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15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8541</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0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143650</xdr:rowOff>
    </xdr:from>
    <xdr:to>
      <xdr:col>50</xdr:col>
      <xdr:colOff>165100</xdr:colOff>
      <xdr:row>36</xdr:row>
      <xdr:rowOff>73800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14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90327</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591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108948</xdr:rowOff>
    </xdr:from>
    <xdr:to>
      <xdr:col>46</xdr:col>
      <xdr:colOff>38100</xdr:colOff>
      <xdr:row>36</xdr:row>
      <xdr:rowOff>39098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0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55625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588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130688</xdr:rowOff>
    </xdr:from>
    <xdr:to>
      <xdr:col>41</xdr:col>
      <xdr:colOff>101600</xdr:colOff>
      <xdr:row>36</xdr:row>
      <xdr:rowOff>60838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13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77365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590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147825</xdr:rowOff>
    </xdr:from>
    <xdr:to>
      <xdr:col>36</xdr:col>
      <xdr:colOff>165100</xdr:colOff>
      <xdr:row>30</xdr:row>
      <xdr:rowOff>77975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11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94502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4895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88299</xdr:rowOff>
    </xdr:from>
    <xdr:to>
      <xdr:col>55</xdr:col>
      <xdr:colOff>0</xdr:colOff>
      <xdr:row>54</xdr:row>
      <xdr:rowOff>134522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9639300" y="9346599"/>
          <a:ext cx="838200" cy="4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134522</xdr:rowOff>
    </xdr:from>
    <xdr:to>
      <xdr:col>50</xdr:col>
      <xdr:colOff>114300</xdr:colOff>
      <xdr:row>54</xdr:row>
      <xdr:rowOff>154925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8750300" y="9392822"/>
          <a:ext cx="889000" cy="2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154925</xdr:rowOff>
    </xdr:from>
    <xdr:to>
      <xdr:col>45</xdr:col>
      <xdr:colOff>177800</xdr:colOff>
      <xdr:row>56</xdr:row>
      <xdr:rowOff>522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7861300" y="9413225"/>
          <a:ext cx="889000" cy="18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102341</xdr:rowOff>
    </xdr:from>
    <xdr:to>
      <xdr:col>41</xdr:col>
      <xdr:colOff>50800</xdr:colOff>
      <xdr:row>56</xdr:row>
      <xdr:rowOff>522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6972300" y="9189191"/>
          <a:ext cx="889000" cy="412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37499</xdr:rowOff>
    </xdr:from>
    <xdr:to>
      <xdr:col>55</xdr:col>
      <xdr:colOff>50800</xdr:colOff>
      <xdr:row>54</xdr:row>
      <xdr:rowOff>139099</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29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60376</xdr:rowOff>
    </xdr:from>
    <xdr:ext cx="599010"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147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83722</xdr:rowOff>
    </xdr:from>
    <xdr:to>
      <xdr:col>50</xdr:col>
      <xdr:colOff>165100</xdr:colOff>
      <xdr:row>55</xdr:row>
      <xdr:rowOff>13872</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934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30399</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39795" y="9117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104125</xdr:rowOff>
    </xdr:from>
    <xdr:to>
      <xdr:col>46</xdr:col>
      <xdr:colOff>38100</xdr:colOff>
      <xdr:row>55</xdr:row>
      <xdr:rowOff>34275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93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50802</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83111" y="913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121172</xdr:rowOff>
    </xdr:from>
    <xdr:to>
      <xdr:col>41</xdr:col>
      <xdr:colOff>101600</xdr:colOff>
      <xdr:row>56</xdr:row>
      <xdr:rowOff>51322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55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67849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2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51541</xdr:rowOff>
    </xdr:from>
    <xdr:to>
      <xdr:col>36</xdr:col>
      <xdr:colOff>165100</xdr:colOff>
      <xdr:row>53</xdr:row>
      <xdr:rowOff>153141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913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169668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72795" y="8913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123031</xdr:rowOff>
    </xdr:from>
    <xdr:to>
      <xdr:col>55</xdr:col>
      <xdr:colOff>0</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639300" y="13496131"/>
          <a:ext cx="838200" cy="9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156617</xdr:rowOff>
    </xdr:from>
    <xdr:to>
      <xdr:col>50</xdr:col>
      <xdr:colOff>114300</xdr:colOff>
      <xdr:row>78</xdr:row>
      <xdr:rowOff>123031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8750300" y="13358267"/>
          <a:ext cx="889000" cy="13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156617</xdr:rowOff>
    </xdr:from>
    <xdr:to>
      <xdr:col>45</xdr:col>
      <xdr:colOff>177800</xdr:colOff>
      <xdr:row>79</xdr:row>
      <xdr:rowOff>37345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61300" y="13358267"/>
          <a:ext cx="889000" cy="22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170447</xdr:rowOff>
    </xdr:from>
    <xdr:to>
      <xdr:col>41</xdr:col>
      <xdr:colOff>50800</xdr:colOff>
      <xdr:row>79</xdr:row>
      <xdr:rowOff>37345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6972300" y="13372097"/>
          <a:ext cx="889000" cy="20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72231</xdr:rowOff>
    </xdr:from>
    <xdr:to>
      <xdr:col>50</xdr:col>
      <xdr:colOff>165100</xdr:colOff>
      <xdr:row>79</xdr:row>
      <xdr:rowOff>2381</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44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164958</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04428" y="1353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105817</xdr:rowOff>
    </xdr:from>
    <xdr:to>
      <xdr:col>46</xdr:col>
      <xdr:colOff>38100</xdr:colOff>
      <xdr:row>78</xdr:row>
      <xdr:rowOff>35967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30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52494</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08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157995</xdr:rowOff>
    </xdr:from>
    <xdr:to>
      <xdr:col>41</xdr:col>
      <xdr:colOff>101600</xdr:colOff>
      <xdr:row>79</xdr:row>
      <xdr:rowOff>88145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53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79272</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2017" y="13623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119647</xdr:rowOff>
    </xdr:from>
    <xdr:to>
      <xdr:col>36</xdr:col>
      <xdr:colOff>165100</xdr:colOff>
      <xdr:row>78</xdr:row>
      <xdr:rowOff>49797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32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40924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41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17986</xdr:rowOff>
    </xdr:from>
    <xdr:to>
      <xdr:col>55</xdr:col>
      <xdr:colOff>0</xdr:colOff>
      <xdr:row>95</xdr:row>
      <xdr:rowOff>63348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305736"/>
          <a:ext cx="838200" cy="4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63348</xdr:rowOff>
    </xdr:from>
    <xdr:to>
      <xdr:col>50</xdr:col>
      <xdr:colOff>114300</xdr:colOff>
      <xdr:row>95</xdr:row>
      <xdr:rowOff>141543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351098"/>
          <a:ext cx="889000" cy="7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141543</xdr:rowOff>
    </xdr:from>
    <xdr:to>
      <xdr:col>45</xdr:col>
      <xdr:colOff>177800</xdr:colOff>
      <xdr:row>96</xdr:row>
      <xdr:rowOff>133367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429293"/>
          <a:ext cx="889000" cy="16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4865</xdr:rowOff>
    </xdr:from>
    <xdr:to>
      <xdr:col>41</xdr:col>
      <xdr:colOff>50800</xdr:colOff>
      <xdr:row>96</xdr:row>
      <xdr:rowOff>133367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121165"/>
          <a:ext cx="889000" cy="47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138636</xdr:rowOff>
    </xdr:from>
    <xdr:to>
      <xdr:col>55</xdr:col>
      <xdr:colOff>50800</xdr:colOff>
      <xdr:row>95</xdr:row>
      <xdr:rowOff>68786</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25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161513</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10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12548</xdr:rowOff>
    </xdr:from>
    <xdr:to>
      <xdr:col>50</xdr:col>
      <xdr:colOff>165100</xdr:colOff>
      <xdr:row>95</xdr:row>
      <xdr:rowOff>114148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30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130675</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075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90743</xdr:rowOff>
    </xdr:from>
    <xdr:to>
      <xdr:col>46</xdr:col>
      <xdr:colOff>38100</xdr:colOff>
      <xdr:row>96</xdr:row>
      <xdr:rowOff>20893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37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37420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15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82567</xdr:rowOff>
    </xdr:from>
    <xdr:to>
      <xdr:col>41</xdr:col>
      <xdr:colOff>101600</xdr:colOff>
      <xdr:row>97</xdr:row>
      <xdr:rowOff>12717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4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29244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31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125515</xdr:rowOff>
    </xdr:from>
    <xdr:to>
      <xdr:col>36</xdr:col>
      <xdr:colOff>165100</xdr:colOff>
      <xdr:row>94</xdr:row>
      <xdr:rowOff>55665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07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72192</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672795" y="15845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93774</xdr:rowOff>
    </xdr:from>
    <xdr:to>
      <xdr:col>85</xdr:col>
      <xdr:colOff>127000</xdr:colOff>
      <xdr:row>38</xdr:row>
      <xdr:rowOff>118738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608874"/>
          <a:ext cx="838200" cy="2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32305</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547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94209</xdr:rowOff>
    </xdr:from>
    <xdr:to>
      <xdr:col>81</xdr:col>
      <xdr:colOff>50800</xdr:colOff>
      <xdr:row>38</xdr:row>
      <xdr:rowOff>118738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609309"/>
          <a:ext cx="889000" cy="2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94209</xdr:rowOff>
    </xdr:from>
    <xdr:to>
      <xdr:col>76</xdr:col>
      <xdr:colOff>114300</xdr:colOff>
      <xdr:row>38</xdr:row>
      <xdr:rowOff>128041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609309"/>
          <a:ext cx="889000" cy="3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141713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65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97569</xdr:rowOff>
    </xdr:from>
    <xdr:to>
      <xdr:col>71</xdr:col>
      <xdr:colOff>177800</xdr:colOff>
      <xdr:row>38</xdr:row>
      <xdr:rowOff>128041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612669"/>
          <a:ext cx="889000" cy="3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42974</xdr:rowOff>
    </xdr:from>
    <xdr:to>
      <xdr:col>85</xdr:col>
      <xdr:colOff>177800</xdr:colOff>
      <xdr:row>38</xdr:row>
      <xdr:rowOff>144574</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55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2351</xdr:rowOff>
    </xdr:from>
    <xdr:ext cx="469744"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346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67938</xdr:rowOff>
    </xdr:from>
    <xdr:to>
      <xdr:col>81</xdr:col>
      <xdr:colOff>101600</xdr:colOff>
      <xdr:row>38</xdr:row>
      <xdr:rowOff>169538</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58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160665</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2017" y="667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43409</xdr:rowOff>
    </xdr:from>
    <xdr:to>
      <xdr:col>76</xdr:col>
      <xdr:colOff>165100</xdr:colOff>
      <xdr:row>38</xdr:row>
      <xdr:rowOff>145009</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55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161536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333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77241</xdr:rowOff>
    </xdr:from>
    <xdr:to>
      <xdr:col>72</xdr:col>
      <xdr:colOff>38100</xdr:colOff>
      <xdr:row>39</xdr:row>
      <xdr:rowOff>7391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59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169968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4017" y="6685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46769</xdr:rowOff>
    </xdr:from>
    <xdr:to>
      <xdr:col>67</xdr:col>
      <xdr:colOff>101600</xdr:colOff>
      <xdr:row>38</xdr:row>
      <xdr:rowOff>148369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56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164896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337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65367</xdr:rowOff>
    </xdr:from>
    <xdr:to>
      <xdr:col>85</xdr:col>
      <xdr:colOff>127000</xdr:colOff>
      <xdr:row>71</xdr:row>
      <xdr:rowOff>77089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238317"/>
          <a:ext cx="838200" cy="1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77089</xdr:rowOff>
    </xdr:from>
    <xdr:to>
      <xdr:col>81</xdr:col>
      <xdr:colOff>50800</xdr:colOff>
      <xdr:row>71</xdr:row>
      <xdr:rowOff>90551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2250039"/>
          <a:ext cx="889000"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90551</xdr:rowOff>
    </xdr:from>
    <xdr:to>
      <xdr:col>76</xdr:col>
      <xdr:colOff>114300</xdr:colOff>
      <xdr:row>71</xdr:row>
      <xdr:rowOff>123165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263501"/>
          <a:ext cx="889000" cy="3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123165</xdr:rowOff>
    </xdr:from>
    <xdr:to>
      <xdr:col>71</xdr:col>
      <xdr:colOff>177800</xdr:colOff>
      <xdr:row>72</xdr:row>
      <xdr:rowOff>43802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2296115"/>
          <a:ext cx="889000" cy="9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14567</xdr:rowOff>
    </xdr:from>
    <xdr:to>
      <xdr:col>85</xdr:col>
      <xdr:colOff>177800</xdr:colOff>
      <xdr:row>71</xdr:row>
      <xdr:rowOff>116167</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18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139044</xdr:rowOff>
    </xdr:from>
    <xdr:ext cx="599010"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140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26289</xdr:rowOff>
    </xdr:from>
    <xdr:to>
      <xdr:col>81</xdr:col>
      <xdr:colOff>101600</xdr:colOff>
      <xdr:row>71</xdr:row>
      <xdr:rowOff>127889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19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69</xdr:row>
      <xdr:rowOff>144416</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795" y="1197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39751</xdr:rowOff>
    </xdr:from>
    <xdr:to>
      <xdr:col>76</xdr:col>
      <xdr:colOff>165100</xdr:colOff>
      <xdr:row>71</xdr:row>
      <xdr:rowOff>141351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21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69</xdr:row>
      <xdr:rowOff>157878</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1987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72365</xdr:rowOff>
    </xdr:from>
    <xdr:to>
      <xdr:col>72</xdr:col>
      <xdr:colOff>38100</xdr:colOff>
      <xdr:row>72</xdr:row>
      <xdr:rowOff>2515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24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19042</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03795" y="12020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164452</xdr:rowOff>
    </xdr:from>
    <xdr:to>
      <xdr:col>67</xdr:col>
      <xdr:colOff>101600</xdr:colOff>
      <xdr:row>72</xdr:row>
      <xdr:rowOff>94602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33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111129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1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64092</xdr:rowOff>
    </xdr:from>
    <xdr:to>
      <xdr:col>85</xdr:col>
      <xdr:colOff>127000</xdr:colOff>
      <xdr:row>92</xdr:row>
      <xdr:rowOff>83835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5481300" y="15494592"/>
          <a:ext cx="838200" cy="36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64092</xdr:rowOff>
    </xdr:from>
    <xdr:to>
      <xdr:col>81</xdr:col>
      <xdr:colOff>50800</xdr:colOff>
      <xdr:row>91</xdr:row>
      <xdr:rowOff>79939</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4592300" y="15494592"/>
          <a:ext cx="889000" cy="18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79939</xdr:rowOff>
    </xdr:from>
    <xdr:to>
      <xdr:col>76</xdr:col>
      <xdr:colOff>114300</xdr:colOff>
      <xdr:row>94</xdr:row>
      <xdr:rowOff>41278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3703300" y="15681889"/>
          <a:ext cx="889000" cy="47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41278</xdr:rowOff>
    </xdr:from>
    <xdr:to>
      <xdr:col>71</xdr:col>
      <xdr:colOff>177800</xdr:colOff>
      <xdr:row>94</xdr:row>
      <xdr:rowOff>82637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157578"/>
          <a:ext cx="889000" cy="4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33035</xdr:rowOff>
    </xdr:from>
    <xdr:to>
      <xdr:col>85</xdr:col>
      <xdr:colOff>177800</xdr:colOff>
      <xdr:row>92</xdr:row>
      <xdr:rowOff>134635</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580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157512</xdr:rowOff>
    </xdr:from>
    <xdr:ext cx="599010"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575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13292</xdr:rowOff>
    </xdr:from>
    <xdr:to>
      <xdr:col>81</xdr:col>
      <xdr:colOff>101600</xdr:colOff>
      <xdr:row>90</xdr:row>
      <xdr:rowOff>114892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544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88</xdr:row>
      <xdr:rowOff>131419</xdr:rowOff>
    </xdr:from>
    <xdr:ext cx="59901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181795" y="15219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29139</xdr:rowOff>
    </xdr:from>
    <xdr:to>
      <xdr:col>76</xdr:col>
      <xdr:colOff>165100</xdr:colOff>
      <xdr:row>91</xdr:row>
      <xdr:rowOff>130739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563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147266</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5406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161928</xdr:rowOff>
    </xdr:from>
    <xdr:to>
      <xdr:col>72</xdr:col>
      <xdr:colOff>38100</xdr:colOff>
      <xdr:row>94</xdr:row>
      <xdr:rowOff>92078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10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108605</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03795" y="15882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31837</xdr:rowOff>
    </xdr:from>
    <xdr:to>
      <xdr:col>67</xdr:col>
      <xdr:colOff>101600</xdr:colOff>
      <xdr:row>94</xdr:row>
      <xdr:rowOff>133437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14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149964</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14795" y="15923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97683</xdr:rowOff>
    </xdr:from>
    <xdr:to>
      <xdr:col>116</xdr:col>
      <xdr:colOff>63500</xdr:colOff>
      <xdr:row>35</xdr:row>
      <xdr:rowOff>84516</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1323300" y="5412633"/>
          <a:ext cx="838200" cy="672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84516</xdr:rowOff>
    </xdr:from>
    <xdr:to>
      <xdr:col>111</xdr:col>
      <xdr:colOff>177800</xdr:colOff>
      <xdr:row>36</xdr:row>
      <xdr:rowOff>7844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0434300" y="6085266"/>
          <a:ext cx="889000" cy="9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161508</xdr:rowOff>
    </xdr:from>
    <xdr:to>
      <xdr:col>107</xdr:col>
      <xdr:colOff>50800</xdr:colOff>
      <xdr:row>36</xdr:row>
      <xdr:rowOff>7844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162258"/>
          <a:ext cx="889000" cy="1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161508</xdr:rowOff>
    </xdr:from>
    <xdr:to>
      <xdr:col>102</xdr:col>
      <xdr:colOff>114300</xdr:colOff>
      <xdr:row>37</xdr:row>
      <xdr:rowOff>46934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8656300" y="6162258"/>
          <a:ext cx="889000" cy="22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46883</xdr:rowOff>
    </xdr:from>
    <xdr:to>
      <xdr:col>116</xdr:col>
      <xdr:colOff>114300</xdr:colOff>
      <xdr:row>31</xdr:row>
      <xdr:rowOff>148483</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536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171360</xdr:rowOff>
    </xdr:from>
    <xdr:ext cx="534377"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531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33716</xdr:rowOff>
    </xdr:from>
    <xdr:to>
      <xdr:col>112</xdr:col>
      <xdr:colOff>38100</xdr:colOff>
      <xdr:row>35</xdr:row>
      <xdr:rowOff>135316</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03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151843</xdr:rowOff>
    </xdr:from>
    <xdr:ext cx="534377"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56111" y="580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128494</xdr:rowOff>
    </xdr:from>
    <xdr:to>
      <xdr:col>107</xdr:col>
      <xdr:colOff>101600</xdr:colOff>
      <xdr:row>36</xdr:row>
      <xdr:rowOff>58644</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129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75171</xdr:rowOff>
    </xdr:from>
    <xdr:ext cx="534377"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67111" y="590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110708</xdr:rowOff>
    </xdr:from>
    <xdr:to>
      <xdr:col>102</xdr:col>
      <xdr:colOff>165100</xdr:colOff>
      <xdr:row>36</xdr:row>
      <xdr:rowOff>40858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11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57385</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278111" y="588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167584</xdr:rowOff>
    </xdr:from>
    <xdr:to>
      <xdr:col>98</xdr:col>
      <xdr:colOff>38100</xdr:colOff>
      <xdr:row>37</xdr:row>
      <xdr:rowOff>97734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33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114261</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115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132019</xdr:rowOff>
    </xdr:from>
    <xdr:to>
      <xdr:col>116</xdr:col>
      <xdr:colOff>63500</xdr:colOff>
      <xdr:row>58</xdr:row>
      <xdr:rowOff>136042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10076119"/>
          <a:ext cx="8382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133756</xdr:rowOff>
    </xdr:from>
    <xdr:to>
      <xdr:col>111</xdr:col>
      <xdr:colOff>177800</xdr:colOff>
      <xdr:row>58</xdr:row>
      <xdr:rowOff>136042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0778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133025</xdr:rowOff>
    </xdr:from>
    <xdr:to>
      <xdr:col>107</xdr:col>
      <xdr:colOff>50800</xdr:colOff>
      <xdr:row>58</xdr:row>
      <xdr:rowOff>133756</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10077125"/>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133025</xdr:rowOff>
    </xdr:from>
    <xdr:to>
      <xdr:col>102</xdr:col>
      <xdr:colOff>114300</xdr:colOff>
      <xdr:row>58</xdr:row>
      <xdr:rowOff>136774</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077125"/>
          <a:ext cx="8890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81219</xdr:rowOff>
    </xdr:from>
    <xdr:to>
      <xdr:col>116</xdr:col>
      <xdr:colOff>114300</xdr:colOff>
      <xdr:row>59</xdr:row>
      <xdr:rowOff>11369</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2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167596</xdr:rowOff>
    </xdr:from>
    <xdr:ext cx="313932"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402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85242</xdr:rowOff>
    </xdr:from>
    <xdr:to>
      <xdr:col>112</xdr:col>
      <xdr:colOff>38100</xdr:colOff>
      <xdr:row>59</xdr:row>
      <xdr:rowOff>15392</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6519</xdr:rowOff>
    </xdr:from>
    <xdr:ext cx="313932"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66333" y="10122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82956</xdr:rowOff>
    </xdr:from>
    <xdr:to>
      <xdr:col>107</xdr:col>
      <xdr:colOff>101600</xdr:colOff>
      <xdr:row>59</xdr:row>
      <xdr:rowOff>13106</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2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4233</xdr:rowOff>
    </xdr:from>
    <xdr:ext cx="313932"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77333" y="10119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82225</xdr:rowOff>
    </xdr:from>
    <xdr:to>
      <xdr:col>102</xdr:col>
      <xdr:colOff>165100</xdr:colOff>
      <xdr:row>59</xdr:row>
      <xdr:rowOff>12375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2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3502</xdr:rowOff>
    </xdr:from>
    <xdr:ext cx="313932"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88333" y="101190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85974</xdr:rowOff>
    </xdr:from>
    <xdr:to>
      <xdr:col>98</xdr:col>
      <xdr:colOff>38100</xdr:colOff>
      <xdr:row>59</xdr:row>
      <xdr:rowOff>16124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7251</xdr:rowOff>
    </xdr:from>
    <xdr:ext cx="313932"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99333" y="101228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73</xdr:row>
      <xdr:rowOff>2015</xdr:rowOff>
    </xdr:from>
    <xdr:to>
      <xdr:col>116</xdr:col>
      <xdr:colOff>62864</xdr:colOff>
      <xdr:row>78</xdr:row>
      <xdr:rowOff>21239</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517865"/>
          <a:ext cx="1269" cy="876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25066</xdr:rowOff>
    </xdr:from>
    <xdr:ext cx="534377"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39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21239</xdr:rowOff>
    </xdr:from>
    <xdr:to>
      <xdr:col>116</xdr:col>
      <xdr:colOff>152400</xdr:colOff>
      <xdr:row>78</xdr:row>
      <xdr:rowOff>21239</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394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120142</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229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73</xdr:row>
      <xdr:rowOff>2015</xdr:rowOff>
    </xdr:from>
    <xdr:to>
      <xdr:col>116</xdr:col>
      <xdr:colOff>152400</xdr:colOff>
      <xdr:row>73</xdr:row>
      <xdr:rowOff>2015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517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9741</xdr:rowOff>
    </xdr:from>
    <xdr:to>
      <xdr:col>116</xdr:col>
      <xdr:colOff>63500</xdr:colOff>
      <xdr:row>74</xdr:row>
      <xdr:rowOff>24897</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697041"/>
          <a:ext cx="838200" cy="1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165144</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30238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15267</xdr:rowOff>
    </xdr:from>
    <xdr:to>
      <xdr:col>116</xdr:col>
      <xdr:colOff>114300</xdr:colOff>
      <xdr:row>76</xdr:row>
      <xdr:rowOff>116867</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304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101661</xdr:rowOff>
    </xdr:from>
    <xdr:to>
      <xdr:col>111</xdr:col>
      <xdr:colOff>177800</xdr:colOff>
      <xdr:row>74</xdr:row>
      <xdr:rowOff>24897</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0434300" y="12617511"/>
          <a:ext cx="889000" cy="9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162075</xdr:rowOff>
    </xdr:from>
    <xdr:to>
      <xdr:col>112</xdr:col>
      <xdr:colOff>38100</xdr:colOff>
      <xdr:row>76</xdr:row>
      <xdr:rowOff>92225</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302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83352</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311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107741</xdr:rowOff>
    </xdr:from>
    <xdr:to>
      <xdr:col>107</xdr:col>
      <xdr:colOff>50800</xdr:colOff>
      <xdr:row>73</xdr:row>
      <xdr:rowOff>101661</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9545300" y="12452141"/>
          <a:ext cx="889000" cy="16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26423</xdr:rowOff>
    </xdr:from>
    <xdr:to>
      <xdr:col>107</xdr:col>
      <xdr:colOff>101600</xdr:colOff>
      <xdr:row>76</xdr:row>
      <xdr:rowOff>128023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30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119150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314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21468</xdr:rowOff>
    </xdr:from>
    <xdr:to>
      <xdr:col>102</xdr:col>
      <xdr:colOff>114300</xdr:colOff>
      <xdr:row>72</xdr:row>
      <xdr:rowOff>107741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194418"/>
          <a:ext cx="889000" cy="25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47523</xdr:rowOff>
    </xdr:from>
    <xdr:to>
      <xdr:col>102</xdr:col>
      <xdr:colOff>165100</xdr:colOff>
      <xdr:row>76</xdr:row>
      <xdr:rowOff>149123</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307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140250</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317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36094</xdr:rowOff>
    </xdr:from>
    <xdr:to>
      <xdr:col>98</xdr:col>
      <xdr:colOff>38100</xdr:colOff>
      <xdr:row>76</xdr:row>
      <xdr:rowOff>137694</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3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128821</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315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130391</xdr:rowOff>
    </xdr:from>
    <xdr:to>
      <xdr:col>116</xdr:col>
      <xdr:colOff>114300</xdr:colOff>
      <xdr:row>74</xdr:row>
      <xdr:rowOff>60541</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64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153268</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49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145547</xdr:rowOff>
    </xdr:from>
    <xdr:to>
      <xdr:col>112</xdr:col>
      <xdr:colOff>38100</xdr:colOff>
      <xdr:row>74</xdr:row>
      <xdr:rowOff>75697</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66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92224</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50861</xdr:rowOff>
    </xdr:from>
    <xdr:to>
      <xdr:col>107</xdr:col>
      <xdr:colOff>101600</xdr:colOff>
      <xdr:row>73</xdr:row>
      <xdr:rowOff>152461</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56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168988</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34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56941</xdr:rowOff>
    </xdr:from>
    <xdr:to>
      <xdr:col>102</xdr:col>
      <xdr:colOff>165100</xdr:colOff>
      <xdr:row>72</xdr:row>
      <xdr:rowOff>158541</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40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3618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17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142118</xdr:rowOff>
    </xdr:from>
    <xdr:to>
      <xdr:col>98</xdr:col>
      <xdr:colOff>38100</xdr:colOff>
      <xdr:row>71</xdr:row>
      <xdr:rowOff>72268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14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88795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191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・歳出決算総額は住民一人当たり</a:t>
          </a:r>
          <a:r>
            <a:rPr kumimoji="1" lang="en-US" altLang="ja-JP" sz="1100">
              <a:latin typeface="ＭＳ Ｐゴシック" panose="020B0600070205080204" pitchFamily="50" charset="-128"/>
              <a:ea typeface="ＭＳ Ｐゴシック" panose="020B0600070205080204" pitchFamily="50" charset="-128"/>
            </a:rPr>
            <a:t>1,100,838</a:t>
          </a:r>
          <a:r>
            <a:rPr kumimoji="1" lang="ja-JP" altLang="en-US" sz="1100">
              <a:latin typeface="ＭＳ Ｐゴシック" panose="020B0600070205080204" pitchFamily="50" charset="-128"/>
              <a:ea typeface="ＭＳ Ｐゴシック" panose="020B0600070205080204" pitchFamily="50" charset="-128"/>
            </a:rPr>
            <a:t>円となっており、令和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81,324</a:t>
          </a:r>
          <a:r>
            <a:rPr kumimoji="1" lang="ja-JP" altLang="en-US" sz="1100">
              <a:latin typeface="ＭＳ Ｐゴシック" panose="020B0600070205080204" pitchFamily="50" charset="-128"/>
              <a:ea typeface="ＭＳ Ｐゴシック" panose="020B0600070205080204" pitchFamily="50" charset="-128"/>
            </a:rPr>
            <a:t>円減少した。主な構成項目である人件費は、住民一人当たり</a:t>
          </a:r>
          <a:r>
            <a:rPr kumimoji="1" lang="en-US" altLang="ja-JP" sz="1100">
              <a:latin typeface="ＭＳ Ｐゴシック" panose="020B0600070205080204" pitchFamily="50" charset="-128"/>
              <a:ea typeface="ＭＳ Ｐゴシック" panose="020B0600070205080204" pitchFamily="50" charset="-128"/>
            </a:rPr>
            <a:t>91,420</a:t>
          </a:r>
          <a:r>
            <a:rPr kumimoji="1" lang="ja-JP" altLang="en-US" sz="1100">
              <a:latin typeface="ＭＳ Ｐゴシック" panose="020B0600070205080204" pitchFamily="50" charset="-128"/>
              <a:ea typeface="ＭＳ Ｐゴシック" panose="020B0600070205080204" pitchFamily="50" charset="-128"/>
            </a:rPr>
            <a:t>円となっており、昨年に比べ</a:t>
          </a:r>
          <a:r>
            <a:rPr kumimoji="1" lang="en-US" altLang="ja-JP" sz="1100">
              <a:latin typeface="ＭＳ Ｐゴシック" panose="020B0600070205080204" pitchFamily="50" charset="-128"/>
              <a:ea typeface="ＭＳ Ｐゴシック" panose="020B0600070205080204" pitchFamily="50" charset="-128"/>
            </a:rPr>
            <a:t>+6,114</a:t>
          </a:r>
          <a:r>
            <a:rPr kumimoji="1" lang="ja-JP" altLang="en-US" sz="1100">
              <a:latin typeface="ＭＳ Ｐゴシック" panose="020B0600070205080204" pitchFamily="50" charset="-128"/>
              <a:ea typeface="ＭＳ Ｐゴシック" panose="020B0600070205080204" pitchFamily="50" charset="-128"/>
            </a:rPr>
            <a:t>円の増となっている。類似団体より高い理由として、合併前からの施設が統廃合せず存続しており、施設に配置する職員の減少が困難なことが要因である。順次、施設の統廃合等整備を行っている一方、会計年度任用職員の雇用についても包括業務委託へ移行しており、今後の人件費の抑制に努めていきたい。また、公債費は住民一人当たり</a:t>
          </a:r>
          <a:r>
            <a:rPr kumimoji="1" lang="en-US" altLang="ja-JP" sz="1100">
              <a:latin typeface="ＭＳ Ｐゴシック" panose="020B0600070205080204" pitchFamily="50" charset="-128"/>
              <a:ea typeface="ＭＳ Ｐゴシック" panose="020B0600070205080204" pitchFamily="50" charset="-128"/>
            </a:rPr>
            <a:t>106,353</a:t>
          </a:r>
          <a:r>
            <a:rPr kumimoji="1" lang="ja-JP" altLang="en-US" sz="1100">
              <a:latin typeface="ＭＳ Ｐゴシック" panose="020B0600070205080204" pitchFamily="50" charset="-128"/>
              <a:ea typeface="ＭＳ Ｐゴシック" panose="020B0600070205080204" pitchFamily="50" charset="-128"/>
            </a:rPr>
            <a:t>円と類似団体と比べて極めて高い状況である。この要因として、金田義務教育学校整備によるものや、施設の統廃合に伴う総合体育館の整備など、過疎債等の起債によるものものがあり、今後も統廃合を予定しているため増加する見込である。補助費等に関しては住民一人当たり</a:t>
          </a:r>
          <a:r>
            <a:rPr kumimoji="1" lang="en-US" altLang="ja-JP" sz="1100">
              <a:latin typeface="ＭＳ Ｐゴシック" panose="020B0600070205080204" pitchFamily="50" charset="-128"/>
              <a:ea typeface="ＭＳ Ｐゴシック" panose="020B0600070205080204" pitchFamily="50" charset="-128"/>
            </a:rPr>
            <a:t>68,548</a:t>
          </a:r>
          <a:r>
            <a:rPr kumimoji="1" lang="ja-JP" altLang="en-US" sz="1100">
              <a:latin typeface="ＭＳ Ｐゴシック" panose="020B0600070205080204" pitchFamily="50" charset="-128"/>
              <a:ea typeface="ＭＳ Ｐゴシック" panose="020B0600070205080204" pitchFamily="50" charset="-128"/>
            </a:rPr>
            <a:t>円と、昨年に比べ▲</a:t>
          </a:r>
          <a:r>
            <a:rPr kumimoji="1" lang="en-US" altLang="ja-JP" sz="1100">
              <a:latin typeface="ＭＳ Ｐゴシック" panose="020B0600070205080204" pitchFamily="50" charset="-128"/>
              <a:ea typeface="ＭＳ Ｐゴシック" panose="020B0600070205080204" pitchFamily="50" charset="-128"/>
            </a:rPr>
            <a:t>1,767</a:t>
          </a:r>
          <a:r>
            <a:rPr kumimoji="1" lang="ja-JP" altLang="en-US" sz="1100">
              <a:latin typeface="ＭＳ Ｐゴシック" panose="020B0600070205080204" pitchFamily="50" charset="-128"/>
              <a:ea typeface="ＭＳ Ｐゴシック" panose="020B0600070205080204" pitchFamily="50" charset="-128"/>
            </a:rPr>
            <a:t>円減である。</a:t>
          </a:r>
        </a:p>
        <a:p>
          <a:r>
            <a:rPr kumimoji="1" lang="ja-JP" altLang="en-US" sz="1100">
              <a:latin typeface="ＭＳ Ｐゴシック" panose="020B0600070205080204" pitchFamily="50" charset="-128"/>
              <a:ea typeface="ＭＳ Ｐゴシック" panose="020B0600070205080204" pitchFamily="50" charset="-128"/>
            </a:rPr>
            <a:t>・普通建設事業費（うち更新整備）は、住民一人当たり</a:t>
          </a:r>
          <a:r>
            <a:rPr kumimoji="1" lang="en-US" altLang="ja-JP" sz="1100">
              <a:latin typeface="ＭＳ Ｐゴシック" panose="020B0600070205080204" pitchFamily="50" charset="-128"/>
              <a:ea typeface="ＭＳ Ｐゴシック" panose="020B0600070205080204" pitchFamily="50" charset="-128"/>
            </a:rPr>
            <a:t>93,473</a:t>
          </a:r>
          <a:r>
            <a:rPr kumimoji="1" lang="ja-JP" altLang="en-US" sz="1100">
              <a:latin typeface="ＭＳ Ｐゴシック" panose="020B0600070205080204" pitchFamily="50" charset="-128"/>
              <a:ea typeface="ＭＳ Ｐゴシック" panose="020B0600070205080204" pitchFamily="50" charset="-128"/>
            </a:rPr>
            <a:t>円となっており、類似団体と比べ高い水準となっている。この主な要因として、町営住宅建設事業と施設統廃合による総合体育館整備事業があり、これらを除くと</a:t>
          </a:r>
          <a:r>
            <a:rPr kumimoji="1" lang="en-US" altLang="ja-JP" sz="1100">
              <a:latin typeface="ＭＳ Ｐゴシック" panose="020B0600070205080204" pitchFamily="50" charset="-128"/>
              <a:ea typeface="ＭＳ Ｐゴシック" panose="020B0600070205080204" pitchFamily="50" charset="-128"/>
            </a:rPr>
            <a:t>68,398</a:t>
          </a:r>
          <a:r>
            <a:rPr kumimoji="1" lang="ja-JP" altLang="en-US" sz="1100">
              <a:latin typeface="ＭＳ Ｐゴシック" panose="020B0600070205080204" pitchFamily="50" charset="-128"/>
              <a:ea typeface="ＭＳ Ｐゴシック" panose="020B0600070205080204" pitchFamily="50" charset="-128"/>
            </a:rPr>
            <a:t>円となる。今後も他施設の統廃合に伴う整備により、高い水準が続くことが見込まれる。</a:t>
          </a:r>
        </a:p>
        <a:p>
          <a:r>
            <a:rPr kumimoji="1" lang="ja-JP" altLang="en-US" sz="1100">
              <a:latin typeface="ＭＳ Ｐゴシック" panose="020B0600070205080204" pitchFamily="50" charset="-128"/>
              <a:ea typeface="ＭＳ Ｐゴシック" panose="020B0600070205080204" pitchFamily="50" charset="-128"/>
            </a:rPr>
            <a:t>・扶助費は住民一人当たり</a:t>
          </a:r>
          <a:r>
            <a:rPr kumimoji="1" lang="en-US" altLang="ja-JP" sz="1100">
              <a:latin typeface="ＭＳ Ｐゴシック" panose="020B0600070205080204" pitchFamily="50" charset="-128"/>
              <a:ea typeface="ＭＳ Ｐゴシック" panose="020B0600070205080204" pitchFamily="50" charset="-128"/>
            </a:rPr>
            <a:t>183,823</a:t>
          </a:r>
          <a:r>
            <a:rPr kumimoji="1" lang="ja-JP" altLang="en-US" sz="1100">
              <a:latin typeface="ＭＳ Ｐゴシック" panose="020B0600070205080204" pitchFamily="50" charset="-128"/>
              <a:ea typeface="ＭＳ Ｐゴシック" panose="020B0600070205080204" pitchFamily="50" charset="-128"/>
            </a:rPr>
            <a:t>円となっており、類似団体と比較して高い状況となっている。これは、障害者施設利用者増加による更生医療費の増に加え、町内に</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の保育所があることが主な要因として挙げられ、今後も増加が見込まれる。</a:t>
          </a:r>
        </a:p>
        <a:p>
          <a:r>
            <a:rPr kumimoji="1" lang="ja-JP" altLang="en-US" sz="1100">
              <a:latin typeface="ＭＳ Ｐゴシック" panose="020B0600070205080204" pitchFamily="50" charset="-128"/>
              <a:ea typeface="ＭＳ Ｐゴシック" panose="020B0600070205080204" pitchFamily="50" charset="-128"/>
            </a:rPr>
            <a:t>・物件費は住民一人当たり</a:t>
          </a:r>
          <a:r>
            <a:rPr kumimoji="1" lang="en-US" altLang="ja-JP" sz="1100">
              <a:latin typeface="ＭＳ Ｐゴシック" panose="020B0600070205080204" pitchFamily="50" charset="-128"/>
              <a:ea typeface="ＭＳ Ｐゴシック" panose="020B0600070205080204" pitchFamily="50" charset="-128"/>
            </a:rPr>
            <a:t>201,498</a:t>
          </a:r>
          <a:r>
            <a:rPr kumimoji="1" lang="ja-JP" altLang="en-US" sz="1100">
              <a:latin typeface="ＭＳ Ｐゴシック" panose="020B0600070205080204" pitchFamily="50" charset="-128"/>
              <a:ea typeface="ＭＳ Ｐゴシック" panose="020B0600070205080204" pitchFamily="50" charset="-128"/>
            </a:rPr>
            <a:t>円となっており、昨年に比べ▲</a:t>
          </a:r>
          <a:r>
            <a:rPr kumimoji="1" lang="en-US" altLang="ja-JP" sz="1100">
              <a:latin typeface="ＭＳ Ｐゴシック" panose="020B0600070205080204" pitchFamily="50" charset="-128"/>
              <a:ea typeface="ＭＳ Ｐゴシック" panose="020B0600070205080204" pitchFamily="50" charset="-128"/>
            </a:rPr>
            <a:t>44,781</a:t>
          </a:r>
          <a:r>
            <a:rPr kumimoji="1" lang="ja-JP" altLang="en-US" sz="1100">
              <a:latin typeface="ＭＳ Ｐゴシック" panose="020B0600070205080204" pitchFamily="50" charset="-128"/>
              <a:ea typeface="ＭＳ Ｐゴシック" panose="020B0600070205080204" pitchFamily="50" charset="-128"/>
            </a:rPr>
            <a:t>円の減となっている。類似団体と比べ高い状況となっている要因は、ふるさと納税に伴う経費や包括委託業務によるものが挙げられる。また、物価高騰に伴う全般的な単価も増となっており、業務内容の精査や見直しを図り、財政適正化に努めていきたい。</a:t>
          </a: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年度の積立金が住民一人当たり</a:t>
          </a:r>
          <a:r>
            <a:rPr kumimoji="1" lang="en-US" altLang="ja-JP" sz="1100">
              <a:latin typeface="ＭＳ Ｐゴシック" panose="020B0600070205080204" pitchFamily="50" charset="-128"/>
              <a:ea typeface="ＭＳ Ｐゴシック" panose="020B0600070205080204" pitchFamily="50" charset="-128"/>
            </a:rPr>
            <a:t>237,219</a:t>
          </a:r>
          <a:r>
            <a:rPr kumimoji="1" lang="ja-JP" altLang="en-US" sz="1100">
              <a:latin typeface="ＭＳ Ｐゴシック" panose="020B0600070205080204" pitchFamily="50" charset="-128"/>
              <a:ea typeface="ＭＳ Ｐゴシック" panose="020B0600070205080204" pitchFamily="50" charset="-128"/>
            </a:rPr>
            <a:t>円と類似団体と比べて高いのは、ふるさと納税寄附金分</a:t>
          </a:r>
          <a:r>
            <a:rPr kumimoji="1" lang="en-US" altLang="ja-JP" sz="1100">
              <a:latin typeface="ＭＳ Ｐゴシック" panose="020B0600070205080204" pitchFamily="50" charset="-128"/>
              <a:ea typeface="ＭＳ Ｐゴシック" panose="020B0600070205080204" pitchFamily="50" charset="-128"/>
            </a:rPr>
            <a:t>4,188</a:t>
          </a:r>
          <a:r>
            <a:rPr kumimoji="1" lang="ja-JP" altLang="en-US" sz="1100">
              <a:latin typeface="ＭＳ Ｐゴシック" panose="020B0600070205080204" pitchFamily="50" charset="-128"/>
              <a:ea typeface="ＭＳ Ｐゴシック" panose="020B0600070205080204" pitchFamily="50" charset="-128"/>
            </a:rPr>
            <a:t>百万円を全て積み立て、次年度以降に目的別に活用していく流れをとっているためである。なお、昨年度と比較してふるさと納税寄附金が▲</a:t>
          </a:r>
          <a:r>
            <a:rPr kumimoji="1" lang="en-US" altLang="ja-JP" sz="1100">
              <a:latin typeface="ＭＳ Ｐゴシック" panose="020B0600070205080204" pitchFamily="50" charset="-128"/>
              <a:ea typeface="ＭＳ Ｐゴシック" panose="020B0600070205080204" pitchFamily="50" charset="-128"/>
            </a:rPr>
            <a:t>1,398</a:t>
          </a:r>
          <a:r>
            <a:rPr kumimoji="1" lang="ja-JP" altLang="en-US" sz="1100">
              <a:latin typeface="ＭＳ Ｐゴシック" panose="020B0600070205080204" pitchFamily="50" charset="-128"/>
              <a:ea typeface="ＭＳ Ｐゴシック" panose="020B0600070205080204" pitchFamily="50" charset="-128"/>
            </a:rPr>
            <a:t>百万円減少したため、積立金における住民一人当たりのコストが全体として▲</a:t>
          </a:r>
          <a:r>
            <a:rPr kumimoji="1" lang="en-US" altLang="ja-JP" sz="1100">
              <a:latin typeface="ＭＳ Ｐゴシック" panose="020B0600070205080204" pitchFamily="50" charset="-128"/>
              <a:ea typeface="ＭＳ Ｐゴシック" panose="020B0600070205080204" pitchFamily="50" charset="-128"/>
            </a:rPr>
            <a:t>79,318</a:t>
          </a:r>
          <a:r>
            <a:rPr kumimoji="1" lang="ja-JP" altLang="en-US" sz="1100">
              <a:latin typeface="ＭＳ Ｐゴシック" panose="020B0600070205080204" pitchFamily="50" charset="-128"/>
              <a:ea typeface="ＭＳ Ｐゴシック" panose="020B0600070205080204" pitchFamily="50" charset="-128"/>
            </a:rPr>
            <a:t>円減少した。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20,888
20,621
42.06
23,890,968
22,994,325
856,114
7,384,569
17,857,012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158369</xdr:rowOff>
    </xdr:from>
    <xdr:to>
      <xdr:col>24</xdr:col>
      <xdr:colOff>63500</xdr:colOff>
      <xdr:row>31</xdr:row>
      <xdr:rowOff>49403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301869"/>
          <a:ext cx="83820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163322</xdr:rowOff>
    </xdr:from>
    <xdr:to>
      <xdr:col>19</xdr:col>
      <xdr:colOff>177800</xdr:colOff>
      <xdr:row>31</xdr:row>
      <xdr:rowOff>49403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306822"/>
          <a:ext cx="889000" cy="5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163322</xdr:rowOff>
    </xdr:from>
    <xdr:to>
      <xdr:col>15</xdr:col>
      <xdr:colOff>50800</xdr:colOff>
      <xdr:row>31</xdr:row>
      <xdr:rowOff>77216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306822"/>
          <a:ext cx="889000" cy="8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77216</xdr:rowOff>
    </xdr:from>
    <xdr:to>
      <xdr:col>10</xdr:col>
      <xdr:colOff>114300</xdr:colOff>
      <xdr:row>31</xdr:row>
      <xdr:rowOff>84836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392166"/>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107569</xdr:rowOff>
    </xdr:from>
    <xdr:to>
      <xdr:col>24</xdr:col>
      <xdr:colOff>114300</xdr:colOff>
      <xdr:row>31</xdr:row>
      <xdr:rowOff>37719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25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22496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16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170053</xdr:rowOff>
    </xdr:from>
    <xdr:to>
      <xdr:col>20</xdr:col>
      <xdr:colOff>38100</xdr:colOff>
      <xdr:row>31</xdr:row>
      <xdr:rowOff>100203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31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116730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08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112522</xdr:rowOff>
    </xdr:from>
    <xdr:to>
      <xdr:col>15</xdr:col>
      <xdr:colOff>101600</xdr:colOff>
      <xdr:row>31</xdr:row>
      <xdr:rowOff>42672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25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59199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03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26416</xdr:rowOff>
    </xdr:from>
    <xdr:to>
      <xdr:col>10</xdr:col>
      <xdr:colOff>165100</xdr:colOff>
      <xdr:row>31</xdr:row>
      <xdr:rowOff>128016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34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144543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11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34036</xdr:rowOff>
    </xdr:from>
    <xdr:to>
      <xdr:col>6</xdr:col>
      <xdr:colOff>38100</xdr:colOff>
      <xdr:row>31</xdr:row>
      <xdr:rowOff>135636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34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152163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12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53704</xdr:rowOff>
    </xdr:from>
    <xdr:to>
      <xdr:col>24</xdr:col>
      <xdr:colOff>62865</xdr:colOff>
      <xdr:row>58</xdr:row>
      <xdr:rowOff>154693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969104"/>
          <a:ext cx="1270" cy="1129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158520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0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154693</xdr:rowOff>
    </xdr:from>
    <xdr:to>
      <xdr:col>24</xdr:col>
      <xdr:colOff>152400</xdr:colOff>
      <xdr:row>58</xdr:row>
      <xdr:rowOff>154693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98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381</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744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53704</xdr:rowOff>
    </xdr:from>
    <xdr:to>
      <xdr:col>24</xdr:col>
      <xdr:colOff>152400</xdr:colOff>
      <xdr:row>52</xdr:row>
      <xdr:rowOff>53704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969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155784</xdr:rowOff>
    </xdr:from>
    <xdr:to>
      <xdr:col>24</xdr:col>
      <xdr:colOff>63500</xdr:colOff>
      <xdr:row>52</xdr:row>
      <xdr:rowOff>89189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8728284"/>
          <a:ext cx="838200" cy="27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123648</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8962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145221</xdr:rowOff>
    </xdr:from>
    <xdr:to>
      <xdr:col>24</xdr:col>
      <xdr:colOff>114300</xdr:colOff>
      <xdr:row>58</xdr:row>
      <xdr:rowOff>75371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17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155784</xdr:rowOff>
    </xdr:from>
    <xdr:to>
      <xdr:col>19</xdr:col>
      <xdr:colOff>177800</xdr:colOff>
      <xdr:row>51</xdr:row>
      <xdr:rowOff>116259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8728284"/>
          <a:ext cx="889000" cy="13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166722</xdr:rowOff>
    </xdr:from>
    <xdr:to>
      <xdr:col>20</xdr:col>
      <xdr:colOff>38100</xdr:colOff>
      <xdr:row>58</xdr:row>
      <xdr:rowOff>96872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3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87999</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10032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116259</xdr:rowOff>
    </xdr:from>
    <xdr:to>
      <xdr:col>15</xdr:col>
      <xdr:colOff>50800</xdr:colOff>
      <xdr:row>54</xdr:row>
      <xdr:rowOff>112905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8860209"/>
          <a:ext cx="889000" cy="51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161503</xdr:rowOff>
    </xdr:from>
    <xdr:to>
      <xdr:col>15</xdr:col>
      <xdr:colOff>101600</xdr:colOff>
      <xdr:row>58</xdr:row>
      <xdr:rowOff>91653</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3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82780</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1002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14176</xdr:rowOff>
    </xdr:from>
    <xdr:to>
      <xdr:col>10</xdr:col>
      <xdr:colOff>114300</xdr:colOff>
      <xdr:row>54</xdr:row>
      <xdr:rowOff>112905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101026"/>
          <a:ext cx="889000" cy="270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154701</xdr:rowOff>
    </xdr:from>
    <xdr:to>
      <xdr:col>10</xdr:col>
      <xdr:colOff>165100</xdr:colOff>
      <xdr:row>58</xdr:row>
      <xdr:rowOff>84851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92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75978</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1002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38017</xdr:rowOff>
    </xdr:from>
    <xdr:to>
      <xdr:col>6</xdr:col>
      <xdr:colOff>38100</xdr:colOff>
      <xdr:row>56</xdr:row>
      <xdr:rowOff>139617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639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130744</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731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38389</xdr:rowOff>
    </xdr:from>
    <xdr:to>
      <xdr:col>24</xdr:col>
      <xdr:colOff>114300</xdr:colOff>
      <xdr:row>52</xdr:row>
      <xdr:rowOff>139989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895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127381</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8871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104984</xdr:rowOff>
    </xdr:from>
    <xdr:to>
      <xdr:col>20</xdr:col>
      <xdr:colOff>38100</xdr:colOff>
      <xdr:row>51</xdr:row>
      <xdr:rowOff>35134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86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51661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845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65459</xdr:rowOff>
    </xdr:from>
    <xdr:to>
      <xdr:col>15</xdr:col>
      <xdr:colOff>101600</xdr:colOff>
      <xdr:row>51</xdr:row>
      <xdr:rowOff>167059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880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12136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858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62105</xdr:rowOff>
    </xdr:from>
    <xdr:to>
      <xdr:col>10</xdr:col>
      <xdr:colOff>165100</xdr:colOff>
      <xdr:row>54</xdr:row>
      <xdr:rowOff>163705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32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8782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095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134826</xdr:rowOff>
    </xdr:from>
    <xdr:to>
      <xdr:col>6</xdr:col>
      <xdr:colOff>38100</xdr:colOff>
      <xdr:row>53</xdr:row>
      <xdr:rowOff>64976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05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81503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825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141743</xdr:rowOff>
    </xdr:from>
    <xdr:to>
      <xdr:col>24</xdr:col>
      <xdr:colOff>63500</xdr:colOff>
      <xdr:row>71</xdr:row>
      <xdr:rowOff>10015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143243"/>
          <a:ext cx="838200" cy="3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10015</xdr:rowOff>
    </xdr:from>
    <xdr:to>
      <xdr:col>19</xdr:col>
      <xdr:colOff>177800</xdr:colOff>
      <xdr:row>71</xdr:row>
      <xdr:rowOff>155153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182965"/>
          <a:ext cx="889000" cy="14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111163</xdr:rowOff>
    </xdr:from>
    <xdr:to>
      <xdr:col>15</xdr:col>
      <xdr:colOff>50800</xdr:colOff>
      <xdr:row>71</xdr:row>
      <xdr:rowOff>155153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284113"/>
          <a:ext cx="889000" cy="4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111163</xdr:rowOff>
    </xdr:from>
    <xdr:to>
      <xdr:col>10</xdr:col>
      <xdr:colOff>114300</xdr:colOff>
      <xdr:row>72</xdr:row>
      <xdr:rowOff>110409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284113"/>
          <a:ext cx="889000" cy="170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90943</xdr:rowOff>
    </xdr:from>
    <xdr:to>
      <xdr:col>24</xdr:col>
      <xdr:colOff>114300</xdr:colOff>
      <xdr:row>71</xdr:row>
      <xdr:rowOff>21093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09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43970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045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70</xdr:row>
      <xdr:rowOff>130665</xdr:rowOff>
    </xdr:from>
    <xdr:to>
      <xdr:col>20</xdr:col>
      <xdr:colOff>38100</xdr:colOff>
      <xdr:row>71</xdr:row>
      <xdr:rowOff>60815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13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69</xdr:row>
      <xdr:rowOff>77342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1907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104353</xdr:rowOff>
    </xdr:from>
    <xdr:to>
      <xdr:col>15</xdr:col>
      <xdr:colOff>101600</xdr:colOff>
      <xdr:row>72</xdr:row>
      <xdr:rowOff>34503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27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51030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05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60363</xdr:rowOff>
    </xdr:from>
    <xdr:to>
      <xdr:col>10</xdr:col>
      <xdr:colOff>165100</xdr:colOff>
      <xdr:row>71</xdr:row>
      <xdr:rowOff>161963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23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70</xdr:row>
      <xdr:rowOff>7040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00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59609</xdr:rowOff>
    </xdr:from>
    <xdr:to>
      <xdr:col>6</xdr:col>
      <xdr:colOff>38100</xdr:colOff>
      <xdr:row>72</xdr:row>
      <xdr:rowOff>161209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40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71</xdr:row>
      <xdr:rowOff>6286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17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20951</xdr:rowOff>
    </xdr:from>
    <xdr:to>
      <xdr:col>24</xdr:col>
      <xdr:colOff>63500</xdr:colOff>
      <xdr:row>95</xdr:row>
      <xdr:rowOff>39528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5965801"/>
          <a:ext cx="838200" cy="36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136621</xdr:rowOff>
    </xdr:from>
    <xdr:to>
      <xdr:col>19</xdr:col>
      <xdr:colOff>177800</xdr:colOff>
      <xdr:row>95</xdr:row>
      <xdr:rowOff>39528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252921"/>
          <a:ext cx="889000" cy="7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26132</xdr:rowOff>
    </xdr:from>
    <xdr:to>
      <xdr:col>15</xdr:col>
      <xdr:colOff>50800</xdr:colOff>
      <xdr:row>94</xdr:row>
      <xdr:rowOff>136621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142432"/>
          <a:ext cx="8890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26132</xdr:rowOff>
    </xdr:from>
    <xdr:to>
      <xdr:col>10</xdr:col>
      <xdr:colOff>114300</xdr:colOff>
      <xdr:row>94</xdr:row>
      <xdr:rowOff>98537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142432"/>
          <a:ext cx="889000" cy="7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141601</xdr:rowOff>
    </xdr:from>
    <xdr:to>
      <xdr:col>24</xdr:col>
      <xdr:colOff>114300</xdr:colOff>
      <xdr:row>93</xdr:row>
      <xdr:rowOff>71751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591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164478</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76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160178</xdr:rowOff>
    </xdr:from>
    <xdr:to>
      <xdr:col>20</xdr:col>
      <xdr:colOff>38100</xdr:colOff>
      <xdr:row>95</xdr:row>
      <xdr:rowOff>90328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27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106855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05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85821</xdr:rowOff>
    </xdr:from>
    <xdr:to>
      <xdr:col>15</xdr:col>
      <xdr:colOff>101600</xdr:colOff>
      <xdr:row>95</xdr:row>
      <xdr:rowOff>15971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20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32498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97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146782</xdr:rowOff>
    </xdr:from>
    <xdr:to>
      <xdr:col>10</xdr:col>
      <xdr:colOff>165100</xdr:colOff>
      <xdr:row>94</xdr:row>
      <xdr:rowOff>76932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09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93459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86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47737</xdr:rowOff>
    </xdr:from>
    <xdr:to>
      <xdr:col>6</xdr:col>
      <xdr:colOff>38100</xdr:colOff>
      <xdr:row>94</xdr:row>
      <xdr:rowOff>149337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16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165864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593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48260</xdr:rowOff>
    </xdr:from>
    <xdr:to>
      <xdr:col>55</xdr:col>
      <xdr:colOff>0</xdr:colOff>
      <xdr:row>39</xdr:row>
      <xdr:rowOff>51526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3481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50546</xdr:rowOff>
    </xdr:from>
    <xdr:to>
      <xdr:col>50</xdr:col>
      <xdr:colOff>114300</xdr:colOff>
      <xdr:row>39</xdr:row>
      <xdr:rowOff>51526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37096"/>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50546</xdr:rowOff>
    </xdr:from>
    <xdr:to>
      <xdr:col>45</xdr:col>
      <xdr:colOff>177800</xdr:colOff>
      <xdr:row>39</xdr:row>
      <xdr:rowOff>51526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37096"/>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51526</xdr:rowOff>
    </xdr:from>
    <xdr:to>
      <xdr:col>41</xdr:col>
      <xdr:colOff>50800</xdr:colOff>
      <xdr:row>39</xdr:row>
      <xdr:rowOff>51526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38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168910</xdr:rowOff>
    </xdr:from>
    <xdr:to>
      <xdr:col>55</xdr:col>
      <xdr:colOff>50800</xdr:colOff>
      <xdr:row>39</xdr:row>
      <xdr:rowOff>99060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8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83837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8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726</xdr:rowOff>
    </xdr:from>
    <xdr:to>
      <xdr:col>50</xdr:col>
      <xdr:colOff>165100</xdr:colOff>
      <xdr:row>39</xdr:row>
      <xdr:rowOff>102326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8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93453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80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171196</xdr:rowOff>
    </xdr:from>
    <xdr:to>
      <xdr:col>46</xdr:col>
      <xdr:colOff>38100</xdr:colOff>
      <xdr:row>39</xdr:row>
      <xdr:rowOff>101346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8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92473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79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726</xdr:rowOff>
    </xdr:from>
    <xdr:to>
      <xdr:col>41</xdr:col>
      <xdr:colOff>101600</xdr:colOff>
      <xdr:row>39</xdr:row>
      <xdr:rowOff>102326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8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93453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80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726</xdr:rowOff>
    </xdr:from>
    <xdr:to>
      <xdr:col>36</xdr:col>
      <xdr:colOff>165100</xdr:colOff>
      <xdr:row>39</xdr:row>
      <xdr:rowOff>102326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8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93453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80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52222</xdr:rowOff>
    </xdr:from>
    <xdr:to>
      <xdr:col>55</xdr:col>
      <xdr:colOff>0</xdr:colOff>
      <xdr:row>54</xdr:row>
      <xdr:rowOff>30143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9139072"/>
          <a:ext cx="838200" cy="14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52222</xdr:rowOff>
    </xdr:from>
    <xdr:to>
      <xdr:col>50</xdr:col>
      <xdr:colOff>114300</xdr:colOff>
      <xdr:row>55</xdr:row>
      <xdr:rowOff>52908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9139072"/>
          <a:ext cx="889000" cy="34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52908</xdr:rowOff>
    </xdr:from>
    <xdr:to>
      <xdr:col>45</xdr:col>
      <xdr:colOff>177800</xdr:colOff>
      <xdr:row>56</xdr:row>
      <xdr:rowOff>113868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482658"/>
          <a:ext cx="8890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73520</xdr:rowOff>
    </xdr:from>
    <xdr:to>
      <xdr:col>41</xdr:col>
      <xdr:colOff>50800</xdr:colOff>
      <xdr:row>56</xdr:row>
      <xdr:rowOff>113868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972300" y="9674720"/>
          <a:ext cx="889000" cy="4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150793</xdr:rowOff>
    </xdr:from>
    <xdr:to>
      <xdr:col>55</xdr:col>
      <xdr:colOff>50800</xdr:colOff>
      <xdr:row>54</xdr:row>
      <xdr:rowOff>80943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23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2220</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08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1422</xdr:rowOff>
    </xdr:from>
    <xdr:to>
      <xdr:col>50</xdr:col>
      <xdr:colOff>165100</xdr:colOff>
      <xdr:row>53</xdr:row>
      <xdr:rowOff>103022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08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119549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886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2108</xdr:rowOff>
    </xdr:from>
    <xdr:to>
      <xdr:col>46</xdr:col>
      <xdr:colOff>38100</xdr:colOff>
      <xdr:row>55</xdr:row>
      <xdr:rowOff>103708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43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120235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920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63068</xdr:rowOff>
    </xdr:from>
    <xdr:to>
      <xdr:col>41</xdr:col>
      <xdr:colOff>101600</xdr:colOff>
      <xdr:row>56</xdr:row>
      <xdr:rowOff>164668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6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9745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439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22720</xdr:rowOff>
    </xdr:from>
    <xdr:to>
      <xdr:col>36</xdr:col>
      <xdr:colOff>165100</xdr:colOff>
      <xdr:row>56</xdr:row>
      <xdr:rowOff>124320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62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140847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9399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17932</xdr:rowOff>
    </xdr:from>
    <xdr:to>
      <xdr:col>55</xdr:col>
      <xdr:colOff>0</xdr:colOff>
      <xdr:row>78</xdr:row>
      <xdr:rowOff>40239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391032"/>
          <a:ext cx="838200" cy="2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40239</xdr:rowOff>
    </xdr:from>
    <xdr:to>
      <xdr:col>50</xdr:col>
      <xdr:colOff>114300</xdr:colOff>
      <xdr:row>78</xdr:row>
      <xdr:rowOff>63252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413339"/>
          <a:ext cx="889000" cy="2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51536</xdr:rowOff>
    </xdr:from>
    <xdr:to>
      <xdr:col>45</xdr:col>
      <xdr:colOff>177800</xdr:colOff>
      <xdr:row>78</xdr:row>
      <xdr:rowOff>63252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424636"/>
          <a:ext cx="889000" cy="1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51536</xdr:rowOff>
    </xdr:from>
    <xdr:to>
      <xdr:col>41</xdr:col>
      <xdr:colOff>50800</xdr:colOff>
      <xdr:row>78</xdr:row>
      <xdr:rowOff>123546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424636"/>
          <a:ext cx="889000" cy="7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138582</xdr:rowOff>
    </xdr:from>
    <xdr:to>
      <xdr:col>55</xdr:col>
      <xdr:colOff>50800</xdr:colOff>
      <xdr:row>78</xdr:row>
      <xdr:rowOff>68732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4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161459</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9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160889</xdr:rowOff>
    </xdr:from>
    <xdr:to>
      <xdr:col>50</xdr:col>
      <xdr:colOff>165100</xdr:colOff>
      <xdr:row>78</xdr:row>
      <xdr:rowOff>91039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6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107566</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137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12452</xdr:rowOff>
    </xdr:from>
    <xdr:to>
      <xdr:col>46</xdr:col>
      <xdr:colOff>38100</xdr:colOff>
      <xdr:row>78</xdr:row>
      <xdr:rowOff>114052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8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105179</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478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736</xdr:rowOff>
    </xdr:from>
    <xdr:to>
      <xdr:col>41</xdr:col>
      <xdr:colOff>101600</xdr:colOff>
      <xdr:row>78</xdr:row>
      <xdr:rowOff>102336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93463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6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72746</xdr:rowOff>
    </xdr:from>
    <xdr:to>
      <xdr:col>36</xdr:col>
      <xdr:colOff>165100</xdr:colOff>
      <xdr:row>79</xdr:row>
      <xdr:rowOff>2896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44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165473</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538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159513</xdr:rowOff>
    </xdr:from>
    <xdr:to>
      <xdr:col>55</xdr:col>
      <xdr:colOff>0</xdr:colOff>
      <xdr:row>94</xdr:row>
      <xdr:rowOff>118314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104363"/>
          <a:ext cx="838200" cy="13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159513</xdr:rowOff>
    </xdr:from>
    <xdr:to>
      <xdr:col>50</xdr:col>
      <xdr:colOff>114300</xdr:colOff>
      <xdr:row>94</xdr:row>
      <xdr:rowOff>40856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104363"/>
          <a:ext cx="889000" cy="5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40856</xdr:rowOff>
    </xdr:from>
    <xdr:to>
      <xdr:col>45</xdr:col>
      <xdr:colOff>177800</xdr:colOff>
      <xdr:row>94</xdr:row>
      <xdr:rowOff>148171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157156"/>
          <a:ext cx="889000" cy="10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169444</xdr:rowOff>
    </xdr:from>
    <xdr:to>
      <xdr:col>41</xdr:col>
      <xdr:colOff>50800</xdr:colOff>
      <xdr:row>94</xdr:row>
      <xdr:rowOff>148171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114294"/>
          <a:ext cx="889000" cy="15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67514</xdr:rowOff>
    </xdr:from>
    <xdr:to>
      <xdr:col>55</xdr:col>
      <xdr:colOff>50800</xdr:colOff>
      <xdr:row>94</xdr:row>
      <xdr:rowOff>169114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18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90391</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03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108713</xdr:rowOff>
    </xdr:from>
    <xdr:to>
      <xdr:col>50</xdr:col>
      <xdr:colOff>165100</xdr:colOff>
      <xdr:row>94</xdr:row>
      <xdr:rowOff>38863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0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55390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582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161506</xdr:rowOff>
    </xdr:from>
    <xdr:to>
      <xdr:col>46</xdr:col>
      <xdr:colOff>38100</xdr:colOff>
      <xdr:row>94</xdr:row>
      <xdr:rowOff>91656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10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108183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588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97371</xdr:rowOff>
    </xdr:from>
    <xdr:to>
      <xdr:col>41</xdr:col>
      <xdr:colOff>101600</xdr:colOff>
      <xdr:row>95</xdr:row>
      <xdr:rowOff>27521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21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44048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598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118644</xdr:rowOff>
    </xdr:from>
    <xdr:to>
      <xdr:col>36</xdr:col>
      <xdr:colOff>165100</xdr:colOff>
      <xdr:row>94</xdr:row>
      <xdr:rowOff>48794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06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65321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583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97017</xdr:rowOff>
    </xdr:from>
    <xdr:to>
      <xdr:col>85</xdr:col>
      <xdr:colOff>127000</xdr:colOff>
      <xdr:row>38</xdr:row>
      <xdr:rowOff>9268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440667"/>
          <a:ext cx="838200" cy="8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9268</xdr:rowOff>
    </xdr:from>
    <xdr:to>
      <xdr:col>81</xdr:col>
      <xdr:colOff>50800</xdr:colOff>
      <xdr:row>38</xdr:row>
      <xdr:rowOff>49142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524368"/>
          <a:ext cx="889000" cy="39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11096</xdr:rowOff>
    </xdr:from>
    <xdr:to>
      <xdr:col>76</xdr:col>
      <xdr:colOff>114300</xdr:colOff>
      <xdr:row>38</xdr:row>
      <xdr:rowOff>49142</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526196"/>
          <a:ext cx="889000" cy="3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165042</xdr:rowOff>
    </xdr:from>
    <xdr:to>
      <xdr:col>71</xdr:col>
      <xdr:colOff>177800</xdr:colOff>
      <xdr:row>38</xdr:row>
      <xdr:rowOff>11096</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508692"/>
          <a:ext cx="889000" cy="17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46217</xdr:rowOff>
    </xdr:from>
    <xdr:to>
      <xdr:col>85</xdr:col>
      <xdr:colOff>177800</xdr:colOff>
      <xdr:row>37</xdr:row>
      <xdr:rowOff>147817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38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69094</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24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129917</xdr:rowOff>
    </xdr:from>
    <xdr:to>
      <xdr:col>81</xdr:col>
      <xdr:colOff>101600</xdr:colOff>
      <xdr:row>38</xdr:row>
      <xdr:rowOff>60068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4735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76594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24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169792</xdr:rowOff>
    </xdr:from>
    <xdr:to>
      <xdr:col>76</xdr:col>
      <xdr:colOff>165100</xdr:colOff>
      <xdr:row>38</xdr:row>
      <xdr:rowOff>99942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51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116469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28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131746</xdr:rowOff>
    </xdr:from>
    <xdr:to>
      <xdr:col>72</xdr:col>
      <xdr:colOff>38100</xdr:colOff>
      <xdr:row>38</xdr:row>
      <xdr:rowOff>61896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47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78423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25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114242</xdr:rowOff>
    </xdr:from>
    <xdr:to>
      <xdr:col>67</xdr:col>
      <xdr:colOff>101600</xdr:colOff>
      <xdr:row>38</xdr:row>
      <xdr:rowOff>44392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45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60919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233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162926</xdr:rowOff>
    </xdr:from>
    <xdr:to>
      <xdr:col>85</xdr:col>
      <xdr:colOff>127000</xdr:colOff>
      <xdr:row>56</xdr:row>
      <xdr:rowOff>53079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5481300" y="9592676"/>
          <a:ext cx="838200" cy="6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162926</xdr:rowOff>
    </xdr:from>
    <xdr:to>
      <xdr:col>81</xdr:col>
      <xdr:colOff>50800</xdr:colOff>
      <xdr:row>56</xdr:row>
      <xdr:rowOff>9023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592676"/>
          <a:ext cx="889000" cy="17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9023</xdr:rowOff>
    </xdr:from>
    <xdr:to>
      <xdr:col>76</xdr:col>
      <xdr:colOff>114300</xdr:colOff>
      <xdr:row>56</xdr:row>
      <xdr:rowOff>130839</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703300" y="9610223"/>
          <a:ext cx="889000" cy="12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92613</xdr:rowOff>
    </xdr:from>
    <xdr:to>
      <xdr:col>71</xdr:col>
      <xdr:colOff>177800</xdr:colOff>
      <xdr:row>56</xdr:row>
      <xdr:rowOff>130839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522363"/>
          <a:ext cx="889000" cy="209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2279</xdr:rowOff>
    </xdr:from>
    <xdr:to>
      <xdr:col>85</xdr:col>
      <xdr:colOff>177800</xdr:colOff>
      <xdr:row>56</xdr:row>
      <xdr:rowOff>103879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60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25156</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45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112126</xdr:rowOff>
    </xdr:from>
    <xdr:to>
      <xdr:col>81</xdr:col>
      <xdr:colOff>101600</xdr:colOff>
      <xdr:row>56</xdr:row>
      <xdr:rowOff>42276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54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58803</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181795" y="9317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129673</xdr:rowOff>
    </xdr:from>
    <xdr:to>
      <xdr:col>76</xdr:col>
      <xdr:colOff>165100</xdr:colOff>
      <xdr:row>56</xdr:row>
      <xdr:rowOff>59823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55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76350</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292795" y="9334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80039</xdr:rowOff>
    </xdr:from>
    <xdr:to>
      <xdr:col>72</xdr:col>
      <xdr:colOff>38100</xdr:colOff>
      <xdr:row>57</xdr:row>
      <xdr:rowOff>10189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68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26716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45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41813</xdr:rowOff>
    </xdr:from>
    <xdr:to>
      <xdr:col>67</xdr:col>
      <xdr:colOff>101600</xdr:colOff>
      <xdr:row>55</xdr:row>
      <xdr:rowOff>143413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47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159940</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14795" y="92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93774</xdr:rowOff>
    </xdr:from>
    <xdr:to>
      <xdr:col>85</xdr:col>
      <xdr:colOff>127000</xdr:colOff>
      <xdr:row>78</xdr:row>
      <xdr:rowOff>118737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466874"/>
          <a:ext cx="838200" cy="2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05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94208</xdr:rowOff>
    </xdr:from>
    <xdr:to>
      <xdr:col>81</xdr:col>
      <xdr:colOff>50800</xdr:colOff>
      <xdr:row>78</xdr:row>
      <xdr:rowOff>118737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467308"/>
          <a:ext cx="889000" cy="2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94208</xdr:rowOff>
    </xdr:from>
    <xdr:to>
      <xdr:col>76</xdr:col>
      <xdr:colOff>114300</xdr:colOff>
      <xdr:row>78</xdr:row>
      <xdr:rowOff>128042</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467308"/>
          <a:ext cx="889000" cy="3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141713</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51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97569</xdr:rowOff>
    </xdr:from>
    <xdr:to>
      <xdr:col>71</xdr:col>
      <xdr:colOff>177800</xdr:colOff>
      <xdr:row>78</xdr:row>
      <xdr:rowOff>128042</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470669"/>
          <a:ext cx="889000" cy="30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42974</xdr:rowOff>
    </xdr:from>
    <xdr:to>
      <xdr:col>85</xdr:col>
      <xdr:colOff>177800</xdr:colOff>
      <xdr:row>78</xdr:row>
      <xdr:rowOff>144574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41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2351</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204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67937</xdr:rowOff>
    </xdr:from>
    <xdr:to>
      <xdr:col>81</xdr:col>
      <xdr:colOff>101600</xdr:colOff>
      <xdr:row>78</xdr:row>
      <xdr:rowOff>169537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4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160664</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533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43408</xdr:rowOff>
    </xdr:from>
    <xdr:to>
      <xdr:col>76</xdr:col>
      <xdr:colOff>165100</xdr:colOff>
      <xdr:row>78</xdr:row>
      <xdr:rowOff>145008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1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161535</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19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77242</xdr:rowOff>
    </xdr:from>
    <xdr:to>
      <xdr:col>72</xdr:col>
      <xdr:colOff>38100</xdr:colOff>
      <xdr:row>79</xdr:row>
      <xdr:rowOff>7392</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5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169969</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543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46769</xdr:rowOff>
    </xdr:from>
    <xdr:to>
      <xdr:col>67</xdr:col>
      <xdr:colOff>101600</xdr:colOff>
      <xdr:row>78</xdr:row>
      <xdr:rowOff>148369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1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164896</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19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65367</xdr:rowOff>
    </xdr:from>
    <xdr:to>
      <xdr:col>85</xdr:col>
      <xdr:colOff>127000</xdr:colOff>
      <xdr:row>91</xdr:row>
      <xdr:rowOff>77088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5667317"/>
          <a:ext cx="838200" cy="1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77088</xdr:rowOff>
    </xdr:from>
    <xdr:to>
      <xdr:col>81</xdr:col>
      <xdr:colOff>50800</xdr:colOff>
      <xdr:row>91</xdr:row>
      <xdr:rowOff>90551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5679038"/>
          <a:ext cx="889000" cy="1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90551</xdr:rowOff>
    </xdr:from>
    <xdr:to>
      <xdr:col>76</xdr:col>
      <xdr:colOff>114300</xdr:colOff>
      <xdr:row>91</xdr:row>
      <xdr:rowOff>123165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5692501"/>
          <a:ext cx="889000" cy="3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123165</xdr:rowOff>
    </xdr:from>
    <xdr:to>
      <xdr:col>71</xdr:col>
      <xdr:colOff>177800</xdr:colOff>
      <xdr:row>92</xdr:row>
      <xdr:rowOff>43802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5725115"/>
          <a:ext cx="889000" cy="9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14567</xdr:rowOff>
    </xdr:from>
    <xdr:to>
      <xdr:col>85</xdr:col>
      <xdr:colOff>177800</xdr:colOff>
      <xdr:row>91</xdr:row>
      <xdr:rowOff>116167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561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139044</xdr:rowOff>
    </xdr:from>
    <xdr:ext cx="599010"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569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26288</xdr:rowOff>
    </xdr:from>
    <xdr:to>
      <xdr:col>81</xdr:col>
      <xdr:colOff>101600</xdr:colOff>
      <xdr:row>91</xdr:row>
      <xdr:rowOff>127888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562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89</xdr:row>
      <xdr:rowOff>144415</xdr:rowOff>
    </xdr:from>
    <xdr:ext cx="59901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181795" y="15403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39751</xdr:rowOff>
    </xdr:from>
    <xdr:to>
      <xdr:col>76</xdr:col>
      <xdr:colOff>165100</xdr:colOff>
      <xdr:row>91</xdr:row>
      <xdr:rowOff>141351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5641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157878</xdr:rowOff>
    </xdr:from>
    <xdr:ext cx="59901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292795" y="15416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72365</xdr:rowOff>
    </xdr:from>
    <xdr:to>
      <xdr:col>72</xdr:col>
      <xdr:colOff>38100</xdr:colOff>
      <xdr:row>92</xdr:row>
      <xdr:rowOff>2515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567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19042</xdr:rowOff>
    </xdr:from>
    <xdr:ext cx="59901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03795" y="1544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164452</xdr:rowOff>
    </xdr:from>
    <xdr:to>
      <xdr:col>67</xdr:col>
      <xdr:colOff>101600</xdr:colOff>
      <xdr:row>92</xdr:row>
      <xdr:rowOff>94602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576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111129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554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・議会費は、住民一人当たり</a:t>
          </a:r>
          <a:r>
            <a:rPr kumimoji="1" lang="en-US" altLang="ja-JP" sz="1100">
              <a:latin typeface="ＭＳ Ｐゴシック" panose="020B0600070205080204" pitchFamily="50" charset="-128"/>
              <a:ea typeface="ＭＳ Ｐゴシック" panose="020B0600070205080204" pitchFamily="50" charset="-128"/>
            </a:rPr>
            <a:t>5,751</a:t>
          </a:r>
          <a:r>
            <a:rPr kumimoji="1" lang="ja-JP" altLang="en-US" sz="1100">
              <a:latin typeface="ＭＳ Ｐゴシック" panose="020B0600070205080204" pitchFamily="50" charset="-128"/>
              <a:ea typeface="ＭＳ Ｐゴシック" panose="020B0600070205080204" pitchFamily="50" charset="-128"/>
            </a:rPr>
            <a:t>円となっており、類似団体平均に比べ高止まりしているのは、合併による議員数が多いためである。議員定数は平成</a:t>
          </a:r>
          <a:r>
            <a:rPr kumimoji="1" lang="en-US" altLang="ja-JP" sz="1100">
              <a:latin typeface="ＭＳ Ｐゴシック" panose="020B0600070205080204" pitchFamily="50" charset="-128"/>
              <a:ea typeface="ＭＳ Ｐゴシック" panose="020B0600070205080204" pitchFamily="50" charset="-128"/>
            </a:rPr>
            <a:t>31</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月の町議員選挙時に</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名減の</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名となったが、今後も段階的に減らしていく予定である。</a:t>
          </a:r>
        </a:p>
        <a:p>
          <a:r>
            <a:rPr kumimoji="1" lang="ja-JP" altLang="en-US" sz="1100">
              <a:latin typeface="ＭＳ Ｐゴシック" panose="020B0600070205080204" pitchFamily="50" charset="-128"/>
              <a:ea typeface="ＭＳ Ｐゴシック" panose="020B0600070205080204" pitchFamily="50" charset="-128"/>
            </a:rPr>
            <a:t>・民生費は、住民一人当たり</a:t>
          </a:r>
          <a:r>
            <a:rPr kumimoji="1" lang="en-US" altLang="ja-JP" sz="1100">
              <a:latin typeface="ＭＳ Ｐゴシック" panose="020B0600070205080204" pitchFamily="50" charset="-128"/>
              <a:ea typeface="ＭＳ Ｐゴシック" panose="020B0600070205080204" pitchFamily="50" charset="-128"/>
            </a:rPr>
            <a:t>289,732</a:t>
          </a:r>
          <a:r>
            <a:rPr kumimoji="1" lang="ja-JP" altLang="en-US" sz="1100">
              <a:latin typeface="ＭＳ Ｐゴシック" panose="020B0600070205080204" pitchFamily="50" charset="-128"/>
              <a:ea typeface="ＭＳ Ｐゴシック" panose="020B0600070205080204" pitchFamily="50" charset="-128"/>
            </a:rPr>
            <a:t>円となっている。昨年と比較して</a:t>
          </a:r>
          <a:r>
            <a:rPr kumimoji="1" lang="en-US" altLang="ja-JP" sz="1100">
              <a:latin typeface="ＭＳ Ｐゴシック" panose="020B0600070205080204" pitchFamily="50" charset="-128"/>
              <a:ea typeface="ＭＳ Ｐゴシック" panose="020B0600070205080204" pitchFamily="50" charset="-128"/>
            </a:rPr>
            <a:t>+5,213</a:t>
          </a:r>
          <a:r>
            <a:rPr kumimoji="1" lang="ja-JP" altLang="en-US" sz="1100">
              <a:latin typeface="ＭＳ Ｐゴシック" panose="020B0600070205080204" pitchFamily="50" charset="-128"/>
              <a:ea typeface="ＭＳ Ｐゴシック" panose="020B0600070205080204" pitchFamily="50" charset="-128"/>
            </a:rPr>
            <a:t>円増加した要因は、物価高騰対策に伴う児童手当が</a:t>
          </a:r>
          <a:r>
            <a:rPr kumimoji="1" lang="en-US" altLang="ja-JP" sz="1100">
              <a:latin typeface="ＭＳ Ｐゴシック" panose="020B0600070205080204" pitchFamily="50" charset="-128"/>
              <a:ea typeface="ＭＳ Ｐゴシック" panose="020B0600070205080204" pitchFamily="50" charset="-128"/>
            </a:rPr>
            <a:t>+55,850</a:t>
          </a:r>
          <a:r>
            <a:rPr kumimoji="1" lang="ja-JP" altLang="en-US" sz="1100">
              <a:latin typeface="ＭＳ Ｐゴシック" panose="020B0600070205080204" pitchFamily="50" charset="-128"/>
              <a:ea typeface="ＭＳ Ｐゴシック" panose="020B0600070205080204" pitchFamily="50" charset="-128"/>
            </a:rPr>
            <a:t>千円、保育士の処遇改善に伴う公定価格改定による保育所運営委託</a:t>
          </a:r>
          <a:r>
            <a:rPr kumimoji="1" lang="en-US" altLang="ja-JP" sz="1100">
              <a:latin typeface="ＭＳ Ｐゴシック" panose="020B0600070205080204" pitchFamily="50" charset="-128"/>
              <a:ea typeface="ＭＳ Ｐゴシック" panose="020B0600070205080204" pitchFamily="50" charset="-128"/>
            </a:rPr>
            <a:t>82,218</a:t>
          </a:r>
          <a:r>
            <a:rPr kumimoji="1" lang="ja-JP" altLang="en-US" sz="1100">
              <a:latin typeface="ＭＳ Ｐゴシック" panose="020B0600070205080204" pitchFamily="50" charset="-128"/>
              <a:ea typeface="ＭＳ Ｐゴシック" panose="020B0600070205080204" pitchFamily="50" charset="-128"/>
            </a:rPr>
            <a:t>千円の増加が挙げられる。また、障害者等の扶助費が年々増加傾向にあるため、今後も増加が見込まれる。</a:t>
          </a:r>
        </a:p>
        <a:p>
          <a:r>
            <a:rPr kumimoji="1" lang="ja-JP" altLang="en-US" sz="1100">
              <a:latin typeface="ＭＳ Ｐゴシック" panose="020B0600070205080204" pitchFamily="50" charset="-128"/>
              <a:ea typeface="ＭＳ Ｐゴシック" panose="020B0600070205080204" pitchFamily="50" charset="-128"/>
            </a:rPr>
            <a:t>・総務費は、住民一人当たり</a:t>
          </a:r>
          <a:r>
            <a:rPr kumimoji="1" lang="en-US" altLang="ja-JP" sz="1100">
              <a:latin typeface="ＭＳ Ｐゴシック" panose="020B0600070205080204" pitchFamily="50" charset="-128"/>
              <a:ea typeface="ＭＳ Ｐゴシック" panose="020B0600070205080204" pitchFamily="50" charset="-128"/>
            </a:rPr>
            <a:t>370,467</a:t>
          </a:r>
          <a:r>
            <a:rPr kumimoji="1" lang="ja-JP" altLang="en-US" sz="1100">
              <a:latin typeface="ＭＳ Ｐゴシック" panose="020B0600070205080204" pitchFamily="50" charset="-128"/>
              <a:ea typeface="ＭＳ Ｐゴシック" panose="020B0600070205080204" pitchFamily="50" charset="-128"/>
            </a:rPr>
            <a:t>円となっている。昨年と比較して▲</a:t>
          </a:r>
          <a:r>
            <a:rPr kumimoji="1" lang="en-US" altLang="ja-JP" sz="1100">
              <a:latin typeface="ＭＳ Ｐゴシック" panose="020B0600070205080204" pitchFamily="50" charset="-128"/>
              <a:ea typeface="ＭＳ Ｐゴシック" panose="020B0600070205080204" pitchFamily="50" charset="-128"/>
            </a:rPr>
            <a:t>84,608</a:t>
          </a:r>
          <a:r>
            <a:rPr kumimoji="1" lang="ja-JP" altLang="en-US" sz="1100">
              <a:latin typeface="ＭＳ Ｐゴシック" panose="020B0600070205080204" pitchFamily="50" charset="-128"/>
              <a:ea typeface="ＭＳ Ｐゴシック" panose="020B0600070205080204" pitchFamily="50" charset="-128"/>
            </a:rPr>
            <a:t>円減少した要因は、主にふるさと納税事業費の減少によるものである。</a:t>
          </a:r>
        </a:p>
        <a:p>
          <a:r>
            <a:rPr kumimoji="1" lang="ja-JP" altLang="en-US" sz="1100">
              <a:latin typeface="ＭＳ Ｐゴシック" panose="020B0600070205080204" pitchFamily="50" charset="-128"/>
              <a:ea typeface="ＭＳ Ｐゴシック" panose="020B0600070205080204" pitchFamily="50" charset="-128"/>
            </a:rPr>
            <a:t>・農林水産業費は、住民一人当たり</a:t>
          </a:r>
          <a:r>
            <a:rPr kumimoji="1" lang="en-US" altLang="ja-JP" sz="1100">
              <a:latin typeface="ＭＳ Ｐゴシック" panose="020B0600070205080204" pitchFamily="50" charset="-128"/>
              <a:ea typeface="ＭＳ Ｐゴシック" panose="020B0600070205080204" pitchFamily="50" charset="-128"/>
            </a:rPr>
            <a:t>45,751</a:t>
          </a:r>
          <a:r>
            <a:rPr kumimoji="1" lang="ja-JP" altLang="en-US" sz="1100">
              <a:latin typeface="ＭＳ Ｐゴシック" panose="020B0600070205080204" pitchFamily="50" charset="-128"/>
              <a:ea typeface="ＭＳ Ｐゴシック" panose="020B0600070205080204" pitchFamily="50" charset="-128"/>
            </a:rPr>
            <a:t>円となっており、昨年と比較して▲</a:t>
          </a:r>
          <a:r>
            <a:rPr kumimoji="1" lang="en-US" altLang="ja-JP" sz="1100">
              <a:latin typeface="ＭＳ Ｐゴシック" panose="020B0600070205080204" pitchFamily="50" charset="-128"/>
              <a:ea typeface="ＭＳ Ｐゴシック" panose="020B0600070205080204" pitchFamily="50" charset="-128"/>
            </a:rPr>
            <a:t>7,841</a:t>
          </a:r>
          <a:r>
            <a:rPr kumimoji="1" lang="ja-JP" altLang="en-US" sz="1100">
              <a:latin typeface="ＭＳ Ｐゴシック" panose="020B0600070205080204" pitchFamily="50" charset="-128"/>
              <a:ea typeface="ＭＳ Ｐゴシック" panose="020B0600070205080204" pitchFamily="50" charset="-128"/>
            </a:rPr>
            <a:t>円減少となっている。主な要因としては、農地集積協力金交付事業経営転換協力金▲</a:t>
          </a:r>
          <a:r>
            <a:rPr kumimoji="1" lang="en-US" altLang="ja-JP" sz="1100">
              <a:latin typeface="ＭＳ Ｐゴシック" panose="020B0600070205080204" pitchFamily="50" charset="-128"/>
              <a:ea typeface="ＭＳ Ｐゴシック" panose="020B0600070205080204" pitchFamily="50" charset="-128"/>
            </a:rPr>
            <a:t>19,298</a:t>
          </a:r>
          <a:r>
            <a:rPr kumimoji="1" lang="ja-JP" altLang="en-US" sz="1100">
              <a:latin typeface="ＭＳ Ｐゴシック" panose="020B0600070205080204" pitchFamily="50" charset="-128"/>
              <a:ea typeface="ＭＳ Ｐゴシック" panose="020B0600070205080204" pitchFamily="50" charset="-128"/>
            </a:rPr>
            <a:t>千円の減少が挙げられる。</a:t>
          </a:r>
        </a:p>
        <a:p>
          <a:r>
            <a:rPr kumimoji="1" lang="ja-JP" altLang="en-US" sz="1100">
              <a:latin typeface="ＭＳ Ｐゴシック" panose="020B0600070205080204" pitchFamily="50" charset="-128"/>
              <a:ea typeface="ＭＳ Ｐゴシック" panose="020B0600070205080204" pitchFamily="50" charset="-128"/>
            </a:rPr>
            <a:t>・土木費は、住民一人当たり</a:t>
          </a:r>
          <a:r>
            <a:rPr kumimoji="1" lang="en-US" altLang="ja-JP" sz="1100">
              <a:latin typeface="ＭＳ Ｐゴシック" panose="020B0600070205080204" pitchFamily="50" charset="-128"/>
              <a:ea typeface="ＭＳ Ｐゴシック" panose="020B0600070205080204" pitchFamily="50" charset="-128"/>
            </a:rPr>
            <a:t>61,684</a:t>
          </a:r>
          <a:r>
            <a:rPr kumimoji="1" lang="ja-JP" altLang="en-US" sz="1100">
              <a:latin typeface="ＭＳ Ｐゴシック" panose="020B0600070205080204" pitchFamily="50" charset="-128"/>
              <a:ea typeface="ＭＳ Ｐゴシック" panose="020B0600070205080204" pitchFamily="50" charset="-128"/>
            </a:rPr>
            <a:t>円となっており、昨年と比較して▲</a:t>
          </a:r>
          <a:r>
            <a:rPr kumimoji="1" lang="en-US" altLang="ja-JP" sz="1100">
              <a:latin typeface="ＭＳ Ｐゴシック" panose="020B0600070205080204" pitchFamily="50" charset="-128"/>
              <a:ea typeface="ＭＳ Ｐゴシック" panose="020B0600070205080204" pitchFamily="50" charset="-128"/>
            </a:rPr>
            <a:t>10,256</a:t>
          </a:r>
          <a:r>
            <a:rPr kumimoji="1" lang="ja-JP" altLang="en-US" sz="1100">
              <a:latin typeface="ＭＳ Ｐゴシック" panose="020B0600070205080204" pitchFamily="50" charset="-128"/>
              <a:ea typeface="ＭＳ Ｐゴシック" panose="020B0600070205080204" pitchFamily="50" charset="-128"/>
            </a:rPr>
            <a:t>円の減少となっている。主な要因としては、町道整備事業▲</a:t>
          </a:r>
          <a:r>
            <a:rPr kumimoji="1" lang="en-US" altLang="ja-JP" sz="1100">
              <a:latin typeface="ＭＳ Ｐゴシック" panose="020B0600070205080204" pitchFamily="50" charset="-128"/>
              <a:ea typeface="ＭＳ Ｐゴシック" panose="020B0600070205080204" pitchFamily="50" charset="-128"/>
            </a:rPr>
            <a:t>80,985</a:t>
          </a:r>
          <a:r>
            <a:rPr kumimoji="1" lang="ja-JP" altLang="en-US" sz="1100">
              <a:latin typeface="ＭＳ Ｐゴシック" panose="020B0600070205080204" pitchFamily="50" charset="-128"/>
              <a:ea typeface="ＭＳ Ｐゴシック" panose="020B0600070205080204" pitchFamily="50" charset="-128"/>
            </a:rPr>
            <a:t>千円、町営住宅整備事業▲</a:t>
          </a:r>
          <a:r>
            <a:rPr kumimoji="1" lang="en-US" altLang="ja-JP" sz="1100">
              <a:latin typeface="ＭＳ Ｐゴシック" panose="020B0600070205080204" pitchFamily="50" charset="-128"/>
              <a:ea typeface="ＭＳ Ｐゴシック" panose="020B0600070205080204" pitchFamily="50" charset="-128"/>
            </a:rPr>
            <a:t>164,515</a:t>
          </a:r>
          <a:r>
            <a:rPr kumimoji="1" lang="ja-JP" altLang="en-US" sz="1100">
              <a:latin typeface="ＭＳ Ｐゴシック" panose="020B0600070205080204" pitchFamily="50" charset="-128"/>
              <a:ea typeface="ＭＳ Ｐゴシック" panose="020B0600070205080204" pitchFamily="50" charset="-128"/>
            </a:rPr>
            <a:t>千円が挙げられる。</a:t>
          </a:r>
        </a:p>
        <a:p>
          <a:r>
            <a:rPr kumimoji="1" lang="ja-JP" altLang="en-US" sz="1100">
              <a:latin typeface="ＭＳ Ｐゴシック" panose="020B0600070205080204" pitchFamily="50" charset="-128"/>
              <a:ea typeface="ＭＳ Ｐゴシック" panose="020B0600070205080204" pitchFamily="50" charset="-128"/>
            </a:rPr>
            <a:t>・公債費は、住民一人当たり</a:t>
          </a:r>
          <a:r>
            <a:rPr kumimoji="1" lang="en-US" altLang="ja-JP" sz="1100">
              <a:latin typeface="ＭＳ Ｐゴシック" panose="020B0600070205080204" pitchFamily="50" charset="-128"/>
              <a:ea typeface="ＭＳ Ｐゴシック" panose="020B0600070205080204" pitchFamily="50" charset="-128"/>
            </a:rPr>
            <a:t>106,353</a:t>
          </a:r>
          <a:r>
            <a:rPr kumimoji="1" lang="ja-JP" altLang="en-US" sz="1100">
              <a:latin typeface="ＭＳ Ｐゴシック" panose="020B0600070205080204" pitchFamily="50" charset="-128"/>
              <a:ea typeface="ＭＳ Ｐゴシック" panose="020B0600070205080204" pitchFamily="50" charset="-128"/>
            </a:rPr>
            <a:t>円と、類似団体と比較して高くなっている。その要因としては、金田義務教育学校整備や、総合体育館整備に伴う過疎対策債等の償還が挙げられる。今後も施設の統廃合に伴う整備により増加が見込まれる。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福岡県福智町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財政調整基金については、適切な財源の確保と歳出の精査により取崩しを回避しており、約</a:t>
          </a:r>
          <a:r>
            <a:rPr kumimoji="1" lang="en-US" altLang="ja-JP" sz="1100">
              <a:latin typeface="ＭＳ ゴシック" pitchFamily="49" charset="-128"/>
              <a:ea typeface="ＭＳ ゴシック" pitchFamily="49" charset="-128"/>
            </a:rPr>
            <a:t>13</a:t>
          </a:r>
          <a:r>
            <a:rPr kumimoji="1" lang="ja-JP" altLang="en-US" sz="1100">
              <a:latin typeface="ＭＳ ゴシック" pitchFamily="49" charset="-128"/>
              <a:ea typeface="ＭＳ ゴシック" pitchFamily="49" charset="-128"/>
            </a:rPr>
            <a:t>億円前後を維持している。比率については、分母となる標準財政規模の額によって、毎年若干の増減が見られる。</a:t>
          </a:r>
        </a:p>
        <a:p>
          <a:r>
            <a:rPr kumimoji="1" lang="ja-JP" altLang="en-US" sz="1100">
              <a:latin typeface="ＭＳ ゴシック" pitchFamily="49" charset="-128"/>
              <a:ea typeface="ＭＳ ゴシック" pitchFamily="49" charset="-128"/>
            </a:rPr>
            <a:t>　実質収支額については、診療所会計の赤字を一般会計等の黒字で補っている状況であり、令和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年度に</a:t>
          </a:r>
          <a:r>
            <a:rPr kumimoji="1" lang="en-US" altLang="ja-JP" sz="1100">
              <a:latin typeface="ＭＳ ゴシック" pitchFamily="49" charset="-128"/>
              <a:ea typeface="ＭＳ ゴシック" pitchFamily="49" charset="-128"/>
            </a:rPr>
            <a:t>11.59</a:t>
          </a:r>
          <a:r>
            <a:rPr kumimoji="1" lang="ja-JP" altLang="en-US" sz="1100">
              <a:latin typeface="ＭＳ ゴシック" pitchFamily="49" charset="-128"/>
              <a:ea typeface="ＭＳ ゴシック" pitchFamily="49" charset="-128"/>
            </a:rPr>
            <a:t>％と昨年に比べ▲</a:t>
          </a:r>
          <a:r>
            <a:rPr kumimoji="1" lang="en-US" altLang="ja-JP" sz="1100">
              <a:latin typeface="ＭＳ ゴシック" pitchFamily="49" charset="-128"/>
              <a:ea typeface="ＭＳ ゴシック" pitchFamily="49" charset="-128"/>
            </a:rPr>
            <a:t>3.5</a:t>
          </a:r>
          <a:r>
            <a:rPr kumimoji="1" lang="ja-JP" altLang="en-US" sz="1100">
              <a:latin typeface="ＭＳ ゴシック" pitchFamily="49" charset="-128"/>
              <a:ea typeface="ＭＳ ゴシック" pitchFamily="49" charset="-128"/>
            </a:rPr>
            <a:t>％減少となった主な要因は、前年度からの繰越金の減に伴うものである。</a:t>
          </a:r>
        </a:p>
        <a:p>
          <a:r>
            <a:rPr kumimoji="1" lang="ja-JP" altLang="en-US" sz="1100">
              <a:latin typeface="ＭＳ ゴシック" pitchFamily="49" charset="-128"/>
              <a:ea typeface="ＭＳ ゴシック" pitchFamily="49" charset="-128"/>
            </a:rPr>
            <a:t>　しかし、標準財政規模に比べて、実質収支額が高く、本庁の基金を取り崩し、また多額の地方債の発行により黒字を計上している状況である。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福岡県福智町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連結実質赤字比率に係る、各特別会計の赤字・黒字の状況は上図のとおりで、診療所会計の赤字額を一般会計を含む他会計の黒字で補っている状況である。</a:t>
          </a:r>
        </a:p>
        <a:p>
          <a:pPr algn="l"/>
          <a:r>
            <a:rPr kumimoji="1" lang="ja-JP" altLang="en-US" sz="1100">
              <a:latin typeface="ＭＳ ゴシック" pitchFamily="49" charset="-128"/>
              <a:ea typeface="ＭＳ ゴシック" pitchFamily="49" charset="-128"/>
            </a:rPr>
            <a:t>　国民健康保険福智町立診療所特別会計において、令和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年度に町内２つの診療所を統合する関係上、令和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年度から令和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年度にかけて一般会計から赤字補填財源繰出金として合計</a:t>
          </a:r>
          <a:r>
            <a:rPr kumimoji="1" lang="en-US" altLang="ja-JP" sz="1100">
              <a:latin typeface="ＭＳ ゴシック" pitchFamily="49" charset="-128"/>
              <a:ea typeface="ＭＳ ゴシック" pitchFamily="49" charset="-128"/>
            </a:rPr>
            <a:t>819</a:t>
          </a:r>
          <a:r>
            <a:rPr kumimoji="1" lang="ja-JP" altLang="en-US" sz="1100">
              <a:latin typeface="ＭＳ ゴシック" pitchFamily="49" charset="-128"/>
              <a:ea typeface="ＭＳ ゴシック" pitchFamily="49" charset="-128"/>
            </a:rPr>
            <a:t>百万円を実施し、統合前の赤字を全て解消した。</a:t>
          </a:r>
          <a:endParaRPr kumimoji="1" lang="en-US" altLang="ja-JP" sz="1100">
            <a:latin typeface="ＭＳ ゴシック" pitchFamily="49" charset="-128"/>
            <a:ea typeface="ＭＳ ゴシック" pitchFamily="49" charset="-128"/>
          </a:endParaRPr>
        </a:p>
        <a:p>
          <a:pPr algn="l"/>
          <a:r>
            <a:rPr kumimoji="1" lang="ja-JP" altLang="en-US" sz="1100">
              <a:latin typeface="ＭＳ ゴシック" pitchFamily="49" charset="-128"/>
              <a:ea typeface="ＭＳ ゴシック" pitchFamily="49" charset="-128"/>
            </a:rPr>
            <a:t>　診療所の統合により人件費や施設維持等の経費を大幅に削減できた一方、患者数の減少が影響し、統合後においても単年度赤字が続いている。令和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年度の単年度赤字は</a:t>
          </a:r>
          <a:r>
            <a:rPr kumimoji="1" lang="en-US" altLang="ja-JP" sz="1100">
              <a:latin typeface="ＭＳ ゴシック" pitchFamily="49" charset="-128"/>
              <a:ea typeface="ＭＳ ゴシック" pitchFamily="49" charset="-128"/>
            </a:rPr>
            <a:t>86</a:t>
          </a:r>
          <a:r>
            <a:rPr kumimoji="1" lang="ja-JP" altLang="en-US" sz="1100">
              <a:latin typeface="ＭＳ ゴシック" pitchFamily="49" charset="-128"/>
              <a:ea typeface="ＭＳ ゴシック" pitchFamily="49" charset="-128"/>
            </a:rPr>
            <a:t>百万円となり、令和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年度末の累計赤字は</a:t>
          </a:r>
          <a:r>
            <a:rPr kumimoji="1" lang="en-US" altLang="ja-JP" sz="1100">
              <a:latin typeface="ＭＳ ゴシック" pitchFamily="49" charset="-128"/>
              <a:ea typeface="ＭＳ ゴシック" pitchFamily="49" charset="-128"/>
            </a:rPr>
            <a:t>201</a:t>
          </a:r>
          <a:r>
            <a:rPr kumimoji="1" lang="ja-JP" altLang="en-US" sz="1100">
              <a:latin typeface="ＭＳ ゴシック" pitchFamily="49" charset="-128"/>
              <a:ea typeface="ＭＳ ゴシック" pitchFamily="49" charset="-128"/>
            </a:rPr>
            <a:t>百万円となった。歳出における人件費及び維持経費が、歳入の診療報酬でまかなえていないため、今後も赤字額が増加する見込みである。</a:t>
          </a:r>
          <a:endParaRPr kumimoji="1" lang="en-US" altLang="ja-JP" sz="1100">
            <a:latin typeface="ＭＳ ゴシック" pitchFamily="49" charset="-128"/>
            <a:ea typeface="ＭＳ ゴシック" pitchFamily="49" charset="-128"/>
          </a:endParaRPr>
        </a:p>
        <a:p>
          <a:pPr algn="l"/>
          <a:r>
            <a:rPr kumimoji="1" lang="ja-JP" altLang="en-US" sz="1100">
              <a:latin typeface="ＭＳ ゴシック" pitchFamily="49" charset="-128"/>
              <a:ea typeface="ＭＳ ゴシック" pitchFamily="49" charset="-128"/>
            </a:rPr>
            <a:t>　今後、経営状況見直しの計画を立て、赤字解消に向けた取組に努める。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福岡県福智町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元利償還額が、合併特例債及び過疎対策事業債等の元金償還終了に伴い、▲</a:t>
          </a:r>
          <a:r>
            <a:rPr kumimoji="1" lang="en-US" altLang="ja-JP" sz="1100">
              <a:latin typeface="ＭＳ ゴシック" pitchFamily="49" charset="-128"/>
              <a:ea typeface="ＭＳ ゴシック" pitchFamily="49" charset="-128"/>
            </a:rPr>
            <a:t>14</a:t>
          </a:r>
          <a:r>
            <a:rPr kumimoji="1" lang="ja-JP" altLang="en-US" sz="1100">
              <a:latin typeface="ＭＳ ゴシック" pitchFamily="49" charset="-128"/>
              <a:ea typeface="ＭＳ ゴシック" pitchFamily="49" charset="-128"/>
            </a:rPr>
            <a:t>百万円減少した。また、算入公債費等は▲</a:t>
          </a:r>
          <a:r>
            <a:rPr kumimoji="1" lang="en-US" altLang="ja-JP" sz="1100">
              <a:latin typeface="ＭＳ ゴシック" pitchFamily="49" charset="-128"/>
              <a:ea typeface="ＭＳ ゴシック" pitchFamily="49" charset="-128"/>
            </a:rPr>
            <a:t>48</a:t>
          </a:r>
          <a:r>
            <a:rPr kumimoji="1" lang="ja-JP" altLang="en-US" sz="1100">
              <a:latin typeface="ＭＳ ゴシック" pitchFamily="49" charset="-128"/>
              <a:ea typeface="ＭＳ ゴシック" pitchFamily="49" charset="-128"/>
            </a:rPr>
            <a:t>百万円の減少、実質公債費比率の分子は前年度と比較して</a:t>
          </a:r>
          <a:r>
            <a:rPr kumimoji="1" lang="en-US" altLang="ja-JP" sz="1100">
              <a:latin typeface="ＭＳ ゴシック" pitchFamily="49" charset="-128"/>
              <a:ea typeface="ＭＳ ゴシック" pitchFamily="49" charset="-128"/>
            </a:rPr>
            <a:t>+12</a:t>
          </a:r>
          <a:r>
            <a:rPr kumimoji="1" lang="ja-JP" altLang="en-US" sz="1100">
              <a:latin typeface="ＭＳ ゴシック" pitchFamily="49" charset="-128"/>
              <a:ea typeface="ＭＳ ゴシック" pitchFamily="49" charset="-128"/>
            </a:rPr>
            <a:t>百万円の増となった。</a:t>
          </a:r>
        </a:p>
        <a:p>
          <a:r>
            <a:rPr kumimoji="1" lang="ja-JP" altLang="en-US" sz="1100">
              <a:latin typeface="ＭＳ ゴシック" pitchFamily="49" charset="-128"/>
              <a:ea typeface="ＭＳ ゴシック" pitchFamily="49" charset="-128"/>
            </a:rPr>
            <a:t>　今後、公共施設の統廃合に伴う起債発行により、元利償還額の増加が見込まれる。そのため、合併特例債及び過疎対策事業債、公営住宅建設事業債等を含めた地方債全体の計画的発行を図る必要がある。</a:t>
          </a:r>
        </a:p>
        <a:p>
          <a:r>
            <a:rPr kumimoji="1" lang="ja-JP" altLang="en-US" sz="1100">
              <a:latin typeface="ＭＳ ゴシック" pitchFamily="49" charset="-128"/>
              <a:ea typeface="ＭＳ ゴシック" pitchFamily="49" charset="-128"/>
            </a:rPr>
            <a:t>　なお、後年度普通交付税に算入される額を含む算入公債費等の額については、平成</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年度以降、元利償還金に対する</a:t>
          </a:r>
          <a:r>
            <a:rPr kumimoji="1" lang="en-US" altLang="ja-JP" sz="1100">
              <a:latin typeface="ＭＳ ゴシック" pitchFamily="49" charset="-128"/>
              <a:ea typeface="ＭＳ ゴシック" pitchFamily="49" charset="-128"/>
            </a:rPr>
            <a:t>90%</a:t>
          </a:r>
          <a:r>
            <a:rPr kumimoji="1" lang="ja-JP" altLang="en-US" sz="1100">
              <a:latin typeface="ＭＳ ゴシック" pitchFamily="49" charset="-128"/>
              <a:ea typeface="ＭＳ ゴシック" pitchFamily="49" charset="-128"/>
            </a:rPr>
            <a:t>前後が算入されており、次年度以降も算入率</a:t>
          </a:r>
          <a:r>
            <a:rPr kumimoji="1" lang="en-US" altLang="ja-JP" sz="1100">
              <a:latin typeface="ＭＳ ゴシック" pitchFamily="49" charset="-128"/>
              <a:ea typeface="ＭＳ ゴシック" pitchFamily="49" charset="-128"/>
            </a:rPr>
            <a:t>70%</a:t>
          </a:r>
          <a:r>
            <a:rPr kumimoji="1" lang="ja-JP" altLang="en-US" sz="1100">
              <a:latin typeface="ＭＳ ゴシック" pitchFamily="49" charset="-128"/>
              <a:ea typeface="ＭＳ ゴシック" pitchFamily="49" charset="-128"/>
            </a:rPr>
            <a:t>以上は維持できる見込みである。合併特例債事業の起債終了後は、この算入率は減少することが予想される。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満期一括償還地方債の償還の財源として、平成</a:t>
          </a:r>
          <a:r>
            <a:rPr kumimoji="1" lang="en-US" altLang="ja-JP" sz="1000">
              <a:latin typeface="ＭＳ ゴシック" pitchFamily="49" charset="-128"/>
              <a:ea typeface="ＭＳ ゴシック" pitchFamily="49" charset="-128"/>
            </a:rPr>
            <a:t>28</a:t>
          </a:r>
          <a:r>
            <a:rPr kumimoji="1" lang="ja-JP" altLang="en-US" sz="1000">
              <a:latin typeface="ＭＳ ゴシック" pitchFamily="49" charset="-128"/>
              <a:ea typeface="ＭＳ ゴシック" pitchFamily="49" charset="-128"/>
            </a:rPr>
            <a:t>年度以降積立はしていない。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福岡県福智町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将来負担比率（分子）については、平成</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年度以降全ての年度において、将来負担額を充当可能財源等が上回っている状況である。</a:t>
          </a:r>
        </a:p>
        <a:p>
          <a:r>
            <a:rPr kumimoji="1" lang="ja-JP" altLang="en-US" sz="1100">
              <a:latin typeface="ＭＳ ゴシック" pitchFamily="49" charset="-128"/>
              <a:ea typeface="ＭＳ ゴシック" pitchFamily="49" charset="-128"/>
            </a:rPr>
            <a:t>　特に、一般会計等に係る地方債現在高は、年々減少傾向にある。令和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年度末の現在高は</a:t>
          </a:r>
          <a:r>
            <a:rPr kumimoji="1" lang="en-US" altLang="ja-JP" sz="1100">
              <a:latin typeface="ＭＳ ゴシック" pitchFamily="49" charset="-128"/>
              <a:ea typeface="ＭＳ ゴシック" pitchFamily="49" charset="-128"/>
            </a:rPr>
            <a:t>17,857</a:t>
          </a:r>
          <a:r>
            <a:rPr kumimoji="1" lang="ja-JP" altLang="en-US" sz="1100">
              <a:latin typeface="ＭＳ ゴシック" pitchFamily="49" charset="-128"/>
              <a:ea typeface="ＭＳ ゴシック" pitchFamily="49" charset="-128"/>
            </a:rPr>
            <a:t>百万円と前年度と比較して▲</a:t>
          </a:r>
          <a:r>
            <a:rPr kumimoji="1" lang="en-US" altLang="ja-JP" sz="1100">
              <a:latin typeface="ＭＳ ゴシック" pitchFamily="49" charset="-128"/>
              <a:ea typeface="ＭＳ ゴシック" pitchFamily="49" charset="-128"/>
            </a:rPr>
            <a:t>464</a:t>
          </a:r>
          <a:r>
            <a:rPr kumimoji="1" lang="ja-JP" altLang="en-US" sz="1100">
              <a:latin typeface="ＭＳ ゴシック" pitchFamily="49" charset="-128"/>
              <a:ea typeface="ＭＳ ゴシック" pitchFamily="49" charset="-128"/>
            </a:rPr>
            <a:t>百万円減少した。主な要因として、令和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年度の新発債が</a:t>
          </a:r>
          <a:r>
            <a:rPr kumimoji="1" lang="en-US" altLang="ja-JP" sz="1100">
              <a:latin typeface="ＭＳ ゴシック" pitchFamily="49" charset="-128"/>
              <a:ea typeface="ＭＳ ゴシック" pitchFamily="49" charset="-128"/>
            </a:rPr>
            <a:t>1,666</a:t>
          </a:r>
          <a:r>
            <a:rPr kumimoji="1" lang="ja-JP" altLang="en-US" sz="1100">
              <a:latin typeface="ＭＳ ゴシック" pitchFamily="49" charset="-128"/>
              <a:ea typeface="ＭＳ ゴシック" pitchFamily="49" charset="-128"/>
            </a:rPr>
            <a:t>百万円（</a:t>
          </a:r>
          <a:r>
            <a:rPr kumimoji="1" lang="en-US" altLang="ja-JP" sz="1100">
              <a:latin typeface="ＭＳ ゴシック" pitchFamily="49" charset="-128"/>
              <a:ea typeface="ＭＳ ゴシック" pitchFamily="49" charset="-128"/>
            </a:rPr>
            <a:t>+125</a:t>
          </a:r>
          <a:r>
            <a:rPr kumimoji="1" lang="ja-JP" altLang="en-US" sz="1100">
              <a:latin typeface="ＭＳ ゴシック" pitchFamily="49" charset="-128"/>
              <a:ea typeface="ＭＳ ゴシック" pitchFamily="49" charset="-128"/>
            </a:rPr>
            <a:t>百万円）と前年に比べ増加しているが、令和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年度の元利償還額が</a:t>
          </a:r>
          <a:r>
            <a:rPr kumimoji="1" lang="en-US" altLang="ja-JP" sz="1100">
              <a:latin typeface="ＭＳ ゴシック" pitchFamily="49" charset="-128"/>
              <a:ea typeface="ＭＳ ゴシック" pitchFamily="49" charset="-128"/>
            </a:rPr>
            <a:t>2,221</a:t>
          </a:r>
          <a:r>
            <a:rPr kumimoji="1" lang="ja-JP" altLang="en-US" sz="1100">
              <a:latin typeface="ＭＳ ゴシック" pitchFamily="49" charset="-128"/>
              <a:ea typeface="ＭＳ ゴシック" pitchFamily="49" charset="-128"/>
            </a:rPr>
            <a:t>百万円（▲</a:t>
          </a:r>
          <a:r>
            <a:rPr kumimoji="1" lang="en-US" altLang="ja-JP" sz="1100">
              <a:latin typeface="ＭＳ ゴシック" pitchFamily="49" charset="-128"/>
              <a:ea typeface="ＭＳ ゴシック" pitchFamily="49" charset="-128"/>
            </a:rPr>
            <a:t>14</a:t>
          </a:r>
          <a:r>
            <a:rPr kumimoji="1" lang="ja-JP" altLang="en-US" sz="1100">
              <a:latin typeface="ＭＳ ゴシック" pitchFamily="49" charset="-128"/>
              <a:ea typeface="ＭＳ ゴシック" pitchFamily="49" charset="-128"/>
            </a:rPr>
            <a:t>百万円）と発行額を上回ることが挙げられる。令和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年度の発行額は、前年度と比較して過疎対策事業債が</a:t>
          </a:r>
          <a:r>
            <a:rPr kumimoji="1" lang="en-US" altLang="ja-JP" sz="1100">
              <a:latin typeface="ＭＳ ゴシック" pitchFamily="49" charset="-128"/>
              <a:ea typeface="ＭＳ ゴシック" pitchFamily="49" charset="-128"/>
            </a:rPr>
            <a:t>+61</a:t>
          </a:r>
          <a:r>
            <a:rPr kumimoji="1" lang="ja-JP" altLang="en-US" sz="1100">
              <a:latin typeface="ＭＳ ゴシック" pitchFamily="49" charset="-128"/>
              <a:ea typeface="ＭＳ ゴシック" pitchFamily="49" charset="-128"/>
            </a:rPr>
            <a:t>百万円、合併特例事業債が</a:t>
          </a:r>
          <a:r>
            <a:rPr kumimoji="1" lang="en-US" altLang="ja-JP" sz="1100">
              <a:latin typeface="ＭＳ ゴシック" pitchFamily="49" charset="-128"/>
              <a:ea typeface="ＭＳ ゴシック" pitchFamily="49" charset="-128"/>
            </a:rPr>
            <a:t>+47</a:t>
          </a:r>
          <a:r>
            <a:rPr kumimoji="1" lang="ja-JP" altLang="en-US" sz="1100">
              <a:latin typeface="ＭＳ ゴシック" pitchFamily="49" charset="-128"/>
              <a:ea typeface="ＭＳ ゴシック" pitchFamily="49" charset="-128"/>
            </a:rPr>
            <a:t>百万円、緊急防災･減災事業債が</a:t>
          </a:r>
          <a:r>
            <a:rPr kumimoji="1" lang="en-US" altLang="ja-JP" sz="1100">
              <a:latin typeface="ＭＳ ゴシック" pitchFamily="49" charset="-128"/>
              <a:ea typeface="ＭＳ ゴシック" pitchFamily="49" charset="-128"/>
            </a:rPr>
            <a:t>+22</a:t>
          </a:r>
          <a:r>
            <a:rPr kumimoji="1" lang="ja-JP" altLang="en-US" sz="1100">
              <a:latin typeface="ＭＳ ゴシック" pitchFamily="49" charset="-128"/>
              <a:ea typeface="ＭＳ ゴシック" pitchFamily="49" charset="-128"/>
            </a:rPr>
            <a:t>百万円の増となった。</a:t>
          </a:r>
        </a:p>
        <a:p>
          <a:r>
            <a:rPr kumimoji="1" lang="ja-JP" altLang="en-US" sz="1100">
              <a:latin typeface="ＭＳ ゴシック" pitchFamily="49" charset="-128"/>
              <a:ea typeface="ＭＳ ゴシック" pitchFamily="49" charset="-128"/>
            </a:rPr>
            <a:t>　これに対し、充当可能財源等について、特定目的基金を含む充当可能基金は令和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年度に</a:t>
          </a:r>
          <a:r>
            <a:rPr kumimoji="1" lang="en-US" altLang="ja-JP" sz="1100">
              <a:latin typeface="ＭＳ ゴシック" pitchFamily="49" charset="-128"/>
              <a:ea typeface="ＭＳ ゴシック" pitchFamily="49" charset="-128"/>
            </a:rPr>
            <a:t>25,853</a:t>
          </a:r>
          <a:r>
            <a:rPr kumimoji="1" lang="ja-JP" altLang="en-US" sz="1100">
              <a:latin typeface="ＭＳ ゴシック" pitchFamily="49" charset="-128"/>
              <a:ea typeface="ＭＳ ゴシック" pitchFamily="49" charset="-128"/>
            </a:rPr>
            <a:t>百万円と前年度と比較して</a:t>
          </a:r>
          <a:r>
            <a:rPr kumimoji="1" lang="en-US" altLang="ja-JP" sz="1100">
              <a:latin typeface="ＭＳ ゴシック" pitchFamily="49" charset="-128"/>
              <a:ea typeface="ＭＳ ゴシック" pitchFamily="49" charset="-128"/>
            </a:rPr>
            <a:t>+1,910</a:t>
          </a:r>
          <a:r>
            <a:rPr kumimoji="1" lang="ja-JP" altLang="en-US" sz="1100">
              <a:latin typeface="ＭＳ ゴシック" pitchFamily="49" charset="-128"/>
              <a:ea typeface="ＭＳ ゴシック" pitchFamily="49" charset="-128"/>
            </a:rPr>
            <a:t>百万円増加しているが、今後は施設統廃合の整備費用や地方債の増加等に伴う基金の取崩しを予定しているため、減少傾向となる見込みである。</a:t>
          </a:r>
        </a:p>
        <a:p>
          <a:r>
            <a:rPr kumimoji="1" lang="ja-JP" altLang="en-US" sz="1100">
              <a:latin typeface="ＭＳ ゴシック" pitchFamily="49" charset="-128"/>
              <a:ea typeface="ＭＳ ゴシック" pitchFamily="49" charset="-128"/>
            </a:rPr>
            <a:t>　基準財政需要額算入見込額は、令和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a:t>
          </a:r>
          <a:r>
            <a:rPr kumimoji="1" lang="en-US" altLang="ja-JP" sz="1100">
              <a:latin typeface="ＭＳ ゴシック" pitchFamily="49" charset="-128"/>
              <a:ea typeface="ＭＳ ゴシック" pitchFamily="49" charset="-128"/>
            </a:rPr>
            <a:t>12,068</a:t>
          </a:r>
          <a:r>
            <a:rPr kumimoji="1" lang="ja-JP" altLang="en-US" sz="1100">
              <a:latin typeface="ＭＳ ゴシック" pitchFamily="49" charset="-128"/>
              <a:ea typeface="ＭＳ ゴシック" pitchFamily="49" charset="-128"/>
            </a:rPr>
            <a:t>百万円となっており、地方債残高の</a:t>
          </a:r>
          <a:r>
            <a:rPr kumimoji="1" lang="en-US" altLang="ja-JP" sz="1100">
              <a:latin typeface="ＭＳ ゴシック" pitchFamily="49" charset="-128"/>
              <a:ea typeface="ＭＳ ゴシック" pitchFamily="49" charset="-128"/>
            </a:rPr>
            <a:t>67.6</a:t>
          </a:r>
          <a:r>
            <a:rPr kumimoji="1" lang="ja-JP" altLang="en-US" sz="1100">
              <a:latin typeface="ＭＳ ゴシック" pitchFamily="49" charset="-128"/>
              <a:ea typeface="ＭＳ ゴシック" pitchFamily="49" charset="-128"/>
            </a:rPr>
            <a:t>％を占めている。また、後年度には施設の統廃合事業が控えており、算入率の高い過疎対策事業債や合併特例事業債等を活用する予定であるため、増加傾向となる見込みである。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福岡県福智町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公共施設整備基金より公共施設等の維持管理や更新経費に</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671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百万円、地域振興基金よりふるさと納税返礼品等の経費に</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2,088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百万円、教育振興基金より図書館･歴史資料館の経費等に</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百万円、その他定住促進や保育料無償化や乳幼児医療の独自免除などの費用として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百万円を取り崩した一方、ふるさと納税の使途目的に沿った基金へ</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4,170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百万円積み立てたこと、決算剰余金</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608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百万円積み立てたこと等により、基金全体として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1,908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ふるさと納税寄附金の増減が、基金への積立金に影響する見込みである。また、施設の老朽化や統廃合等に伴い、基金の取崩しが見込まれること、地方債の増加に伴い減債基金の減少が見込まれることなどから、全体的に減少傾向になる見込み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・地域振興基金：合併した平成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年度に設置された町の地域振興事業に充当を目的とした基金である。主にふるさと納税事業の財源に充てている。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・教育振興基金：平成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年度に設置された町の教育振興事業に充当を目的とした基金である。主に教育施設整備や図書館・歴史資料款運営費の財源に充てている。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・公共施設整備基金：町の公共施設の整備に充てるための基金である。主に町道の道路改良、維持管理や公営住宅の建設、維持管理に関する経費の財源に充てている。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・かんがい施設維持管理基金：鉱害復旧事業により合併前の旧町毎に設置しており、かんがい施設の維持管理及びその施設更新に関する経費の財源に充てている。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・福祉基金：町の福祉に関する事業に充てるための基金である。主に予防接種事業や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歳未満の保育料無償化、こども医療費の町独自費用の財源に充てている。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・地域振興基金：主にふるさと納税事業に</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2,088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1,206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百万円）を取り崩した一方、前年度ふるさと納税より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2,442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1,525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636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百万円の増加。</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・教育振興基金：図書館（ふくちのち）運営経費等として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百万円）を取り崩した一方、前年度ふるさと納税より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393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369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343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百万円の増加。</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・公共施設整備基金：公共施設やインフラ整備に伴う地方債対象外経費等の一般財源分や、町道や農道の維持補修により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484</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+104</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百万円）を取り崩した一方、前年度のふるさと納税より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1,019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+561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765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百万円の増加。</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・福祉基金：予防接種事業や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歳未満の保育料無償化、子ども医療費等の町独自費用として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百万円）を取り崩した一方、前年度ふるさと納税より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261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百万円の増。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公共施設整備基金：合併前の公共施設が統廃合されずに存続しているため、保有する施設数が被合併団体よりも多い状況である。また、老朽化施設も多く、今後更新を含めた施設の統廃合等を行うにあたり、毎年</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億円程度の積立を行う予定。それに対し、更新整備のため毎年</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億円以上基金を取り崩す予定のため、今後は減少が見込まれる。</a:t>
          </a: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・地域振興基金：基金はほぼふるさと納税寄附金による積立金で占められているため、今後のふるさと納税の状況により変動することが見込まれる。</a:t>
          </a: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運用益分の積立</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災害への備え等のため、過去の実績などを踏まえながら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億円程度を目処に積み立てることとしている。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運用利息及び決算剰余金等の積立</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施設の統廃合に伴う起債を予定しているため、新発債増に伴う地方債償還に備えて毎年度計画的に積立を行う予定である。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6345F4F-74FB-4EEF-8087-9DC686FC6F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53444C6-E982-4F6E-8828-E903FA4E55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4BB0C21-C31E-4688-9F27-70BE0AA6559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78E915F-24C2-41A5-94C8-630B8A458B6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5FDE7D4-3940-46FA-9085-CFF8B958114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889B96F-524D-418B-AF08-CFB9E9026D3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C7D860E-CF38-455C-B2C5-E891C1B8E08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C9DD40A-43CF-419A-80F2-7651BD955F5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D0149E7-EB7D-4F16-BDF5-48095E6C7AB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982078E-1BDD-478C-9E17-B37B6926516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55D2470-EF37-497F-9F20-13F134D76C9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709F483-810D-4AC8-87F9-62D94044BE6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09905AB-66CC-47A6-AAE4-7DA6F4777E2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D2146A7-C355-48AC-876D-DCEB86212E8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4485877-9D88-4774-A8CD-3CB283245D8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7707467-14EE-42F1-BC2F-C7EB21620FA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A8E2FB8-0DB7-4BDF-816A-6FA81556643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2EC6807-5400-4105-AE77-9694FB909C5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7EC4E6B-175E-4C93-8A9B-DA0EF4CA0D5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F273977-88E1-46A9-9A57-76D9B1B8DCB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0508BDC-4850-4E7F-8556-21F93296596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8CE8EDA-2A49-4E49-BF7B-4433A7DBE24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20,888
20,621
42.06
23,890,968
22,994,325
856,114
7,384,569
17,857,012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326A663-EE4A-4DC8-90C2-E49B44B5957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C0B7C42-E8AB-4BF0-AB03-68C560B70C3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74DEA2E-A360-4461-AA8A-3986778F8D2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9426764-9E3F-486E-9080-AFB3EC2083B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1E71B96-BD60-4DFF-84F7-3DF65CCBAA2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EC55FDE-20BF-44C1-827C-D231271284F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1F67807-139B-4505-BC50-81B11735833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C07AA69-723F-45DB-AAAA-5F5FEFAF702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ED0D545-88F2-466A-BB35-8FC89CA607D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5984E8F-380A-438A-88DB-3EEEF462A77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57F7D12-34C2-4C74-BFF2-E53A27181F1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5540801-6B81-4D1F-8C5A-1F55EB24FFC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F252031-A581-4958-BB85-694B01AD6ED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0BBFEE4-660A-4D38-8FB7-80C1A28B787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54A51A7-ABBD-4FFA-A5CD-30F224423D8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5449C6E-B551-4CCC-9048-AAD24AC8C9B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C641FC0-51D6-42F1-9B9E-54DEAE43D89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B825B13-89CF-42AD-9760-563B3ABC6BF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33B164E-9B5B-4741-9F82-DBAF72176EB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295DA06-2D25-490F-B424-2C65C01B63D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C668C39-28E1-4FDB-B36A-C858B3C2FD9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F970E85-6710-49D6-A5F9-6B6FCB0FA0E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C7C4525-59AC-4F71-A337-F59A1BD7D3D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EE3E414-4143-48D2-B1F1-727217FF4CF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4C1674D-EA06-49B0-8B17-03E85FB33E2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EDDC34F-D89E-4ECA-89C0-BAA857F6607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759F05D-703F-4253-A1D1-3A3A0E85DD6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A7F2BDB-C571-4FAD-A0BD-76AF57C0840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7E1D484-E38F-41E6-B87B-E3B38BF24DE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E591376-5F94-4960-BC22-D67DCE5E483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5721AB3-46C5-47D5-A724-87E5C40ECB0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7041000-A37E-46AC-9C42-A1C28C3A48B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5722EAA-BA61-4180-AA89-A342843C623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9D6F34B-BB4B-4537-8440-9D5412096E7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25DC5DA-4FEC-4F2B-8BFC-3B46C4E9DB7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有形固定資産減価償却率について、令和６年度は</a:t>
          </a:r>
          <a:r>
            <a:rPr kumimoji="1" lang="en-US" altLang="ja-JP" sz="1100">
              <a:latin typeface="ＭＳ Ｐゴシック" panose="020B0600070205080204" pitchFamily="50" charset="-128"/>
              <a:ea typeface="ＭＳ Ｐゴシック" panose="020B0600070205080204" pitchFamily="50" charset="-128"/>
            </a:rPr>
            <a:t>63.4</a:t>
          </a:r>
          <a:r>
            <a:rPr kumimoji="1" lang="ja-JP" altLang="en-US" sz="1100">
              <a:latin typeface="ＭＳ Ｐゴシック" panose="020B0600070205080204" pitchFamily="50" charset="-128"/>
              <a:ea typeface="ＭＳ Ｐゴシック" panose="020B0600070205080204" pitchFamily="50" charset="-128"/>
            </a:rPr>
            <a:t>と類似団体と比較して</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ポイント低い状況である。これは、学校施設における有形固定資産減価償却率が低いこと等が主に影響していると考えられる。</a:t>
          </a:r>
        </a:p>
        <a:p>
          <a:r>
            <a:rPr kumimoji="1" lang="ja-JP" altLang="en-US" sz="1100">
              <a:latin typeface="ＭＳ Ｐゴシック" panose="020B0600070205080204" pitchFamily="50" charset="-128"/>
              <a:ea typeface="ＭＳ Ｐゴシック" panose="020B0600070205080204" pitchFamily="50" charset="-128"/>
            </a:rPr>
            <a:t>　福智町では、公共施設等総合管理計画（令和３年度改訂）において、公共施設等の延床面積を令和３８年までに約２２％以上削減するという目標を掲げており、老朽化した施設の集約化・複合化や除却を進め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5AC65A2-42EE-4A44-8E61-084395862E2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CB1BAC5-8ED5-4C8E-B88C-43FE69419BD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0E745DF-D50F-4E00-9B88-5AF8D0615B3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142C7B81-1EA0-4E99-8B03-575B0404FDEE}"/>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5B953036-C66C-4C7F-841C-C553A6A00909}"/>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D6F32B29-5963-46F0-9B66-B4EDCBF16975}"/>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B07E1042-C535-4A97-9DC1-479EA8E2B498}"/>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2A57FE9B-0B8F-4E1E-86CE-0F3A8725D0AD}"/>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FEE6ABB-44FA-4308-A146-EA1D416B0E5C}"/>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C9A9D12A-A990-4471-BFF1-2F2C36B5E872}"/>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CFD34CFB-589E-4A3A-9AE8-B3862F66DA5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AADC3D8F-320E-4DEF-974A-89AA127AF34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A3BC69F-4094-4273-A029-95AE4A5A60C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6CB9FD62-B2CA-41C2-8AD7-29117479922E}"/>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8F2546E8-885F-4689-B2C6-8B9A190704D9}"/>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EB6570A-2749-43AA-ACCE-057F6C6E53C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736F4C32-6AC5-4269-A9C8-3E2595458DC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76C90EA-5CB1-46D0-86A2-B124CB5A6E1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56834E65-E29D-401E-8036-35DFA99B8B6A}"/>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D2DF49C8-D194-490F-AB61-573655748EAF}"/>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80215D56-9745-4E92-B2C0-DA770167F3F0}"/>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FF194CB1-4A1E-4017-BCBD-3CBF83F273AC}"/>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DD74D567-8671-4DC0-AFA3-D262796605A5}"/>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2" name="有形固定資産減価償却率平均値テキスト">
          <a:extLst>
            <a:ext uri="{FF2B5EF4-FFF2-40B4-BE49-F238E27FC236}">
              <a16:creationId xmlns:a16="http://schemas.microsoft.com/office/drawing/2014/main" id="{27AE2647-787A-4FA8-A8CF-A67523E3A652}"/>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430C4C05-05EE-44CD-89F8-5CFEB55A3383}"/>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05BEE5BF-A796-4B4F-B2DD-14FD311B3AF9}"/>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BF0A6E11-6A71-4FB9-8A7E-E7E3810CBA61}"/>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CE0EC8FF-A059-4609-B7AE-D999459D0C37}"/>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99F01B0B-A2E2-4A2E-A806-875F26B2484B}"/>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9487ECC-1A8A-4799-9F69-3FB4D7D027E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385DA71-99F1-4DBE-A788-54588F43A50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E9B94CD-FB26-4434-B5FE-B3D6CFF63CB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21EDA7C-97FD-46DF-81F6-2AC857A0425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E047EB1-181A-412E-B964-598B198B7C8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17326</xdr:rowOff>
    </xdr:from>
    <xdr:to>
      <xdr:col>23</xdr:col>
      <xdr:colOff>136525</xdr:colOff>
      <xdr:row>30</xdr:row>
      <xdr:rowOff>118926</xdr:rowOff>
    </xdr:to>
    <xdr:sp macro="" textlink="">
      <xdr:nvSpPr>
        <xdr:cNvPr id="93" name="楕円 92">
          <a:extLst>
            <a:ext uri="{FF2B5EF4-FFF2-40B4-BE49-F238E27FC236}">
              <a16:creationId xmlns:a16="http://schemas.microsoft.com/office/drawing/2014/main" id="{2E27026C-6C04-4E1F-832A-AD0547C62015}"/>
            </a:ext>
          </a:extLst>
        </xdr:cNvPr>
        <xdr:cNvSpPr/>
      </xdr:nvSpPr>
      <xdr:spPr>
        <a:xfrm>
          <a:off x="4711700" y="593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40203</xdr:rowOff>
    </xdr:from>
    <xdr:ext cx="405111" cy="259045"/>
    <xdr:sp macro="" textlink="">
      <xdr:nvSpPr>
        <xdr:cNvPr id="94" name="有形固定資産減価償却率該当値テキスト">
          <a:extLst>
            <a:ext uri="{FF2B5EF4-FFF2-40B4-BE49-F238E27FC236}">
              <a16:creationId xmlns:a16="http://schemas.microsoft.com/office/drawing/2014/main" id="{79007289-CE42-46EC-8F56-330725FB4EB6}"/>
            </a:ext>
          </a:extLst>
        </xdr:cNvPr>
        <xdr:cNvSpPr txBox="1"/>
      </xdr:nvSpPr>
      <xdr:spPr>
        <a:xfrm>
          <a:off x="4813300" y="5783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142512</xdr:rowOff>
    </xdr:from>
    <xdr:to>
      <xdr:col>19</xdr:col>
      <xdr:colOff>187325</xdr:colOff>
      <xdr:row>30</xdr:row>
      <xdr:rowOff>72662</xdr:rowOff>
    </xdr:to>
    <xdr:sp macro="" textlink="">
      <xdr:nvSpPr>
        <xdr:cNvPr id="95" name="楕円 94">
          <a:extLst>
            <a:ext uri="{FF2B5EF4-FFF2-40B4-BE49-F238E27FC236}">
              <a16:creationId xmlns:a16="http://schemas.microsoft.com/office/drawing/2014/main" id="{A176B7AD-8892-47B1-8C94-E1848F65CE58}"/>
            </a:ext>
          </a:extLst>
        </xdr:cNvPr>
        <xdr:cNvSpPr/>
      </xdr:nvSpPr>
      <xdr:spPr>
        <a:xfrm>
          <a:off x="4000500" y="58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21862</xdr:rowOff>
    </xdr:from>
    <xdr:to>
      <xdr:col>23</xdr:col>
      <xdr:colOff>85725</xdr:colOff>
      <xdr:row>30</xdr:row>
      <xdr:rowOff>68126</xdr:rowOff>
    </xdr:to>
    <xdr:cxnSp macro="">
      <xdr:nvCxnSpPr>
        <xdr:cNvPr id="96" name="直線コネクタ 95">
          <a:extLst>
            <a:ext uri="{FF2B5EF4-FFF2-40B4-BE49-F238E27FC236}">
              <a16:creationId xmlns:a16="http://schemas.microsoft.com/office/drawing/2014/main" id="{3B6E32C7-C243-4A98-B5A2-94E185B4C66A}"/>
            </a:ext>
          </a:extLst>
        </xdr:cNvPr>
        <xdr:cNvCxnSpPr/>
      </xdr:nvCxnSpPr>
      <xdr:spPr>
        <a:xfrm>
          <a:off x="4051300" y="5936887"/>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90079</xdr:rowOff>
    </xdr:from>
    <xdr:to>
      <xdr:col>15</xdr:col>
      <xdr:colOff>187325</xdr:colOff>
      <xdr:row>30</xdr:row>
      <xdr:rowOff>20229</xdr:rowOff>
    </xdr:to>
    <xdr:sp macro="" textlink="">
      <xdr:nvSpPr>
        <xdr:cNvPr id="97" name="楕円 96">
          <a:extLst>
            <a:ext uri="{FF2B5EF4-FFF2-40B4-BE49-F238E27FC236}">
              <a16:creationId xmlns:a16="http://schemas.microsoft.com/office/drawing/2014/main" id="{3461E6DF-6012-4662-A226-B37336745D17}"/>
            </a:ext>
          </a:extLst>
        </xdr:cNvPr>
        <xdr:cNvSpPr/>
      </xdr:nvSpPr>
      <xdr:spPr>
        <a:xfrm>
          <a:off x="3238500" y="583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140879</xdr:rowOff>
    </xdr:from>
    <xdr:to>
      <xdr:col>19</xdr:col>
      <xdr:colOff>136525</xdr:colOff>
      <xdr:row>30</xdr:row>
      <xdr:rowOff>21862</xdr:rowOff>
    </xdr:to>
    <xdr:cxnSp macro="">
      <xdr:nvCxnSpPr>
        <xdr:cNvPr id="98" name="直線コネクタ 97">
          <a:extLst>
            <a:ext uri="{FF2B5EF4-FFF2-40B4-BE49-F238E27FC236}">
              <a16:creationId xmlns:a16="http://schemas.microsoft.com/office/drawing/2014/main" id="{31124846-125D-4CE4-91AE-96516297B0CE}"/>
            </a:ext>
          </a:extLst>
        </xdr:cNvPr>
        <xdr:cNvCxnSpPr/>
      </xdr:nvCxnSpPr>
      <xdr:spPr>
        <a:xfrm>
          <a:off x="3289300" y="5884454"/>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49983</xdr:rowOff>
    </xdr:from>
    <xdr:to>
      <xdr:col>11</xdr:col>
      <xdr:colOff>187325</xdr:colOff>
      <xdr:row>29</xdr:row>
      <xdr:rowOff>151583</xdr:rowOff>
    </xdr:to>
    <xdr:sp macro="" textlink="">
      <xdr:nvSpPr>
        <xdr:cNvPr id="99" name="楕円 98">
          <a:extLst>
            <a:ext uri="{FF2B5EF4-FFF2-40B4-BE49-F238E27FC236}">
              <a16:creationId xmlns:a16="http://schemas.microsoft.com/office/drawing/2014/main" id="{8E19280F-A2E2-4618-AED6-B99F649E6F9A}"/>
            </a:ext>
          </a:extLst>
        </xdr:cNvPr>
        <xdr:cNvSpPr/>
      </xdr:nvSpPr>
      <xdr:spPr>
        <a:xfrm>
          <a:off x="2476500" y="579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100783</xdr:rowOff>
    </xdr:from>
    <xdr:to>
      <xdr:col>15</xdr:col>
      <xdr:colOff>136525</xdr:colOff>
      <xdr:row>29</xdr:row>
      <xdr:rowOff>140879</xdr:rowOff>
    </xdr:to>
    <xdr:cxnSp macro="">
      <xdr:nvCxnSpPr>
        <xdr:cNvPr id="100" name="直線コネクタ 99">
          <a:extLst>
            <a:ext uri="{FF2B5EF4-FFF2-40B4-BE49-F238E27FC236}">
              <a16:creationId xmlns:a16="http://schemas.microsoft.com/office/drawing/2014/main" id="{17A28319-4858-45F8-AD97-DB3BEC94DF0E}"/>
            </a:ext>
          </a:extLst>
        </xdr:cNvPr>
        <xdr:cNvCxnSpPr/>
      </xdr:nvCxnSpPr>
      <xdr:spPr>
        <a:xfrm>
          <a:off x="2527300" y="5844358"/>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9888</xdr:rowOff>
    </xdr:from>
    <xdr:to>
      <xdr:col>7</xdr:col>
      <xdr:colOff>187325</xdr:colOff>
      <xdr:row>29</xdr:row>
      <xdr:rowOff>111488</xdr:rowOff>
    </xdr:to>
    <xdr:sp macro="" textlink="">
      <xdr:nvSpPr>
        <xdr:cNvPr id="101" name="楕円 100">
          <a:extLst>
            <a:ext uri="{FF2B5EF4-FFF2-40B4-BE49-F238E27FC236}">
              <a16:creationId xmlns:a16="http://schemas.microsoft.com/office/drawing/2014/main" id="{E7180035-AE4B-409D-8F64-1CF21DB5EE8E}"/>
            </a:ext>
          </a:extLst>
        </xdr:cNvPr>
        <xdr:cNvSpPr/>
      </xdr:nvSpPr>
      <xdr:spPr>
        <a:xfrm>
          <a:off x="1714500" y="575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60688</xdr:rowOff>
    </xdr:from>
    <xdr:to>
      <xdr:col>11</xdr:col>
      <xdr:colOff>136525</xdr:colOff>
      <xdr:row>29</xdr:row>
      <xdr:rowOff>100783</xdr:rowOff>
    </xdr:to>
    <xdr:cxnSp macro="">
      <xdr:nvCxnSpPr>
        <xdr:cNvPr id="102" name="直線コネクタ 101">
          <a:extLst>
            <a:ext uri="{FF2B5EF4-FFF2-40B4-BE49-F238E27FC236}">
              <a16:creationId xmlns:a16="http://schemas.microsoft.com/office/drawing/2014/main" id="{FB0AB550-F056-4109-A068-CAEFC4FA0EA0}"/>
            </a:ext>
          </a:extLst>
        </xdr:cNvPr>
        <xdr:cNvCxnSpPr/>
      </xdr:nvCxnSpPr>
      <xdr:spPr>
        <a:xfrm>
          <a:off x="1765300" y="5804263"/>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3" name="n_1aveValue有形固定資産減価償却率">
          <a:extLst>
            <a:ext uri="{FF2B5EF4-FFF2-40B4-BE49-F238E27FC236}">
              <a16:creationId xmlns:a16="http://schemas.microsoft.com/office/drawing/2014/main" id="{567BAD64-B2BF-4D3E-9D9E-ADDDCD3A0960}"/>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4" name="n_2aveValue有形固定資産減価償却率">
          <a:extLst>
            <a:ext uri="{FF2B5EF4-FFF2-40B4-BE49-F238E27FC236}">
              <a16:creationId xmlns:a16="http://schemas.microsoft.com/office/drawing/2014/main" id="{7CA9BA60-BDFF-4081-BDFA-50A45994FFC4}"/>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5" name="n_3aveValue有形固定資産減価償却率">
          <a:extLst>
            <a:ext uri="{FF2B5EF4-FFF2-40B4-BE49-F238E27FC236}">
              <a16:creationId xmlns:a16="http://schemas.microsoft.com/office/drawing/2014/main" id="{EBE314A5-5B3C-44EC-A2FB-B397601826CB}"/>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6" name="n_4aveValue有形固定資産減価償却率">
          <a:extLst>
            <a:ext uri="{FF2B5EF4-FFF2-40B4-BE49-F238E27FC236}">
              <a16:creationId xmlns:a16="http://schemas.microsoft.com/office/drawing/2014/main" id="{A02073C9-2B26-48C9-A558-588172BE279E}"/>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89189</xdr:rowOff>
    </xdr:from>
    <xdr:ext cx="405111" cy="259045"/>
    <xdr:sp macro="" textlink="">
      <xdr:nvSpPr>
        <xdr:cNvPr id="107" name="n_1mainValue有形固定資産減価償却率">
          <a:extLst>
            <a:ext uri="{FF2B5EF4-FFF2-40B4-BE49-F238E27FC236}">
              <a16:creationId xmlns:a16="http://schemas.microsoft.com/office/drawing/2014/main" id="{BF9C6711-29FA-4A98-995C-92CF6EF30425}"/>
            </a:ext>
          </a:extLst>
        </xdr:cNvPr>
        <xdr:cNvSpPr txBox="1"/>
      </xdr:nvSpPr>
      <xdr:spPr>
        <a:xfrm>
          <a:off x="3836044" y="566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36756</xdr:rowOff>
    </xdr:from>
    <xdr:ext cx="405111" cy="259045"/>
    <xdr:sp macro="" textlink="">
      <xdr:nvSpPr>
        <xdr:cNvPr id="108" name="n_2mainValue有形固定資産減価償却率">
          <a:extLst>
            <a:ext uri="{FF2B5EF4-FFF2-40B4-BE49-F238E27FC236}">
              <a16:creationId xmlns:a16="http://schemas.microsoft.com/office/drawing/2014/main" id="{938A3879-67EC-472F-85DE-AE0CBD1E8C04}"/>
            </a:ext>
          </a:extLst>
        </xdr:cNvPr>
        <xdr:cNvSpPr txBox="1"/>
      </xdr:nvSpPr>
      <xdr:spPr>
        <a:xfrm>
          <a:off x="3086744" y="5608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168110</xdr:rowOff>
    </xdr:from>
    <xdr:ext cx="405111" cy="259045"/>
    <xdr:sp macro="" textlink="">
      <xdr:nvSpPr>
        <xdr:cNvPr id="109" name="n_3mainValue有形固定資産減価償却率">
          <a:extLst>
            <a:ext uri="{FF2B5EF4-FFF2-40B4-BE49-F238E27FC236}">
              <a16:creationId xmlns:a16="http://schemas.microsoft.com/office/drawing/2014/main" id="{00A268B1-A8F9-4EA7-8878-FD0EF23A6179}"/>
            </a:ext>
          </a:extLst>
        </xdr:cNvPr>
        <xdr:cNvSpPr txBox="1"/>
      </xdr:nvSpPr>
      <xdr:spPr>
        <a:xfrm>
          <a:off x="2324744" y="5568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128015</xdr:rowOff>
    </xdr:from>
    <xdr:ext cx="405111" cy="259045"/>
    <xdr:sp macro="" textlink="">
      <xdr:nvSpPr>
        <xdr:cNvPr id="110" name="n_4mainValue有形固定資産減価償却率">
          <a:extLst>
            <a:ext uri="{FF2B5EF4-FFF2-40B4-BE49-F238E27FC236}">
              <a16:creationId xmlns:a16="http://schemas.microsoft.com/office/drawing/2014/main" id="{B3B1182A-231C-4AE2-B083-63452939675F}"/>
            </a:ext>
          </a:extLst>
        </xdr:cNvPr>
        <xdr:cNvSpPr txBox="1"/>
      </xdr:nvSpPr>
      <xdr:spPr>
        <a:xfrm>
          <a:off x="1562744" y="5528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153419C-773A-4F13-B53A-C68CDD96767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8E1A4D11-5703-4036-97F0-845CDEF6E57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ADE7D522-AAE8-4773-8CC7-C9B6A92DB6BE}"/>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94FE921E-BF8C-405C-8105-BA1A175E031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A6CBFF1-DE6A-4722-BCD3-D2EAB06F23D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65DDCB3-FF1E-4630-8DDF-3CE2ED6719B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C5371C4-3EFD-46D7-A753-1DDC89CB391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5C2472B-1857-4EFA-9017-20B02BBDF24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3A5920E7-502A-4E56-90BB-58F23D34B9C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C73CBD7-A1DF-45BE-B8E0-C1656069B73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2C6108F8-9D4D-4CA8-9BAE-91DD6B0A631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4E1497-1536-41E0-A90F-2A4CFA94B28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87116068-BC67-447C-BDCA-7235A3AB7B7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債務償還比率は類似団体を下回っており、主な要因としては、平成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年度において繰上償還を行い、地方債残高を約</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億円減少させたことである。今後、発行終了の既発債もあるが、施設の統廃合等に係る新発債を発行予定であるため、高くなる見込である。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26382EE0-2E8A-4B3D-BC33-DC238F0BE6A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BB5A0AA-8F7C-4A00-B1B3-4FBD4A8DC03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FC2642AE-08E4-4CC7-9AD1-96CC5942BAD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61A13D10-7EB6-486E-AED3-DFD3BB1D095B}"/>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FEE40192-F922-45BE-B03B-1E816AB943E6}"/>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BDEB1179-D710-470D-82B6-C5E1D5FD00BD}"/>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E78872DB-EE6D-4C92-8F00-819FA0EEBE43}"/>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7FDBA00B-C628-4E73-8AEB-315837DA089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C0865EF8-C879-46B1-83DF-96AC2886A172}"/>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FE879894-BD9B-44A0-98E8-642F627A793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CFE63FFC-8A93-439A-BC45-231D13C26CE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F1881242-7F6D-489D-94E0-A8368277D1D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D118C4EA-239F-4C38-9507-C676505D861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C61F520A-F967-4277-9E85-948F02F3C302}"/>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CE3FCF1D-A3EA-4B9E-A7FA-4EBF7FBC08BA}"/>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972ECFF5-181B-4559-9C84-642C1562DA0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E68EC545-30D8-462A-AECA-48FA328DA7A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2C9EFCED-D0B2-4619-9951-628F2098429C}"/>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88A723AE-71F0-44E0-ABAE-7762735413D8}"/>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98A18A87-797F-4FB1-B223-4AC2A9FA5F28}"/>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EDE3B470-267E-4762-8534-8851E2747153}"/>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3071425E-BACD-48B2-8E8C-A25D70D3D603}"/>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CF21D9D6-E0FC-49E2-B62B-C6442173078B}"/>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A82B70DC-4A34-476C-B077-F774B28AF1BB}"/>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4AB2CDC1-E4D3-42D7-8CCB-FAE9D907EF58}"/>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4177396B-0A5A-4970-BF93-15720B3143A8}"/>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2CFE47EC-18D8-4665-A296-FAFF941220F3}"/>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4DCD7410-719A-4950-8D1B-8F44C05694FA}"/>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FE8DCC9-79B2-4956-A1D9-06311E63540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2DE70352-8D39-4C23-8FDE-0573207BBA4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69F9BAA-EF6C-4674-B584-0B3BB87C435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DE1532D-0625-4883-BF6B-3CA54DBF9DF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BA365EAE-BB8D-4562-A467-F3FBFFE6AC0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60</xdr:col>
      <xdr:colOff>22225</xdr:colOff>
      <xdr:row>26</xdr:row>
      <xdr:rowOff>59333</xdr:rowOff>
    </xdr:from>
    <xdr:to>
      <xdr:col>60</xdr:col>
      <xdr:colOff>123825</xdr:colOff>
      <xdr:row>26</xdr:row>
      <xdr:rowOff>160933</xdr:rowOff>
    </xdr:to>
    <xdr:sp macro="" textlink="">
      <xdr:nvSpPr>
        <xdr:cNvPr id="157" name="楕円 156">
          <a:extLst>
            <a:ext uri="{FF2B5EF4-FFF2-40B4-BE49-F238E27FC236}">
              <a16:creationId xmlns:a16="http://schemas.microsoft.com/office/drawing/2014/main" id="{B0301CA6-A5CE-459F-8D7D-9988E7E56A19}"/>
            </a:ext>
          </a:extLst>
        </xdr:cNvPr>
        <xdr:cNvSpPr/>
      </xdr:nvSpPr>
      <xdr:spPr>
        <a:xfrm>
          <a:off x="11747500" y="5288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15952</xdr:colOff>
      <xdr:row>27</xdr:row>
      <xdr:rowOff>42889</xdr:rowOff>
    </xdr:from>
    <xdr:ext cx="469744" cy="259045"/>
    <xdr:sp macro="" textlink="">
      <xdr:nvSpPr>
        <xdr:cNvPr id="158" name="n_1aveValue債務償還比率">
          <a:extLst>
            <a:ext uri="{FF2B5EF4-FFF2-40B4-BE49-F238E27FC236}">
              <a16:creationId xmlns:a16="http://schemas.microsoft.com/office/drawing/2014/main" id="{2206E794-2602-423C-AF2D-68878CA688A8}"/>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9" name="n_2aveValue債務償還比率">
          <a:extLst>
            <a:ext uri="{FF2B5EF4-FFF2-40B4-BE49-F238E27FC236}">
              <a16:creationId xmlns:a16="http://schemas.microsoft.com/office/drawing/2014/main" id="{9763064B-D11D-41B6-9C76-5F0E0FCBD97B}"/>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60" name="n_3aveValue債務償還比率">
          <a:extLst>
            <a:ext uri="{FF2B5EF4-FFF2-40B4-BE49-F238E27FC236}">
              <a16:creationId xmlns:a16="http://schemas.microsoft.com/office/drawing/2014/main" id="{61A0D952-50C1-44E0-8043-E95E617DD8C5}"/>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1" name="n_4aveValue債務償還比率">
          <a:extLst>
            <a:ext uri="{FF2B5EF4-FFF2-40B4-BE49-F238E27FC236}">
              <a16:creationId xmlns:a16="http://schemas.microsoft.com/office/drawing/2014/main" id="{8C142BAA-66EE-40E2-B1B1-642D21D7C0A1}"/>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6010</xdr:rowOff>
    </xdr:from>
    <xdr:ext cx="405111" cy="259045"/>
    <xdr:sp macro="" textlink="">
      <xdr:nvSpPr>
        <xdr:cNvPr id="162" name="n_4mainValue債務償還比率">
          <a:extLst>
            <a:ext uri="{FF2B5EF4-FFF2-40B4-BE49-F238E27FC236}">
              <a16:creationId xmlns:a16="http://schemas.microsoft.com/office/drawing/2014/main" id="{39733EC9-ECC1-4058-B68C-4124D0D9F7DD}"/>
            </a:ext>
          </a:extLst>
        </xdr:cNvPr>
        <xdr:cNvSpPr txBox="1"/>
      </xdr:nvSpPr>
      <xdr:spPr>
        <a:xfrm>
          <a:off x="11595744" y="506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E468A0F0-1634-4765-87C0-49AC23870B0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3456DC05-2B0B-4E02-ADA2-E7DE91236B8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7665F443-8023-4CC2-9579-3918E96FDDB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19A75E56-2F90-4EC6-9ACA-35C721D07F6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89FB5884-16C8-4604-9E11-B0FBC396FED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185949D8-7FF3-4213-A3D4-DA9C47EB6C8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42C7BCF-7BDB-4B5C-882E-4A31994E4F7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E8B8340-34A0-430E-85F0-AC6362C6D57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CB6DA31-6464-425C-9FB9-CF49F37FD46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96FCABE-3484-4CAD-9C92-15A591CC296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BC11FB1-E307-4315-94CE-968BA24DFD7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66701F-EAFA-4220-B481-8EF04564B02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28A8D1F-B64B-459F-985F-251FEAAC2D4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29B879D-FC9F-40D9-B06C-0EDD18C0A84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60B09F-D0E2-4D81-9786-1868175D5D3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F1518FB-9655-49A5-8A5F-2DCADA7AEE7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20,888
20,621
42.06
23,890,968
22,994,325
856,114
7,384,569
17,857,012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49E6D20-7CD0-4AC2-ACDD-CF44E1DC122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81E66F2-52B0-4ACD-95BB-F043DB787AF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42CA572-5A63-4345-91F4-415DC641BFD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8567396-E986-449F-B2A9-3F8E3A97630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211797-1B16-438D-A626-F926AB6CB3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F33C785-ED32-4786-9FBD-831C0267AEE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3CF1BA-42C2-4EAC-B72A-704769FF8B5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C4F14FC-EBA7-4467-A472-B3B91DD456D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64C9A0-4943-4A81-8170-6F9366CFC1A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2F3FB80-8C71-4B6D-AA39-D0E374CAA96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6FA34B7-0CEF-41FE-8D44-EF67BDC1EB4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CC5FF1D-E7A3-40F9-8E2B-37A7D476BA4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C77CB26-175E-45B4-B929-036D4D6B621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BE24011-C4F8-4BB0-91CA-2ADB6877899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66714CF-177C-4FB5-9C7A-6C4F5528A43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060EBD0-7A09-40F4-BC4C-7F315D8CB60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C70C839-3A59-4C8D-80EC-0D331F290DB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EBD5841-05DD-4CC8-AAC2-1FAF658B145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2044B10-74EB-4C94-AE13-6AABB010916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DC2B977-3806-4FA3-BFD6-1AC5BFD8F45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306243-342B-4FCF-A240-76F9CD7FC9E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70D8C9C-2416-4F88-8425-6A5F2B78048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CDC449F-8B94-40C4-8FD3-7F17D42797F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F1227CB-A4D7-4A3B-B1AD-312F0D8B90F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EFE7920-4542-4796-8F58-5C28A9CADA2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DDBD5D6-CBB5-4944-92C8-9C950ED838D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4851AE6-BA0F-4E7C-B64E-4F73FC37E58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4B50E44-C8C8-475D-BAF2-DF9D0BD869A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089E788-20C2-47AA-BF53-09AE28A048C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82E1671-ABF0-415C-A0B0-1D39E490EC5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1893BBB-7B34-4585-9665-68E3A44A310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A641DF7-2076-4AA8-8DED-F3C770D7EEE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BB28395-AC33-4A58-A43F-3ADDB692AC48}"/>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9E6CE33-F2A9-4E9C-9EC8-89981A5B6FC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7A79144-2244-4F2B-B74D-0D2CD9AC6E8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595AF68-FA7A-488F-B908-8A263505F69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7578F6A-8480-4BD4-AA3B-157E84C397AB}"/>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022045D-DF84-4C18-9E06-FDFBB68FD4B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3EDAE99-C637-45DA-A036-3A98C58F4EC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EDC0F8B-1CB2-406B-A9DE-761A9865809E}"/>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D3BF12A-36D2-4114-A643-45C483AA3F6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201192E-CC2B-4277-8D04-E5A1574C3992}"/>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1169C25-BAC2-419C-8CEF-DC1AFDE364E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F8D8422B-AD19-4815-88B7-FDF0F74B6F2E}"/>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9FEAD429-0540-4B9D-9D75-1D6462C62329}"/>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DBAE7AB-BBEB-46CF-96B6-B8AD20CF366E}"/>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D3E24716-2916-4600-82B9-2BADE84487B2}"/>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AD3906E4-348C-4569-A8F6-F9E9192FD441}"/>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DE615604-7649-4403-A0F5-F379B2FDDD42}"/>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AE173345-1F8F-463E-890D-5C42071BDB1F}"/>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C269B796-AAE1-4EB2-AFC9-996179CE8677}"/>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8F1E98E8-ED42-4345-B84D-DBBE263ED10C}"/>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7475D96C-1B80-4BB5-9F5B-3D608F45F5C5}"/>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1BD49DE9-6B01-462A-B9C4-15C416E98A0B}"/>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BB109D1-2002-4555-934A-F606C5014F4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A487982-DF6B-42B5-864B-BDBFA059600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1632B09-E897-4084-B2F4-CFB43AEDF9D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A5C39F7-A7AC-4EB1-B03A-4EEDA7BC919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870C1DB-F295-425C-8A9E-6BC3DAF8344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68834</xdr:rowOff>
    </xdr:from>
    <xdr:to>
      <xdr:col>24</xdr:col>
      <xdr:colOff>114300</xdr:colOff>
      <xdr:row>36</xdr:row>
      <xdr:rowOff>170434</xdr:rowOff>
    </xdr:to>
    <xdr:sp macro="" textlink="">
      <xdr:nvSpPr>
        <xdr:cNvPr id="71" name="楕円 70">
          <a:extLst>
            <a:ext uri="{FF2B5EF4-FFF2-40B4-BE49-F238E27FC236}">
              <a16:creationId xmlns:a16="http://schemas.microsoft.com/office/drawing/2014/main" id="{13D51DE1-73BD-45A0-9C49-CE05D1BA1816}"/>
            </a:ext>
          </a:extLst>
        </xdr:cNvPr>
        <xdr:cNvSpPr/>
      </xdr:nvSpPr>
      <xdr:spPr>
        <a:xfrm>
          <a:off x="4584700" y="624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91711</xdr:rowOff>
    </xdr:from>
    <xdr:ext cx="405111" cy="259045"/>
    <xdr:sp macro="" textlink="">
      <xdr:nvSpPr>
        <xdr:cNvPr id="72" name="【道路】&#10;有形固定資産減価償却率該当値テキスト">
          <a:extLst>
            <a:ext uri="{FF2B5EF4-FFF2-40B4-BE49-F238E27FC236}">
              <a16:creationId xmlns:a16="http://schemas.microsoft.com/office/drawing/2014/main" id="{98344F19-EAF5-457E-A2BA-2957AAC1A4E8}"/>
            </a:ext>
          </a:extLst>
        </xdr:cNvPr>
        <xdr:cNvSpPr txBox="1"/>
      </xdr:nvSpPr>
      <xdr:spPr>
        <a:xfrm>
          <a:off x="4673600" y="609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34544</xdr:rowOff>
    </xdr:from>
    <xdr:to>
      <xdr:col>20</xdr:col>
      <xdr:colOff>38100</xdr:colOff>
      <xdr:row>36</xdr:row>
      <xdr:rowOff>136144</xdr:rowOff>
    </xdr:to>
    <xdr:sp macro="" textlink="">
      <xdr:nvSpPr>
        <xdr:cNvPr id="73" name="楕円 72">
          <a:extLst>
            <a:ext uri="{FF2B5EF4-FFF2-40B4-BE49-F238E27FC236}">
              <a16:creationId xmlns:a16="http://schemas.microsoft.com/office/drawing/2014/main" id="{E52DE621-7588-4DC0-BFDD-71CAEF271967}"/>
            </a:ext>
          </a:extLst>
        </xdr:cNvPr>
        <xdr:cNvSpPr/>
      </xdr:nvSpPr>
      <xdr:spPr>
        <a:xfrm>
          <a:off x="3746500" y="62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85344</xdr:rowOff>
    </xdr:from>
    <xdr:to>
      <xdr:col>24</xdr:col>
      <xdr:colOff>63500</xdr:colOff>
      <xdr:row>36</xdr:row>
      <xdr:rowOff>119634</xdr:rowOff>
    </xdr:to>
    <xdr:cxnSp macro="">
      <xdr:nvCxnSpPr>
        <xdr:cNvPr id="74" name="直線コネクタ 73">
          <a:extLst>
            <a:ext uri="{FF2B5EF4-FFF2-40B4-BE49-F238E27FC236}">
              <a16:creationId xmlns:a16="http://schemas.microsoft.com/office/drawing/2014/main" id="{DE8839F0-80DE-4E3B-94B0-B234219C35FE}"/>
            </a:ext>
          </a:extLst>
        </xdr:cNvPr>
        <xdr:cNvCxnSpPr/>
      </xdr:nvCxnSpPr>
      <xdr:spPr>
        <a:xfrm>
          <a:off x="3797300" y="625754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164846</xdr:rowOff>
    </xdr:from>
    <xdr:to>
      <xdr:col>15</xdr:col>
      <xdr:colOff>101600</xdr:colOff>
      <xdr:row>36</xdr:row>
      <xdr:rowOff>94996</xdr:rowOff>
    </xdr:to>
    <xdr:sp macro="" textlink="">
      <xdr:nvSpPr>
        <xdr:cNvPr id="75" name="楕円 74">
          <a:extLst>
            <a:ext uri="{FF2B5EF4-FFF2-40B4-BE49-F238E27FC236}">
              <a16:creationId xmlns:a16="http://schemas.microsoft.com/office/drawing/2014/main" id="{BC9447F4-D948-47B5-9569-8E073DE3AB64}"/>
            </a:ext>
          </a:extLst>
        </xdr:cNvPr>
        <xdr:cNvSpPr/>
      </xdr:nvSpPr>
      <xdr:spPr>
        <a:xfrm>
          <a:off x="28575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44196</xdr:rowOff>
    </xdr:from>
    <xdr:to>
      <xdr:col>19</xdr:col>
      <xdr:colOff>177800</xdr:colOff>
      <xdr:row>36</xdr:row>
      <xdr:rowOff>85344</xdr:rowOff>
    </xdr:to>
    <xdr:cxnSp macro="">
      <xdr:nvCxnSpPr>
        <xdr:cNvPr id="76" name="直線コネクタ 75">
          <a:extLst>
            <a:ext uri="{FF2B5EF4-FFF2-40B4-BE49-F238E27FC236}">
              <a16:creationId xmlns:a16="http://schemas.microsoft.com/office/drawing/2014/main" id="{FD0A2655-15E3-495E-8457-93AE47C312DE}"/>
            </a:ext>
          </a:extLst>
        </xdr:cNvPr>
        <xdr:cNvCxnSpPr/>
      </xdr:nvCxnSpPr>
      <xdr:spPr>
        <a:xfrm>
          <a:off x="2908300" y="62163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132842</xdr:rowOff>
    </xdr:from>
    <xdr:to>
      <xdr:col>10</xdr:col>
      <xdr:colOff>165100</xdr:colOff>
      <xdr:row>36</xdr:row>
      <xdr:rowOff>62992</xdr:rowOff>
    </xdr:to>
    <xdr:sp macro="" textlink="">
      <xdr:nvSpPr>
        <xdr:cNvPr id="77" name="楕円 76">
          <a:extLst>
            <a:ext uri="{FF2B5EF4-FFF2-40B4-BE49-F238E27FC236}">
              <a16:creationId xmlns:a16="http://schemas.microsoft.com/office/drawing/2014/main" id="{F1D3B1A2-5692-4825-A50D-50CCB1E00303}"/>
            </a:ext>
          </a:extLst>
        </xdr:cNvPr>
        <xdr:cNvSpPr/>
      </xdr:nvSpPr>
      <xdr:spPr>
        <a:xfrm>
          <a:off x="1968500" y="613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12192</xdr:rowOff>
    </xdr:from>
    <xdr:to>
      <xdr:col>15</xdr:col>
      <xdr:colOff>50800</xdr:colOff>
      <xdr:row>36</xdr:row>
      <xdr:rowOff>44196</xdr:rowOff>
    </xdr:to>
    <xdr:cxnSp macro="">
      <xdr:nvCxnSpPr>
        <xdr:cNvPr id="78" name="直線コネクタ 77">
          <a:extLst>
            <a:ext uri="{FF2B5EF4-FFF2-40B4-BE49-F238E27FC236}">
              <a16:creationId xmlns:a16="http://schemas.microsoft.com/office/drawing/2014/main" id="{6E6201A8-CCB0-44D7-889E-C65AFC131E0D}"/>
            </a:ext>
          </a:extLst>
        </xdr:cNvPr>
        <xdr:cNvCxnSpPr/>
      </xdr:nvCxnSpPr>
      <xdr:spPr>
        <a:xfrm>
          <a:off x="2019300" y="61843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103124</xdr:rowOff>
    </xdr:from>
    <xdr:to>
      <xdr:col>6</xdr:col>
      <xdr:colOff>38100</xdr:colOff>
      <xdr:row>36</xdr:row>
      <xdr:rowOff>33274</xdr:rowOff>
    </xdr:to>
    <xdr:sp macro="" textlink="">
      <xdr:nvSpPr>
        <xdr:cNvPr id="79" name="楕円 78">
          <a:extLst>
            <a:ext uri="{FF2B5EF4-FFF2-40B4-BE49-F238E27FC236}">
              <a16:creationId xmlns:a16="http://schemas.microsoft.com/office/drawing/2014/main" id="{987F8619-D1A1-47F0-97CF-271343B99058}"/>
            </a:ext>
          </a:extLst>
        </xdr:cNvPr>
        <xdr:cNvSpPr/>
      </xdr:nvSpPr>
      <xdr:spPr>
        <a:xfrm>
          <a:off x="1079500" y="610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153924</xdr:rowOff>
    </xdr:from>
    <xdr:to>
      <xdr:col>10</xdr:col>
      <xdr:colOff>114300</xdr:colOff>
      <xdr:row>36</xdr:row>
      <xdr:rowOff>12192</xdr:rowOff>
    </xdr:to>
    <xdr:cxnSp macro="">
      <xdr:nvCxnSpPr>
        <xdr:cNvPr id="80" name="直線コネクタ 79">
          <a:extLst>
            <a:ext uri="{FF2B5EF4-FFF2-40B4-BE49-F238E27FC236}">
              <a16:creationId xmlns:a16="http://schemas.microsoft.com/office/drawing/2014/main" id="{F66D238F-4752-4889-90DA-0BBF8155805F}"/>
            </a:ext>
          </a:extLst>
        </xdr:cNvPr>
        <xdr:cNvCxnSpPr/>
      </xdr:nvCxnSpPr>
      <xdr:spPr>
        <a:xfrm>
          <a:off x="1130300" y="615467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949FF93C-496A-4C43-9A92-B8C35B2C1FEF}"/>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4DE7AC35-EA64-4DC5-8540-742CCDDB9744}"/>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B7F534FD-74F0-4C98-8BAA-D7CBE2F0B75B}"/>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68077611-590D-45FA-B8D9-3D39B0FB9132}"/>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152671</xdr:rowOff>
    </xdr:from>
    <xdr:ext cx="405111" cy="259045"/>
    <xdr:sp macro="" textlink="">
      <xdr:nvSpPr>
        <xdr:cNvPr id="85" name="n_1mainValue【道路】&#10;有形固定資産減価償却率">
          <a:extLst>
            <a:ext uri="{FF2B5EF4-FFF2-40B4-BE49-F238E27FC236}">
              <a16:creationId xmlns:a16="http://schemas.microsoft.com/office/drawing/2014/main" id="{B13E4DC9-5283-42AE-9BC0-02A3A8E5D921}"/>
            </a:ext>
          </a:extLst>
        </xdr:cNvPr>
        <xdr:cNvSpPr txBox="1"/>
      </xdr:nvSpPr>
      <xdr:spPr>
        <a:xfrm>
          <a:off x="3582044" y="598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111523</xdr:rowOff>
    </xdr:from>
    <xdr:ext cx="405111" cy="259045"/>
    <xdr:sp macro="" textlink="">
      <xdr:nvSpPr>
        <xdr:cNvPr id="86" name="n_2mainValue【道路】&#10;有形固定資産減価償却率">
          <a:extLst>
            <a:ext uri="{FF2B5EF4-FFF2-40B4-BE49-F238E27FC236}">
              <a16:creationId xmlns:a16="http://schemas.microsoft.com/office/drawing/2014/main" id="{BDF05015-E871-4EAC-A885-E40477F27270}"/>
            </a:ext>
          </a:extLst>
        </xdr:cNvPr>
        <xdr:cNvSpPr txBox="1"/>
      </xdr:nvSpPr>
      <xdr:spPr>
        <a:xfrm>
          <a:off x="2705744" y="594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79519</xdr:rowOff>
    </xdr:from>
    <xdr:ext cx="405111" cy="259045"/>
    <xdr:sp macro="" textlink="">
      <xdr:nvSpPr>
        <xdr:cNvPr id="87" name="n_3mainValue【道路】&#10;有形固定資産減価償却率">
          <a:extLst>
            <a:ext uri="{FF2B5EF4-FFF2-40B4-BE49-F238E27FC236}">
              <a16:creationId xmlns:a16="http://schemas.microsoft.com/office/drawing/2014/main" id="{0A56089A-7244-4BE9-9B0C-6B35402F6FB7}"/>
            </a:ext>
          </a:extLst>
        </xdr:cNvPr>
        <xdr:cNvSpPr txBox="1"/>
      </xdr:nvSpPr>
      <xdr:spPr>
        <a:xfrm>
          <a:off x="1816744" y="590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49801</xdr:rowOff>
    </xdr:from>
    <xdr:ext cx="405111" cy="259045"/>
    <xdr:sp macro="" textlink="">
      <xdr:nvSpPr>
        <xdr:cNvPr id="88" name="n_4mainValue【道路】&#10;有形固定資産減価償却率">
          <a:extLst>
            <a:ext uri="{FF2B5EF4-FFF2-40B4-BE49-F238E27FC236}">
              <a16:creationId xmlns:a16="http://schemas.microsoft.com/office/drawing/2014/main" id="{889E5969-73F4-425E-8452-F45E2CA4EEA0}"/>
            </a:ext>
          </a:extLst>
        </xdr:cNvPr>
        <xdr:cNvSpPr txBox="1"/>
      </xdr:nvSpPr>
      <xdr:spPr>
        <a:xfrm>
          <a:off x="927744" y="587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E846EC2-500B-4111-8D12-76ABD5DAD18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BDD62EA-DB20-499D-AF06-5E99BEE1A50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0232EF0-6896-4FB9-95DB-9901170D148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4D210C4-F42E-4DCF-8EA0-B7F1AE0A805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380B7C3-9AA2-4769-8E66-E7EA6980DFA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06F487A-F001-493B-89E7-9561C25DBC5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E88FB05-89B2-4BE7-9910-D717BC7B683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F3DACED-C156-4BE0-B877-B2C1ADED283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839A3A9-BC7B-4C61-93D5-2AE6D30B1A5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B6DC8CB-7D58-4338-8006-FE76BC83AA8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2A346C8-3935-41DE-968A-88EB681B88C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ACA429B-8B29-4673-9AA5-D05115FF0C6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7AB5C5F-11FA-46F6-8724-4E6DF1813F1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4CB5EF8F-8434-4A59-B46C-1F60EA88D2C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AF816AAB-8331-4E89-AA36-7DBCFE22D5D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664D095-0683-4FA3-A1D7-143237090D7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B16AFF6-01F3-4981-B3F3-0615A33D51A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9619C72-9B01-40ED-9CF0-632E67E1ADD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65D5B43-ABBF-452D-AC73-A9B4B9F2DDB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7D62D915-A857-438C-BDB9-BD09BBC04F0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DCDCDD3-8E21-43B1-B374-82814530FD4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F1E85069-E142-4479-95B7-A3A179AFF322}"/>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0F69E80-E76B-46B5-9A86-300F5EEF239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9AB656B8-E793-4C0A-A070-25584CE39AC2}"/>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39A1D389-8E00-43E5-ABD3-A83C4E3FC00D}"/>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46D3CD6D-6431-4EAA-BBDC-6DF97777039D}"/>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FBFCA12D-FE4D-403F-9EB9-5D7A2F022054}"/>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91F98995-178C-4EE3-882F-FBC4D17A4F65}"/>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441D9DEB-E07E-4515-94E6-B2256C6B5DED}"/>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29494FDD-B3B4-4513-94DC-9BE412BDFD73}"/>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5F1690B-9BF7-4D30-90CF-8166D3A562B7}"/>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AF44DAF4-45DB-4E02-BC76-F5E100748B83}"/>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BF9CF4B5-767B-4EC3-9A64-F70914009AA3}"/>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CCECF16A-94A0-4399-BBBC-213849490A5B}"/>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6B0440F-5984-4665-9124-E6A2FC71874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E22D8BC-F1D5-4362-92B4-CF1828E5A22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BE946B9-EA48-4DE9-AF8B-E032048CD55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968DAA7-8DF1-4F34-91BE-3B73389724C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5F62A56-AAF8-4E47-8A85-9321CC194AC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26353</xdr:rowOff>
    </xdr:from>
    <xdr:to>
      <xdr:col>55</xdr:col>
      <xdr:colOff>50800</xdr:colOff>
      <xdr:row>38</xdr:row>
      <xdr:rowOff>127953</xdr:rowOff>
    </xdr:to>
    <xdr:sp macro="" textlink="">
      <xdr:nvSpPr>
        <xdr:cNvPr id="128" name="楕円 127">
          <a:extLst>
            <a:ext uri="{FF2B5EF4-FFF2-40B4-BE49-F238E27FC236}">
              <a16:creationId xmlns:a16="http://schemas.microsoft.com/office/drawing/2014/main" id="{D5FB5D86-AA56-4565-AD72-E9D8B25A59AE}"/>
            </a:ext>
          </a:extLst>
        </xdr:cNvPr>
        <xdr:cNvSpPr/>
      </xdr:nvSpPr>
      <xdr:spPr>
        <a:xfrm>
          <a:off x="10426700" y="654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49230</xdr:rowOff>
    </xdr:from>
    <xdr:ext cx="534377" cy="259045"/>
    <xdr:sp macro="" textlink="">
      <xdr:nvSpPr>
        <xdr:cNvPr id="129" name="【道路】&#10;一人当たり延長該当値テキスト">
          <a:extLst>
            <a:ext uri="{FF2B5EF4-FFF2-40B4-BE49-F238E27FC236}">
              <a16:creationId xmlns:a16="http://schemas.microsoft.com/office/drawing/2014/main" id="{AA9E247D-9359-4979-A5A0-85CE4023B6EE}"/>
            </a:ext>
          </a:extLst>
        </xdr:cNvPr>
        <xdr:cNvSpPr txBox="1"/>
      </xdr:nvSpPr>
      <xdr:spPr>
        <a:xfrm>
          <a:off x="10515600" y="639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35534</xdr:rowOff>
    </xdr:from>
    <xdr:to>
      <xdr:col>50</xdr:col>
      <xdr:colOff>165100</xdr:colOff>
      <xdr:row>38</xdr:row>
      <xdr:rowOff>137134</xdr:rowOff>
    </xdr:to>
    <xdr:sp macro="" textlink="">
      <xdr:nvSpPr>
        <xdr:cNvPr id="130" name="楕円 129">
          <a:extLst>
            <a:ext uri="{FF2B5EF4-FFF2-40B4-BE49-F238E27FC236}">
              <a16:creationId xmlns:a16="http://schemas.microsoft.com/office/drawing/2014/main" id="{29D582EE-E051-4A36-A1FC-D126FE770CC9}"/>
            </a:ext>
          </a:extLst>
        </xdr:cNvPr>
        <xdr:cNvSpPr/>
      </xdr:nvSpPr>
      <xdr:spPr>
        <a:xfrm>
          <a:off x="9588500" y="655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77153</xdr:rowOff>
    </xdr:from>
    <xdr:to>
      <xdr:col>55</xdr:col>
      <xdr:colOff>0</xdr:colOff>
      <xdr:row>38</xdr:row>
      <xdr:rowOff>86334</xdr:rowOff>
    </xdr:to>
    <xdr:cxnSp macro="">
      <xdr:nvCxnSpPr>
        <xdr:cNvPr id="131" name="直線コネクタ 130">
          <a:extLst>
            <a:ext uri="{FF2B5EF4-FFF2-40B4-BE49-F238E27FC236}">
              <a16:creationId xmlns:a16="http://schemas.microsoft.com/office/drawing/2014/main" id="{07A9F8D0-175D-4372-B229-130E5473E81F}"/>
            </a:ext>
          </a:extLst>
        </xdr:cNvPr>
        <xdr:cNvCxnSpPr/>
      </xdr:nvCxnSpPr>
      <xdr:spPr>
        <a:xfrm flipV="1">
          <a:off x="9639300" y="6592253"/>
          <a:ext cx="838200" cy="9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43650</xdr:rowOff>
    </xdr:from>
    <xdr:to>
      <xdr:col>46</xdr:col>
      <xdr:colOff>38100</xdr:colOff>
      <xdr:row>38</xdr:row>
      <xdr:rowOff>145250</xdr:rowOff>
    </xdr:to>
    <xdr:sp macro="" textlink="">
      <xdr:nvSpPr>
        <xdr:cNvPr id="132" name="楕円 131">
          <a:extLst>
            <a:ext uri="{FF2B5EF4-FFF2-40B4-BE49-F238E27FC236}">
              <a16:creationId xmlns:a16="http://schemas.microsoft.com/office/drawing/2014/main" id="{CE8580EB-73DB-4623-88AD-964FB5B8E414}"/>
            </a:ext>
          </a:extLst>
        </xdr:cNvPr>
        <xdr:cNvSpPr/>
      </xdr:nvSpPr>
      <xdr:spPr>
        <a:xfrm>
          <a:off x="8699500" y="65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86334</xdr:rowOff>
    </xdr:from>
    <xdr:to>
      <xdr:col>50</xdr:col>
      <xdr:colOff>114300</xdr:colOff>
      <xdr:row>38</xdr:row>
      <xdr:rowOff>94450</xdr:rowOff>
    </xdr:to>
    <xdr:cxnSp macro="">
      <xdr:nvCxnSpPr>
        <xdr:cNvPr id="133" name="直線コネクタ 132">
          <a:extLst>
            <a:ext uri="{FF2B5EF4-FFF2-40B4-BE49-F238E27FC236}">
              <a16:creationId xmlns:a16="http://schemas.microsoft.com/office/drawing/2014/main" id="{0743540A-5D58-48BE-AB9A-42436079FC4F}"/>
            </a:ext>
          </a:extLst>
        </xdr:cNvPr>
        <xdr:cNvCxnSpPr/>
      </xdr:nvCxnSpPr>
      <xdr:spPr>
        <a:xfrm flipV="1">
          <a:off x="8750300" y="6601434"/>
          <a:ext cx="889000" cy="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56299</xdr:rowOff>
    </xdr:from>
    <xdr:to>
      <xdr:col>41</xdr:col>
      <xdr:colOff>101600</xdr:colOff>
      <xdr:row>38</xdr:row>
      <xdr:rowOff>157899</xdr:rowOff>
    </xdr:to>
    <xdr:sp macro="" textlink="">
      <xdr:nvSpPr>
        <xdr:cNvPr id="134" name="楕円 133">
          <a:extLst>
            <a:ext uri="{FF2B5EF4-FFF2-40B4-BE49-F238E27FC236}">
              <a16:creationId xmlns:a16="http://schemas.microsoft.com/office/drawing/2014/main" id="{522EE0B0-50B2-4391-8CCA-9B654B2757E7}"/>
            </a:ext>
          </a:extLst>
        </xdr:cNvPr>
        <xdr:cNvSpPr/>
      </xdr:nvSpPr>
      <xdr:spPr>
        <a:xfrm>
          <a:off x="7810500" y="657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94450</xdr:rowOff>
    </xdr:from>
    <xdr:to>
      <xdr:col>45</xdr:col>
      <xdr:colOff>177800</xdr:colOff>
      <xdr:row>38</xdr:row>
      <xdr:rowOff>107099</xdr:rowOff>
    </xdr:to>
    <xdr:cxnSp macro="">
      <xdr:nvCxnSpPr>
        <xdr:cNvPr id="135" name="直線コネクタ 134">
          <a:extLst>
            <a:ext uri="{FF2B5EF4-FFF2-40B4-BE49-F238E27FC236}">
              <a16:creationId xmlns:a16="http://schemas.microsoft.com/office/drawing/2014/main" id="{2202CE81-ADB6-48F5-89F8-1F1793CA6384}"/>
            </a:ext>
          </a:extLst>
        </xdr:cNvPr>
        <xdr:cNvCxnSpPr/>
      </xdr:nvCxnSpPr>
      <xdr:spPr>
        <a:xfrm flipV="1">
          <a:off x="7861300" y="6609550"/>
          <a:ext cx="889000" cy="1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69977</xdr:rowOff>
    </xdr:from>
    <xdr:to>
      <xdr:col>36</xdr:col>
      <xdr:colOff>165100</xdr:colOff>
      <xdr:row>39</xdr:row>
      <xdr:rowOff>127</xdr:rowOff>
    </xdr:to>
    <xdr:sp macro="" textlink="">
      <xdr:nvSpPr>
        <xdr:cNvPr id="136" name="楕円 135">
          <a:extLst>
            <a:ext uri="{FF2B5EF4-FFF2-40B4-BE49-F238E27FC236}">
              <a16:creationId xmlns:a16="http://schemas.microsoft.com/office/drawing/2014/main" id="{B33D8F60-F479-4E87-ADA1-84F5F14ABB04}"/>
            </a:ext>
          </a:extLst>
        </xdr:cNvPr>
        <xdr:cNvSpPr/>
      </xdr:nvSpPr>
      <xdr:spPr>
        <a:xfrm>
          <a:off x="6921500" y="658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107099</xdr:rowOff>
    </xdr:from>
    <xdr:to>
      <xdr:col>41</xdr:col>
      <xdr:colOff>50800</xdr:colOff>
      <xdr:row>38</xdr:row>
      <xdr:rowOff>120777</xdr:rowOff>
    </xdr:to>
    <xdr:cxnSp macro="">
      <xdr:nvCxnSpPr>
        <xdr:cNvPr id="137" name="直線コネクタ 136">
          <a:extLst>
            <a:ext uri="{FF2B5EF4-FFF2-40B4-BE49-F238E27FC236}">
              <a16:creationId xmlns:a16="http://schemas.microsoft.com/office/drawing/2014/main" id="{AC1D5BF8-5A42-444D-968E-B4CBAE03BBB4}"/>
            </a:ext>
          </a:extLst>
        </xdr:cNvPr>
        <xdr:cNvCxnSpPr/>
      </xdr:nvCxnSpPr>
      <xdr:spPr>
        <a:xfrm flipV="1">
          <a:off x="6972300" y="6622199"/>
          <a:ext cx="889000" cy="13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82FAC28C-6E49-4C9A-B53A-9AA42ACB4560}"/>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619F4234-5F43-4F6C-8041-095C4BADEA11}"/>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DB3FF64D-A4B7-4F33-9B63-B531193E3176}"/>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A251893F-CD66-4B36-A788-25DF8AF53B5E}"/>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153662</xdr:rowOff>
    </xdr:from>
    <xdr:ext cx="534377" cy="259045"/>
    <xdr:sp macro="" textlink="">
      <xdr:nvSpPr>
        <xdr:cNvPr id="142" name="n_1mainValue【道路】&#10;一人当たり延長">
          <a:extLst>
            <a:ext uri="{FF2B5EF4-FFF2-40B4-BE49-F238E27FC236}">
              <a16:creationId xmlns:a16="http://schemas.microsoft.com/office/drawing/2014/main" id="{782C051D-0903-4644-BAE4-BC37DE64B4CC}"/>
            </a:ext>
          </a:extLst>
        </xdr:cNvPr>
        <xdr:cNvSpPr txBox="1"/>
      </xdr:nvSpPr>
      <xdr:spPr>
        <a:xfrm>
          <a:off x="9359411" y="632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161777</xdr:rowOff>
    </xdr:from>
    <xdr:ext cx="534377" cy="259045"/>
    <xdr:sp macro="" textlink="">
      <xdr:nvSpPr>
        <xdr:cNvPr id="143" name="n_2mainValue【道路】&#10;一人当たり延長">
          <a:extLst>
            <a:ext uri="{FF2B5EF4-FFF2-40B4-BE49-F238E27FC236}">
              <a16:creationId xmlns:a16="http://schemas.microsoft.com/office/drawing/2014/main" id="{56A05BE5-9BC4-4440-915A-6F7BA36BBE74}"/>
            </a:ext>
          </a:extLst>
        </xdr:cNvPr>
        <xdr:cNvSpPr txBox="1"/>
      </xdr:nvSpPr>
      <xdr:spPr>
        <a:xfrm>
          <a:off x="8483111" y="633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2976</xdr:rowOff>
    </xdr:from>
    <xdr:ext cx="534377" cy="259045"/>
    <xdr:sp macro="" textlink="">
      <xdr:nvSpPr>
        <xdr:cNvPr id="144" name="n_3mainValue【道路】&#10;一人当たり延長">
          <a:extLst>
            <a:ext uri="{FF2B5EF4-FFF2-40B4-BE49-F238E27FC236}">
              <a16:creationId xmlns:a16="http://schemas.microsoft.com/office/drawing/2014/main" id="{8BC7381D-B752-4962-B54C-D96C4D004850}"/>
            </a:ext>
          </a:extLst>
        </xdr:cNvPr>
        <xdr:cNvSpPr txBox="1"/>
      </xdr:nvSpPr>
      <xdr:spPr>
        <a:xfrm>
          <a:off x="7594111" y="634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16654</xdr:rowOff>
    </xdr:from>
    <xdr:ext cx="534377" cy="259045"/>
    <xdr:sp macro="" textlink="">
      <xdr:nvSpPr>
        <xdr:cNvPr id="145" name="n_4mainValue【道路】&#10;一人当たり延長">
          <a:extLst>
            <a:ext uri="{FF2B5EF4-FFF2-40B4-BE49-F238E27FC236}">
              <a16:creationId xmlns:a16="http://schemas.microsoft.com/office/drawing/2014/main" id="{553C3353-A044-4EE1-A3DE-FAAEE3D7C191}"/>
            </a:ext>
          </a:extLst>
        </xdr:cNvPr>
        <xdr:cNvSpPr txBox="1"/>
      </xdr:nvSpPr>
      <xdr:spPr>
        <a:xfrm>
          <a:off x="6705111" y="636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0932E1D-853E-4E87-85C5-880DC0833ED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C0486E9-A513-44E8-9A3D-40F5DB2B265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1E75303-05B2-458A-AE88-14A5A6D3682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8099629-4305-4F22-9635-5521F799A99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67F11F2-7EB6-4B29-9794-018B65FF37B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D23574F-0264-4094-94CF-AF8C394972F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40FBA00-3279-4015-B97E-F3B53E496CE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F50647D-842D-4641-BAA3-858E1E97B12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1AFD6FF-DE14-40C6-928D-FB005717681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F7D8754-EA44-4A95-9D28-F1030C1DECC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5FEE40E-6832-4255-96D5-32914C61F8D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B6054E6-2AC5-4542-A170-A0B148D9E0C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85E834C-F823-4232-A8A4-77847C7FBD8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1DA38665-A669-4AF8-AB5F-B161BFF269A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71225E6-CA76-4431-A370-E5BA2783685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BE33C19D-5873-4CE0-A9E2-43415E8F68F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DE2C4AA-904B-41C4-8B6E-8B063506943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9B541A7B-9FDA-41F0-9307-F6BA373DD7A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4AF53AB-C3B4-4565-9B42-C437CA3C860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BC6A34F7-C54A-4BC9-815F-AEABD340712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1F0AEC1-E3C3-4285-804C-BD23C8F94F3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911CD1BC-F391-47B2-A653-231C04568AC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3299FE5-FB84-4501-8012-16339B8CB24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054E9E5-47CA-40D4-9D91-93C6BA65AD9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737B712A-2300-4C2C-AFA6-EE2ED2E8E05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2906BC07-CD58-4390-9163-C09EA3910A1F}"/>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CB8479F-EC03-44A1-8510-A61E261DB74E}"/>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55A919F3-CDB4-42EC-84A4-555483C3A9A5}"/>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F3E5CFBE-BB0A-485F-93CC-17C610E9A8B4}"/>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78FC2A16-7C1D-48BA-B5FB-B2C85E5E911A}"/>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80D1F1C-1AE4-4345-86B0-F0C468C42312}"/>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5DBFF8A2-52D7-4C60-B601-20A4CCDA745E}"/>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CE4AB868-13BD-4669-A024-99197504DB60}"/>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4EAC3DD4-0AB0-4D0E-86E3-E9587B36F647}"/>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8684CAE8-CC2D-4584-BC4B-C13F773F878B}"/>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A02B2A28-BA6B-41AC-A5DB-137B14683237}"/>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C846A48-3729-43DC-B203-66BCEF691B0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5CC0A02-6E87-455F-8DC5-194BE8E89F8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7CD28CC-0C5E-45D3-BAD9-AC32E24534F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1763B6E-D651-4A79-BFF2-1886D02489E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E62AAF-A665-4882-BA47-EF21937C1FC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96157</xdr:rowOff>
    </xdr:from>
    <xdr:to>
      <xdr:col>24</xdr:col>
      <xdr:colOff>114300</xdr:colOff>
      <xdr:row>63</xdr:row>
      <xdr:rowOff>26307</xdr:rowOff>
    </xdr:to>
    <xdr:sp macro="" textlink="">
      <xdr:nvSpPr>
        <xdr:cNvPr id="187" name="楕円 186">
          <a:extLst>
            <a:ext uri="{FF2B5EF4-FFF2-40B4-BE49-F238E27FC236}">
              <a16:creationId xmlns:a16="http://schemas.microsoft.com/office/drawing/2014/main" id="{A50A93F4-3450-4073-B852-CB7D1AE7E925}"/>
            </a:ext>
          </a:extLst>
        </xdr:cNvPr>
        <xdr:cNvSpPr/>
      </xdr:nvSpPr>
      <xdr:spPr>
        <a:xfrm>
          <a:off x="45847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74584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CBDFC18-6B67-47A0-967D-FA22D3A78991}"/>
            </a:ext>
          </a:extLst>
        </xdr:cNvPr>
        <xdr:cNvSpPr txBox="1"/>
      </xdr:nvSpPr>
      <xdr:spPr>
        <a:xfrm>
          <a:off x="4673600"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66766</xdr:rowOff>
    </xdr:from>
    <xdr:to>
      <xdr:col>20</xdr:col>
      <xdr:colOff>38100</xdr:colOff>
      <xdr:row>62</xdr:row>
      <xdr:rowOff>168366</xdr:rowOff>
    </xdr:to>
    <xdr:sp macro="" textlink="">
      <xdr:nvSpPr>
        <xdr:cNvPr id="189" name="楕円 188">
          <a:extLst>
            <a:ext uri="{FF2B5EF4-FFF2-40B4-BE49-F238E27FC236}">
              <a16:creationId xmlns:a16="http://schemas.microsoft.com/office/drawing/2014/main" id="{ADC43466-3945-4850-BFA1-C248BC3AD7E9}"/>
            </a:ext>
          </a:extLst>
        </xdr:cNvPr>
        <xdr:cNvSpPr/>
      </xdr:nvSpPr>
      <xdr:spPr>
        <a:xfrm>
          <a:off x="37465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117566</xdr:rowOff>
    </xdr:from>
    <xdr:to>
      <xdr:col>24</xdr:col>
      <xdr:colOff>63500</xdr:colOff>
      <xdr:row>62</xdr:row>
      <xdr:rowOff>146957</xdr:rowOff>
    </xdr:to>
    <xdr:cxnSp macro="">
      <xdr:nvCxnSpPr>
        <xdr:cNvPr id="190" name="直線コネクタ 189">
          <a:extLst>
            <a:ext uri="{FF2B5EF4-FFF2-40B4-BE49-F238E27FC236}">
              <a16:creationId xmlns:a16="http://schemas.microsoft.com/office/drawing/2014/main" id="{57357526-C9C9-4AD0-BF0C-37958BB92083}"/>
            </a:ext>
          </a:extLst>
        </xdr:cNvPr>
        <xdr:cNvCxnSpPr/>
      </xdr:nvCxnSpPr>
      <xdr:spPr>
        <a:xfrm>
          <a:off x="3797300" y="1074746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35741</xdr:rowOff>
    </xdr:from>
    <xdr:to>
      <xdr:col>15</xdr:col>
      <xdr:colOff>101600</xdr:colOff>
      <xdr:row>62</xdr:row>
      <xdr:rowOff>137341</xdr:rowOff>
    </xdr:to>
    <xdr:sp macro="" textlink="">
      <xdr:nvSpPr>
        <xdr:cNvPr id="191" name="楕円 190">
          <a:extLst>
            <a:ext uri="{FF2B5EF4-FFF2-40B4-BE49-F238E27FC236}">
              <a16:creationId xmlns:a16="http://schemas.microsoft.com/office/drawing/2014/main" id="{6DAA0FFB-AE1B-4BB7-BC8A-D83ECB2F5292}"/>
            </a:ext>
          </a:extLst>
        </xdr:cNvPr>
        <xdr:cNvSpPr/>
      </xdr:nvSpPr>
      <xdr:spPr>
        <a:xfrm>
          <a:off x="2857500" y="1066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86541</xdr:rowOff>
    </xdr:from>
    <xdr:to>
      <xdr:col>19</xdr:col>
      <xdr:colOff>177800</xdr:colOff>
      <xdr:row>62</xdr:row>
      <xdr:rowOff>117566</xdr:rowOff>
    </xdr:to>
    <xdr:cxnSp macro="">
      <xdr:nvCxnSpPr>
        <xdr:cNvPr id="192" name="直線コネクタ 191">
          <a:extLst>
            <a:ext uri="{FF2B5EF4-FFF2-40B4-BE49-F238E27FC236}">
              <a16:creationId xmlns:a16="http://schemas.microsoft.com/office/drawing/2014/main" id="{CDCDC14C-E25C-41DE-9717-9CE5C1196306}"/>
            </a:ext>
          </a:extLst>
        </xdr:cNvPr>
        <xdr:cNvCxnSpPr/>
      </xdr:nvCxnSpPr>
      <xdr:spPr>
        <a:xfrm>
          <a:off x="2908300" y="1071644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xdr:rowOff>
    </xdr:from>
    <xdr:to>
      <xdr:col>10</xdr:col>
      <xdr:colOff>165100</xdr:colOff>
      <xdr:row>62</xdr:row>
      <xdr:rowOff>107950</xdr:rowOff>
    </xdr:to>
    <xdr:sp macro="" textlink="">
      <xdr:nvSpPr>
        <xdr:cNvPr id="193" name="楕円 192">
          <a:extLst>
            <a:ext uri="{FF2B5EF4-FFF2-40B4-BE49-F238E27FC236}">
              <a16:creationId xmlns:a16="http://schemas.microsoft.com/office/drawing/2014/main" id="{AF7A4F4F-2EA8-45AD-BCC8-573831E61FF9}"/>
            </a:ext>
          </a:extLst>
        </xdr:cNvPr>
        <xdr:cNvSpPr/>
      </xdr:nvSpPr>
      <xdr:spPr>
        <a:xfrm>
          <a:off x="1968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57150</xdr:rowOff>
    </xdr:from>
    <xdr:to>
      <xdr:col>15</xdr:col>
      <xdr:colOff>50800</xdr:colOff>
      <xdr:row>62</xdr:row>
      <xdr:rowOff>86541</xdr:rowOff>
    </xdr:to>
    <xdr:cxnSp macro="">
      <xdr:nvCxnSpPr>
        <xdr:cNvPr id="194" name="直線コネクタ 193">
          <a:extLst>
            <a:ext uri="{FF2B5EF4-FFF2-40B4-BE49-F238E27FC236}">
              <a16:creationId xmlns:a16="http://schemas.microsoft.com/office/drawing/2014/main" id="{AFF45FE5-73C5-4B9F-AD9B-6AC7B06A123A}"/>
            </a:ext>
          </a:extLst>
        </xdr:cNvPr>
        <xdr:cNvCxnSpPr/>
      </xdr:nvCxnSpPr>
      <xdr:spPr>
        <a:xfrm>
          <a:off x="2019300" y="1068705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148409</xdr:rowOff>
    </xdr:from>
    <xdr:to>
      <xdr:col>6</xdr:col>
      <xdr:colOff>38100</xdr:colOff>
      <xdr:row>62</xdr:row>
      <xdr:rowOff>78559</xdr:rowOff>
    </xdr:to>
    <xdr:sp macro="" textlink="">
      <xdr:nvSpPr>
        <xdr:cNvPr id="195" name="楕円 194">
          <a:extLst>
            <a:ext uri="{FF2B5EF4-FFF2-40B4-BE49-F238E27FC236}">
              <a16:creationId xmlns:a16="http://schemas.microsoft.com/office/drawing/2014/main" id="{629C55CF-CAF5-4D4A-AD6F-CAFACE270AAF}"/>
            </a:ext>
          </a:extLst>
        </xdr:cNvPr>
        <xdr:cNvSpPr/>
      </xdr:nvSpPr>
      <xdr:spPr>
        <a:xfrm>
          <a:off x="1079500" y="106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27759</xdr:rowOff>
    </xdr:from>
    <xdr:to>
      <xdr:col>10</xdr:col>
      <xdr:colOff>114300</xdr:colOff>
      <xdr:row>62</xdr:row>
      <xdr:rowOff>57150</xdr:rowOff>
    </xdr:to>
    <xdr:cxnSp macro="">
      <xdr:nvCxnSpPr>
        <xdr:cNvPr id="196" name="直線コネクタ 195">
          <a:extLst>
            <a:ext uri="{FF2B5EF4-FFF2-40B4-BE49-F238E27FC236}">
              <a16:creationId xmlns:a16="http://schemas.microsoft.com/office/drawing/2014/main" id="{7C033F6F-1B98-4831-AD5E-0BDAF2081236}"/>
            </a:ext>
          </a:extLst>
        </xdr:cNvPr>
        <xdr:cNvCxnSpPr/>
      </xdr:nvCxnSpPr>
      <xdr:spPr>
        <a:xfrm>
          <a:off x="1130300" y="1065765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88395A95-36C7-4BDD-90CE-E49AACB96A38}"/>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76215B9-81F9-4D1A-9468-4A44B2E29136}"/>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45754679-5B2E-47A2-ABE7-B82172DA3C95}"/>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18F6D47-1BF6-4042-8D7F-63741EA3A445}"/>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159493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8D455692-6E74-4B79-8915-A4B15C5C24E9}"/>
            </a:ext>
          </a:extLst>
        </xdr:cNvPr>
        <xdr:cNvSpPr txBox="1"/>
      </xdr:nvSpPr>
      <xdr:spPr>
        <a:xfrm>
          <a:off x="3582044" y="1078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128468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FD0CBB3-F47B-4FF0-825F-DB0D0A38DC30}"/>
            </a:ext>
          </a:extLst>
        </xdr:cNvPr>
        <xdr:cNvSpPr txBox="1"/>
      </xdr:nvSpPr>
      <xdr:spPr>
        <a:xfrm>
          <a:off x="2705744"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99077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7A883C33-CA1A-4103-8079-1851BD75AF8F}"/>
            </a:ext>
          </a:extLst>
        </xdr:cNvPr>
        <xdr:cNvSpPr txBox="1"/>
      </xdr:nvSpPr>
      <xdr:spPr>
        <a:xfrm>
          <a:off x="1816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69686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C04AE5D4-213D-440F-B369-04685F8362A4}"/>
            </a:ext>
          </a:extLst>
        </xdr:cNvPr>
        <xdr:cNvSpPr txBox="1"/>
      </xdr:nvSpPr>
      <xdr:spPr>
        <a:xfrm>
          <a:off x="927744" y="1069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8726D8A-658F-4091-90B3-DC44F1A6A6E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DD40EAD-374C-4CBA-B8D0-7183DD848E6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308AEDB-0542-43A4-A903-3033CB752DA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FF176F3-A1B6-47D4-B44D-2994A9B4650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592C3F0-54D2-464D-8AA0-679E512A8EA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839FC22-1802-4139-909E-B254A2D14FE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6736A71-BB84-4CDE-B67A-7CB0F204011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1E0F995-2105-4398-A23A-DD495212443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E8A2025-0FF5-4A50-8E7F-7523AEFC3D0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D7B12EB-CDBC-42BE-B96F-EB733C7944B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2D59107-98E5-4A5F-B46F-0FD5C8DC86E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EE3A4A59-AAB4-4591-9E6D-5AABB2FD663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A7C9701F-C8A8-42EA-B0F1-DEFCF3B0FF0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B23D7D2A-67F6-4A7C-9220-A28B1FC9AA28}"/>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4327B4F-5CD1-4FAF-8078-185CE2C6A64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91FD4054-3B45-409A-B918-C94C0935AF5F}"/>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1A6EE870-2FE0-474B-ACA2-AD010895D45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FC1E1070-3338-452F-A5C9-0E1AF429C20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6B4DADD-F656-4D55-B4C9-D05A89D1A81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BA9F449-C67F-4AE0-A23C-EEC0F6A00C9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1D59A2F-C528-460E-AF3B-E45748D3AC6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6E7D6D81-6A7C-473F-9413-972D7C180AB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469A547-4873-4EC8-AC0C-42D6E02C9B5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968B5613-C2A3-4A43-A113-8AC36BF36FEA}"/>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FCDDC5F9-BD05-454C-8704-613BE2D73DDB}"/>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9F018854-3DD4-4235-99A9-7CCDD278628C}"/>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1AF3C9E9-8791-427C-BCCE-CE6975736A09}"/>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54746E64-6CE5-485D-9E56-531CC5559B50}"/>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C5469B3A-9D63-4EDE-AAE9-6930F95B9550}"/>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6E18CFA4-42FA-463E-881E-DEF91BF5884D}"/>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EE4598D2-4E16-466D-911A-2B2FEE338AD4}"/>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19908989-B648-437B-B131-EA544F53DE28}"/>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3F091196-A458-4ABC-98AD-CD03757EABDD}"/>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CE611B7A-AB93-44F8-903F-30BB0A7C403F}"/>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180E39B-5E0D-489C-8BC1-EA88F306E30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A7D0E57-1CE5-40B3-8EC4-860864EA849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16A4B76-4E75-497B-9E65-4F841C6A339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DCD1697-5249-42A9-AF6F-574F7D1DB23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38ABD7A-8836-4124-878A-A5A6BB51262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118576</xdr:rowOff>
    </xdr:from>
    <xdr:to>
      <xdr:col>55</xdr:col>
      <xdr:colOff>50800</xdr:colOff>
      <xdr:row>62</xdr:row>
      <xdr:rowOff>48726</xdr:rowOff>
    </xdr:to>
    <xdr:sp macro="" textlink="">
      <xdr:nvSpPr>
        <xdr:cNvPr id="244" name="楕円 243">
          <a:extLst>
            <a:ext uri="{FF2B5EF4-FFF2-40B4-BE49-F238E27FC236}">
              <a16:creationId xmlns:a16="http://schemas.microsoft.com/office/drawing/2014/main" id="{BE19B0F7-AC0B-43B9-98CA-31B1D72BA77E}"/>
            </a:ext>
          </a:extLst>
        </xdr:cNvPr>
        <xdr:cNvSpPr/>
      </xdr:nvSpPr>
      <xdr:spPr>
        <a:xfrm>
          <a:off x="10426700" y="1057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141453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CEF87DEC-43C1-49DD-B934-2EBFD4C9BC1F}"/>
            </a:ext>
          </a:extLst>
        </xdr:cNvPr>
        <xdr:cNvSpPr txBox="1"/>
      </xdr:nvSpPr>
      <xdr:spPr>
        <a:xfrm>
          <a:off x="10515600" y="1042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124794</xdr:rowOff>
    </xdr:from>
    <xdr:to>
      <xdr:col>50</xdr:col>
      <xdr:colOff>165100</xdr:colOff>
      <xdr:row>62</xdr:row>
      <xdr:rowOff>54944</xdr:rowOff>
    </xdr:to>
    <xdr:sp macro="" textlink="">
      <xdr:nvSpPr>
        <xdr:cNvPr id="246" name="楕円 245">
          <a:extLst>
            <a:ext uri="{FF2B5EF4-FFF2-40B4-BE49-F238E27FC236}">
              <a16:creationId xmlns:a16="http://schemas.microsoft.com/office/drawing/2014/main" id="{F46DB60D-0F4E-4B4B-8848-D2F6BB1D3B59}"/>
            </a:ext>
          </a:extLst>
        </xdr:cNvPr>
        <xdr:cNvSpPr/>
      </xdr:nvSpPr>
      <xdr:spPr>
        <a:xfrm>
          <a:off x="9588500" y="1058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169376</xdr:rowOff>
    </xdr:from>
    <xdr:to>
      <xdr:col>55</xdr:col>
      <xdr:colOff>0</xdr:colOff>
      <xdr:row>62</xdr:row>
      <xdr:rowOff>4144</xdr:rowOff>
    </xdr:to>
    <xdr:cxnSp macro="">
      <xdr:nvCxnSpPr>
        <xdr:cNvPr id="247" name="直線コネクタ 246">
          <a:extLst>
            <a:ext uri="{FF2B5EF4-FFF2-40B4-BE49-F238E27FC236}">
              <a16:creationId xmlns:a16="http://schemas.microsoft.com/office/drawing/2014/main" id="{550979F9-6DD4-4E67-A70A-CFC26441AEEE}"/>
            </a:ext>
          </a:extLst>
        </xdr:cNvPr>
        <xdr:cNvCxnSpPr/>
      </xdr:nvCxnSpPr>
      <xdr:spPr>
        <a:xfrm flipV="1">
          <a:off x="9639300" y="10627826"/>
          <a:ext cx="838200" cy="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130812</xdr:rowOff>
    </xdr:from>
    <xdr:to>
      <xdr:col>46</xdr:col>
      <xdr:colOff>38100</xdr:colOff>
      <xdr:row>62</xdr:row>
      <xdr:rowOff>60962</xdr:rowOff>
    </xdr:to>
    <xdr:sp macro="" textlink="">
      <xdr:nvSpPr>
        <xdr:cNvPr id="248" name="楕円 247">
          <a:extLst>
            <a:ext uri="{FF2B5EF4-FFF2-40B4-BE49-F238E27FC236}">
              <a16:creationId xmlns:a16="http://schemas.microsoft.com/office/drawing/2014/main" id="{EF12FA3C-18F7-4884-92E4-9604B023D1FE}"/>
            </a:ext>
          </a:extLst>
        </xdr:cNvPr>
        <xdr:cNvSpPr/>
      </xdr:nvSpPr>
      <xdr:spPr>
        <a:xfrm>
          <a:off x="8699500" y="1058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4144</xdr:rowOff>
    </xdr:from>
    <xdr:to>
      <xdr:col>50</xdr:col>
      <xdr:colOff>114300</xdr:colOff>
      <xdr:row>62</xdr:row>
      <xdr:rowOff>10162</xdr:rowOff>
    </xdr:to>
    <xdr:cxnSp macro="">
      <xdr:nvCxnSpPr>
        <xdr:cNvPr id="249" name="直線コネクタ 248">
          <a:extLst>
            <a:ext uri="{FF2B5EF4-FFF2-40B4-BE49-F238E27FC236}">
              <a16:creationId xmlns:a16="http://schemas.microsoft.com/office/drawing/2014/main" id="{45C9E0A8-8003-4477-9E7E-32B5C3F88325}"/>
            </a:ext>
          </a:extLst>
        </xdr:cNvPr>
        <xdr:cNvCxnSpPr/>
      </xdr:nvCxnSpPr>
      <xdr:spPr>
        <a:xfrm flipV="1">
          <a:off x="8750300" y="10634044"/>
          <a:ext cx="889000" cy="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138002</xdr:rowOff>
    </xdr:from>
    <xdr:to>
      <xdr:col>41</xdr:col>
      <xdr:colOff>101600</xdr:colOff>
      <xdr:row>62</xdr:row>
      <xdr:rowOff>68152</xdr:rowOff>
    </xdr:to>
    <xdr:sp macro="" textlink="">
      <xdr:nvSpPr>
        <xdr:cNvPr id="250" name="楕円 249">
          <a:extLst>
            <a:ext uri="{FF2B5EF4-FFF2-40B4-BE49-F238E27FC236}">
              <a16:creationId xmlns:a16="http://schemas.microsoft.com/office/drawing/2014/main" id="{DBEA964B-E881-4A94-B19F-D2023A86F6D9}"/>
            </a:ext>
          </a:extLst>
        </xdr:cNvPr>
        <xdr:cNvSpPr/>
      </xdr:nvSpPr>
      <xdr:spPr>
        <a:xfrm>
          <a:off x="7810500" y="1059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10162</xdr:rowOff>
    </xdr:from>
    <xdr:to>
      <xdr:col>45</xdr:col>
      <xdr:colOff>177800</xdr:colOff>
      <xdr:row>62</xdr:row>
      <xdr:rowOff>17352</xdr:rowOff>
    </xdr:to>
    <xdr:cxnSp macro="">
      <xdr:nvCxnSpPr>
        <xdr:cNvPr id="251" name="直線コネクタ 250">
          <a:extLst>
            <a:ext uri="{FF2B5EF4-FFF2-40B4-BE49-F238E27FC236}">
              <a16:creationId xmlns:a16="http://schemas.microsoft.com/office/drawing/2014/main" id="{CD9AA70C-D863-4F0C-8395-FA8E9E1F4916}"/>
            </a:ext>
          </a:extLst>
        </xdr:cNvPr>
        <xdr:cNvCxnSpPr/>
      </xdr:nvCxnSpPr>
      <xdr:spPr>
        <a:xfrm flipV="1">
          <a:off x="7861300" y="10640062"/>
          <a:ext cx="889000" cy="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146986</xdr:rowOff>
    </xdr:from>
    <xdr:to>
      <xdr:col>36</xdr:col>
      <xdr:colOff>165100</xdr:colOff>
      <xdr:row>62</xdr:row>
      <xdr:rowOff>77136</xdr:rowOff>
    </xdr:to>
    <xdr:sp macro="" textlink="">
      <xdr:nvSpPr>
        <xdr:cNvPr id="252" name="楕円 251">
          <a:extLst>
            <a:ext uri="{FF2B5EF4-FFF2-40B4-BE49-F238E27FC236}">
              <a16:creationId xmlns:a16="http://schemas.microsoft.com/office/drawing/2014/main" id="{AAA11973-F629-4646-ACFF-CF2DD8CE35C1}"/>
            </a:ext>
          </a:extLst>
        </xdr:cNvPr>
        <xdr:cNvSpPr/>
      </xdr:nvSpPr>
      <xdr:spPr>
        <a:xfrm>
          <a:off x="6921500" y="1060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17352</xdr:rowOff>
    </xdr:from>
    <xdr:to>
      <xdr:col>41</xdr:col>
      <xdr:colOff>50800</xdr:colOff>
      <xdr:row>62</xdr:row>
      <xdr:rowOff>26336</xdr:rowOff>
    </xdr:to>
    <xdr:cxnSp macro="">
      <xdr:nvCxnSpPr>
        <xdr:cNvPr id="253" name="直線コネクタ 252">
          <a:extLst>
            <a:ext uri="{FF2B5EF4-FFF2-40B4-BE49-F238E27FC236}">
              <a16:creationId xmlns:a16="http://schemas.microsoft.com/office/drawing/2014/main" id="{2C52390C-04A1-4332-B318-4398D14F8890}"/>
            </a:ext>
          </a:extLst>
        </xdr:cNvPr>
        <xdr:cNvCxnSpPr/>
      </xdr:nvCxnSpPr>
      <xdr:spPr>
        <a:xfrm flipV="1">
          <a:off x="6972300" y="10647252"/>
          <a:ext cx="889000" cy="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6BEAFBC2-5D80-4A7F-A3C1-8B7554F804B4}"/>
            </a:ext>
          </a:extLst>
        </xdr:cNvPr>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8C20B35-9BB8-443A-8956-EFCBD1454E74}"/>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E069020A-7796-4207-A810-CD2E079D68EF}"/>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BC7BCA58-CC3D-47AF-97AE-A574BBEBAFBD}"/>
            </a:ext>
          </a:extLst>
        </xdr:cNvPr>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71471</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C8925A8C-0F6B-4AAC-9946-6DA98C70F4D0}"/>
            </a:ext>
          </a:extLst>
        </xdr:cNvPr>
        <xdr:cNvSpPr txBox="1"/>
      </xdr:nvSpPr>
      <xdr:spPr>
        <a:xfrm>
          <a:off x="9327095" y="10358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77489</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1CCCDF4F-CB53-4546-9AB5-8A642466A3F2}"/>
            </a:ext>
          </a:extLst>
        </xdr:cNvPr>
        <xdr:cNvSpPr txBox="1"/>
      </xdr:nvSpPr>
      <xdr:spPr>
        <a:xfrm>
          <a:off x="8450795" y="10364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84679</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3550C6D0-437B-40E7-AC54-D240DCBE9C3A}"/>
            </a:ext>
          </a:extLst>
        </xdr:cNvPr>
        <xdr:cNvSpPr txBox="1"/>
      </xdr:nvSpPr>
      <xdr:spPr>
        <a:xfrm>
          <a:off x="7561795" y="10371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93663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8318E84E-889A-4380-9D66-EF657AFA6E26}"/>
            </a:ext>
          </a:extLst>
        </xdr:cNvPr>
        <xdr:cNvSpPr txBox="1"/>
      </xdr:nvSpPr>
      <xdr:spPr>
        <a:xfrm>
          <a:off x="6672795" y="1038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1B8D5AC-3A50-4003-B511-C2F2C939A9A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7921C90-B5CF-485E-A0F4-2604FD8C558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DEEECDDE-D1B9-4079-B36D-7FC98CE47A7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EF08C41D-A059-47E8-BC73-EA1A050F7CC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B14B92F-F3DF-4DBA-AC1D-4B7D7C4756A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1C5DA4A-DADA-4E25-8292-93FBE72A987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8B2E561-151D-4B0B-B388-152F089A7C1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EB97628-B70B-4E83-801E-9B8F5B582A5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C3DE232B-C7C8-487F-A52B-E4E6B154705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EEBAA1C-D2EE-4571-B142-75F375E540D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85EB4898-C081-4C5A-8127-A7FE4BD5A40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4D67BB90-E762-401E-A76C-3594ABB4045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FFD938A8-AF4C-486F-BD97-85425D0D7C7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40BA6031-113B-4B82-8D52-2799934F2F8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860ADE9B-5ED0-4E21-BF21-ADD7E02A36D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F19713E3-40D4-476B-BA4E-D97AC893380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71416D89-33E3-4FBD-8A48-0B5C9194769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3C2283DB-2563-449F-A13F-C1347788F7E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C8D05B38-DCE0-4231-A9D0-71DBA48DAF5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58613AA0-9D89-4040-866F-543727505B4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7EDC104-B474-47DF-AE34-9575DFDDF01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6543B8EF-8FA7-4910-BFD8-EB2077DCDDA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B8154ED6-0BD4-4F48-8344-536638D7345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E603FBB-5737-4B43-A8A1-B3E700B5CF8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A9FEBE8A-8B0A-48CB-A4BA-027A4B98400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E93A68E8-F598-4844-A1D8-1F1CD341E302}"/>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729E77F5-348A-447C-B0DE-6023CF88A2D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DE9098AA-D9FC-4DE0-8B6F-0DF52AB1BE2D}"/>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3061EF8C-7E9F-4D6E-8FD0-0A899A7A1D87}"/>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4E8E6F80-381F-4E06-9CD2-2D7E14F578C3}"/>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7557C5B4-3068-4ED6-A81C-C2B0DE8B06A9}"/>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0CB13B90-825F-41E0-AC4E-0BC0BC9D8F77}"/>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ACB5ED46-1081-432A-8759-630ED430D523}"/>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43A99BB0-3F5A-4361-B72D-16501F2A20BA}"/>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08A73DA6-0DAE-496E-9D7C-F76FCA0896FD}"/>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1E1DD5C7-1D92-4EE5-B9E8-BDBD72C1E6AF}"/>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5C31EA7-1909-479F-870F-5049983DEFC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981DB41-7FDA-481B-A0EC-CD5E3402BB8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22E3CEB-1C69-4F2E-97A4-25080D645CF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54B3A3C-E2A2-4EA3-82FB-3C3F52F2BED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1F80593-F935-4993-A64C-B798588407B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135889</xdr:rowOff>
    </xdr:from>
    <xdr:to>
      <xdr:col>24</xdr:col>
      <xdr:colOff>114300</xdr:colOff>
      <xdr:row>84</xdr:row>
      <xdr:rowOff>66039</xdr:rowOff>
    </xdr:to>
    <xdr:sp macro="" textlink="">
      <xdr:nvSpPr>
        <xdr:cNvPr id="303" name="楕円 302">
          <a:extLst>
            <a:ext uri="{FF2B5EF4-FFF2-40B4-BE49-F238E27FC236}">
              <a16:creationId xmlns:a16="http://schemas.microsoft.com/office/drawing/2014/main" id="{5701B069-03E1-4D32-94D8-918D9D9A1F5F}"/>
            </a:ext>
          </a:extLst>
        </xdr:cNvPr>
        <xdr:cNvSpPr/>
      </xdr:nvSpPr>
      <xdr:spPr>
        <a:xfrm>
          <a:off x="4584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114316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1081CCE8-0F70-4211-9DE7-95E29E6426CF}"/>
            </a:ext>
          </a:extLst>
        </xdr:cNvPr>
        <xdr:cNvSpPr txBox="1"/>
      </xdr:nvSpPr>
      <xdr:spPr>
        <a:xfrm>
          <a:off x="4673600"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135889</xdr:rowOff>
    </xdr:from>
    <xdr:to>
      <xdr:col>20</xdr:col>
      <xdr:colOff>38100</xdr:colOff>
      <xdr:row>84</xdr:row>
      <xdr:rowOff>66039</xdr:rowOff>
    </xdr:to>
    <xdr:sp macro="" textlink="">
      <xdr:nvSpPr>
        <xdr:cNvPr id="305" name="楕円 304">
          <a:extLst>
            <a:ext uri="{FF2B5EF4-FFF2-40B4-BE49-F238E27FC236}">
              <a16:creationId xmlns:a16="http://schemas.microsoft.com/office/drawing/2014/main" id="{34AE9B05-32C8-4FCE-AD92-7CEB97691264}"/>
            </a:ext>
          </a:extLst>
        </xdr:cNvPr>
        <xdr:cNvSpPr/>
      </xdr:nvSpPr>
      <xdr:spPr>
        <a:xfrm>
          <a:off x="3746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15239</xdr:rowOff>
    </xdr:from>
    <xdr:to>
      <xdr:col>24</xdr:col>
      <xdr:colOff>63500</xdr:colOff>
      <xdr:row>84</xdr:row>
      <xdr:rowOff>15239</xdr:rowOff>
    </xdr:to>
    <xdr:cxnSp macro="">
      <xdr:nvCxnSpPr>
        <xdr:cNvPr id="306" name="直線コネクタ 305">
          <a:extLst>
            <a:ext uri="{FF2B5EF4-FFF2-40B4-BE49-F238E27FC236}">
              <a16:creationId xmlns:a16="http://schemas.microsoft.com/office/drawing/2014/main" id="{53AE2BF7-F5E4-48B2-A9C6-B862477EB83C}"/>
            </a:ext>
          </a:extLst>
        </xdr:cNvPr>
        <xdr:cNvCxnSpPr/>
      </xdr:nvCxnSpPr>
      <xdr:spPr>
        <a:xfrm>
          <a:off x="3797300" y="144170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137523</xdr:rowOff>
    </xdr:from>
    <xdr:to>
      <xdr:col>15</xdr:col>
      <xdr:colOff>101600</xdr:colOff>
      <xdr:row>84</xdr:row>
      <xdr:rowOff>67673</xdr:rowOff>
    </xdr:to>
    <xdr:sp macro="" textlink="">
      <xdr:nvSpPr>
        <xdr:cNvPr id="307" name="楕円 306">
          <a:extLst>
            <a:ext uri="{FF2B5EF4-FFF2-40B4-BE49-F238E27FC236}">
              <a16:creationId xmlns:a16="http://schemas.microsoft.com/office/drawing/2014/main" id="{FAEDF28E-47AB-464F-BBC4-417D85E03D08}"/>
            </a:ext>
          </a:extLst>
        </xdr:cNvPr>
        <xdr:cNvSpPr/>
      </xdr:nvSpPr>
      <xdr:spPr>
        <a:xfrm>
          <a:off x="2857500" y="1436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15239</xdr:rowOff>
    </xdr:from>
    <xdr:to>
      <xdr:col>19</xdr:col>
      <xdr:colOff>177800</xdr:colOff>
      <xdr:row>84</xdr:row>
      <xdr:rowOff>16873</xdr:rowOff>
    </xdr:to>
    <xdr:cxnSp macro="">
      <xdr:nvCxnSpPr>
        <xdr:cNvPr id="308" name="直線コネクタ 307">
          <a:extLst>
            <a:ext uri="{FF2B5EF4-FFF2-40B4-BE49-F238E27FC236}">
              <a16:creationId xmlns:a16="http://schemas.microsoft.com/office/drawing/2014/main" id="{EE2EF40F-CF9F-46A9-A634-EFE3C883D038}"/>
            </a:ext>
          </a:extLst>
        </xdr:cNvPr>
        <xdr:cNvCxnSpPr/>
      </xdr:nvCxnSpPr>
      <xdr:spPr>
        <a:xfrm flipV="1">
          <a:off x="2908300" y="14417039"/>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135889</xdr:rowOff>
    </xdr:from>
    <xdr:to>
      <xdr:col>10</xdr:col>
      <xdr:colOff>165100</xdr:colOff>
      <xdr:row>84</xdr:row>
      <xdr:rowOff>66039</xdr:rowOff>
    </xdr:to>
    <xdr:sp macro="" textlink="">
      <xdr:nvSpPr>
        <xdr:cNvPr id="309" name="楕円 308">
          <a:extLst>
            <a:ext uri="{FF2B5EF4-FFF2-40B4-BE49-F238E27FC236}">
              <a16:creationId xmlns:a16="http://schemas.microsoft.com/office/drawing/2014/main" id="{200B6652-195E-49AE-9B92-D7A8EC818E3B}"/>
            </a:ext>
          </a:extLst>
        </xdr:cNvPr>
        <xdr:cNvSpPr/>
      </xdr:nvSpPr>
      <xdr:spPr>
        <a:xfrm>
          <a:off x="1968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15239</xdr:rowOff>
    </xdr:from>
    <xdr:to>
      <xdr:col>15</xdr:col>
      <xdr:colOff>50800</xdr:colOff>
      <xdr:row>84</xdr:row>
      <xdr:rowOff>16873</xdr:rowOff>
    </xdr:to>
    <xdr:cxnSp macro="">
      <xdr:nvCxnSpPr>
        <xdr:cNvPr id="310" name="直線コネクタ 309">
          <a:extLst>
            <a:ext uri="{FF2B5EF4-FFF2-40B4-BE49-F238E27FC236}">
              <a16:creationId xmlns:a16="http://schemas.microsoft.com/office/drawing/2014/main" id="{A95AB3D7-E0AB-461E-929F-1FA17B6889AA}"/>
            </a:ext>
          </a:extLst>
        </xdr:cNvPr>
        <xdr:cNvCxnSpPr/>
      </xdr:nvCxnSpPr>
      <xdr:spPr>
        <a:xfrm>
          <a:off x="2019300" y="14417039"/>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122827</xdr:rowOff>
    </xdr:from>
    <xdr:to>
      <xdr:col>6</xdr:col>
      <xdr:colOff>38100</xdr:colOff>
      <xdr:row>84</xdr:row>
      <xdr:rowOff>52977</xdr:rowOff>
    </xdr:to>
    <xdr:sp macro="" textlink="">
      <xdr:nvSpPr>
        <xdr:cNvPr id="311" name="楕円 310">
          <a:extLst>
            <a:ext uri="{FF2B5EF4-FFF2-40B4-BE49-F238E27FC236}">
              <a16:creationId xmlns:a16="http://schemas.microsoft.com/office/drawing/2014/main" id="{06928FA8-1DD6-4FD4-8CA9-8B1BA8899DC8}"/>
            </a:ext>
          </a:extLst>
        </xdr:cNvPr>
        <xdr:cNvSpPr/>
      </xdr:nvSpPr>
      <xdr:spPr>
        <a:xfrm>
          <a:off x="1079500" y="1435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2177</xdr:rowOff>
    </xdr:from>
    <xdr:to>
      <xdr:col>10</xdr:col>
      <xdr:colOff>114300</xdr:colOff>
      <xdr:row>84</xdr:row>
      <xdr:rowOff>15239</xdr:rowOff>
    </xdr:to>
    <xdr:cxnSp macro="">
      <xdr:nvCxnSpPr>
        <xdr:cNvPr id="312" name="直線コネクタ 311">
          <a:extLst>
            <a:ext uri="{FF2B5EF4-FFF2-40B4-BE49-F238E27FC236}">
              <a16:creationId xmlns:a16="http://schemas.microsoft.com/office/drawing/2014/main" id="{A127F53F-BF28-4225-BD45-45D355A29493}"/>
            </a:ext>
          </a:extLst>
        </xdr:cNvPr>
        <xdr:cNvCxnSpPr/>
      </xdr:nvCxnSpPr>
      <xdr:spPr>
        <a:xfrm>
          <a:off x="1130300" y="14403977"/>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A520EC83-197A-46D2-8B5C-7A6EFC714014}"/>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553C29A0-ED7A-4A89-BBB2-02BA9A9D0C6D}"/>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B2D676ED-6192-41DB-820E-234174D9E3B4}"/>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036721CA-DC9A-4DA3-8A4E-11E1E700E89E}"/>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57166</xdr:rowOff>
    </xdr:from>
    <xdr:ext cx="405111" cy="259045"/>
    <xdr:sp macro="" textlink="">
      <xdr:nvSpPr>
        <xdr:cNvPr id="317" name="n_1mainValue【公営住宅】&#10;有形固定資産減価償却率">
          <a:extLst>
            <a:ext uri="{FF2B5EF4-FFF2-40B4-BE49-F238E27FC236}">
              <a16:creationId xmlns:a16="http://schemas.microsoft.com/office/drawing/2014/main" id="{950FEEF8-3ADC-4C45-9635-170DA1ECC0C4}"/>
            </a:ext>
          </a:extLst>
        </xdr:cNvPr>
        <xdr:cNvSpPr txBox="1"/>
      </xdr:nvSpPr>
      <xdr:spPr>
        <a:xfrm>
          <a:off x="35820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58800</xdr:rowOff>
    </xdr:from>
    <xdr:ext cx="405111" cy="259045"/>
    <xdr:sp macro="" textlink="">
      <xdr:nvSpPr>
        <xdr:cNvPr id="318" name="n_2mainValue【公営住宅】&#10;有形固定資産減価償却率">
          <a:extLst>
            <a:ext uri="{FF2B5EF4-FFF2-40B4-BE49-F238E27FC236}">
              <a16:creationId xmlns:a16="http://schemas.microsoft.com/office/drawing/2014/main" id="{E08076C0-AEFD-4369-A510-AC2ECE90E496}"/>
            </a:ext>
          </a:extLst>
        </xdr:cNvPr>
        <xdr:cNvSpPr txBox="1"/>
      </xdr:nvSpPr>
      <xdr:spPr>
        <a:xfrm>
          <a:off x="2705744" y="1446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57166</xdr:rowOff>
    </xdr:from>
    <xdr:ext cx="405111" cy="259045"/>
    <xdr:sp macro="" textlink="">
      <xdr:nvSpPr>
        <xdr:cNvPr id="319" name="n_3mainValue【公営住宅】&#10;有形固定資産減価償却率">
          <a:extLst>
            <a:ext uri="{FF2B5EF4-FFF2-40B4-BE49-F238E27FC236}">
              <a16:creationId xmlns:a16="http://schemas.microsoft.com/office/drawing/2014/main" id="{5AE6EFFF-A4E1-449C-A2E1-6A92D692BC58}"/>
            </a:ext>
          </a:extLst>
        </xdr:cNvPr>
        <xdr:cNvSpPr txBox="1"/>
      </xdr:nvSpPr>
      <xdr:spPr>
        <a:xfrm>
          <a:off x="1816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44104</xdr:rowOff>
    </xdr:from>
    <xdr:ext cx="405111" cy="259045"/>
    <xdr:sp macro="" textlink="">
      <xdr:nvSpPr>
        <xdr:cNvPr id="320" name="n_4mainValue【公営住宅】&#10;有形固定資産減価償却率">
          <a:extLst>
            <a:ext uri="{FF2B5EF4-FFF2-40B4-BE49-F238E27FC236}">
              <a16:creationId xmlns:a16="http://schemas.microsoft.com/office/drawing/2014/main" id="{BC067564-D84D-48C0-BD2E-6C5B788EC076}"/>
            </a:ext>
          </a:extLst>
        </xdr:cNvPr>
        <xdr:cNvSpPr txBox="1"/>
      </xdr:nvSpPr>
      <xdr:spPr>
        <a:xfrm>
          <a:off x="927744" y="14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52D6025-A375-4801-A238-A23DEF23C7B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10DDE4FD-8981-42A5-8B66-353AF3BDE82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1DF20B2-BA52-4F5A-BC75-796FA572FF9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905854E-F663-433F-ADE3-F26BB6DBE9A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2963550-23CD-4082-9199-A62B56CD177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D5EB6F98-84C7-4596-B7AF-0AC42A54C09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C199BEA7-91F8-4688-AAEA-24923CB4BB0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7C84F58-EEAC-43E1-89D8-643DE2E7959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F8A75D7-AFCE-461D-A950-C245FD016EB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AFC56D21-185A-4A12-B9C8-95D1BC02836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4601832-C344-4D25-9BD0-CE06A254D06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D10CAB9F-38FD-402A-88D4-8FABF16D79F6}"/>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B89FB193-312B-41E1-9565-45FE87890AF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6700D9B-2BD4-4F15-A432-022420EC510B}"/>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BF5840DA-025D-4117-A5D4-34939556AD1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C8E2723-47CF-469B-8DF0-79463D226DD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9B7D1C7C-2DDA-47CC-9B13-F336798E3F0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47024560-3CCB-4B16-B370-9227A44F25CE}"/>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90F4481-F6F9-4E11-B0BE-DB8D7495583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7D38CEC-F970-4FBA-B9C3-73F51079A17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83DA7781-C9D4-4C71-9ABB-E4BD30C6767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82FD7BCC-6AA6-496A-A2A2-300CBEF05DB9}"/>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7D33E019-3C4B-47F2-941B-7B2247FA1671}"/>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1A14EA7D-1630-44BF-B004-FC29F6BF5AD9}"/>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D12EE422-8C72-4459-A23F-6D1B4D44B82B}"/>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4FF71B97-5AED-4E5A-90FB-1320523AA140}"/>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a:extLst>
            <a:ext uri="{FF2B5EF4-FFF2-40B4-BE49-F238E27FC236}">
              <a16:creationId xmlns:a16="http://schemas.microsoft.com/office/drawing/2014/main" id="{35DB8632-19EA-4F71-ACB9-E3D8131CF057}"/>
            </a:ext>
          </a:extLst>
        </xdr:cNvPr>
        <xdr:cNvSpPr txBox="1"/>
      </xdr:nvSpPr>
      <xdr:spPr>
        <a:xfrm>
          <a:off x="10515600" y="1458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BE2F164D-4551-47B5-B163-F121328463F8}"/>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7A57AC3C-3783-4935-BB0E-8AC67C561A11}"/>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23FCF298-34D4-4AB1-B5F1-FDD22D317396}"/>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498D5799-EB4E-42FB-B754-7061443342F8}"/>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DCB68FD4-D641-4B5E-917E-6BD2566C0024}"/>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E756D99-507B-48C2-886E-4F7CE840D4D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E88D9CF-9724-4DC0-B145-0E9150A72DC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D0D49AC-248B-4EBF-A42E-9AFEC0FBFD3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C6AE6D5-9C9D-450F-B6BD-ECE41D6E815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C4765A1-AB41-4F52-AC30-1E7B5BD6E3B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157835</xdr:rowOff>
    </xdr:from>
    <xdr:to>
      <xdr:col>55</xdr:col>
      <xdr:colOff>50800</xdr:colOff>
      <xdr:row>78</xdr:row>
      <xdr:rowOff>87985</xdr:rowOff>
    </xdr:to>
    <xdr:sp macro="" textlink="">
      <xdr:nvSpPr>
        <xdr:cNvPr id="358" name="楕円 357">
          <a:extLst>
            <a:ext uri="{FF2B5EF4-FFF2-40B4-BE49-F238E27FC236}">
              <a16:creationId xmlns:a16="http://schemas.microsoft.com/office/drawing/2014/main" id="{B4BE893A-C390-4315-9310-7949E30423C8}"/>
            </a:ext>
          </a:extLst>
        </xdr:cNvPr>
        <xdr:cNvSpPr/>
      </xdr:nvSpPr>
      <xdr:spPr>
        <a:xfrm>
          <a:off x="10426700" y="1335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110862</xdr:rowOff>
    </xdr:from>
    <xdr:ext cx="469744" cy="259045"/>
    <xdr:sp macro="" textlink="">
      <xdr:nvSpPr>
        <xdr:cNvPr id="359" name="【公営住宅】&#10;一人当たり面積該当値テキスト">
          <a:extLst>
            <a:ext uri="{FF2B5EF4-FFF2-40B4-BE49-F238E27FC236}">
              <a16:creationId xmlns:a16="http://schemas.microsoft.com/office/drawing/2014/main" id="{9187717D-98EA-455D-A004-4E79F4FE0773}"/>
            </a:ext>
          </a:extLst>
        </xdr:cNvPr>
        <xdr:cNvSpPr txBox="1"/>
      </xdr:nvSpPr>
      <xdr:spPr>
        <a:xfrm>
          <a:off x="10515600" y="1331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17475</xdr:rowOff>
    </xdr:from>
    <xdr:to>
      <xdr:col>50</xdr:col>
      <xdr:colOff>165100</xdr:colOff>
      <xdr:row>78</xdr:row>
      <xdr:rowOff>119075</xdr:rowOff>
    </xdr:to>
    <xdr:sp macro="" textlink="">
      <xdr:nvSpPr>
        <xdr:cNvPr id="360" name="楕円 359">
          <a:extLst>
            <a:ext uri="{FF2B5EF4-FFF2-40B4-BE49-F238E27FC236}">
              <a16:creationId xmlns:a16="http://schemas.microsoft.com/office/drawing/2014/main" id="{67CCA34A-B56D-464B-A323-83BBBA70B84C}"/>
            </a:ext>
          </a:extLst>
        </xdr:cNvPr>
        <xdr:cNvSpPr/>
      </xdr:nvSpPr>
      <xdr:spPr>
        <a:xfrm>
          <a:off x="9588500" y="1339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37185</xdr:rowOff>
    </xdr:from>
    <xdr:to>
      <xdr:col>55</xdr:col>
      <xdr:colOff>0</xdr:colOff>
      <xdr:row>78</xdr:row>
      <xdr:rowOff>68275</xdr:rowOff>
    </xdr:to>
    <xdr:cxnSp macro="">
      <xdr:nvCxnSpPr>
        <xdr:cNvPr id="361" name="直線コネクタ 360">
          <a:extLst>
            <a:ext uri="{FF2B5EF4-FFF2-40B4-BE49-F238E27FC236}">
              <a16:creationId xmlns:a16="http://schemas.microsoft.com/office/drawing/2014/main" id="{9EFD0D7C-F55A-4DA0-88F1-804729B276EA}"/>
            </a:ext>
          </a:extLst>
        </xdr:cNvPr>
        <xdr:cNvCxnSpPr/>
      </xdr:nvCxnSpPr>
      <xdr:spPr>
        <a:xfrm flipV="1">
          <a:off x="9639300" y="13410285"/>
          <a:ext cx="838200" cy="3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54280</xdr:rowOff>
    </xdr:from>
    <xdr:to>
      <xdr:col>46</xdr:col>
      <xdr:colOff>38100</xdr:colOff>
      <xdr:row>78</xdr:row>
      <xdr:rowOff>155880</xdr:rowOff>
    </xdr:to>
    <xdr:sp macro="" textlink="">
      <xdr:nvSpPr>
        <xdr:cNvPr id="362" name="楕円 361">
          <a:extLst>
            <a:ext uri="{FF2B5EF4-FFF2-40B4-BE49-F238E27FC236}">
              <a16:creationId xmlns:a16="http://schemas.microsoft.com/office/drawing/2014/main" id="{EC630052-3377-4A48-BB78-29A112C22995}"/>
            </a:ext>
          </a:extLst>
        </xdr:cNvPr>
        <xdr:cNvSpPr/>
      </xdr:nvSpPr>
      <xdr:spPr>
        <a:xfrm>
          <a:off x="8699500" y="134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68275</xdr:rowOff>
    </xdr:from>
    <xdr:to>
      <xdr:col>50</xdr:col>
      <xdr:colOff>114300</xdr:colOff>
      <xdr:row>78</xdr:row>
      <xdr:rowOff>105080</xdr:rowOff>
    </xdr:to>
    <xdr:cxnSp macro="">
      <xdr:nvCxnSpPr>
        <xdr:cNvPr id="363" name="直線コネクタ 362">
          <a:extLst>
            <a:ext uri="{FF2B5EF4-FFF2-40B4-BE49-F238E27FC236}">
              <a16:creationId xmlns:a16="http://schemas.microsoft.com/office/drawing/2014/main" id="{6C22EB02-AEE9-478E-BB14-A8A6CDBCEEE1}"/>
            </a:ext>
          </a:extLst>
        </xdr:cNvPr>
        <xdr:cNvCxnSpPr/>
      </xdr:nvCxnSpPr>
      <xdr:spPr>
        <a:xfrm flipV="1">
          <a:off x="8750300" y="13441375"/>
          <a:ext cx="889000" cy="3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77369</xdr:rowOff>
    </xdr:from>
    <xdr:to>
      <xdr:col>41</xdr:col>
      <xdr:colOff>101600</xdr:colOff>
      <xdr:row>79</xdr:row>
      <xdr:rowOff>7519</xdr:rowOff>
    </xdr:to>
    <xdr:sp macro="" textlink="">
      <xdr:nvSpPr>
        <xdr:cNvPr id="364" name="楕円 363">
          <a:extLst>
            <a:ext uri="{FF2B5EF4-FFF2-40B4-BE49-F238E27FC236}">
              <a16:creationId xmlns:a16="http://schemas.microsoft.com/office/drawing/2014/main" id="{1679166D-0827-4A5B-9A2F-80A0678C3BAA}"/>
            </a:ext>
          </a:extLst>
        </xdr:cNvPr>
        <xdr:cNvSpPr/>
      </xdr:nvSpPr>
      <xdr:spPr>
        <a:xfrm>
          <a:off x="7810500" y="1345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105080</xdr:rowOff>
    </xdr:from>
    <xdr:to>
      <xdr:col>45</xdr:col>
      <xdr:colOff>177800</xdr:colOff>
      <xdr:row>78</xdr:row>
      <xdr:rowOff>128169</xdr:rowOff>
    </xdr:to>
    <xdr:cxnSp macro="">
      <xdr:nvCxnSpPr>
        <xdr:cNvPr id="365" name="直線コネクタ 364">
          <a:extLst>
            <a:ext uri="{FF2B5EF4-FFF2-40B4-BE49-F238E27FC236}">
              <a16:creationId xmlns:a16="http://schemas.microsoft.com/office/drawing/2014/main" id="{401D6EEA-6DBC-4927-9806-F71AAFA34FA1}"/>
            </a:ext>
          </a:extLst>
        </xdr:cNvPr>
        <xdr:cNvCxnSpPr/>
      </xdr:nvCxnSpPr>
      <xdr:spPr>
        <a:xfrm flipV="1">
          <a:off x="7861300" y="13478180"/>
          <a:ext cx="8890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103657</xdr:rowOff>
    </xdr:from>
    <xdr:to>
      <xdr:col>36</xdr:col>
      <xdr:colOff>165100</xdr:colOff>
      <xdr:row>79</xdr:row>
      <xdr:rowOff>33807</xdr:rowOff>
    </xdr:to>
    <xdr:sp macro="" textlink="">
      <xdr:nvSpPr>
        <xdr:cNvPr id="366" name="楕円 365">
          <a:extLst>
            <a:ext uri="{FF2B5EF4-FFF2-40B4-BE49-F238E27FC236}">
              <a16:creationId xmlns:a16="http://schemas.microsoft.com/office/drawing/2014/main" id="{775E61F1-D094-4D0F-9A3B-13AC76681A25}"/>
            </a:ext>
          </a:extLst>
        </xdr:cNvPr>
        <xdr:cNvSpPr/>
      </xdr:nvSpPr>
      <xdr:spPr>
        <a:xfrm>
          <a:off x="6921500" y="134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128169</xdr:rowOff>
    </xdr:from>
    <xdr:to>
      <xdr:col>41</xdr:col>
      <xdr:colOff>50800</xdr:colOff>
      <xdr:row>78</xdr:row>
      <xdr:rowOff>154457</xdr:rowOff>
    </xdr:to>
    <xdr:cxnSp macro="">
      <xdr:nvCxnSpPr>
        <xdr:cNvPr id="367" name="直線コネクタ 366">
          <a:extLst>
            <a:ext uri="{FF2B5EF4-FFF2-40B4-BE49-F238E27FC236}">
              <a16:creationId xmlns:a16="http://schemas.microsoft.com/office/drawing/2014/main" id="{5B3D4855-CEDA-4E35-AED2-D7132C939612}"/>
            </a:ext>
          </a:extLst>
        </xdr:cNvPr>
        <xdr:cNvCxnSpPr/>
      </xdr:nvCxnSpPr>
      <xdr:spPr>
        <a:xfrm flipV="1">
          <a:off x="6972300" y="13501269"/>
          <a:ext cx="8890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a:extLst>
            <a:ext uri="{FF2B5EF4-FFF2-40B4-BE49-F238E27FC236}">
              <a16:creationId xmlns:a16="http://schemas.microsoft.com/office/drawing/2014/main" id="{6CE490AE-9F87-4FF6-82FA-C4075FFB0407}"/>
            </a:ext>
          </a:extLst>
        </xdr:cNvPr>
        <xdr:cNvSpPr txBox="1"/>
      </xdr:nvSpPr>
      <xdr:spPr>
        <a:xfrm>
          <a:off x="9391727" y="1469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a:extLst>
            <a:ext uri="{FF2B5EF4-FFF2-40B4-BE49-F238E27FC236}">
              <a16:creationId xmlns:a16="http://schemas.microsoft.com/office/drawing/2014/main" id="{FBDF8F4D-072A-4618-A5B2-E80A4238671A}"/>
            </a:ext>
          </a:extLst>
        </xdr:cNvPr>
        <xdr:cNvSpPr txBox="1"/>
      </xdr:nvSpPr>
      <xdr:spPr>
        <a:xfrm>
          <a:off x="8515427" y="1469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a:extLst>
            <a:ext uri="{FF2B5EF4-FFF2-40B4-BE49-F238E27FC236}">
              <a16:creationId xmlns:a16="http://schemas.microsoft.com/office/drawing/2014/main" id="{AB069BDF-48F2-4F3B-8668-6ED1DD69B489}"/>
            </a:ext>
          </a:extLst>
        </xdr:cNvPr>
        <xdr:cNvSpPr txBox="1"/>
      </xdr:nvSpPr>
      <xdr:spPr>
        <a:xfrm>
          <a:off x="7626427" y="1469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a:extLst>
            <a:ext uri="{FF2B5EF4-FFF2-40B4-BE49-F238E27FC236}">
              <a16:creationId xmlns:a16="http://schemas.microsoft.com/office/drawing/2014/main" id="{7F1396D7-F710-40F0-A5E4-630126DE3053}"/>
            </a:ext>
          </a:extLst>
        </xdr:cNvPr>
        <xdr:cNvSpPr txBox="1"/>
      </xdr:nvSpPr>
      <xdr:spPr>
        <a:xfrm>
          <a:off x="6737427" y="147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135602</xdr:rowOff>
    </xdr:from>
    <xdr:ext cx="469744" cy="259045"/>
    <xdr:sp macro="" textlink="">
      <xdr:nvSpPr>
        <xdr:cNvPr id="372" name="n_1mainValue【公営住宅】&#10;一人当たり面積">
          <a:extLst>
            <a:ext uri="{FF2B5EF4-FFF2-40B4-BE49-F238E27FC236}">
              <a16:creationId xmlns:a16="http://schemas.microsoft.com/office/drawing/2014/main" id="{C7390D50-9732-4C73-8D84-405ABE382D5D}"/>
            </a:ext>
          </a:extLst>
        </xdr:cNvPr>
        <xdr:cNvSpPr txBox="1"/>
      </xdr:nvSpPr>
      <xdr:spPr>
        <a:xfrm>
          <a:off x="9391727" y="13165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957</xdr:rowOff>
    </xdr:from>
    <xdr:ext cx="469744" cy="259045"/>
    <xdr:sp macro="" textlink="">
      <xdr:nvSpPr>
        <xdr:cNvPr id="373" name="n_2mainValue【公営住宅】&#10;一人当たり面積">
          <a:extLst>
            <a:ext uri="{FF2B5EF4-FFF2-40B4-BE49-F238E27FC236}">
              <a16:creationId xmlns:a16="http://schemas.microsoft.com/office/drawing/2014/main" id="{D85FCF04-8E9D-406F-A3D5-25AB6E2F1DC3}"/>
            </a:ext>
          </a:extLst>
        </xdr:cNvPr>
        <xdr:cNvSpPr txBox="1"/>
      </xdr:nvSpPr>
      <xdr:spPr>
        <a:xfrm>
          <a:off x="8515427" y="1320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24046</xdr:rowOff>
    </xdr:from>
    <xdr:ext cx="469744" cy="259045"/>
    <xdr:sp macro="" textlink="">
      <xdr:nvSpPr>
        <xdr:cNvPr id="374" name="n_3mainValue【公営住宅】&#10;一人当たり面積">
          <a:extLst>
            <a:ext uri="{FF2B5EF4-FFF2-40B4-BE49-F238E27FC236}">
              <a16:creationId xmlns:a16="http://schemas.microsoft.com/office/drawing/2014/main" id="{576D2027-AFB4-4798-9300-BD47C3F89020}"/>
            </a:ext>
          </a:extLst>
        </xdr:cNvPr>
        <xdr:cNvSpPr txBox="1"/>
      </xdr:nvSpPr>
      <xdr:spPr>
        <a:xfrm>
          <a:off x="7626427" y="1322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50334</xdr:rowOff>
    </xdr:from>
    <xdr:ext cx="469744" cy="259045"/>
    <xdr:sp macro="" textlink="">
      <xdr:nvSpPr>
        <xdr:cNvPr id="375" name="n_4mainValue【公営住宅】&#10;一人当たり面積">
          <a:extLst>
            <a:ext uri="{FF2B5EF4-FFF2-40B4-BE49-F238E27FC236}">
              <a16:creationId xmlns:a16="http://schemas.microsoft.com/office/drawing/2014/main" id="{A42914E1-091B-46FF-9D58-AF9C64BC831A}"/>
            </a:ext>
          </a:extLst>
        </xdr:cNvPr>
        <xdr:cNvSpPr txBox="1"/>
      </xdr:nvSpPr>
      <xdr:spPr>
        <a:xfrm>
          <a:off x="6737427" y="1325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3BB67F5-0880-4408-B6A7-86379675597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A9E110C-DEBC-4275-8B9C-6887BE56C3E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196B58C-9675-49A3-B267-DD15292DD18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568ADA6-2099-47D5-9763-5FDE59BB506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005B9A0-3AB7-4FE4-BDDA-7D445B7BEA1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FF3FAD3-CFBA-49FC-8273-A1F39337463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FC53E7B-6DFF-4D7D-9910-3D9132A6FA5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6B2ACBE-15CF-491F-836E-851B13DE2BF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E99F0159-1F7B-4CF3-A255-00D33139CC8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8DF2B36A-1FAF-4250-BBB0-B535B89BE23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4D8004EA-F204-4F49-AC03-E6FAF5F4966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206FE023-513D-4FAE-B41A-72DDB8DD23F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3D24D71B-D804-4F42-87E0-744DF703740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84E7CE99-BAE7-4651-99D5-E0E6E74C901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889B7A69-17E4-4DEA-ADA5-01D6BA09CFA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8C54BEFD-CE41-44BB-83E6-417540D0EB8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3AF96842-E85F-4E51-868E-7B3D3B510AC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99506589-C9E6-408C-8BFB-8700FA5C661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911067D-95DC-4029-A693-60C8EFE0010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19563493-7F1F-4623-B6B0-D0FBA3A4A12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E5C17596-917D-4DBA-A0DB-55C7921C331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57F6ABF-D375-4A2B-80BE-3B7C1D4AF7B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4C1F1D35-536A-49A8-BDD5-FE805D17EC0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3726ECE2-4BD7-4D27-A3D8-8A68D074EE7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3D847513-3E4B-4AF0-AA1D-8623E9FE75B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FB9B7638-8A84-4787-9BBD-3C6BADE649D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6A4FDF99-14F1-4A5F-BE2E-28B67F0DF77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BA9EA3B6-244F-4D6F-9D8F-91E9227C9F0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B5B2BA4A-054E-4FD0-B87E-C2C5D0E305D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8B73BAF8-DB83-439E-824E-B88459F08E3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900C7983-F96C-47D8-9D19-DD53DA371F8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537B0CD7-054C-40A4-A708-09D4E429435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5F849597-7D65-402A-B904-C9245A91111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373C73C6-6F79-4CF1-9F86-C4F477FEA4D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59F16D8B-1969-4B7A-B171-4002D999B06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CF8FA94F-FABB-49BA-B4D4-C771E43A508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C097AB7B-533F-4C4E-BDCB-9D69B8BEF803}"/>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E3933EE9-907A-419C-A124-DC252C2D08A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268C809-D4DD-4BA9-BB2E-B3E8FFF82F4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F95C53F0-23DC-453F-BEA5-81577691C7D2}"/>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0C0DDBCC-F831-4530-A344-E9433C1FD8B3}"/>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450B4BF0-ED4C-4B1E-873A-D7B66FD28EF5}"/>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989B9903-11D8-4862-B655-6830A19E0DCD}"/>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2AFE9BD4-697E-447A-8242-51D43EEB31F3}"/>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DAC71805-D3ED-41EC-9C24-B94AE5D92417}"/>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5DAC0FA7-A0EC-497C-BEE8-930C8052436E}"/>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62A0E362-2D63-4BBD-BD1B-F7D590B05E04}"/>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A4C44F9B-6176-4416-B9D4-CFED785A1A14}"/>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C7E0E0B4-4DBD-473B-BAAC-A5A67BBF4002}"/>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44563D9D-D489-42AD-A593-BE5F013338C1}"/>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CED4DCE-F290-4790-BB69-D217B7A0339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A768B99-B527-417C-A08A-95E9C8F5F20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7AE4C33-D2AC-4036-A221-9655B547454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EB54801-695D-4935-B249-45695B2738F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693656D-5F9E-4931-9AD6-A994C6E2436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6350</xdr:rowOff>
    </xdr:from>
    <xdr:to>
      <xdr:col>72</xdr:col>
      <xdr:colOff>38100</xdr:colOff>
      <xdr:row>35</xdr:row>
      <xdr:rowOff>107950</xdr:rowOff>
    </xdr:to>
    <xdr:sp macro="" textlink="">
      <xdr:nvSpPr>
        <xdr:cNvPr id="431" name="楕円 430">
          <a:extLst>
            <a:ext uri="{FF2B5EF4-FFF2-40B4-BE49-F238E27FC236}">
              <a16:creationId xmlns:a16="http://schemas.microsoft.com/office/drawing/2014/main" id="{3D9544C1-D719-4DA3-B727-C40C430A515D}"/>
            </a:ext>
          </a:extLst>
        </xdr:cNvPr>
        <xdr:cNvSpPr/>
      </xdr:nvSpPr>
      <xdr:spPr>
        <a:xfrm>
          <a:off x="136525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139700</xdr:rowOff>
    </xdr:from>
    <xdr:to>
      <xdr:col>67</xdr:col>
      <xdr:colOff>101600</xdr:colOff>
      <xdr:row>35</xdr:row>
      <xdr:rowOff>69850</xdr:rowOff>
    </xdr:to>
    <xdr:sp macro="" textlink="">
      <xdr:nvSpPr>
        <xdr:cNvPr id="432" name="楕円 431">
          <a:extLst>
            <a:ext uri="{FF2B5EF4-FFF2-40B4-BE49-F238E27FC236}">
              <a16:creationId xmlns:a16="http://schemas.microsoft.com/office/drawing/2014/main" id="{3F9F4F54-5F67-44E4-ADE4-DFAAB823CC6C}"/>
            </a:ext>
          </a:extLst>
        </xdr:cNvPr>
        <xdr:cNvSpPr/>
      </xdr:nvSpPr>
      <xdr:spPr>
        <a:xfrm>
          <a:off x="12763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19050</xdr:rowOff>
    </xdr:from>
    <xdr:to>
      <xdr:col>71</xdr:col>
      <xdr:colOff>177800</xdr:colOff>
      <xdr:row>35</xdr:row>
      <xdr:rowOff>57150</xdr:rowOff>
    </xdr:to>
    <xdr:cxnSp macro="">
      <xdr:nvCxnSpPr>
        <xdr:cNvPr id="433" name="直線コネクタ 432">
          <a:extLst>
            <a:ext uri="{FF2B5EF4-FFF2-40B4-BE49-F238E27FC236}">
              <a16:creationId xmlns:a16="http://schemas.microsoft.com/office/drawing/2014/main" id="{39A59809-BFA0-4EEC-A543-2E75FA260F9D}"/>
            </a:ext>
          </a:extLst>
        </xdr:cNvPr>
        <xdr:cNvCxnSpPr/>
      </xdr:nvCxnSpPr>
      <xdr:spPr>
        <a:xfrm>
          <a:off x="12814300" y="6019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34" name="n_1aveValue【認定こども園・幼稚園・保育所】&#10;有形固定資産減価償却率">
          <a:extLst>
            <a:ext uri="{FF2B5EF4-FFF2-40B4-BE49-F238E27FC236}">
              <a16:creationId xmlns:a16="http://schemas.microsoft.com/office/drawing/2014/main" id="{0A8AD322-661B-4803-8F62-5BBD583DB875}"/>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35" name="n_2aveValue【認定こども園・幼稚園・保育所】&#10;有形固定資産減価償却率">
          <a:extLst>
            <a:ext uri="{FF2B5EF4-FFF2-40B4-BE49-F238E27FC236}">
              <a16:creationId xmlns:a16="http://schemas.microsoft.com/office/drawing/2014/main" id="{DD3A0ED7-D90F-4CF3-BC68-CEBE7E37DFA1}"/>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36" name="n_3aveValue【認定こども園・幼稚園・保育所】&#10;有形固定資産減価償却率">
          <a:extLst>
            <a:ext uri="{FF2B5EF4-FFF2-40B4-BE49-F238E27FC236}">
              <a16:creationId xmlns:a16="http://schemas.microsoft.com/office/drawing/2014/main" id="{E491F6BE-751A-4DDF-A033-460992DA0108}"/>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37" name="n_4aveValue【認定こども園・幼稚園・保育所】&#10;有形固定資産減価償却率">
          <a:extLst>
            <a:ext uri="{FF2B5EF4-FFF2-40B4-BE49-F238E27FC236}">
              <a16:creationId xmlns:a16="http://schemas.microsoft.com/office/drawing/2014/main" id="{4446092C-3880-4D18-AB1D-B8FBA98981C4}"/>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124477</xdr:rowOff>
    </xdr:from>
    <xdr:ext cx="405111" cy="259045"/>
    <xdr:sp macro="" textlink="">
      <xdr:nvSpPr>
        <xdr:cNvPr id="438" name="n_3mainValue【認定こども園・幼稚園・保育所】&#10;有形固定資産減価償却率">
          <a:extLst>
            <a:ext uri="{FF2B5EF4-FFF2-40B4-BE49-F238E27FC236}">
              <a16:creationId xmlns:a16="http://schemas.microsoft.com/office/drawing/2014/main" id="{D68F2B19-0BE7-43C0-9D19-F162BAA2E69B}"/>
            </a:ext>
          </a:extLst>
        </xdr:cNvPr>
        <xdr:cNvSpPr txBox="1"/>
      </xdr:nvSpPr>
      <xdr:spPr>
        <a:xfrm>
          <a:off x="13500744"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86377</xdr:rowOff>
    </xdr:from>
    <xdr:ext cx="405111" cy="259045"/>
    <xdr:sp macro="" textlink="">
      <xdr:nvSpPr>
        <xdr:cNvPr id="439" name="n_4mainValue【認定こども園・幼稚園・保育所】&#10;有形固定資産減価償却率">
          <a:extLst>
            <a:ext uri="{FF2B5EF4-FFF2-40B4-BE49-F238E27FC236}">
              <a16:creationId xmlns:a16="http://schemas.microsoft.com/office/drawing/2014/main" id="{A7CA6678-73BC-42E0-96A5-1AF5781CE66C}"/>
            </a:ext>
          </a:extLst>
        </xdr:cNvPr>
        <xdr:cNvSpPr txBox="1"/>
      </xdr:nvSpPr>
      <xdr:spPr>
        <a:xfrm>
          <a:off x="12611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0" name="正方形/長方形 439">
          <a:extLst>
            <a:ext uri="{FF2B5EF4-FFF2-40B4-BE49-F238E27FC236}">
              <a16:creationId xmlns:a16="http://schemas.microsoft.com/office/drawing/2014/main" id="{4A4BF41B-743F-4EFF-882A-1834F11DD63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1" name="正方形/長方形 440">
          <a:extLst>
            <a:ext uri="{FF2B5EF4-FFF2-40B4-BE49-F238E27FC236}">
              <a16:creationId xmlns:a16="http://schemas.microsoft.com/office/drawing/2014/main" id="{4662447A-FABB-4401-B3E2-1E8ACD0DCD0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2" name="正方形/長方形 441">
          <a:extLst>
            <a:ext uri="{FF2B5EF4-FFF2-40B4-BE49-F238E27FC236}">
              <a16:creationId xmlns:a16="http://schemas.microsoft.com/office/drawing/2014/main" id="{D6567D05-C978-4D11-A36A-66644F9CA48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3" name="正方形/長方形 442">
          <a:extLst>
            <a:ext uri="{FF2B5EF4-FFF2-40B4-BE49-F238E27FC236}">
              <a16:creationId xmlns:a16="http://schemas.microsoft.com/office/drawing/2014/main" id="{6CEBF155-D572-4EF7-B5B1-B86EC277469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4" name="正方形/長方形 443">
          <a:extLst>
            <a:ext uri="{FF2B5EF4-FFF2-40B4-BE49-F238E27FC236}">
              <a16:creationId xmlns:a16="http://schemas.microsoft.com/office/drawing/2014/main" id="{A8BB0EFC-DB49-4FAB-8B67-0F24BA7C505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5" name="正方形/長方形 444">
          <a:extLst>
            <a:ext uri="{FF2B5EF4-FFF2-40B4-BE49-F238E27FC236}">
              <a16:creationId xmlns:a16="http://schemas.microsoft.com/office/drawing/2014/main" id="{7D7579C7-3B53-4558-AE64-2679453E40E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6" name="正方形/長方形 445">
          <a:extLst>
            <a:ext uri="{FF2B5EF4-FFF2-40B4-BE49-F238E27FC236}">
              <a16:creationId xmlns:a16="http://schemas.microsoft.com/office/drawing/2014/main" id="{9FF38954-AF26-4BA7-B084-58DB2BA01C5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7" name="正方形/長方形 446">
          <a:extLst>
            <a:ext uri="{FF2B5EF4-FFF2-40B4-BE49-F238E27FC236}">
              <a16:creationId xmlns:a16="http://schemas.microsoft.com/office/drawing/2014/main" id="{3F57F326-31C8-45D1-9A39-1302F6072B3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8" name="テキスト ボックス 447">
          <a:extLst>
            <a:ext uri="{FF2B5EF4-FFF2-40B4-BE49-F238E27FC236}">
              <a16:creationId xmlns:a16="http://schemas.microsoft.com/office/drawing/2014/main" id="{A9AC896A-833A-42B0-A558-71B6AEB5E59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9" name="直線コネクタ 448">
          <a:extLst>
            <a:ext uri="{FF2B5EF4-FFF2-40B4-BE49-F238E27FC236}">
              <a16:creationId xmlns:a16="http://schemas.microsoft.com/office/drawing/2014/main" id="{3BC30954-BF4E-4235-8621-475C9B76334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0" name="直線コネクタ 449">
          <a:extLst>
            <a:ext uri="{FF2B5EF4-FFF2-40B4-BE49-F238E27FC236}">
              <a16:creationId xmlns:a16="http://schemas.microsoft.com/office/drawing/2014/main" id="{17B7020B-2A74-4D3E-BB61-E8F85A239E3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1" name="テキスト ボックス 450">
          <a:extLst>
            <a:ext uri="{FF2B5EF4-FFF2-40B4-BE49-F238E27FC236}">
              <a16:creationId xmlns:a16="http://schemas.microsoft.com/office/drawing/2014/main" id="{2586BF6B-7E6B-4D40-B627-F4F146FD8E8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2" name="直線コネクタ 451">
          <a:extLst>
            <a:ext uri="{FF2B5EF4-FFF2-40B4-BE49-F238E27FC236}">
              <a16:creationId xmlns:a16="http://schemas.microsoft.com/office/drawing/2014/main" id="{EDE5A8C5-F425-4B4B-94AA-AD624533A55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53" name="テキスト ボックス 452">
          <a:extLst>
            <a:ext uri="{FF2B5EF4-FFF2-40B4-BE49-F238E27FC236}">
              <a16:creationId xmlns:a16="http://schemas.microsoft.com/office/drawing/2014/main" id="{4C43EA44-36EB-45A3-8D21-C9FF000B5771}"/>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54" name="直線コネクタ 453">
          <a:extLst>
            <a:ext uri="{FF2B5EF4-FFF2-40B4-BE49-F238E27FC236}">
              <a16:creationId xmlns:a16="http://schemas.microsoft.com/office/drawing/2014/main" id="{F499A243-AE19-40BC-9938-707C879A998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55" name="テキスト ボックス 454">
          <a:extLst>
            <a:ext uri="{FF2B5EF4-FFF2-40B4-BE49-F238E27FC236}">
              <a16:creationId xmlns:a16="http://schemas.microsoft.com/office/drawing/2014/main" id="{210949F4-2C54-4663-811A-EA5EAE4E8FBB}"/>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56" name="直線コネクタ 455">
          <a:extLst>
            <a:ext uri="{FF2B5EF4-FFF2-40B4-BE49-F238E27FC236}">
              <a16:creationId xmlns:a16="http://schemas.microsoft.com/office/drawing/2014/main" id="{34605A33-E6ED-4394-BFE5-83D56E58C6F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57" name="テキスト ボックス 456">
          <a:extLst>
            <a:ext uri="{FF2B5EF4-FFF2-40B4-BE49-F238E27FC236}">
              <a16:creationId xmlns:a16="http://schemas.microsoft.com/office/drawing/2014/main" id="{F2B10EC2-99B9-4CF2-A44A-AA0720AF107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8" name="直線コネクタ 457">
          <a:extLst>
            <a:ext uri="{FF2B5EF4-FFF2-40B4-BE49-F238E27FC236}">
              <a16:creationId xmlns:a16="http://schemas.microsoft.com/office/drawing/2014/main" id="{130281F0-5602-40B4-A871-77BDFA164BE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9" name="テキスト ボックス 458">
          <a:extLst>
            <a:ext uri="{FF2B5EF4-FFF2-40B4-BE49-F238E27FC236}">
              <a16:creationId xmlns:a16="http://schemas.microsoft.com/office/drawing/2014/main" id="{6A39924E-7C73-4415-BECC-8EFB4F38261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0" name="【認定こども園・幼稚園・保育所】&#10;一人当たり面積グラフ枠">
          <a:extLst>
            <a:ext uri="{FF2B5EF4-FFF2-40B4-BE49-F238E27FC236}">
              <a16:creationId xmlns:a16="http://schemas.microsoft.com/office/drawing/2014/main" id="{8AE29330-84B8-4365-ADFF-0D7C8483D79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61" name="直線コネクタ 460">
          <a:extLst>
            <a:ext uri="{FF2B5EF4-FFF2-40B4-BE49-F238E27FC236}">
              <a16:creationId xmlns:a16="http://schemas.microsoft.com/office/drawing/2014/main" id="{7C7C4FD0-CE51-4E62-8319-C70CF5089CA0}"/>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62" name="【認定こども園・幼稚園・保育所】&#10;一人当たり面積最小値テキスト">
          <a:extLst>
            <a:ext uri="{FF2B5EF4-FFF2-40B4-BE49-F238E27FC236}">
              <a16:creationId xmlns:a16="http://schemas.microsoft.com/office/drawing/2014/main" id="{E38F20F1-9E44-4349-BDC8-B187A567412E}"/>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63" name="直線コネクタ 462">
          <a:extLst>
            <a:ext uri="{FF2B5EF4-FFF2-40B4-BE49-F238E27FC236}">
              <a16:creationId xmlns:a16="http://schemas.microsoft.com/office/drawing/2014/main" id="{B6AC9396-40AF-4217-9CA5-454A2F392465}"/>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64" name="【認定こども園・幼稚園・保育所】&#10;一人当たり面積最大値テキスト">
          <a:extLst>
            <a:ext uri="{FF2B5EF4-FFF2-40B4-BE49-F238E27FC236}">
              <a16:creationId xmlns:a16="http://schemas.microsoft.com/office/drawing/2014/main" id="{AC5033C5-2CAA-495B-BC03-FA8DDC2AF4FA}"/>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65" name="直線コネクタ 464">
          <a:extLst>
            <a:ext uri="{FF2B5EF4-FFF2-40B4-BE49-F238E27FC236}">
              <a16:creationId xmlns:a16="http://schemas.microsoft.com/office/drawing/2014/main" id="{65BD27D7-8D19-41DF-AAF3-DD33B9D88A20}"/>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66" name="【認定こども園・幼稚園・保育所】&#10;一人当たり面積平均値テキスト">
          <a:extLst>
            <a:ext uri="{FF2B5EF4-FFF2-40B4-BE49-F238E27FC236}">
              <a16:creationId xmlns:a16="http://schemas.microsoft.com/office/drawing/2014/main" id="{3144AAB6-50C8-42CD-845E-D700B13E3166}"/>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67" name="フローチャート: 判断 466">
          <a:extLst>
            <a:ext uri="{FF2B5EF4-FFF2-40B4-BE49-F238E27FC236}">
              <a16:creationId xmlns:a16="http://schemas.microsoft.com/office/drawing/2014/main" id="{66BCC88D-5139-403D-BEDF-BF5F8BD074AD}"/>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68" name="フローチャート: 判断 467">
          <a:extLst>
            <a:ext uri="{FF2B5EF4-FFF2-40B4-BE49-F238E27FC236}">
              <a16:creationId xmlns:a16="http://schemas.microsoft.com/office/drawing/2014/main" id="{C30A58C0-E2E0-46A3-9CD9-6543D676A628}"/>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69" name="フローチャート: 判断 468">
          <a:extLst>
            <a:ext uri="{FF2B5EF4-FFF2-40B4-BE49-F238E27FC236}">
              <a16:creationId xmlns:a16="http://schemas.microsoft.com/office/drawing/2014/main" id="{7740FC4D-CE7C-4E09-BDB6-CD1FE0E3A03A}"/>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0" name="フローチャート: 判断 469">
          <a:extLst>
            <a:ext uri="{FF2B5EF4-FFF2-40B4-BE49-F238E27FC236}">
              <a16:creationId xmlns:a16="http://schemas.microsoft.com/office/drawing/2014/main" id="{FC81104C-DF7E-4105-B369-0184956E1125}"/>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71" name="フローチャート: 判断 470">
          <a:extLst>
            <a:ext uri="{FF2B5EF4-FFF2-40B4-BE49-F238E27FC236}">
              <a16:creationId xmlns:a16="http://schemas.microsoft.com/office/drawing/2014/main" id="{2582098B-6B9B-4F79-ADC2-47CFBFF81BED}"/>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2" name="テキスト ボックス 471">
          <a:extLst>
            <a:ext uri="{FF2B5EF4-FFF2-40B4-BE49-F238E27FC236}">
              <a16:creationId xmlns:a16="http://schemas.microsoft.com/office/drawing/2014/main" id="{7527E925-06E5-4499-90C3-ABD74566FC4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3" name="テキスト ボックス 472">
          <a:extLst>
            <a:ext uri="{FF2B5EF4-FFF2-40B4-BE49-F238E27FC236}">
              <a16:creationId xmlns:a16="http://schemas.microsoft.com/office/drawing/2014/main" id="{A71754A3-78CE-4E29-B03B-3824752432D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4" name="テキスト ボックス 473">
          <a:extLst>
            <a:ext uri="{FF2B5EF4-FFF2-40B4-BE49-F238E27FC236}">
              <a16:creationId xmlns:a16="http://schemas.microsoft.com/office/drawing/2014/main" id="{5ADFC018-BA32-40A1-9679-33337F22E54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5" name="テキスト ボックス 474">
          <a:extLst>
            <a:ext uri="{FF2B5EF4-FFF2-40B4-BE49-F238E27FC236}">
              <a16:creationId xmlns:a16="http://schemas.microsoft.com/office/drawing/2014/main" id="{BEBB4C79-DC09-4746-8589-8E2D4AAFBB7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6" name="テキスト ボックス 475">
          <a:extLst>
            <a:ext uri="{FF2B5EF4-FFF2-40B4-BE49-F238E27FC236}">
              <a16:creationId xmlns:a16="http://schemas.microsoft.com/office/drawing/2014/main" id="{A898BDB7-B7AB-43D5-94A6-301D0D71195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41</xdr:row>
      <xdr:rowOff>16256</xdr:rowOff>
    </xdr:from>
    <xdr:to>
      <xdr:col>102</xdr:col>
      <xdr:colOff>165100</xdr:colOff>
      <xdr:row>41</xdr:row>
      <xdr:rowOff>117856</xdr:rowOff>
    </xdr:to>
    <xdr:sp macro="" textlink="">
      <xdr:nvSpPr>
        <xdr:cNvPr id="477" name="楕円 476">
          <a:extLst>
            <a:ext uri="{FF2B5EF4-FFF2-40B4-BE49-F238E27FC236}">
              <a16:creationId xmlns:a16="http://schemas.microsoft.com/office/drawing/2014/main" id="{DDF7495C-D834-4220-A4D4-4D0B9F8B725C}"/>
            </a:ext>
          </a:extLst>
        </xdr:cNvPr>
        <xdr:cNvSpPr/>
      </xdr:nvSpPr>
      <xdr:spPr>
        <a:xfrm>
          <a:off x="19494500" y="704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18542</xdr:rowOff>
    </xdr:from>
    <xdr:to>
      <xdr:col>98</xdr:col>
      <xdr:colOff>38100</xdr:colOff>
      <xdr:row>41</xdr:row>
      <xdr:rowOff>120142</xdr:rowOff>
    </xdr:to>
    <xdr:sp macro="" textlink="">
      <xdr:nvSpPr>
        <xdr:cNvPr id="478" name="楕円 477">
          <a:extLst>
            <a:ext uri="{FF2B5EF4-FFF2-40B4-BE49-F238E27FC236}">
              <a16:creationId xmlns:a16="http://schemas.microsoft.com/office/drawing/2014/main" id="{1F615D40-3062-4E31-AD17-8BEE140D8B24}"/>
            </a:ext>
          </a:extLst>
        </xdr:cNvPr>
        <xdr:cNvSpPr/>
      </xdr:nvSpPr>
      <xdr:spPr>
        <a:xfrm>
          <a:off x="18605500" y="704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67056</xdr:rowOff>
    </xdr:from>
    <xdr:to>
      <xdr:col>102</xdr:col>
      <xdr:colOff>114300</xdr:colOff>
      <xdr:row>41</xdr:row>
      <xdr:rowOff>69342</xdr:rowOff>
    </xdr:to>
    <xdr:cxnSp macro="">
      <xdr:nvCxnSpPr>
        <xdr:cNvPr id="479" name="直線コネクタ 478">
          <a:extLst>
            <a:ext uri="{FF2B5EF4-FFF2-40B4-BE49-F238E27FC236}">
              <a16:creationId xmlns:a16="http://schemas.microsoft.com/office/drawing/2014/main" id="{EBE0D2D8-E12C-430B-9053-121ED553C016}"/>
            </a:ext>
          </a:extLst>
        </xdr:cNvPr>
        <xdr:cNvCxnSpPr/>
      </xdr:nvCxnSpPr>
      <xdr:spPr>
        <a:xfrm flipV="1">
          <a:off x="18656300" y="70965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80" name="n_1aveValue【認定こども園・幼稚園・保育所】&#10;一人当たり面積">
          <a:extLst>
            <a:ext uri="{FF2B5EF4-FFF2-40B4-BE49-F238E27FC236}">
              <a16:creationId xmlns:a16="http://schemas.microsoft.com/office/drawing/2014/main" id="{49908E51-19BE-4544-830D-4FA068959CCC}"/>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81" name="n_2aveValue【認定こども園・幼稚園・保育所】&#10;一人当たり面積">
          <a:extLst>
            <a:ext uri="{FF2B5EF4-FFF2-40B4-BE49-F238E27FC236}">
              <a16:creationId xmlns:a16="http://schemas.microsoft.com/office/drawing/2014/main" id="{3249E2DA-A661-4C6A-93B7-776105AFFA96}"/>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82" name="n_3aveValue【認定こども園・幼稚園・保育所】&#10;一人当たり面積">
          <a:extLst>
            <a:ext uri="{FF2B5EF4-FFF2-40B4-BE49-F238E27FC236}">
              <a16:creationId xmlns:a16="http://schemas.microsoft.com/office/drawing/2014/main" id="{1AA57924-E677-4D61-AA50-C3C8A85C39B7}"/>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83" name="n_4aveValue【認定こども園・幼稚園・保育所】&#10;一人当たり面積">
          <a:extLst>
            <a:ext uri="{FF2B5EF4-FFF2-40B4-BE49-F238E27FC236}">
              <a16:creationId xmlns:a16="http://schemas.microsoft.com/office/drawing/2014/main" id="{FF92BD9E-9328-4C19-BF02-D6453206C133}"/>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108983</xdr:rowOff>
    </xdr:from>
    <xdr:ext cx="469744" cy="259045"/>
    <xdr:sp macro="" textlink="">
      <xdr:nvSpPr>
        <xdr:cNvPr id="484" name="n_3mainValue【認定こども園・幼稚園・保育所】&#10;一人当たり面積">
          <a:extLst>
            <a:ext uri="{FF2B5EF4-FFF2-40B4-BE49-F238E27FC236}">
              <a16:creationId xmlns:a16="http://schemas.microsoft.com/office/drawing/2014/main" id="{4872BF80-047A-4445-B5E6-D7BB59D9CCE2}"/>
            </a:ext>
          </a:extLst>
        </xdr:cNvPr>
        <xdr:cNvSpPr txBox="1"/>
      </xdr:nvSpPr>
      <xdr:spPr>
        <a:xfrm>
          <a:off x="19310427" y="713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111269</xdr:rowOff>
    </xdr:from>
    <xdr:ext cx="469744" cy="259045"/>
    <xdr:sp macro="" textlink="">
      <xdr:nvSpPr>
        <xdr:cNvPr id="485" name="n_4mainValue【認定こども園・幼稚園・保育所】&#10;一人当たり面積">
          <a:extLst>
            <a:ext uri="{FF2B5EF4-FFF2-40B4-BE49-F238E27FC236}">
              <a16:creationId xmlns:a16="http://schemas.microsoft.com/office/drawing/2014/main" id="{521E522F-2724-45FD-9221-ADDD3E74D43C}"/>
            </a:ext>
          </a:extLst>
        </xdr:cNvPr>
        <xdr:cNvSpPr txBox="1"/>
      </xdr:nvSpPr>
      <xdr:spPr>
        <a:xfrm>
          <a:off x="18421427" y="714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6" name="正方形/長方形 485">
          <a:extLst>
            <a:ext uri="{FF2B5EF4-FFF2-40B4-BE49-F238E27FC236}">
              <a16:creationId xmlns:a16="http://schemas.microsoft.com/office/drawing/2014/main" id="{A326BECA-07CB-4EA0-BCC3-FD622C362CF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7" name="正方形/長方形 486">
          <a:extLst>
            <a:ext uri="{FF2B5EF4-FFF2-40B4-BE49-F238E27FC236}">
              <a16:creationId xmlns:a16="http://schemas.microsoft.com/office/drawing/2014/main" id="{14DAB48F-F2C0-45FC-ADE1-3188D178F5F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8" name="正方形/長方形 487">
          <a:extLst>
            <a:ext uri="{FF2B5EF4-FFF2-40B4-BE49-F238E27FC236}">
              <a16:creationId xmlns:a16="http://schemas.microsoft.com/office/drawing/2014/main" id="{5A2DB20A-0E92-40BD-A0E3-1D3E273185D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9" name="正方形/長方形 488">
          <a:extLst>
            <a:ext uri="{FF2B5EF4-FFF2-40B4-BE49-F238E27FC236}">
              <a16:creationId xmlns:a16="http://schemas.microsoft.com/office/drawing/2014/main" id="{BB9ECE49-7219-4D67-902A-BCC7B726A97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0" name="正方形/長方形 489">
          <a:extLst>
            <a:ext uri="{FF2B5EF4-FFF2-40B4-BE49-F238E27FC236}">
              <a16:creationId xmlns:a16="http://schemas.microsoft.com/office/drawing/2014/main" id="{A940CD4F-7E14-4876-9359-05A4A1315DB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1" name="正方形/長方形 490">
          <a:extLst>
            <a:ext uri="{FF2B5EF4-FFF2-40B4-BE49-F238E27FC236}">
              <a16:creationId xmlns:a16="http://schemas.microsoft.com/office/drawing/2014/main" id="{2C6C15EC-2ABF-4221-84AB-64A460DD395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2" name="正方形/長方形 491">
          <a:extLst>
            <a:ext uri="{FF2B5EF4-FFF2-40B4-BE49-F238E27FC236}">
              <a16:creationId xmlns:a16="http://schemas.microsoft.com/office/drawing/2014/main" id="{80B2DB57-BC85-4672-BF1A-4C5DE3E7680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3" name="正方形/長方形 492">
          <a:extLst>
            <a:ext uri="{FF2B5EF4-FFF2-40B4-BE49-F238E27FC236}">
              <a16:creationId xmlns:a16="http://schemas.microsoft.com/office/drawing/2014/main" id="{1865E10B-9582-4768-A1A7-CDF6F41A831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4" name="テキスト ボックス 493">
          <a:extLst>
            <a:ext uri="{FF2B5EF4-FFF2-40B4-BE49-F238E27FC236}">
              <a16:creationId xmlns:a16="http://schemas.microsoft.com/office/drawing/2014/main" id="{CCFC2CAA-2CAC-45D7-B5B0-29AAC54AAF2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5" name="直線コネクタ 494">
          <a:extLst>
            <a:ext uri="{FF2B5EF4-FFF2-40B4-BE49-F238E27FC236}">
              <a16:creationId xmlns:a16="http://schemas.microsoft.com/office/drawing/2014/main" id="{A5837D3E-F21E-4F66-9369-3F46B69C161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6" name="テキスト ボックス 495">
          <a:extLst>
            <a:ext uri="{FF2B5EF4-FFF2-40B4-BE49-F238E27FC236}">
              <a16:creationId xmlns:a16="http://schemas.microsoft.com/office/drawing/2014/main" id="{CB2863BD-0201-40C1-82A2-715F735929C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97" name="直線コネクタ 496">
          <a:extLst>
            <a:ext uri="{FF2B5EF4-FFF2-40B4-BE49-F238E27FC236}">
              <a16:creationId xmlns:a16="http://schemas.microsoft.com/office/drawing/2014/main" id="{C3C69D6A-7FD0-48AA-8833-96F94FF2FC88}"/>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98" name="テキスト ボックス 497">
          <a:extLst>
            <a:ext uri="{FF2B5EF4-FFF2-40B4-BE49-F238E27FC236}">
              <a16:creationId xmlns:a16="http://schemas.microsoft.com/office/drawing/2014/main" id="{519E1C5C-8A97-4E05-9844-BFF55E19598D}"/>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99" name="直線コネクタ 498">
          <a:extLst>
            <a:ext uri="{FF2B5EF4-FFF2-40B4-BE49-F238E27FC236}">
              <a16:creationId xmlns:a16="http://schemas.microsoft.com/office/drawing/2014/main" id="{201F17C9-3D72-4603-B4F3-95D14B7089D8}"/>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00" name="テキスト ボックス 499">
          <a:extLst>
            <a:ext uri="{FF2B5EF4-FFF2-40B4-BE49-F238E27FC236}">
              <a16:creationId xmlns:a16="http://schemas.microsoft.com/office/drawing/2014/main" id="{2F1383F9-DB09-4163-8C87-D219FDAA8D2A}"/>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01" name="直線コネクタ 500">
          <a:extLst>
            <a:ext uri="{FF2B5EF4-FFF2-40B4-BE49-F238E27FC236}">
              <a16:creationId xmlns:a16="http://schemas.microsoft.com/office/drawing/2014/main" id="{A42CFE1E-33C3-43CE-BF87-6268F7763C22}"/>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02" name="テキスト ボックス 501">
          <a:extLst>
            <a:ext uri="{FF2B5EF4-FFF2-40B4-BE49-F238E27FC236}">
              <a16:creationId xmlns:a16="http://schemas.microsoft.com/office/drawing/2014/main" id="{FC04E0CE-52AB-4895-88C7-91D6DEF70BCE}"/>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03" name="直線コネクタ 502">
          <a:extLst>
            <a:ext uri="{FF2B5EF4-FFF2-40B4-BE49-F238E27FC236}">
              <a16:creationId xmlns:a16="http://schemas.microsoft.com/office/drawing/2014/main" id="{B3D25F25-1677-4DDA-9E39-F50AE8FA2A5E}"/>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04" name="テキスト ボックス 503">
          <a:extLst>
            <a:ext uri="{FF2B5EF4-FFF2-40B4-BE49-F238E27FC236}">
              <a16:creationId xmlns:a16="http://schemas.microsoft.com/office/drawing/2014/main" id="{E9CD4118-E6A0-470F-B97D-862BF3683448}"/>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5" name="直線コネクタ 504">
          <a:extLst>
            <a:ext uri="{FF2B5EF4-FFF2-40B4-BE49-F238E27FC236}">
              <a16:creationId xmlns:a16="http://schemas.microsoft.com/office/drawing/2014/main" id="{5E3793C4-578D-4AEA-AD44-D3642C2B278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06" name="テキスト ボックス 505">
          <a:extLst>
            <a:ext uri="{FF2B5EF4-FFF2-40B4-BE49-F238E27FC236}">
              <a16:creationId xmlns:a16="http://schemas.microsoft.com/office/drawing/2014/main" id="{257113FF-ECE3-4083-9BD7-6BDCD01A07C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7" name="【学校施設】&#10;有形固定資産減価償却率グラフ枠">
          <a:extLst>
            <a:ext uri="{FF2B5EF4-FFF2-40B4-BE49-F238E27FC236}">
              <a16:creationId xmlns:a16="http://schemas.microsoft.com/office/drawing/2014/main" id="{B21EC22E-F06C-46F8-A2AA-38E4AC36B54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08" name="直線コネクタ 507">
          <a:extLst>
            <a:ext uri="{FF2B5EF4-FFF2-40B4-BE49-F238E27FC236}">
              <a16:creationId xmlns:a16="http://schemas.microsoft.com/office/drawing/2014/main" id="{3C7D6DAA-1B80-4724-9812-3C24C1CA17DA}"/>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09" name="【学校施設】&#10;有形固定資産減価償却率最小値テキスト">
          <a:extLst>
            <a:ext uri="{FF2B5EF4-FFF2-40B4-BE49-F238E27FC236}">
              <a16:creationId xmlns:a16="http://schemas.microsoft.com/office/drawing/2014/main" id="{9AF1E79C-E89F-4E17-9E59-1AF2316492CE}"/>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10" name="直線コネクタ 509">
          <a:extLst>
            <a:ext uri="{FF2B5EF4-FFF2-40B4-BE49-F238E27FC236}">
              <a16:creationId xmlns:a16="http://schemas.microsoft.com/office/drawing/2014/main" id="{93DE15DB-9E03-4A56-851E-3F8ACA4F218E}"/>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11" name="【学校施設】&#10;有形固定資産減価償却率最大値テキスト">
          <a:extLst>
            <a:ext uri="{FF2B5EF4-FFF2-40B4-BE49-F238E27FC236}">
              <a16:creationId xmlns:a16="http://schemas.microsoft.com/office/drawing/2014/main" id="{2BC79CA1-CB6C-4C54-A43C-889A2DD3563E}"/>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12" name="直線コネクタ 511">
          <a:extLst>
            <a:ext uri="{FF2B5EF4-FFF2-40B4-BE49-F238E27FC236}">
              <a16:creationId xmlns:a16="http://schemas.microsoft.com/office/drawing/2014/main" id="{4F621D1C-2B6B-441E-A1EE-13F3DB2CE948}"/>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13" name="【学校施設】&#10;有形固定資産減価償却率平均値テキスト">
          <a:extLst>
            <a:ext uri="{FF2B5EF4-FFF2-40B4-BE49-F238E27FC236}">
              <a16:creationId xmlns:a16="http://schemas.microsoft.com/office/drawing/2014/main" id="{47DECE04-1AB3-4191-941E-EFF9EDBEA647}"/>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14" name="フローチャート: 判断 513">
          <a:extLst>
            <a:ext uri="{FF2B5EF4-FFF2-40B4-BE49-F238E27FC236}">
              <a16:creationId xmlns:a16="http://schemas.microsoft.com/office/drawing/2014/main" id="{4916846A-4349-4089-BB2E-0453B410FCC3}"/>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15" name="フローチャート: 判断 514">
          <a:extLst>
            <a:ext uri="{FF2B5EF4-FFF2-40B4-BE49-F238E27FC236}">
              <a16:creationId xmlns:a16="http://schemas.microsoft.com/office/drawing/2014/main" id="{434DA896-A711-4655-BEAA-BD57EE47FFB8}"/>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16" name="フローチャート: 判断 515">
          <a:extLst>
            <a:ext uri="{FF2B5EF4-FFF2-40B4-BE49-F238E27FC236}">
              <a16:creationId xmlns:a16="http://schemas.microsoft.com/office/drawing/2014/main" id="{9A2D50A8-10AC-48A4-B852-0D072F8F72B7}"/>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17" name="フローチャート: 判断 516">
          <a:extLst>
            <a:ext uri="{FF2B5EF4-FFF2-40B4-BE49-F238E27FC236}">
              <a16:creationId xmlns:a16="http://schemas.microsoft.com/office/drawing/2014/main" id="{962B9875-156C-47FC-81B8-F90B641BE130}"/>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18" name="フローチャート: 判断 517">
          <a:extLst>
            <a:ext uri="{FF2B5EF4-FFF2-40B4-BE49-F238E27FC236}">
              <a16:creationId xmlns:a16="http://schemas.microsoft.com/office/drawing/2014/main" id="{9106C3C0-FD68-462F-BBFD-6F89F79FACD5}"/>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86F3AB54-4DE8-48FE-AE34-6DC259BA52A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BE28CC0F-4190-431E-B8D9-F395FA6400B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AF18CBF0-A6B0-4528-ABF2-9D59CF9E642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0A5C18B4-7D75-4AA5-B2E6-04B411E892A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04726100-5988-4961-B559-46FAFB77D77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95504</xdr:rowOff>
    </xdr:from>
    <xdr:to>
      <xdr:col>85</xdr:col>
      <xdr:colOff>177800</xdr:colOff>
      <xdr:row>57</xdr:row>
      <xdr:rowOff>25654</xdr:rowOff>
    </xdr:to>
    <xdr:sp macro="" textlink="">
      <xdr:nvSpPr>
        <xdr:cNvPr id="524" name="楕円 523">
          <a:extLst>
            <a:ext uri="{FF2B5EF4-FFF2-40B4-BE49-F238E27FC236}">
              <a16:creationId xmlns:a16="http://schemas.microsoft.com/office/drawing/2014/main" id="{D4C1968B-ED00-4C1D-9A01-3D76F949965B}"/>
            </a:ext>
          </a:extLst>
        </xdr:cNvPr>
        <xdr:cNvSpPr/>
      </xdr:nvSpPr>
      <xdr:spPr>
        <a:xfrm>
          <a:off x="16268700" y="969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118381</xdr:rowOff>
    </xdr:from>
    <xdr:ext cx="405111" cy="259045"/>
    <xdr:sp macro="" textlink="">
      <xdr:nvSpPr>
        <xdr:cNvPr id="525" name="【学校施設】&#10;有形固定資産減価償却率該当値テキスト">
          <a:extLst>
            <a:ext uri="{FF2B5EF4-FFF2-40B4-BE49-F238E27FC236}">
              <a16:creationId xmlns:a16="http://schemas.microsoft.com/office/drawing/2014/main" id="{E504CFB3-0D76-453E-BC16-4B9B8BB1538D}"/>
            </a:ext>
          </a:extLst>
        </xdr:cNvPr>
        <xdr:cNvSpPr txBox="1"/>
      </xdr:nvSpPr>
      <xdr:spPr>
        <a:xfrm>
          <a:off x="16357600" y="954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42926</xdr:rowOff>
    </xdr:from>
    <xdr:to>
      <xdr:col>81</xdr:col>
      <xdr:colOff>101600</xdr:colOff>
      <xdr:row>56</xdr:row>
      <xdr:rowOff>144526</xdr:rowOff>
    </xdr:to>
    <xdr:sp macro="" textlink="">
      <xdr:nvSpPr>
        <xdr:cNvPr id="526" name="楕円 525">
          <a:extLst>
            <a:ext uri="{FF2B5EF4-FFF2-40B4-BE49-F238E27FC236}">
              <a16:creationId xmlns:a16="http://schemas.microsoft.com/office/drawing/2014/main" id="{6C517B03-1CA5-4779-B4E7-EBC7FB399D89}"/>
            </a:ext>
          </a:extLst>
        </xdr:cNvPr>
        <xdr:cNvSpPr/>
      </xdr:nvSpPr>
      <xdr:spPr>
        <a:xfrm>
          <a:off x="15430500" y="964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93726</xdr:rowOff>
    </xdr:from>
    <xdr:to>
      <xdr:col>85</xdr:col>
      <xdr:colOff>127000</xdr:colOff>
      <xdr:row>56</xdr:row>
      <xdr:rowOff>146304</xdr:rowOff>
    </xdr:to>
    <xdr:cxnSp macro="">
      <xdr:nvCxnSpPr>
        <xdr:cNvPr id="527" name="直線コネクタ 526">
          <a:extLst>
            <a:ext uri="{FF2B5EF4-FFF2-40B4-BE49-F238E27FC236}">
              <a16:creationId xmlns:a16="http://schemas.microsoft.com/office/drawing/2014/main" id="{674448C5-DBC5-457E-8AF5-6BE1BA529456}"/>
            </a:ext>
          </a:extLst>
        </xdr:cNvPr>
        <xdr:cNvCxnSpPr/>
      </xdr:nvCxnSpPr>
      <xdr:spPr>
        <a:xfrm>
          <a:off x="15481300" y="9694926"/>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159512</xdr:rowOff>
    </xdr:from>
    <xdr:to>
      <xdr:col>76</xdr:col>
      <xdr:colOff>165100</xdr:colOff>
      <xdr:row>56</xdr:row>
      <xdr:rowOff>89662</xdr:rowOff>
    </xdr:to>
    <xdr:sp macro="" textlink="">
      <xdr:nvSpPr>
        <xdr:cNvPr id="528" name="楕円 527">
          <a:extLst>
            <a:ext uri="{FF2B5EF4-FFF2-40B4-BE49-F238E27FC236}">
              <a16:creationId xmlns:a16="http://schemas.microsoft.com/office/drawing/2014/main" id="{D18EFB97-24A7-4836-94C6-DA8F848345A3}"/>
            </a:ext>
          </a:extLst>
        </xdr:cNvPr>
        <xdr:cNvSpPr/>
      </xdr:nvSpPr>
      <xdr:spPr>
        <a:xfrm>
          <a:off x="14541500" y="958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38862</xdr:rowOff>
    </xdr:from>
    <xdr:to>
      <xdr:col>81</xdr:col>
      <xdr:colOff>50800</xdr:colOff>
      <xdr:row>56</xdr:row>
      <xdr:rowOff>93726</xdr:rowOff>
    </xdr:to>
    <xdr:cxnSp macro="">
      <xdr:nvCxnSpPr>
        <xdr:cNvPr id="529" name="直線コネクタ 528">
          <a:extLst>
            <a:ext uri="{FF2B5EF4-FFF2-40B4-BE49-F238E27FC236}">
              <a16:creationId xmlns:a16="http://schemas.microsoft.com/office/drawing/2014/main" id="{42FD6512-FFB6-479F-ACAC-2577F6AA3003}"/>
            </a:ext>
          </a:extLst>
        </xdr:cNvPr>
        <xdr:cNvCxnSpPr/>
      </xdr:nvCxnSpPr>
      <xdr:spPr>
        <a:xfrm>
          <a:off x="14592300" y="964006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102362</xdr:rowOff>
    </xdr:from>
    <xdr:to>
      <xdr:col>72</xdr:col>
      <xdr:colOff>38100</xdr:colOff>
      <xdr:row>56</xdr:row>
      <xdr:rowOff>32512</xdr:rowOff>
    </xdr:to>
    <xdr:sp macro="" textlink="">
      <xdr:nvSpPr>
        <xdr:cNvPr id="530" name="楕円 529">
          <a:extLst>
            <a:ext uri="{FF2B5EF4-FFF2-40B4-BE49-F238E27FC236}">
              <a16:creationId xmlns:a16="http://schemas.microsoft.com/office/drawing/2014/main" id="{54FA7C24-BECA-4DC4-9763-21EC7780F13F}"/>
            </a:ext>
          </a:extLst>
        </xdr:cNvPr>
        <xdr:cNvSpPr/>
      </xdr:nvSpPr>
      <xdr:spPr>
        <a:xfrm>
          <a:off x="13652500" y="953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153162</xdr:rowOff>
    </xdr:from>
    <xdr:to>
      <xdr:col>76</xdr:col>
      <xdr:colOff>114300</xdr:colOff>
      <xdr:row>56</xdr:row>
      <xdr:rowOff>38862</xdr:rowOff>
    </xdr:to>
    <xdr:cxnSp macro="">
      <xdr:nvCxnSpPr>
        <xdr:cNvPr id="531" name="直線コネクタ 530">
          <a:extLst>
            <a:ext uri="{FF2B5EF4-FFF2-40B4-BE49-F238E27FC236}">
              <a16:creationId xmlns:a16="http://schemas.microsoft.com/office/drawing/2014/main" id="{EA8A62AE-22CD-4BC8-A092-89C34F749710}"/>
            </a:ext>
          </a:extLst>
        </xdr:cNvPr>
        <xdr:cNvCxnSpPr/>
      </xdr:nvCxnSpPr>
      <xdr:spPr>
        <a:xfrm>
          <a:off x="13703300" y="958291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47498</xdr:rowOff>
    </xdr:from>
    <xdr:to>
      <xdr:col>67</xdr:col>
      <xdr:colOff>101600</xdr:colOff>
      <xdr:row>55</xdr:row>
      <xdr:rowOff>149098</xdr:rowOff>
    </xdr:to>
    <xdr:sp macro="" textlink="">
      <xdr:nvSpPr>
        <xdr:cNvPr id="532" name="楕円 531">
          <a:extLst>
            <a:ext uri="{FF2B5EF4-FFF2-40B4-BE49-F238E27FC236}">
              <a16:creationId xmlns:a16="http://schemas.microsoft.com/office/drawing/2014/main" id="{C03765C5-B2BA-43E5-A7E0-127746C795EA}"/>
            </a:ext>
          </a:extLst>
        </xdr:cNvPr>
        <xdr:cNvSpPr/>
      </xdr:nvSpPr>
      <xdr:spPr>
        <a:xfrm>
          <a:off x="12763500" y="947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98298</xdr:rowOff>
    </xdr:from>
    <xdr:to>
      <xdr:col>71</xdr:col>
      <xdr:colOff>177800</xdr:colOff>
      <xdr:row>55</xdr:row>
      <xdr:rowOff>153162</xdr:rowOff>
    </xdr:to>
    <xdr:cxnSp macro="">
      <xdr:nvCxnSpPr>
        <xdr:cNvPr id="533" name="直線コネクタ 532">
          <a:extLst>
            <a:ext uri="{FF2B5EF4-FFF2-40B4-BE49-F238E27FC236}">
              <a16:creationId xmlns:a16="http://schemas.microsoft.com/office/drawing/2014/main" id="{573DE0ED-6048-4A1F-B85A-4ACA2026D864}"/>
            </a:ext>
          </a:extLst>
        </xdr:cNvPr>
        <xdr:cNvCxnSpPr/>
      </xdr:nvCxnSpPr>
      <xdr:spPr>
        <a:xfrm>
          <a:off x="12814300" y="95280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34" name="n_1aveValue【学校施設】&#10;有形固定資産減価償却率">
          <a:extLst>
            <a:ext uri="{FF2B5EF4-FFF2-40B4-BE49-F238E27FC236}">
              <a16:creationId xmlns:a16="http://schemas.microsoft.com/office/drawing/2014/main" id="{2BEC9047-C6B3-4F5E-BCAA-517059329016}"/>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35" name="n_2aveValue【学校施設】&#10;有形固定資産減価償却率">
          <a:extLst>
            <a:ext uri="{FF2B5EF4-FFF2-40B4-BE49-F238E27FC236}">
              <a16:creationId xmlns:a16="http://schemas.microsoft.com/office/drawing/2014/main" id="{DBE21CE9-2641-487B-BD0A-FC85E9347FE9}"/>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36" name="n_3aveValue【学校施設】&#10;有形固定資産減価償却率">
          <a:extLst>
            <a:ext uri="{FF2B5EF4-FFF2-40B4-BE49-F238E27FC236}">
              <a16:creationId xmlns:a16="http://schemas.microsoft.com/office/drawing/2014/main" id="{60FC7B31-29C8-47C9-9E39-448066811793}"/>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37" name="n_4aveValue【学校施設】&#10;有形固定資産減価償却率">
          <a:extLst>
            <a:ext uri="{FF2B5EF4-FFF2-40B4-BE49-F238E27FC236}">
              <a16:creationId xmlns:a16="http://schemas.microsoft.com/office/drawing/2014/main" id="{DE30A06A-BF5A-41DA-8E03-849C5852CED4}"/>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161053</xdr:rowOff>
    </xdr:from>
    <xdr:ext cx="405111" cy="259045"/>
    <xdr:sp macro="" textlink="">
      <xdr:nvSpPr>
        <xdr:cNvPr id="538" name="n_1mainValue【学校施設】&#10;有形固定資産減価償却率">
          <a:extLst>
            <a:ext uri="{FF2B5EF4-FFF2-40B4-BE49-F238E27FC236}">
              <a16:creationId xmlns:a16="http://schemas.microsoft.com/office/drawing/2014/main" id="{2159A3B8-D5ED-4687-AB34-07C95893E82B}"/>
            </a:ext>
          </a:extLst>
        </xdr:cNvPr>
        <xdr:cNvSpPr txBox="1"/>
      </xdr:nvSpPr>
      <xdr:spPr>
        <a:xfrm>
          <a:off x="15266044" y="941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106189</xdr:rowOff>
    </xdr:from>
    <xdr:ext cx="405111" cy="259045"/>
    <xdr:sp macro="" textlink="">
      <xdr:nvSpPr>
        <xdr:cNvPr id="539" name="n_2mainValue【学校施設】&#10;有形固定資産減価償却率">
          <a:extLst>
            <a:ext uri="{FF2B5EF4-FFF2-40B4-BE49-F238E27FC236}">
              <a16:creationId xmlns:a16="http://schemas.microsoft.com/office/drawing/2014/main" id="{E433EF49-3D90-47BB-AC76-08EB9F559D8B}"/>
            </a:ext>
          </a:extLst>
        </xdr:cNvPr>
        <xdr:cNvSpPr txBox="1"/>
      </xdr:nvSpPr>
      <xdr:spPr>
        <a:xfrm>
          <a:off x="14389744" y="9364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49039</xdr:rowOff>
    </xdr:from>
    <xdr:ext cx="405111" cy="259045"/>
    <xdr:sp macro="" textlink="">
      <xdr:nvSpPr>
        <xdr:cNvPr id="540" name="n_3mainValue【学校施設】&#10;有形固定資産減価償却率">
          <a:extLst>
            <a:ext uri="{FF2B5EF4-FFF2-40B4-BE49-F238E27FC236}">
              <a16:creationId xmlns:a16="http://schemas.microsoft.com/office/drawing/2014/main" id="{0B8D96A9-69B2-4EA4-B40F-EBFA816E4112}"/>
            </a:ext>
          </a:extLst>
        </xdr:cNvPr>
        <xdr:cNvSpPr txBox="1"/>
      </xdr:nvSpPr>
      <xdr:spPr>
        <a:xfrm>
          <a:off x="13500744" y="9307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165625</xdr:rowOff>
    </xdr:from>
    <xdr:ext cx="405111" cy="259045"/>
    <xdr:sp macro="" textlink="">
      <xdr:nvSpPr>
        <xdr:cNvPr id="541" name="n_4mainValue【学校施設】&#10;有形固定資産減価償却率">
          <a:extLst>
            <a:ext uri="{FF2B5EF4-FFF2-40B4-BE49-F238E27FC236}">
              <a16:creationId xmlns:a16="http://schemas.microsoft.com/office/drawing/2014/main" id="{5F236880-8540-4AFD-AEB6-D560C5C7333D}"/>
            </a:ext>
          </a:extLst>
        </xdr:cNvPr>
        <xdr:cNvSpPr txBox="1"/>
      </xdr:nvSpPr>
      <xdr:spPr>
        <a:xfrm>
          <a:off x="12611744" y="925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2" name="正方形/長方形 541">
          <a:extLst>
            <a:ext uri="{FF2B5EF4-FFF2-40B4-BE49-F238E27FC236}">
              <a16:creationId xmlns:a16="http://schemas.microsoft.com/office/drawing/2014/main" id="{B5E8D7A5-B1EB-4E31-8765-940756B47B4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3" name="正方形/長方形 542">
          <a:extLst>
            <a:ext uri="{FF2B5EF4-FFF2-40B4-BE49-F238E27FC236}">
              <a16:creationId xmlns:a16="http://schemas.microsoft.com/office/drawing/2014/main" id="{C5E9A782-4725-463B-9DF9-19399341FC5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4" name="正方形/長方形 543">
          <a:extLst>
            <a:ext uri="{FF2B5EF4-FFF2-40B4-BE49-F238E27FC236}">
              <a16:creationId xmlns:a16="http://schemas.microsoft.com/office/drawing/2014/main" id="{4DDAD95E-6ABB-414A-B8A7-233EA83535F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5" name="正方形/長方形 544">
          <a:extLst>
            <a:ext uri="{FF2B5EF4-FFF2-40B4-BE49-F238E27FC236}">
              <a16:creationId xmlns:a16="http://schemas.microsoft.com/office/drawing/2014/main" id="{67757AF6-7F5C-43A5-AAA2-51147B79D3A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6" name="正方形/長方形 545">
          <a:extLst>
            <a:ext uri="{FF2B5EF4-FFF2-40B4-BE49-F238E27FC236}">
              <a16:creationId xmlns:a16="http://schemas.microsoft.com/office/drawing/2014/main" id="{8C3E24D9-33B8-446E-A8F4-83B81E96F64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7" name="正方形/長方形 546">
          <a:extLst>
            <a:ext uri="{FF2B5EF4-FFF2-40B4-BE49-F238E27FC236}">
              <a16:creationId xmlns:a16="http://schemas.microsoft.com/office/drawing/2014/main" id="{FE7C452F-651A-41E3-B161-ED6650A022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8" name="正方形/長方形 547">
          <a:extLst>
            <a:ext uri="{FF2B5EF4-FFF2-40B4-BE49-F238E27FC236}">
              <a16:creationId xmlns:a16="http://schemas.microsoft.com/office/drawing/2014/main" id="{9D2B9B25-C689-4EA7-AF03-781214B4602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9" name="正方形/長方形 548">
          <a:extLst>
            <a:ext uri="{FF2B5EF4-FFF2-40B4-BE49-F238E27FC236}">
              <a16:creationId xmlns:a16="http://schemas.microsoft.com/office/drawing/2014/main" id="{95E47952-14D9-4FE3-BA6B-86F60303CE8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0" name="テキスト ボックス 549">
          <a:extLst>
            <a:ext uri="{FF2B5EF4-FFF2-40B4-BE49-F238E27FC236}">
              <a16:creationId xmlns:a16="http://schemas.microsoft.com/office/drawing/2014/main" id="{54B4C802-9E96-4E8E-9509-718F275C229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1" name="直線コネクタ 550">
          <a:extLst>
            <a:ext uri="{FF2B5EF4-FFF2-40B4-BE49-F238E27FC236}">
              <a16:creationId xmlns:a16="http://schemas.microsoft.com/office/drawing/2014/main" id="{60D7A423-CC9D-4255-AF5D-3B231831611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2" name="テキスト ボックス 551">
          <a:extLst>
            <a:ext uri="{FF2B5EF4-FFF2-40B4-BE49-F238E27FC236}">
              <a16:creationId xmlns:a16="http://schemas.microsoft.com/office/drawing/2014/main" id="{EDF89E4E-CD4D-41BC-AECF-B27DD51D560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53" name="直線コネクタ 552">
          <a:extLst>
            <a:ext uri="{FF2B5EF4-FFF2-40B4-BE49-F238E27FC236}">
              <a16:creationId xmlns:a16="http://schemas.microsoft.com/office/drawing/2014/main" id="{9E5C5EBE-F1DE-4EEB-9FF0-A698B5D55773}"/>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54" name="テキスト ボックス 553">
          <a:extLst>
            <a:ext uri="{FF2B5EF4-FFF2-40B4-BE49-F238E27FC236}">
              <a16:creationId xmlns:a16="http://schemas.microsoft.com/office/drawing/2014/main" id="{9B96D238-863B-450C-A478-572769585279}"/>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5" name="直線コネクタ 554">
          <a:extLst>
            <a:ext uri="{FF2B5EF4-FFF2-40B4-BE49-F238E27FC236}">
              <a16:creationId xmlns:a16="http://schemas.microsoft.com/office/drawing/2014/main" id="{C315C224-AAC6-4D20-94F1-F9C48979E27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56" name="テキスト ボックス 555">
          <a:extLst>
            <a:ext uri="{FF2B5EF4-FFF2-40B4-BE49-F238E27FC236}">
              <a16:creationId xmlns:a16="http://schemas.microsoft.com/office/drawing/2014/main" id="{543DA0C0-35CF-44EB-B311-F3F7EA36F2E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57" name="直線コネクタ 556">
          <a:extLst>
            <a:ext uri="{FF2B5EF4-FFF2-40B4-BE49-F238E27FC236}">
              <a16:creationId xmlns:a16="http://schemas.microsoft.com/office/drawing/2014/main" id="{91AE8648-2DA0-4160-AEC8-6DF06E35EFE3}"/>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58" name="テキスト ボックス 557">
          <a:extLst>
            <a:ext uri="{FF2B5EF4-FFF2-40B4-BE49-F238E27FC236}">
              <a16:creationId xmlns:a16="http://schemas.microsoft.com/office/drawing/2014/main" id="{6222DC0E-FB62-41F1-91A5-E4D66BCBC618}"/>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9" name="直線コネクタ 558">
          <a:extLst>
            <a:ext uri="{FF2B5EF4-FFF2-40B4-BE49-F238E27FC236}">
              <a16:creationId xmlns:a16="http://schemas.microsoft.com/office/drawing/2014/main" id="{B7CCE407-FAAE-4B46-9E92-F84981765BA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0" name="テキスト ボックス 559">
          <a:extLst>
            <a:ext uri="{FF2B5EF4-FFF2-40B4-BE49-F238E27FC236}">
              <a16:creationId xmlns:a16="http://schemas.microsoft.com/office/drawing/2014/main" id="{4B5421AE-3F96-439A-9259-D91A71A2C40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1" name="【学校施設】&#10;一人当たり面積グラフ枠">
          <a:extLst>
            <a:ext uri="{FF2B5EF4-FFF2-40B4-BE49-F238E27FC236}">
              <a16:creationId xmlns:a16="http://schemas.microsoft.com/office/drawing/2014/main" id="{721E9AC3-5DBB-4592-A42E-84A61E81E56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62" name="直線コネクタ 561">
          <a:extLst>
            <a:ext uri="{FF2B5EF4-FFF2-40B4-BE49-F238E27FC236}">
              <a16:creationId xmlns:a16="http://schemas.microsoft.com/office/drawing/2014/main" id="{EBCA5DC9-3D19-4532-A7F0-E58561D853C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63" name="【学校施設】&#10;一人当たり面積最小値テキスト">
          <a:extLst>
            <a:ext uri="{FF2B5EF4-FFF2-40B4-BE49-F238E27FC236}">
              <a16:creationId xmlns:a16="http://schemas.microsoft.com/office/drawing/2014/main" id="{963AB80B-5AD5-4F30-8FAD-00A8796D9E7F}"/>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64" name="直線コネクタ 563">
          <a:extLst>
            <a:ext uri="{FF2B5EF4-FFF2-40B4-BE49-F238E27FC236}">
              <a16:creationId xmlns:a16="http://schemas.microsoft.com/office/drawing/2014/main" id="{315BA495-A486-44C7-B1F5-BF88457E7168}"/>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65" name="【学校施設】&#10;一人当たり面積最大値テキスト">
          <a:extLst>
            <a:ext uri="{FF2B5EF4-FFF2-40B4-BE49-F238E27FC236}">
              <a16:creationId xmlns:a16="http://schemas.microsoft.com/office/drawing/2014/main" id="{B6BCD2FD-0868-457D-A3F0-AF90D5BD2180}"/>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66" name="直線コネクタ 565">
          <a:extLst>
            <a:ext uri="{FF2B5EF4-FFF2-40B4-BE49-F238E27FC236}">
              <a16:creationId xmlns:a16="http://schemas.microsoft.com/office/drawing/2014/main" id="{DE5ABB37-EE54-40D5-A2FB-53096C956E44}"/>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67" name="【学校施設】&#10;一人当たり面積平均値テキスト">
          <a:extLst>
            <a:ext uri="{FF2B5EF4-FFF2-40B4-BE49-F238E27FC236}">
              <a16:creationId xmlns:a16="http://schemas.microsoft.com/office/drawing/2014/main" id="{94614EF5-2529-45E4-BBF7-58B37CAFFEC3}"/>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68" name="フローチャート: 判断 567">
          <a:extLst>
            <a:ext uri="{FF2B5EF4-FFF2-40B4-BE49-F238E27FC236}">
              <a16:creationId xmlns:a16="http://schemas.microsoft.com/office/drawing/2014/main" id="{CCD1A696-CF37-414D-86AF-13D7A9AD121E}"/>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69" name="フローチャート: 判断 568">
          <a:extLst>
            <a:ext uri="{FF2B5EF4-FFF2-40B4-BE49-F238E27FC236}">
              <a16:creationId xmlns:a16="http://schemas.microsoft.com/office/drawing/2014/main" id="{0AD14E50-0F36-40AC-9F59-DD90C27E8D5E}"/>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70" name="フローチャート: 判断 569">
          <a:extLst>
            <a:ext uri="{FF2B5EF4-FFF2-40B4-BE49-F238E27FC236}">
              <a16:creationId xmlns:a16="http://schemas.microsoft.com/office/drawing/2014/main" id="{2F092D2B-87BF-41A8-BEC4-640EC228E8A8}"/>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71" name="フローチャート: 判断 570">
          <a:extLst>
            <a:ext uri="{FF2B5EF4-FFF2-40B4-BE49-F238E27FC236}">
              <a16:creationId xmlns:a16="http://schemas.microsoft.com/office/drawing/2014/main" id="{67695CD3-3763-4875-82D2-C8B4E44F02AB}"/>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72" name="フローチャート: 判断 571">
          <a:extLst>
            <a:ext uri="{FF2B5EF4-FFF2-40B4-BE49-F238E27FC236}">
              <a16:creationId xmlns:a16="http://schemas.microsoft.com/office/drawing/2014/main" id="{2A1AD57B-D9C6-4639-B24D-8561410200C0}"/>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3" name="テキスト ボックス 572">
          <a:extLst>
            <a:ext uri="{FF2B5EF4-FFF2-40B4-BE49-F238E27FC236}">
              <a16:creationId xmlns:a16="http://schemas.microsoft.com/office/drawing/2014/main" id="{E9460814-BF37-4392-A9EF-1EB2B534781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F4129714-6730-4722-8796-EB4C6004B53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0F6326FB-749D-4F23-A9C3-1F1DEC896C4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FCECA3C1-A5A0-4468-9B29-612B27E791C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AB53121A-058D-486E-9B5D-60AC56147E9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126365</xdr:rowOff>
    </xdr:from>
    <xdr:to>
      <xdr:col>116</xdr:col>
      <xdr:colOff>114300</xdr:colOff>
      <xdr:row>57</xdr:row>
      <xdr:rowOff>56515</xdr:rowOff>
    </xdr:to>
    <xdr:sp macro="" textlink="">
      <xdr:nvSpPr>
        <xdr:cNvPr id="578" name="楕円 577">
          <a:extLst>
            <a:ext uri="{FF2B5EF4-FFF2-40B4-BE49-F238E27FC236}">
              <a16:creationId xmlns:a16="http://schemas.microsoft.com/office/drawing/2014/main" id="{286E5823-0CFD-4B60-A640-54160C5FBA08}"/>
            </a:ext>
          </a:extLst>
        </xdr:cNvPr>
        <xdr:cNvSpPr/>
      </xdr:nvSpPr>
      <xdr:spPr>
        <a:xfrm>
          <a:off x="22110700" y="972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41292</xdr:rowOff>
    </xdr:from>
    <xdr:ext cx="469744" cy="259045"/>
    <xdr:sp macro="" textlink="">
      <xdr:nvSpPr>
        <xdr:cNvPr id="579" name="【学校施設】&#10;一人当たり面積該当値テキスト">
          <a:extLst>
            <a:ext uri="{FF2B5EF4-FFF2-40B4-BE49-F238E27FC236}">
              <a16:creationId xmlns:a16="http://schemas.microsoft.com/office/drawing/2014/main" id="{07A79D28-F714-4987-9422-9D197A107AB9}"/>
            </a:ext>
          </a:extLst>
        </xdr:cNvPr>
        <xdr:cNvSpPr txBox="1"/>
      </xdr:nvSpPr>
      <xdr:spPr>
        <a:xfrm>
          <a:off x="22199600" y="9642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150368</xdr:rowOff>
    </xdr:from>
    <xdr:to>
      <xdr:col>112</xdr:col>
      <xdr:colOff>38100</xdr:colOff>
      <xdr:row>57</xdr:row>
      <xdr:rowOff>80518</xdr:rowOff>
    </xdr:to>
    <xdr:sp macro="" textlink="">
      <xdr:nvSpPr>
        <xdr:cNvPr id="580" name="楕円 579">
          <a:extLst>
            <a:ext uri="{FF2B5EF4-FFF2-40B4-BE49-F238E27FC236}">
              <a16:creationId xmlns:a16="http://schemas.microsoft.com/office/drawing/2014/main" id="{3E300D27-0AE6-424A-937D-7845526EBA65}"/>
            </a:ext>
          </a:extLst>
        </xdr:cNvPr>
        <xdr:cNvSpPr/>
      </xdr:nvSpPr>
      <xdr:spPr>
        <a:xfrm>
          <a:off x="21272500" y="975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5715</xdr:rowOff>
    </xdr:from>
    <xdr:to>
      <xdr:col>116</xdr:col>
      <xdr:colOff>63500</xdr:colOff>
      <xdr:row>57</xdr:row>
      <xdr:rowOff>29718</xdr:rowOff>
    </xdr:to>
    <xdr:cxnSp macro="">
      <xdr:nvCxnSpPr>
        <xdr:cNvPr id="581" name="直線コネクタ 580">
          <a:extLst>
            <a:ext uri="{FF2B5EF4-FFF2-40B4-BE49-F238E27FC236}">
              <a16:creationId xmlns:a16="http://schemas.microsoft.com/office/drawing/2014/main" id="{1433D913-F2E6-4F4A-8695-CC9108A39DE4}"/>
            </a:ext>
          </a:extLst>
        </xdr:cNvPr>
        <xdr:cNvCxnSpPr/>
      </xdr:nvCxnSpPr>
      <xdr:spPr>
        <a:xfrm flipV="1">
          <a:off x="21323300" y="9778365"/>
          <a:ext cx="8382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2921</xdr:rowOff>
    </xdr:from>
    <xdr:to>
      <xdr:col>107</xdr:col>
      <xdr:colOff>101600</xdr:colOff>
      <xdr:row>57</xdr:row>
      <xdr:rowOff>104521</xdr:rowOff>
    </xdr:to>
    <xdr:sp macro="" textlink="">
      <xdr:nvSpPr>
        <xdr:cNvPr id="582" name="楕円 581">
          <a:extLst>
            <a:ext uri="{FF2B5EF4-FFF2-40B4-BE49-F238E27FC236}">
              <a16:creationId xmlns:a16="http://schemas.microsoft.com/office/drawing/2014/main" id="{A9A3E9C8-C339-45EA-86E2-A9F3AF01426F}"/>
            </a:ext>
          </a:extLst>
        </xdr:cNvPr>
        <xdr:cNvSpPr/>
      </xdr:nvSpPr>
      <xdr:spPr>
        <a:xfrm>
          <a:off x="20383500" y="977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29718</xdr:rowOff>
    </xdr:from>
    <xdr:to>
      <xdr:col>111</xdr:col>
      <xdr:colOff>177800</xdr:colOff>
      <xdr:row>57</xdr:row>
      <xdr:rowOff>53721</xdr:rowOff>
    </xdr:to>
    <xdr:cxnSp macro="">
      <xdr:nvCxnSpPr>
        <xdr:cNvPr id="583" name="直線コネクタ 582">
          <a:extLst>
            <a:ext uri="{FF2B5EF4-FFF2-40B4-BE49-F238E27FC236}">
              <a16:creationId xmlns:a16="http://schemas.microsoft.com/office/drawing/2014/main" id="{B7CE92EA-25D8-4401-8BC5-DC9F0D17FD98}"/>
            </a:ext>
          </a:extLst>
        </xdr:cNvPr>
        <xdr:cNvCxnSpPr/>
      </xdr:nvCxnSpPr>
      <xdr:spPr>
        <a:xfrm flipV="1">
          <a:off x="20434300" y="9802368"/>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30924</xdr:rowOff>
    </xdr:from>
    <xdr:to>
      <xdr:col>102</xdr:col>
      <xdr:colOff>165100</xdr:colOff>
      <xdr:row>57</xdr:row>
      <xdr:rowOff>132524</xdr:rowOff>
    </xdr:to>
    <xdr:sp macro="" textlink="">
      <xdr:nvSpPr>
        <xdr:cNvPr id="584" name="楕円 583">
          <a:extLst>
            <a:ext uri="{FF2B5EF4-FFF2-40B4-BE49-F238E27FC236}">
              <a16:creationId xmlns:a16="http://schemas.microsoft.com/office/drawing/2014/main" id="{C8C08550-B58B-44A0-9520-918922891D65}"/>
            </a:ext>
          </a:extLst>
        </xdr:cNvPr>
        <xdr:cNvSpPr/>
      </xdr:nvSpPr>
      <xdr:spPr>
        <a:xfrm>
          <a:off x="19494500" y="980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53721</xdr:rowOff>
    </xdr:from>
    <xdr:to>
      <xdr:col>107</xdr:col>
      <xdr:colOff>50800</xdr:colOff>
      <xdr:row>57</xdr:row>
      <xdr:rowOff>81724</xdr:rowOff>
    </xdr:to>
    <xdr:cxnSp macro="">
      <xdr:nvCxnSpPr>
        <xdr:cNvPr id="585" name="直線コネクタ 584">
          <a:extLst>
            <a:ext uri="{FF2B5EF4-FFF2-40B4-BE49-F238E27FC236}">
              <a16:creationId xmlns:a16="http://schemas.microsoft.com/office/drawing/2014/main" id="{43D840F2-E12E-443A-B36C-58BF050521AF}"/>
            </a:ext>
          </a:extLst>
        </xdr:cNvPr>
        <xdr:cNvCxnSpPr/>
      </xdr:nvCxnSpPr>
      <xdr:spPr>
        <a:xfrm flipV="1">
          <a:off x="19545300" y="9826371"/>
          <a:ext cx="889000" cy="2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63500</xdr:rowOff>
    </xdr:from>
    <xdr:to>
      <xdr:col>98</xdr:col>
      <xdr:colOff>38100</xdr:colOff>
      <xdr:row>57</xdr:row>
      <xdr:rowOff>165100</xdr:rowOff>
    </xdr:to>
    <xdr:sp macro="" textlink="">
      <xdr:nvSpPr>
        <xdr:cNvPr id="586" name="楕円 585">
          <a:extLst>
            <a:ext uri="{FF2B5EF4-FFF2-40B4-BE49-F238E27FC236}">
              <a16:creationId xmlns:a16="http://schemas.microsoft.com/office/drawing/2014/main" id="{9180B928-7976-435F-9A3F-EFAA25AD22D3}"/>
            </a:ext>
          </a:extLst>
        </xdr:cNvPr>
        <xdr:cNvSpPr/>
      </xdr:nvSpPr>
      <xdr:spPr>
        <a:xfrm>
          <a:off x="18605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81724</xdr:rowOff>
    </xdr:from>
    <xdr:to>
      <xdr:col>102</xdr:col>
      <xdr:colOff>114300</xdr:colOff>
      <xdr:row>57</xdr:row>
      <xdr:rowOff>114300</xdr:rowOff>
    </xdr:to>
    <xdr:cxnSp macro="">
      <xdr:nvCxnSpPr>
        <xdr:cNvPr id="587" name="直線コネクタ 586">
          <a:extLst>
            <a:ext uri="{FF2B5EF4-FFF2-40B4-BE49-F238E27FC236}">
              <a16:creationId xmlns:a16="http://schemas.microsoft.com/office/drawing/2014/main" id="{40143623-A22C-4580-B9CE-79BFC6A258F7}"/>
            </a:ext>
          </a:extLst>
        </xdr:cNvPr>
        <xdr:cNvCxnSpPr/>
      </xdr:nvCxnSpPr>
      <xdr:spPr>
        <a:xfrm flipV="1">
          <a:off x="18656300" y="9854374"/>
          <a:ext cx="889000" cy="3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588" name="n_1aveValue【学校施設】&#10;一人当たり面積">
          <a:extLst>
            <a:ext uri="{FF2B5EF4-FFF2-40B4-BE49-F238E27FC236}">
              <a16:creationId xmlns:a16="http://schemas.microsoft.com/office/drawing/2014/main" id="{A8F66328-D1C5-455B-9A52-00BEBE3C1361}"/>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589" name="n_2aveValue【学校施設】&#10;一人当たり面積">
          <a:extLst>
            <a:ext uri="{FF2B5EF4-FFF2-40B4-BE49-F238E27FC236}">
              <a16:creationId xmlns:a16="http://schemas.microsoft.com/office/drawing/2014/main" id="{447410E4-71ED-4615-A9C4-272E7E2BF809}"/>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590" name="n_3aveValue【学校施設】&#10;一人当たり面積">
          <a:extLst>
            <a:ext uri="{FF2B5EF4-FFF2-40B4-BE49-F238E27FC236}">
              <a16:creationId xmlns:a16="http://schemas.microsoft.com/office/drawing/2014/main" id="{D3F19F3A-9F64-4ACD-970F-73ABF7BC6AD2}"/>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591" name="n_4aveValue【学校施設】&#10;一人当たり面積">
          <a:extLst>
            <a:ext uri="{FF2B5EF4-FFF2-40B4-BE49-F238E27FC236}">
              <a16:creationId xmlns:a16="http://schemas.microsoft.com/office/drawing/2014/main" id="{E15107FD-99E1-40B9-A32D-B358D6034B4B}"/>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97045</xdr:rowOff>
    </xdr:from>
    <xdr:ext cx="469744" cy="259045"/>
    <xdr:sp macro="" textlink="">
      <xdr:nvSpPr>
        <xdr:cNvPr id="592" name="n_1mainValue【学校施設】&#10;一人当たり面積">
          <a:extLst>
            <a:ext uri="{FF2B5EF4-FFF2-40B4-BE49-F238E27FC236}">
              <a16:creationId xmlns:a16="http://schemas.microsoft.com/office/drawing/2014/main" id="{CD4B8460-3EF1-4172-A612-7CC079FBE031}"/>
            </a:ext>
          </a:extLst>
        </xdr:cNvPr>
        <xdr:cNvSpPr txBox="1"/>
      </xdr:nvSpPr>
      <xdr:spPr>
        <a:xfrm>
          <a:off x="21075727" y="952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121048</xdr:rowOff>
    </xdr:from>
    <xdr:ext cx="469744" cy="259045"/>
    <xdr:sp macro="" textlink="">
      <xdr:nvSpPr>
        <xdr:cNvPr id="593" name="n_2mainValue【学校施設】&#10;一人当たり面積">
          <a:extLst>
            <a:ext uri="{FF2B5EF4-FFF2-40B4-BE49-F238E27FC236}">
              <a16:creationId xmlns:a16="http://schemas.microsoft.com/office/drawing/2014/main" id="{01CB8030-D352-4206-BEF5-E8C034903FFD}"/>
            </a:ext>
          </a:extLst>
        </xdr:cNvPr>
        <xdr:cNvSpPr txBox="1"/>
      </xdr:nvSpPr>
      <xdr:spPr>
        <a:xfrm>
          <a:off x="20199427" y="955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149051</xdr:rowOff>
    </xdr:from>
    <xdr:ext cx="469744" cy="259045"/>
    <xdr:sp macro="" textlink="">
      <xdr:nvSpPr>
        <xdr:cNvPr id="594" name="n_3mainValue【学校施設】&#10;一人当たり面積">
          <a:extLst>
            <a:ext uri="{FF2B5EF4-FFF2-40B4-BE49-F238E27FC236}">
              <a16:creationId xmlns:a16="http://schemas.microsoft.com/office/drawing/2014/main" id="{713E7C72-30B1-4772-9D79-7BF3DEDE6889}"/>
            </a:ext>
          </a:extLst>
        </xdr:cNvPr>
        <xdr:cNvSpPr txBox="1"/>
      </xdr:nvSpPr>
      <xdr:spPr>
        <a:xfrm>
          <a:off x="19310427" y="9578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10177</xdr:rowOff>
    </xdr:from>
    <xdr:ext cx="469744" cy="259045"/>
    <xdr:sp macro="" textlink="">
      <xdr:nvSpPr>
        <xdr:cNvPr id="595" name="n_4mainValue【学校施設】&#10;一人当たり面積">
          <a:extLst>
            <a:ext uri="{FF2B5EF4-FFF2-40B4-BE49-F238E27FC236}">
              <a16:creationId xmlns:a16="http://schemas.microsoft.com/office/drawing/2014/main" id="{028CB369-FDA7-4802-ACCE-3FCAA1DF1E51}"/>
            </a:ext>
          </a:extLst>
        </xdr:cNvPr>
        <xdr:cNvSpPr txBox="1"/>
      </xdr:nvSpPr>
      <xdr:spPr>
        <a:xfrm>
          <a:off x="18421427" y="961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6" name="正方形/長方形 595">
          <a:extLst>
            <a:ext uri="{FF2B5EF4-FFF2-40B4-BE49-F238E27FC236}">
              <a16:creationId xmlns:a16="http://schemas.microsoft.com/office/drawing/2014/main" id="{A91106F1-85A6-458E-87A3-DE146EFA746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7" name="正方形/長方形 596">
          <a:extLst>
            <a:ext uri="{FF2B5EF4-FFF2-40B4-BE49-F238E27FC236}">
              <a16:creationId xmlns:a16="http://schemas.microsoft.com/office/drawing/2014/main" id="{1E51A92D-FE16-4AC2-82AF-8BB60F03AB0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8" name="正方形/長方形 597">
          <a:extLst>
            <a:ext uri="{FF2B5EF4-FFF2-40B4-BE49-F238E27FC236}">
              <a16:creationId xmlns:a16="http://schemas.microsoft.com/office/drawing/2014/main" id="{3CB8014A-D5D1-4548-AE6E-6FD48635602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9" name="正方形/長方形 598">
          <a:extLst>
            <a:ext uri="{FF2B5EF4-FFF2-40B4-BE49-F238E27FC236}">
              <a16:creationId xmlns:a16="http://schemas.microsoft.com/office/drawing/2014/main" id="{2F81712B-C2BC-4203-8CB4-BD97E60A983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0" name="正方形/長方形 599">
          <a:extLst>
            <a:ext uri="{FF2B5EF4-FFF2-40B4-BE49-F238E27FC236}">
              <a16:creationId xmlns:a16="http://schemas.microsoft.com/office/drawing/2014/main" id="{ECA391A9-E8CE-49E5-92B9-35FBBA4C022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1" name="正方形/長方形 600">
          <a:extLst>
            <a:ext uri="{FF2B5EF4-FFF2-40B4-BE49-F238E27FC236}">
              <a16:creationId xmlns:a16="http://schemas.microsoft.com/office/drawing/2014/main" id="{93E508A3-00C6-4D4F-AC85-98DCAC1B179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2" name="正方形/長方形 601">
          <a:extLst>
            <a:ext uri="{FF2B5EF4-FFF2-40B4-BE49-F238E27FC236}">
              <a16:creationId xmlns:a16="http://schemas.microsoft.com/office/drawing/2014/main" id="{C0D8DE2E-1EDA-4EA6-A2F2-E15E69EE169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3" name="正方形/長方形 602">
          <a:extLst>
            <a:ext uri="{FF2B5EF4-FFF2-40B4-BE49-F238E27FC236}">
              <a16:creationId xmlns:a16="http://schemas.microsoft.com/office/drawing/2014/main" id="{40D9DE86-0067-4F5A-B822-D8EFC418146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4" name="テキスト ボックス 603">
          <a:extLst>
            <a:ext uri="{FF2B5EF4-FFF2-40B4-BE49-F238E27FC236}">
              <a16:creationId xmlns:a16="http://schemas.microsoft.com/office/drawing/2014/main" id="{2C6903CB-1C1C-4EF6-8697-4583E0A203A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5" name="直線コネクタ 604">
          <a:extLst>
            <a:ext uri="{FF2B5EF4-FFF2-40B4-BE49-F238E27FC236}">
              <a16:creationId xmlns:a16="http://schemas.microsoft.com/office/drawing/2014/main" id="{68C09BFE-9263-4316-A909-DA7EC30870F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6" name="テキスト ボックス 605">
          <a:extLst>
            <a:ext uri="{FF2B5EF4-FFF2-40B4-BE49-F238E27FC236}">
              <a16:creationId xmlns:a16="http://schemas.microsoft.com/office/drawing/2014/main" id="{A9FE6404-A009-4287-AC0F-B94111C6E51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7" name="直線コネクタ 606">
          <a:extLst>
            <a:ext uri="{FF2B5EF4-FFF2-40B4-BE49-F238E27FC236}">
              <a16:creationId xmlns:a16="http://schemas.microsoft.com/office/drawing/2014/main" id="{F16005EA-515A-48C5-B7AD-8F56B6928EF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08" name="テキスト ボックス 607">
          <a:extLst>
            <a:ext uri="{FF2B5EF4-FFF2-40B4-BE49-F238E27FC236}">
              <a16:creationId xmlns:a16="http://schemas.microsoft.com/office/drawing/2014/main" id="{56B7B0C1-5E19-463A-9F58-4E4DBCE2D47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9" name="直線コネクタ 608">
          <a:extLst>
            <a:ext uri="{FF2B5EF4-FFF2-40B4-BE49-F238E27FC236}">
              <a16:creationId xmlns:a16="http://schemas.microsoft.com/office/drawing/2014/main" id="{BCD53C32-85C7-4F2E-AFA3-096BB46FB0A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10" name="テキスト ボックス 609">
          <a:extLst>
            <a:ext uri="{FF2B5EF4-FFF2-40B4-BE49-F238E27FC236}">
              <a16:creationId xmlns:a16="http://schemas.microsoft.com/office/drawing/2014/main" id="{6DEA207E-009E-4DDB-BF75-1A9344E8D90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11" name="直線コネクタ 610">
          <a:extLst>
            <a:ext uri="{FF2B5EF4-FFF2-40B4-BE49-F238E27FC236}">
              <a16:creationId xmlns:a16="http://schemas.microsoft.com/office/drawing/2014/main" id="{4EBB9C8A-B1BA-4E91-953C-80A86D56334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12" name="テキスト ボックス 611">
          <a:extLst>
            <a:ext uri="{FF2B5EF4-FFF2-40B4-BE49-F238E27FC236}">
              <a16:creationId xmlns:a16="http://schemas.microsoft.com/office/drawing/2014/main" id="{1B4CCDA0-30A7-480F-87A0-DFB3B5DA458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13" name="直線コネクタ 612">
          <a:extLst>
            <a:ext uri="{FF2B5EF4-FFF2-40B4-BE49-F238E27FC236}">
              <a16:creationId xmlns:a16="http://schemas.microsoft.com/office/drawing/2014/main" id="{D3CA715B-27ED-4193-AB40-B6C5CB5965F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14" name="テキスト ボックス 613">
          <a:extLst>
            <a:ext uri="{FF2B5EF4-FFF2-40B4-BE49-F238E27FC236}">
              <a16:creationId xmlns:a16="http://schemas.microsoft.com/office/drawing/2014/main" id="{1BA8C89D-37FE-4B3D-A0AB-4DED86AD93F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5" name="直線コネクタ 614">
          <a:extLst>
            <a:ext uri="{FF2B5EF4-FFF2-40B4-BE49-F238E27FC236}">
              <a16:creationId xmlns:a16="http://schemas.microsoft.com/office/drawing/2014/main" id="{B4D8DEDB-AB4D-4865-AC53-A3C0F6F268E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6" name="テキスト ボックス 615">
          <a:extLst>
            <a:ext uri="{FF2B5EF4-FFF2-40B4-BE49-F238E27FC236}">
              <a16:creationId xmlns:a16="http://schemas.microsoft.com/office/drawing/2014/main" id="{12E97F0A-974F-4120-9FA4-B625199306F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7" name="直線コネクタ 616">
          <a:extLst>
            <a:ext uri="{FF2B5EF4-FFF2-40B4-BE49-F238E27FC236}">
              <a16:creationId xmlns:a16="http://schemas.microsoft.com/office/drawing/2014/main" id="{11AF8C0F-B453-4E44-8122-07D74EC57EB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18" name="テキスト ボックス 617">
          <a:extLst>
            <a:ext uri="{FF2B5EF4-FFF2-40B4-BE49-F238E27FC236}">
              <a16:creationId xmlns:a16="http://schemas.microsoft.com/office/drawing/2014/main" id="{90FDD261-1491-4DC3-9DD7-3CDFEC76F16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9" name="直線コネクタ 618">
          <a:extLst>
            <a:ext uri="{FF2B5EF4-FFF2-40B4-BE49-F238E27FC236}">
              <a16:creationId xmlns:a16="http://schemas.microsoft.com/office/drawing/2014/main" id="{C6F5C5FA-5676-4C78-9763-D4173295360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0" name="【児童館】&#10;有形固定資産減価償却率グラフ枠">
          <a:extLst>
            <a:ext uri="{FF2B5EF4-FFF2-40B4-BE49-F238E27FC236}">
              <a16:creationId xmlns:a16="http://schemas.microsoft.com/office/drawing/2014/main" id="{6F0A6238-1CB3-4B8E-BDE2-24C61215247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21" name="直線コネクタ 620">
          <a:extLst>
            <a:ext uri="{FF2B5EF4-FFF2-40B4-BE49-F238E27FC236}">
              <a16:creationId xmlns:a16="http://schemas.microsoft.com/office/drawing/2014/main" id="{63FC7D13-19B9-4878-B241-2CA26B080ABD}"/>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22" name="【児童館】&#10;有形固定資産減価償却率最小値テキスト">
          <a:extLst>
            <a:ext uri="{FF2B5EF4-FFF2-40B4-BE49-F238E27FC236}">
              <a16:creationId xmlns:a16="http://schemas.microsoft.com/office/drawing/2014/main" id="{47FE08D6-F4F6-40A6-B027-9592A8D75B9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23" name="直線コネクタ 622">
          <a:extLst>
            <a:ext uri="{FF2B5EF4-FFF2-40B4-BE49-F238E27FC236}">
              <a16:creationId xmlns:a16="http://schemas.microsoft.com/office/drawing/2014/main" id="{5B0E349D-7F33-4213-ABD6-C9D92370FC16}"/>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24" name="【児童館】&#10;有形固定資産減価償却率最大値テキスト">
          <a:extLst>
            <a:ext uri="{FF2B5EF4-FFF2-40B4-BE49-F238E27FC236}">
              <a16:creationId xmlns:a16="http://schemas.microsoft.com/office/drawing/2014/main" id="{78645EC3-FC3D-4BB4-9F4F-260DC451D5F1}"/>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25" name="直線コネクタ 624">
          <a:extLst>
            <a:ext uri="{FF2B5EF4-FFF2-40B4-BE49-F238E27FC236}">
              <a16:creationId xmlns:a16="http://schemas.microsoft.com/office/drawing/2014/main" id="{BC9912A3-297E-44D4-8238-7CC4C4C794EE}"/>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26" name="【児童館】&#10;有形固定資産減価償却率平均値テキスト">
          <a:extLst>
            <a:ext uri="{FF2B5EF4-FFF2-40B4-BE49-F238E27FC236}">
              <a16:creationId xmlns:a16="http://schemas.microsoft.com/office/drawing/2014/main" id="{76DF214E-5EDF-4CEB-9059-5A0DF70CE62B}"/>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27" name="フローチャート: 判断 626">
          <a:extLst>
            <a:ext uri="{FF2B5EF4-FFF2-40B4-BE49-F238E27FC236}">
              <a16:creationId xmlns:a16="http://schemas.microsoft.com/office/drawing/2014/main" id="{3050453F-D254-4EB6-AC76-56093C1F5C49}"/>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28" name="フローチャート: 判断 627">
          <a:extLst>
            <a:ext uri="{FF2B5EF4-FFF2-40B4-BE49-F238E27FC236}">
              <a16:creationId xmlns:a16="http://schemas.microsoft.com/office/drawing/2014/main" id="{BD7F0C11-8EC1-47A7-B59D-F96C0E4913B0}"/>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29" name="フローチャート: 判断 628">
          <a:extLst>
            <a:ext uri="{FF2B5EF4-FFF2-40B4-BE49-F238E27FC236}">
              <a16:creationId xmlns:a16="http://schemas.microsoft.com/office/drawing/2014/main" id="{47EB27D4-E7CD-4A15-90B3-BF4B174FB9F8}"/>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30" name="フローチャート: 判断 629">
          <a:extLst>
            <a:ext uri="{FF2B5EF4-FFF2-40B4-BE49-F238E27FC236}">
              <a16:creationId xmlns:a16="http://schemas.microsoft.com/office/drawing/2014/main" id="{D8F9898E-0F0C-4C1E-8744-97DB608775A9}"/>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31" name="フローチャート: 判断 630">
          <a:extLst>
            <a:ext uri="{FF2B5EF4-FFF2-40B4-BE49-F238E27FC236}">
              <a16:creationId xmlns:a16="http://schemas.microsoft.com/office/drawing/2014/main" id="{EA5C13B6-C419-4C7B-B601-75C0A30C7FAF}"/>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13BF727E-2458-4458-91AD-42110ABB554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3" name="テキスト ボックス 632">
          <a:extLst>
            <a:ext uri="{FF2B5EF4-FFF2-40B4-BE49-F238E27FC236}">
              <a16:creationId xmlns:a16="http://schemas.microsoft.com/office/drawing/2014/main" id="{B9DA9956-43A5-4B80-A833-BA32695C260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4" name="テキスト ボックス 633">
          <a:extLst>
            <a:ext uri="{FF2B5EF4-FFF2-40B4-BE49-F238E27FC236}">
              <a16:creationId xmlns:a16="http://schemas.microsoft.com/office/drawing/2014/main" id="{212935A2-6E7E-4C47-84C5-706311F0CE2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5" name="テキスト ボックス 634">
          <a:extLst>
            <a:ext uri="{FF2B5EF4-FFF2-40B4-BE49-F238E27FC236}">
              <a16:creationId xmlns:a16="http://schemas.microsoft.com/office/drawing/2014/main" id="{07770D67-6FB5-4078-90E9-F814E050A3E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6" name="テキスト ボックス 635">
          <a:extLst>
            <a:ext uri="{FF2B5EF4-FFF2-40B4-BE49-F238E27FC236}">
              <a16:creationId xmlns:a16="http://schemas.microsoft.com/office/drawing/2014/main" id="{1C0EE5F9-D0BA-439D-883F-F796F296725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52614</xdr:rowOff>
    </xdr:from>
    <xdr:to>
      <xdr:col>81</xdr:col>
      <xdr:colOff>101600</xdr:colOff>
      <xdr:row>81</xdr:row>
      <xdr:rowOff>154214</xdr:rowOff>
    </xdr:to>
    <xdr:sp macro="" textlink="">
      <xdr:nvSpPr>
        <xdr:cNvPr id="637" name="楕円 636">
          <a:extLst>
            <a:ext uri="{FF2B5EF4-FFF2-40B4-BE49-F238E27FC236}">
              <a16:creationId xmlns:a16="http://schemas.microsoft.com/office/drawing/2014/main" id="{D2FC85DB-9755-42A4-A409-32CB87BCA07E}"/>
            </a:ext>
          </a:extLst>
        </xdr:cNvPr>
        <xdr:cNvSpPr/>
      </xdr:nvSpPr>
      <xdr:spPr>
        <a:xfrm>
          <a:off x="15430500" y="1394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19957</xdr:rowOff>
    </xdr:from>
    <xdr:to>
      <xdr:col>76</xdr:col>
      <xdr:colOff>165100</xdr:colOff>
      <xdr:row>81</xdr:row>
      <xdr:rowOff>121557</xdr:rowOff>
    </xdr:to>
    <xdr:sp macro="" textlink="">
      <xdr:nvSpPr>
        <xdr:cNvPr id="638" name="楕円 637">
          <a:extLst>
            <a:ext uri="{FF2B5EF4-FFF2-40B4-BE49-F238E27FC236}">
              <a16:creationId xmlns:a16="http://schemas.microsoft.com/office/drawing/2014/main" id="{1BE7318F-3102-4EE8-B656-475C3058A371}"/>
            </a:ext>
          </a:extLst>
        </xdr:cNvPr>
        <xdr:cNvSpPr/>
      </xdr:nvSpPr>
      <xdr:spPr>
        <a:xfrm>
          <a:off x="14541500" y="1390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70757</xdr:rowOff>
    </xdr:from>
    <xdr:to>
      <xdr:col>81</xdr:col>
      <xdr:colOff>50800</xdr:colOff>
      <xdr:row>81</xdr:row>
      <xdr:rowOff>103414</xdr:rowOff>
    </xdr:to>
    <xdr:cxnSp macro="">
      <xdr:nvCxnSpPr>
        <xdr:cNvPr id="639" name="直線コネクタ 638">
          <a:extLst>
            <a:ext uri="{FF2B5EF4-FFF2-40B4-BE49-F238E27FC236}">
              <a16:creationId xmlns:a16="http://schemas.microsoft.com/office/drawing/2014/main" id="{41C702E8-2F93-42C2-BCA8-65229D8DEF3E}"/>
            </a:ext>
          </a:extLst>
        </xdr:cNvPr>
        <xdr:cNvCxnSpPr/>
      </xdr:nvCxnSpPr>
      <xdr:spPr>
        <a:xfrm>
          <a:off x="14592300" y="1395820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157118</xdr:rowOff>
    </xdr:from>
    <xdr:to>
      <xdr:col>72</xdr:col>
      <xdr:colOff>38100</xdr:colOff>
      <xdr:row>81</xdr:row>
      <xdr:rowOff>87268</xdr:rowOff>
    </xdr:to>
    <xdr:sp macro="" textlink="">
      <xdr:nvSpPr>
        <xdr:cNvPr id="640" name="楕円 639">
          <a:extLst>
            <a:ext uri="{FF2B5EF4-FFF2-40B4-BE49-F238E27FC236}">
              <a16:creationId xmlns:a16="http://schemas.microsoft.com/office/drawing/2014/main" id="{1A03A9EE-F119-48E7-A76C-8576A32181C1}"/>
            </a:ext>
          </a:extLst>
        </xdr:cNvPr>
        <xdr:cNvSpPr/>
      </xdr:nvSpPr>
      <xdr:spPr>
        <a:xfrm>
          <a:off x="13652500" y="1387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36468</xdr:rowOff>
    </xdr:from>
    <xdr:to>
      <xdr:col>76</xdr:col>
      <xdr:colOff>114300</xdr:colOff>
      <xdr:row>81</xdr:row>
      <xdr:rowOff>70757</xdr:rowOff>
    </xdr:to>
    <xdr:cxnSp macro="">
      <xdr:nvCxnSpPr>
        <xdr:cNvPr id="641" name="直線コネクタ 640">
          <a:extLst>
            <a:ext uri="{FF2B5EF4-FFF2-40B4-BE49-F238E27FC236}">
              <a16:creationId xmlns:a16="http://schemas.microsoft.com/office/drawing/2014/main" id="{7DA02EF1-F8E8-42AF-811D-DFEC2860C6B0}"/>
            </a:ext>
          </a:extLst>
        </xdr:cNvPr>
        <xdr:cNvCxnSpPr/>
      </xdr:nvCxnSpPr>
      <xdr:spPr>
        <a:xfrm>
          <a:off x="13703300" y="1392391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122827</xdr:rowOff>
    </xdr:from>
    <xdr:to>
      <xdr:col>67</xdr:col>
      <xdr:colOff>101600</xdr:colOff>
      <xdr:row>81</xdr:row>
      <xdr:rowOff>52977</xdr:rowOff>
    </xdr:to>
    <xdr:sp macro="" textlink="">
      <xdr:nvSpPr>
        <xdr:cNvPr id="642" name="楕円 641">
          <a:extLst>
            <a:ext uri="{FF2B5EF4-FFF2-40B4-BE49-F238E27FC236}">
              <a16:creationId xmlns:a16="http://schemas.microsoft.com/office/drawing/2014/main" id="{5065063E-0B8C-4464-949D-823DAB8BE2E9}"/>
            </a:ext>
          </a:extLst>
        </xdr:cNvPr>
        <xdr:cNvSpPr/>
      </xdr:nvSpPr>
      <xdr:spPr>
        <a:xfrm>
          <a:off x="12763500" y="1383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2177</xdr:rowOff>
    </xdr:from>
    <xdr:to>
      <xdr:col>71</xdr:col>
      <xdr:colOff>177800</xdr:colOff>
      <xdr:row>81</xdr:row>
      <xdr:rowOff>36468</xdr:rowOff>
    </xdr:to>
    <xdr:cxnSp macro="">
      <xdr:nvCxnSpPr>
        <xdr:cNvPr id="643" name="直線コネクタ 642">
          <a:extLst>
            <a:ext uri="{FF2B5EF4-FFF2-40B4-BE49-F238E27FC236}">
              <a16:creationId xmlns:a16="http://schemas.microsoft.com/office/drawing/2014/main" id="{4A0081F3-780D-4473-8EBF-5883BEF5B7B9}"/>
            </a:ext>
          </a:extLst>
        </xdr:cNvPr>
        <xdr:cNvCxnSpPr/>
      </xdr:nvCxnSpPr>
      <xdr:spPr>
        <a:xfrm>
          <a:off x="12814300" y="1388962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644" name="n_1aveValue【児童館】&#10;有形固定資産減価償却率">
          <a:extLst>
            <a:ext uri="{FF2B5EF4-FFF2-40B4-BE49-F238E27FC236}">
              <a16:creationId xmlns:a16="http://schemas.microsoft.com/office/drawing/2014/main" id="{66A46120-B862-405F-8B9D-BA084CABD53F}"/>
            </a:ext>
          </a:extLst>
        </xdr:cNvPr>
        <xdr:cNvSpPr txBox="1"/>
      </xdr:nvSpPr>
      <xdr:spPr>
        <a:xfrm>
          <a:off x="152660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45" name="n_2aveValue【児童館】&#10;有形固定資産減価償却率">
          <a:extLst>
            <a:ext uri="{FF2B5EF4-FFF2-40B4-BE49-F238E27FC236}">
              <a16:creationId xmlns:a16="http://schemas.microsoft.com/office/drawing/2014/main" id="{0877DFA4-9107-4F3A-BB76-062D8BC9EDDF}"/>
            </a:ext>
          </a:extLst>
        </xdr:cNvPr>
        <xdr:cNvSpPr txBox="1"/>
      </xdr:nvSpPr>
      <xdr:spPr>
        <a:xfrm>
          <a:off x="14389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46" name="n_3aveValue【児童館】&#10;有形固定資産減価償却率">
          <a:extLst>
            <a:ext uri="{FF2B5EF4-FFF2-40B4-BE49-F238E27FC236}">
              <a16:creationId xmlns:a16="http://schemas.microsoft.com/office/drawing/2014/main" id="{06B3F328-D7B5-4689-A059-A2BB4FB73355}"/>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47" name="n_4aveValue【児童館】&#10;有形固定資産減価償却率">
          <a:extLst>
            <a:ext uri="{FF2B5EF4-FFF2-40B4-BE49-F238E27FC236}">
              <a16:creationId xmlns:a16="http://schemas.microsoft.com/office/drawing/2014/main" id="{8F34E628-FF56-477A-A9C1-E741809CB34B}"/>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170741</xdr:rowOff>
    </xdr:from>
    <xdr:ext cx="405111" cy="259045"/>
    <xdr:sp macro="" textlink="">
      <xdr:nvSpPr>
        <xdr:cNvPr id="648" name="n_1mainValue【児童館】&#10;有形固定資産減価償却率">
          <a:extLst>
            <a:ext uri="{FF2B5EF4-FFF2-40B4-BE49-F238E27FC236}">
              <a16:creationId xmlns:a16="http://schemas.microsoft.com/office/drawing/2014/main" id="{CBA744C9-6449-4B28-82A2-BA3A4CF65554}"/>
            </a:ext>
          </a:extLst>
        </xdr:cNvPr>
        <xdr:cNvSpPr txBox="1"/>
      </xdr:nvSpPr>
      <xdr:spPr>
        <a:xfrm>
          <a:off x="15266044" y="1371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138084</xdr:rowOff>
    </xdr:from>
    <xdr:ext cx="405111" cy="259045"/>
    <xdr:sp macro="" textlink="">
      <xdr:nvSpPr>
        <xdr:cNvPr id="649" name="n_2mainValue【児童館】&#10;有形固定資産減価償却率">
          <a:extLst>
            <a:ext uri="{FF2B5EF4-FFF2-40B4-BE49-F238E27FC236}">
              <a16:creationId xmlns:a16="http://schemas.microsoft.com/office/drawing/2014/main" id="{58810DEF-4DF0-4FC0-9908-E610253D7C16}"/>
            </a:ext>
          </a:extLst>
        </xdr:cNvPr>
        <xdr:cNvSpPr txBox="1"/>
      </xdr:nvSpPr>
      <xdr:spPr>
        <a:xfrm>
          <a:off x="14389744" y="1368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103795</xdr:rowOff>
    </xdr:from>
    <xdr:ext cx="405111" cy="259045"/>
    <xdr:sp macro="" textlink="">
      <xdr:nvSpPr>
        <xdr:cNvPr id="650" name="n_3mainValue【児童館】&#10;有形固定資産減価償却率">
          <a:extLst>
            <a:ext uri="{FF2B5EF4-FFF2-40B4-BE49-F238E27FC236}">
              <a16:creationId xmlns:a16="http://schemas.microsoft.com/office/drawing/2014/main" id="{909AC4C1-5F6C-47BD-9962-C18E53E8B67A}"/>
            </a:ext>
          </a:extLst>
        </xdr:cNvPr>
        <xdr:cNvSpPr txBox="1"/>
      </xdr:nvSpPr>
      <xdr:spPr>
        <a:xfrm>
          <a:off x="13500744" y="1364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69504</xdr:rowOff>
    </xdr:from>
    <xdr:ext cx="405111" cy="259045"/>
    <xdr:sp macro="" textlink="">
      <xdr:nvSpPr>
        <xdr:cNvPr id="651" name="n_4mainValue【児童館】&#10;有形固定資産減価償却率">
          <a:extLst>
            <a:ext uri="{FF2B5EF4-FFF2-40B4-BE49-F238E27FC236}">
              <a16:creationId xmlns:a16="http://schemas.microsoft.com/office/drawing/2014/main" id="{8E47618B-BC15-408E-8477-6A8AA04FF73B}"/>
            </a:ext>
          </a:extLst>
        </xdr:cNvPr>
        <xdr:cNvSpPr txBox="1"/>
      </xdr:nvSpPr>
      <xdr:spPr>
        <a:xfrm>
          <a:off x="12611744" y="1361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2" name="正方形/長方形 651">
          <a:extLst>
            <a:ext uri="{FF2B5EF4-FFF2-40B4-BE49-F238E27FC236}">
              <a16:creationId xmlns:a16="http://schemas.microsoft.com/office/drawing/2014/main" id="{146F7382-434D-4F37-9280-69DF6A502E5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3" name="正方形/長方形 652">
          <a:extLst>
            <a:ext uri="{FF2B5EF4-FFF2-40B4-BE49-F238E27FC236}">
              <a16:creationId xmlns:a16="http://schemas.microsoft.com/office/drawing/2014/main" id="{BE710C56-BFB1-4B8E-BB8C-45024DC4C87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4" name="正方形/長方形 653">
          <a:extLst>
            <a:ext uri="{FF2B5EF4-FFF2-40B4-BE49-F238E27FC236}">
              <a16:creationId xmlns:a16="http://schemas.microsoft.com/office/drawing/2014/main" id="{C0F7F725-CA7C-4B9A-B391-36C948B04A9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5" name="正方形/長方形 654">
          <a:extLst>
            <a:ext uri="{FF2B5EF4-FFF2-40B4-BE49-F238E27FC236}">
              <a16:creationId xmlns:a16="http://schemas.microsoft.com/office/drawing/2014/main" id="{8BE80B72-B438-40C1-A7BE-084F7F3B08A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6" name="正方形/長方形 655">
          <a:extLst>
            <a:ext uri="{FF2B5EF4-FFF2-40B4-BE49-F238E27FC236}">
              <a16:creationId xmlns:a16="http://schemas.microsoft.com/office/drawing/2014/main" id="{12F6CDC3-A782-47A4-AFBA-468644B49F1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7" name="正方形/長方形 656">
          <a:extLst>
            <a:ext uri="{FF2B5EF4-FFF2-40B4-BE49-F238E27FC236}">
              <a16:creationId xmlns:a16="http://schemas.microsoft.com/office/drawing/2014/main" id="{EF88763C-BB3B-4955-9DB3-EF437B06169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8" name="正方形/長方形 657">
          <a:extLst>
            <a:ext uri="{FF2B5EF4-FFF2-40B4-BE49-F238E27FC236}">
              <a16:creationId xmlns:a16="http://schemas.microsoft.com/office/drawing/2014/main" id="{B2C6F0AB-0398-4EF3-86D5-265668A340D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9" name="正方形/長方形 658">
          <a:extLst>
            <a:ext uri="{FF2B5EF4-FFF2-40B4-BE49-F238E27FC236}">
              <a16:creationId xmlns:a16="http://schemas.microsoft.com/office/drawing/2014/main" id="{8B4F2CF8-BA24-4CB2-8220-DC0AC372B60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0" name="テキスト ボックス 659">
          <a:extLst>
            <a:ext uri="{FF2B5EF4-FFF2-40B4-BE49-F238E27FC236}">
              <a16:creationId xmlns:a16="http://schemas.microsoft.com/office/drawing/2014/main" id="{70DE1430-6206-46C6-939D-EDB7A2E9D3E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1" name="直線コネクタ 660">
          <a:extLst>
            <a:ext uri="{FF2B5EF4-FFF2-40B4-BE49-F238E27FC236}">
              <a16:creationId xmlns:a16="http://schemas.microsoft.com/office/drawing/2014/main" id="{2EDAE9F4-A8DA-4588-9A51-2825FC5634B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62" name="直線コネクタ 661">
          <a:extLst>
            <a:ext uri="{FF2B5EF4-FFF2-40B4-BE49-F238E27FC236}">
              <a16:creationId xmlns:a16="http://schemas.microsoft.com/office/drawing/2014/main" id="{1370B0D8-4390-420E-8D27-99D5056C07B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63" name="テキスト ボックス 662">
          <a:extLst>
            <a:ext uri="{FF2B5EF4-FFF2-40B4-BE49-F238E27FC236}">
              <a16:creationId xmlns:a16="http://schemas.microsoft.com/office/drawing/2014/main" id="{14E93D45-309F-4355-A196-4424EBEE2FA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64" name="直線コネクタ 663">
          <a:extLst>
            <a:ext uri="{FF2B5EF4-FFF2-40B4-BE49-F238E27FC236}">
              <a16:creationId xmlns:a16="http://schemas.microsoft.com/office/drawing/2014/main" id="{E90BA164-D8BB-499D-B223-ADBD8A6D6C8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65" name="テキスト ボックス 664">
          <a:extLst>
            <a:ext uri="{FF2B5EF4-FFF2-40B4-BE49-F238E27FC236}">
              <a16:creationId xmlns:a16="http://schemas.microsoft.com/office/drawing/2014/main" id="{8D6FD669-499F-401B-A407-B1498189E5F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66" name="直線コネクタ 665">
          <a:extLst>
            <a:ext uri="{FF2B5EF4-FFF2-40B4-BE49-F238E27FC236}">
              <a16:creationId xmlns:a16="http://schemas.microsoft.com/office/drawing/2014/main" id="{F9A66C89-B0D4-457A-909A-F7A44DDE468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67" name="テキスト ボックス 666">
          <a:extLst>
            <a:ext uri="{FF2B5EF4-FFF2-40B4-BE49-F238E27FC236}">
              <a16:creationId xmlns:a16="http://schemas.microsoft.com/office/drawing/2014/main" id="{7554D794-061F-428A-B767-8C28C644955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8" name="直線コネクタ 667">
          <a:extLst>
            <a:ext uri="{FF2B5EF4-FFF2-40B4-BE49-F238E27FC236}">
              <a16:creationId xmlns:a16="http://schemas.microsoft.com/office/drawing/2014/main" id="{351557B0-71EB-48E3-BDB1-8CFDF1CDFBE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69" name="テキスト ボックス 668">
          <a:extLst>
            <a:ext uri="{FF2B5EF4-FFF2-40B4-BE49-F238E27FC236}">
              <a16:creationId xmlns:a16="http://schemas.microsoft.com/office/drawing/2014/main" id="{51F93352-E712-4AB6-AE89-69BA2D0B883A}"/>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70" name="直線コネクタ 669">
          <a:extLst>
            <a:ext uri="{FF2B5EF4-FFF2-40B4-BE49-F238E27FC236}">
              <a16:creationId xmlns:a16="http://schemas.microsoft.com/office/drawing/2014/main" id="{D7A3FC95-BB2A-4134-90B1-495B038DD79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71" name="テキスト ボックス 670">
          <a:extLst>
            <a:ext uri="{FF2B5EF4-FFF2-40B4-BE49-F238E27FC236}">
              <a16:creationId xmlns:a16="http://schemas.microsoft.com/office/drawing/2014/main" id="{C6CC1376-CBA8-401E-ABB3-5CF32260F1E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2" name="直線コネクタ 671">
          <a:extLst>
            <a:ext uri="{FF2B5EF4-FFF2-40B4-BE49-F238E27FC236}">
              <a16:creationId xmlns:a16="http://schemas.microsoft.com/office/drawing/2014/main" id="{258604EE-E418-4C1D-B640-C4AB406E9DE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3" name="テキスト ボックス 672">
          <a:extLst>
            <a:ext uri="{FF2B5EF4-FFF2-40B4-BE49-F238E27FC236}">
              <a16:creationId xmlns:a16="http://schemas.microsoft.com/office/drawing/2014/main" id="{97CDBA90-4115-491E-92BA-5F46C04F5D2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4" name="【児童館】&#10;一人当たり面積グラフ枠">
          <a:extLst>
            <a:ext uri="{FF2B5EF4-FFF2-40B4-BE49-F238E27FC236}">
              <a16:creationId xmlns:a16="http://schemas.microsoft.com/office/drawing/2014/main" id="{143B7634-DE5D-415B-A1EA-2BA3C0443CC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75" name="直線コネクタ 674">
          <a:extLst>
            <a:ext uri="{FF2B5EF4-FFF2-40B4-BE49-F238E27FC236}">
              <a16:creationId xmlns:a16="http://schemas.microsoft.com/office/drawing/2014/main" id="{61FBB63C-45B4-4FA8-9A7F-ADF4C04347B1}"/>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76" name="【児童館】&#10;一人当たり面積最小値テキスト">
          <a:extLst>
            <a:ext uri="{FF2B5EF4-FFF2-40B4-BE49-F238E27FC236}">
              <a16:creationId xmlns:a16="http://schemas.microsoft.com/office/drawing/2014/main" id="{1DC14B7A-E6C7-42DB-B4C6-D73052D6AC77}"/>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77" name="直線コネクタ 676">
          <a:extLst>
            <a:ext uri="{FF2B5EF4-FFF2-40B4-BE49-F238E27FC236}">
              <a16:creationId xmlns:a16="http://schemas.microsoft.com/office/drawing/2014/main" id="{58F52A44-69A0-4A7A-BEB9-DEDD51B2FBBD}"/>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78" name="【児童館】&#10;一人当たり面積最大値テキスト">
          <a:extLst>
            <a:ext uri="{FF2B5EF4-FFF2-40B4-BE49-F238E27FC236}">
              <a16:creationId xmlns:a16="http://schemas.microsoft.com/office/drawing/2014/main" id="{5560A61E-FC59-49F9-82D6-85DE42F70E0C}"/>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79" name="直線コネクタ 678">
          <a:extLst>
            <a:ext uri="{FF2B5EF4-FFF2-40B4-BE49-F238E27FC236}">
              <a16:creationId xmlns:a16="http://schemas.microsoft.com/office/drawing/2014/main" id="{CB3ED936-D87C-4DA3-A989-8F261CD684E8}"/>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80" name="【児童館】&#10;一人当たり面積平均値テキスト">
          <a:extLst>
            <a:ext uri="{FF2B5EF4-FFF2-40B4-BE49-F238E27FC236}">
              <a16:creationId xmlns:a16="http://schemas.microsoft.com/office/drawing/2014/main" id="{B9128DC7-EADA-471C-8833-A9BF57EDC0CB}"/>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81" name="フローチャート: 判断 680">
          <a:extLst>
            <a:ext uri="{FF2B5EF4-FFF2-40B4-BE49-F238E27FC236}">
              <a16:creationId xmlns:a16="http://schemas.microsoft.com/office/drawing/2014/main" id="{9E3BFA6B-946C-4F57-A43C-6B0D2DA093CE}"/>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82" name="フローチャート: 判断 681">
          <a:extLst>
            <a:ext uri="{FF2B5EF4-FFF2-40B4-BE49-F238E27FC236}">
              <a16:creationId xmlns:a16="http://schemas.microsoft.com/office/drawing/2014/main" id="{EC2F4F8F-C671-4170-90DF-A68630028E34}"/>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83" name="フローチャート: 判断 682">
          <a:extLst>
            <a:ext uri="{FF2B5EF4-FFF2-40B4-BE49-F238E27FC236}">
              <a16:creationId xmlns:a16="http://schemas.microsoft.com/office/drawing/2014/main" id="{E3F88AAD-A88C-431E-AE98-EAF628C7E341}"/>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84" name="フローチャート: 判断 683">
          <a:extLst>
            <a:ext uri="{FF2B5EF4-FFF2-40B4-BE49-F238E27FC236}">
              <a16:creationId xmlns:a16="http://schemas.microsoft.com/office/drawing/2014/main" id="{0C482D52-ACDB-434F-9839-00BC2D6F6053}"/>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85" name="フローチャート: 判断 684">
          <a:extLst>
            <a:ext uri="{FF2B5EF4-FFF2-40B4-BE49-F238E27FC236}">
              <a16:creationId xmlns:a16="http://schemas.microsoft.com/office/drawing/2014/main" id="{4595BC01-7368-48B1-9B3E-2FC805DC9C45}"/>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6DF077F1-495F-477C-975F-1D16699C591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DB6BA617-B00B-44A1-967C-59D52CE1E58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id="{20E94C65-9E5D-4783-A220-C1418555773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F2B7313C-833B-44B5-B722-3EE96756C6A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0" name="テキスト ボックス 689">
          <a:extLst>
            <a:ext uri="{FF2B5EF4-FFF2-40B4-BE49-F238E27FC236}">
              <a16:creationId xmlns:a16="http://schemas.microsoft.com/office/drawing/2014/main" id="{EE49E26E-355D-4565-9B03-67711022854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38100</xdr:rowOff>
    </xdr:from>
    <xdr:to>
      <xdr:col>112</xdr:col>
      <xdr:colOff>38100</xdr:colOff>
      <xdr:row>84</xdr:row>
      <xdr:rowOff>139700</xdr:rowOff>
    </xdr:to>
    <xdr:sp macro="" textlink="">
      <xdr:nvSpPr>
        <xdr:cNvPr id="691" name="楕円 690">
          <a:extLst>
            <a:ext uri="{FF2B5EF4-FFF2-40B4-BE49-F238E27FC236}">
              <a16:creationId xmlns:a16="http://schemas.microsoft.com/office/drawing/2014/main" id="{BA9503EF-EF65-46FA-B420-D564D49C9BD8}"/>
            </a:ext>
          </a:extLst>
        </xdr:cNvPr>
        <xdr:cNvSpPr/>
      </xdr:nvSpPr>
      <xdr:spPr>
        <a:xfrm>
          <a:off x="21272500" y="144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38100</xdr:rowOff>
    </xdr:from>
    <xdr:to>
      <xdr:col>107</xdr:col>
      <xdr:colOff>101600</xdr:colOff>
      <xdr:row>84</xdr:row>
      <xdr:rowOff>139700</xdr:rowOff>
    </xdr:to>
    <xdr:sp macro="" textlink="">
      <xdr:nvSpPr>
        <xdr:cNvPr id="692" name="楕円 691">
          <a:extLst>
            <a:ext uri="{FF2B5EF4-FFF2-40B4-BE49-F238E27FC236}">
              <a16:creationId xmlns:a16="http://schemas.microsoft.com/office/drawing/2014/main" id="{6432961E-F8EF-4F72-94D4-A66BE80C3F85}"/>
            </a:ext>
          </a:extLst>
        </xdr:cNvPr>
        <xdr:cNvSpPr/>
      </xdr:nvSpPr>
      <xdr:spPr>
        <a:xfrm>
          <a:off x="20383500" y="144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88900</xdr:rowOff>
    </xdr:from>
    <xdr:to>
      <xdr:col>111</xdr:col>
      <xdr:colOff>177800</xdr:colOff>
      <xdr:row>84</xdr:row>
      <xdr:rowOff>88900</xdr:rowOff>
    </xdr:to>
    <xdr:cxnSp macro="">
      <xdr:nvCxnSpPr>
        <xdr:cNvPr id="693" name="直線コネクタ 692">
          <a:extLst>
            <a:ext uri="{FF2B5EF4-FFF2-40B4-BE49-F238E27FC236}">
              <a16:creationId xmlns:a16="http://schemas.microsoft.com/office/drawing/2014/main" id="{A10AE6E4-FF98-4399-A9B9-E40A2266EDB4}"/>
            </a:ext>
          </a:extLst>
        </xdr:cNvPr>
        <xdr:cNvCxnSpPr/>
      </xdr:nvCxnSpPr>
      <xdr:spPr>
        <a:xfrm>
          <a:off x="20434300" y="1449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694" name="楕円 693">
          <a:extLst>
            <a:ext uri="{FF2B5EF4-FFF2-40B4-BE49-F238E27FC236}">
              <a16:creationId xmlns:a16="http://schemas.microsoft.com/office/drawing/2014/main" id="{1F313BDB-9F0F-422C-B70A-0361FDCE65DA}"/>
            </a:ext>
          </a:extLst>
        </xdr:cNvPr>
        <xdr:cNvSpPr/>
      </xdr:nvSpPr>
      <xdr:spPr>
        <a:xfrm>
          <a:off x="19494500" y="1445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88900</xdr:rowOff>
    </xdr:from>
    <xdr:to>
      <xdr:col>107</xdr:col>
      <xdr:colOff>50800</xdr:colOff>
      <xdr:row>84</xdr:row>
      <xdr:rowOff>101600</xdr:rowOff>
    </xdr:to>
    <xdr:cxnSp macro="">
      <xdr:nvCxnSpPr>
        <xdr:cNvPr id="695" name="直線コネクタ 694">
          <a:extLst>
            <a:ext uri="{FF2B5EF4-FFF2-40B4-BE49-F238E27FC236}">
              <a16:creationId xmlns:a16="http://schemas.microsoft.com/office/drawing/2014/main" id="{C3B7D307-3869-4888-8CFA-CC1527B11D5D}"/>
            </a:ext>
          </a:extLst>
        </xdr:cNvPr>
        <xdr:cNvCxnSpPr/>
      </xdr:nvCxnSpPr>
      <xdr:spPr>
        <a:xfrm flipV="1">
          <a:off x="19545300" y="14490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50800</xdr:rowOff>
    </xdr:from>
    <xdr:to>
      <xdr:col>98</xdr:col>
      <xdr:colOff>38100</xdr:colOff>
      <xdr:row>84</xdr:row>
      <xdr:rowOff>152400</xdr:rowOff>
    </xdr:to>
    <xdr:sp macro="" textlink="">
      <xdr:nvSpPr>
        <xdr:cNvPr id="696" name="楕円 695">
          <a:extLst>
            <a:ext uri="{FF2B5EF4-FFF2-40B4-BE49-F238E27FC236}">
              <a16:creationId xmlns:a16="http://schemas.microsoft.com/office/drawing/2014/main" id="{CF4F8E4E-7D5F-4B54-BE02-108BAF8CDFD1}"/>
            </a:ext>
          </a:extLst>
        </xdr:cNvPr>
        <xdr:cNvSpPr/>
      </xdr:nvSpPr>
      <xdr:spPr>
        <a:xfrm>
          <a:off x="18605500" y="1445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101600</xdr:rowOff>
    </xdr:from>
    <xdr:to>
      <xdr:col>102</xdr:col>
      <xdr:colOff>114300</xdr:colOff>
      <xdr:row>84</xdr:row>
      <xdr:rowOff>101600</xdr:rowOff>
    </xdr:to>
    <xdr:cxnSp macro="">
      <xdr:nvCxnSpPr>
        <xdr:cNvPr id="697" name="直線コネクタ 696">
          <a:extLst>
            <a:ext uri="{FF2B5EF4-FFF2-40B4-BE49-F238E27FC236}">
              <a16:creationId xmlns:a16="http://schemas.microsoft.com/office/drawing/2014/main" id="{111E6E0E-9B03-4473-8DDD-599C4CAC70A1}"/>
            </a:ext>
          </a:extLst>
        </xdr:cNvPr>
        <xdr:cNvCxnSpPr/>
      </xdr:nvCxnSpPr>
      <xdr:spPr>
        <a:xfrm>
          <a:off x="18656300" y="1450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698" name="n_1aveValue【児童館】&#10;一人当たり面積">
          <a:extLst>
            <a:ext uri="{FF2B5EF4-FFF2-40B4-BE49-F238E27FC236}">
              <a16:creationId xmlns:a16="http://schemas.microsoft.com/office/drawing/2014/main" id="{3AE513FC-DB75-47C7-ACD9-922A03CCECD4}"/>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99" name="n_2aveValue【児童館】&#10;一人当たり面積">
          <a:extLst>
            <a:ext uri="{FF2B5EF4-FFF2-40B4-BE49-F238E27FC236}">
              <a16:creationId xmlns:a16="http://schemas.microsoft.com/office/drawing/2014/main" id="{66F6CDB0-ED7A-43FA-9447-EB0BE967218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00" name="n_3aveValue【児童館】&#10;一人当たり面積">
          <a:extLst>
            <a:ext uri="{FF2B5EF4-FFF2-40B4-BE49-F238E27FC236}">
              <a16:creationId xmlns:a16="http://schemas.microsoft.com/office/drawing/2014/main" id="{F9569AE0-4C8A-4BD2-A2A7-077E43F45BCF}"/>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01" name="n_4aveValue【児童館】&#10;一人当たり面積">
          <a:extLst>
            <a:ext uri="{FF2B5EF4-FFF2-40B4-BE49-F238E27FC236}">
              <a16:creationId xmlns:a16="http://schemas.microsoft.com/office/drawing/2014/main" id="{A7EEE273-45DF-4C36-B469-33F80100ED53}"/>
            </a:ext>
          </a:extLst>
        </xdr:cNvPr>
        <xdr:cNvSpPr txBox="1"/>
      </xdr:nvSpPr>
      <xdr:spPr>
        <a:xfrm>
          <a:off x="18421427"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130827</xdr:rowOff>
    </xdr:from>
    <xdr:ext cx="469744" cy="259045"/>
    <xdr:sp macro="" textlink="">
      <xdr:nvSpPr>
        <xdr:cNvPr id="702" name="n_1mainValue【児童館】&#10;一人当たり面積">
          <a:extLst>
            <a:ext uri="{FF2B5EF4-FFF2-40B4-BE49-F238E27FC236}">
              <a16:creationId xmlns:a16="http://schemas.microsoft.com/office/drawing/2014/main" id="{D8F5BC2B-6085-49E7-8F92-09B8AB04B5ED}"/>
            </a:ext>
          </a:extLst>
        </xdr:cNvPr>
        <xdr:cNvSpPr txBox="1"/>
      </xdr:nvSpPr>
      <xdr:spPr>
        <a:xfrm>
          <a:off x="21075727" y="1453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130827</xdr:rowOff>
    </xdr:from>
    <xdr:ext cx="469744" cy="259045"/>
    <xdr:sp macro="" textlink="">
      <xdr:nvSpPr>
        <xdr:cNvPr id="703" name="n_2mainValue【児童館】&#10;一人当たり面積">
          <a:extLst>
            <a:ext uri="{FF2B5EF4-FFF2-40B4-BE49-F238E27FC236}">
              <a16:creationId xmlns:a16="http://schemas.microsoft.com/office/drawing/2014/main" id="{7351BC62-567F-409A-B68E-D5834A1749AD}"/>
            </a:ext>
          </a:extLst>
        </xdr:cNvPr>
        <xdr:cNvSpPr txBox="1"/>
      </xdr:nvSpPr>
      <xdr:spPr>
        <a:xfrm>
          <a:off x="20199427" y="1453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143527</xdr:rowOff>
    </xdr:from>
    <xdr:ext cx="469744" cy="259045"/>
    <xdr:sp macro="" textlink="">
      <xdr:nvSpPr>
        <xdr:cNvPr id="704" name="n_3mainValue【児童館】&#10;一人当たり面積">
          <a:extLst>
            <a:ext uri="{FF2B5EF4-FFF2-40B4-BE49-F238E27FC236}">
              <a16:creationId xmlns:a16="http://schemas.microsoft.com/office/drawing/2014/main" id="{08F7AE03-DA38-4C27-B71B-3ECB16044E71}"/>
            </a:ext>
          </a:extLst>
        </xdr:cNvPr>
        <xdr:cNvSpPr txBox="1"/>
      </xdr:nvSpPr>
      <xdr:spPr>
        <a:xfrm>
          <a:off x="193104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143527</xdr:rowOff>
    </xdr:from>
    <xdr:ext cx="469744" cy="259045"/>
    <xdr:sp macro="" textlink="">
      <xdr:nvSpPr>
        <xdr:cNvPr id="705" name="n_4mainValue【児童館】&#10;一人当たり面積">
          <a:extLst>
            <a:ext uri="{FF2B5EF4-FFF2-40B4-BE49-F238E27FC236}">
              <a16:creationId xmlns:a16="http://schemas.microsoft.com/office/drawing/2014/main" id="{8F12C179-02D8-4432-8F4F-2F2158C10656}"/>
            </a:ext>
          </a:extLst>
        </xdr:cNvPr>
        <xdr:cNvSpPr txBox="1"/>
      </xdr:nvSpPr>
      <xdr:spPr>
        <a:xfrm>
          <a:off x="184214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a:extLst>
            <a:ext uri="{FF2B5EF4-FFF2-40B4-BE49-F238E27FC236}">
              <a16:creationId xmlns:a16="http://schemas.microsoft.com/office/drawing/2014/main" id="{755D7C13-90E3-4323-9BB4-328536ECC08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7" name="正方形/長方形 706">
          <a:extLst>
            <a:ext uri="{FF2B5EF4-FFF2-40B4-BE49-F238E27FC236}">
              <a16:creationId xmlns:a16="http://schemas.microsoft.com/office/drawing/2014/main" id="{C85E190A-76EF-48DC-9225-EAC33248B48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8" name="正方形/長方形 707">
          <a:extLst>
            <a:ext uri="{FF2B5EF4-FFF2-40B4-BE49-F238E27FC236}">
              <a16:creationId xmlns:a16="http://schemas.microsoft.com/office/drawing/2014/main" id="{C98AC13B-4A8F-4CE0-8C76-756ACC7BE34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9" name="正方形/長方形 708">
          <a:extLst>
            <a:ext uri="{FF2B5EF4-FFF2-40B4-BE49-F238E27FC236}">
              <a16:creationId xmlns:a16="http://schemas.microsoft.com/office/drawing/2014/main" id="{8583815C-2241-4009-B49E-26B72B3B608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0" name="正方形/長方形 709">
          <a:extLst>
            <a:ext uri="{FF2B5EF4-FFF2-40B4-BE49-F238E27FC236}">
              <a16:creationId xmlns:a16="http://schemas.microsoft.com/office/drawing/2014/main" id="{CC953048-DFC6-4A7E-A53C-4C60051766B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1" name="正方形/長方形 710">
          <a:extLst>
            <a:ext uri="{FF2B5EF4-FFF2-40B4-BE49-F238E27FC236}">
              <a16:creationId xmlns:a16="http://schemas.microsoft.com/office/drawing/2014/main" id="{9C6479E7-81BF-49FA-8703-4175082D61C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2" name="正方形/長方形 711">
          <a:extLst>
            <a:ext uri="{FF2B5EF4-FFF2-40B4-BE49-F238E27FC236}">
              <a16:creationId xmlns:a16="http://schemas.microsoft.com/office/drawing/2014/main" id="{FC152F7D-9135-4B98-B9BF-2F12F5AD1A9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3" name="正方形/長方形 712">
          <a:extLst>
            <a:ext uri="{FF2B5EF4-FFF2-40B4-BE49-F238E27FC236}">
              <a16:creationId xmlns:a16="http://schemas.microsoft.com/office/drawing/2014/main" id="{FF533BEE-174E-4330-91FB-A5E18942999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4" name="テキスト ボックス 713">
          <a:extLst>
            <a:ext uri="{FF2B5EF4-FFF2-40B4-BE49-F238E27FC236}">
              <a16:creationId xmlns:a16="http://schemas.microsoft.com/office/drawing/2014/main" id="{EBEA9D12-D8D8-464D-81D8-190E6AFCF08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5" name="直線コネクタ 714">
          <a:extLst>
            <a:ext uri="{FF2B5EF4-FFF2-40B4-BE49-F238E27FC236}">
              <a16:creationId xmlns:a16="http://schemas.microsoft.com/office/drawing/2014/main" id="{94BEA439-95C4-4CDC-B34A-2503FE2773C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6" name="テキスト ボックス 715">
          <a:extLst>
            <a:ext uri="{FF2B5EF4-FFF2-40B4-BE49-F238E27FC236}">
              <a16:creationId xmlns:a16="http://schemas.microsoft.com/office/drawing/2014/main" id="{54234CC9-E552-44FB-8CDD-61774410F38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17" name="直線コネクタ 716">
          <a:extLst>
            <a:ext uri="{FF2B5EF4-FFF2-40B4-BE49-F238E27FC236}">
              <a16:creationId xmlns:a16="http://schemas.microsoft.com/office/drawing/2014/main" id="{8423F3BD-9D44-4E0A-A37F-AEF074C62DA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F6C7A43D-3715-4BBA-9EC5-5917CB81C77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19" name="直線コネクタ 718">
          <a:extLst>
            <a:ext uri="{FF2B5EF4-FFF2-40B4-BE49-F238E27FC236}">
              <a16:creationId xmlns:a16="http://schemas.microsoft.com/office/drawing/2014/main" id="{3682B51C-2A75-4105-9BF5-51119FCA748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20" name="テキスト ボックス 719">
          <a:extLst>
            <a:ext uri="{FF2B5EF4-FFF2-40B4-BE49-F238E27FC236}">
              <a16:creationId xmlns:a16="http://schemas.microsoft.com/office/drawing/2014/main" id="{2DCE7D98-247E-4F7C-BFF1-E1CCD3CC01F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1" name="直線コネクタ 720">
          <a:extLst>
            <a:ext uri="{FF2B5EF4-FFF2-40B4-BE49-F238E27FC236}">
              <a16:creationId xmlns:a16="http://schemas.microsoft.com/office/drawing/2014/main" id="{40AAC6B1-7970-45FD-B072-D6714662196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22" name="テキスト ボックス 721">
          <a:extLst>
            <a:ext uri="{FF2B5EF4-FFF2-40B4-BE49-F238E27FC236}">
              <a16:creationId xmlns:a16="http://schemas.microsoft.com/office/drawing/2014/main" id="{3A23E4A0-DE88-434B-8BC1-DDEDA79519A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3" name="直線コネクタ 722">
          <a:extLst>
            <a:ext uri="{FF2B5EF4-FFF2-40B4-BE49-F238E27FC236}">
              <a16:creationId xmlns:a16="http://schemas.microsoft.com/office/drawing/2014/main" id="{784A5BC7-FCAC-4436-B963-8658F703F2C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24" name="テキスト ボックス 723">
          <a:extLst>
            <a:ext uri="{FF2B5EF4-FFF2-40B4-BE49-F238E27FC236}">
              <a16:creationId xmlns:a16="http://schemas.microsoft.com/office/drawing/2014/main" id="{36329B7E-344D-411C-B3A6-063C6FF1CBA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25" name="直線コネクタ 724">
          <a:extLst>
            <a:ext uri="{FF2B5EF4-FFF2-40B4-BE49-F238E27FC236}">
              <a16:creationId xmlns:a16="http://schemas.microsoft.com/office/drawing/2014/main" id="{C9376475-B86B-4B12-AB7A-AB5CC99F844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26" name="テキスト ボックス 725">
          <a:extLst>
            <a:ext uri="{FF2B5EF4-FFF2-40B4-BE49-F238E27FC236}">
              <a16:creationId xmlns:a16="http://schemas.microsoft.com/office/drawing/2014/main" id="{C7F8B992-8057-4521-9B3A-B0C783C87A1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27" name="直線コネクタ 726">
          <a:extLst>
            <a:ext uri="{FF2B5EF4-FFF2-40B4-BE49-F238E27FC236}">
              <a16:creationId xmlns:a16="http://schemas.microsoft.com/office/drawing/2014/main" id="{F53C1BB9-EC81-4474-9DF2-09FB034E64B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28" name="テキスト ボックス 727">
          <a:extLst>
            <a:ext uri="{FF2B5EF4-FFF2-40B4-BE49-F238E27FC236}">
              <a16:creationId xmlns:a16="http://schemas.microsoft.com/office/drawing/2014/main" id="{150D1505-4534-4AF9-907D-0A9B922CE2C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9" name="直線コネクタ 728">
          <a:extLst>
            <a:ext uri="{FF2B5EF4-FFF2-40B4-BE49-F238E27FC236}">
              <a16:creationId xmlns:a16="http://schemas.microsoft.com/office/drawing/2014/main" id="{030524ED-5FBB-4E7E-BF25-99DA6988BE0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0" name="【公民館】&#10;有形固定資産減価償却率グラフ枠">
          <a:extLst>
            <a:ext uri="{FF2B5EF4-FFF2-40B4-BE49-F238E27FC236}">
              <a16:creationId xmlns:a16="http://schemas.microsoft.com/office/drawing/2014/main" id="{979D3C44-FA16-4296-9F3F-90344DEF304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31" name="直線コネクタ 730">
          <a:extLst>
            <a:ext uri="{FF2B5EF4-FFF2-40B4-BE49-F238E27FC236}">
              <a16:creationId xmlns:a16="http://schemas.microsoft.com/office/drawing/2014/main" id="{3C3B95F2-9E1A-4F40-96CB-610D1DC71730}"/>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32" name="【公民館】&#10;有形固定資産減価償却率最小値テキスト">
          <a:extLst>
            <a:ext uri="{FF2B5EF4-FFF2-40B4-BE49-F238E27FC236}">
              <a16:creationId xmlns:a16="http://schemas.microsoft.com/office/drawing/2014/main" id="{15EE3ACB-D2E8-4098-B5B1-E6B6EC5830B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33" name="直線コネクタ 732">
          <a:extLst>
            <a:ext uri="{FF2B5EF4-FFF2-40B4-BE49-F238E27FC236}">
              <a16:creationId xmlns:a16="http://schemas.microsoft.com/office/drawing/2014/main" id="{8BC72AEB-DD5D-4E34-8DD3-B42EDA9E640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34" name="【公民館】&#10;有形固定資産減価償却率最大値テキスト">
          <a:extLst>
            <a:ext uri="{FF2B5EF4-FFF2-40B4-BE49-F238E27FC236}">
              <a16:creationId xmlns:a16="http://schemas.microsoft.com/office/drawing/2014/main" id="{471D714C-1625-4B70-9519-17FBD664A17D}"/>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35" name="直線コネクタ 734">
          <a:extLst>
            <a:ext uri="{FF2B5EF4-FFF2-40B4-BE49-F238E27FC236}">
              <a16:creationId xmlns:a16="http://schemas.microsoft.com/office/drawing/2014/main" id="{82D76C5F-DCC6-4FCE-870F-39DAD922CB19}"/>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36" name="【公民館】&#10;有形固定資産減価償却率平均値テキスト">
          <a:extLst>
            <a:ext uri="{FF2B5EF4-FFF2-40B4-BE49-F238E27FC236}">
              <a16:creationId xmlns:a16="http://schemas.microsoft.com/office/drawing/2014/main" id="{0A601158-1CD5-4058-AE75-248ACE3ED762}"/>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37" name="フローチャート: 判断 736">
          <a:extLst>
            <a:ext uri="{FF2B5EF4-FFF2-40B4-BE49-F238E27FC236}">
              <a16:creationId xmlns:a16="http://schemas.microsoft.com/office/drawing/2014/main" id="{6B7F6288-EF4A-44D4-AF36-1E470367E6C9}"/>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38" name="フローチャート: 判断 737">
          <a:extLst>
            <a:ext uri="{FF2B5EF4-FFF2-40B4-BE49-F238E27FC236}">
              <a16:creationId xmlns:a16="http://schemas.microsoft.com/office/drawing/2014/main" id="{D2DBB598-C9F8-429A-A272-7A1399556F0F}"/>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39" name="フローチャート: 判断 738">
          <a:extLst>
            <a:ext uri="{FF2B5EF4-FFF2-40B4-BE49-F238E27FC236}">
              <a16:creationId xmlns:a16="http://schemas.microsoft.com/office/drawing/2014/main" id="{B4F890B4-9BEC-4C95-B619-98C6431F8A4B}"/>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40" name="フローチャート: 判断 739">
          <a:extLst>
            <a:ext uri="{FF2B5EF4-FFF2-40B4-BE49-F238E27FC236}">
              <a16:creationId xmlns:a16="http://schemas.microsoft.com/office/drawing/2014/main" id="{2E50E890-9AB3-47A8-9AA1-61E7C6DCBECE}"/>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41" name="フローチャート: 判断 740">
          <a:extLst>
            <a:ext uri="{FF2B5EF4-FFF2-40B4-BE49-F238E27FC236}">
              <a16:creationId xmlns:a16="http://schemas.microsoft.com/office/drawing/2014/main" id="{962B3EEE-70B6-4C41-9AE2-640D2BB486DE}"/>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1F5F12D7-B330-4C28-99AA-E093E90F85D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5CCED2B0-EE29-44F0-8C80-821CE6B7B25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9681D3CA-5666-4A44-B247-F4325EBAC84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1CBAC804-2C17-405E-A73C-491E0CA10E9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00C4BAA7-544D-452F-9167-0C209E5E6A7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160927</xdr:rowOff>
    </xdr:from>
    <xdr:to>
      <xdr:col>85</xdr:col>
      <xdr:colOff>177800</xdr:colOff>
      <xdr:row>108</xdr:row>
      <xdr:rowOff>91077</xdr:rowOff>
    </xdr:to>
    <xdr:sp macro="" textlink="">
      <xdr:nvSpPr>
        <xdr:cNvPr id="747" name="楕円 746">
          <a:extLst>
            <a:ext uri="{FF2B5EF4-FFF2-40B4-BE49-F238E27FC236}">
              <a16:creationId xmlns:a16="http://schemas.microsoft.com/office/drawing/2014/main" id="{57A0BB91-AB97-4EEE-8ED9-06DA8C8B995C}"/>
            </a:ext>
          </a:extLst>
        </xdr:cNvPr>
        <xdr:cNvSpPr/>
      </xdr:nvSpPr>
      <xdr:spPr>
        <a:xfrm>
          <a:off x="16268700" y="1850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139354</xdr:rowOff>
    </xdr:from>
    <xdr:ext cx="405111" cy="259045"/>
    <xdr:sp macro="" textlink="">
      <xdr:nvSpPr>
        <xdr:cNvPr id="748" name="【公民館】&#10;有形固定資産減価償却率該当値テキスト">
          <a:extLst>
            <a:ext uri="{FF2B5EF4-FFF2-40B4-BE49-F238E27FC236}">
              <a16:creationId xmlns:a16="http://schemas.microsoft.com/office/drawing/2014/main" id="{B9F7C961-7637-4C48-B2DA-B587EBFE5A08}"/>
            </a:ext>
          </a:extLst>
        </xdr:cNvPr>
        <xdr:cNvSpPr txBox="1"/>
      </xdr:nvSpPr>
      <xdr:spPr>
        <a:xfrm>
          <a:off x="16357600" y="1848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125005</xdr:rowOff>
    </xdr:from>
    <xdr:to>
      <xdr:col>81</xdr:col>
      <xdr:colOff>101600</xdr:colOff>
      <xdr:row>109</xdr:row>
      <xdr:rowOff>55155</xdr:rowOff>
    </xdr:to>
    <xdr:sp macro="" textlink="">
      <xdr:nvSpPr>
        <xdr:cNvPr id="749" name="楕円 748">
          <a:extLst>
            <a:ext uri="{FF2B5EF4-FFF2-40B4-BE49-F238E27FC236}">
              <a16:creationId xmlns:a16="http://schemas.microsoft.com/office/drawing/2014/main" id="{59FF9ECF-83B5-49D5-956B-8B8D08850CF1}"/>
            </a:ext>
          </a:extLst>
        </xdr:cNvPr>
        <xdr:cNvSpPr/>
      </xdr:nvSpPr>
      <xdr:spPr>
        <a:xfrm>
          <a:off x="15430500" y="1864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40277</xdr:rowOff>
    </xdr:from>
    <xdr:to>
      <xdr:col>85</xdr:col>
      <xdr:colOff>127000</xdr:colOff>
      <xdr:row>109</xdr:row>
      <xdr:rowOff>4355</xdr:rowOff>
    </xdr:to>
    <xdr:cxnSp macro="">
      <xdr:nvCxnSpPr>
        <xdr:cNvPr id="750" name="直線コネクタ 749">
          <a:extLst>
            <a:ext uri="{FF2B5EF4-FFF2-40B4-BE49-F238E27FC236}">
              <a16:creationId xmlns:a16="http://schemas.microsoft.com/office/drawing/2014/main" id="{52DFAF69-F9E3-463B-AC2C-0EC2C59EA9CE}"/>
            </a:ext>
          </a:extLst>
        </xdr:cNvPr>
        <xdr:cNvCxnSpPr/>
      </xdr:nvCxnSpPr>
      <xdr:spPr>
        <a:xfrm flipV="1">
          <a:off x="15481300" y="18556877"/>
          <a:ext cx="838200" cy="13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120106</xdr:rowOff>
    </xdr:from>
    <xdr:to>
      <xdr:col>76</xdr:col>
      <xdr:colOff>165100</xdr:colOff>
      <xdr:row>109</xdr:row>
      <xdr:rowOff>50256</xdr:rowOff>
    </xdr:to>
    <xdr:sp macro="" textlink="">
      <xdr:nvSpPr>
        <xdr:cNvPr id="751" name="楕円 750">
          <a:extLst>
            <a:ext uri="{FF2B5EF4-FFF2-40B4-BE49-F238E27FC236}">
              <a16:creationId xmlns:a16="http://schemas.microsoft.com/office/drawing/2014/main" id="{6E468CD6-47D3-4470-8681-CCC1C0F5D967}"/>
            </a:ext>
          </a:extLst>
        </xdr:cNvPr>
        <xdr:cNvSpPr/>
      </xdr:nvSpPr>
      <xdr:spPr>
        <a:xfrm>
          <a:off x="145415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170906</xdr:rowOff>
    </xdr:from>
    <xdr:to>
      <xdr:col>81</xdr:col>
      <xdr:colOff>50800</xdr:colOff>
      <xdr:row>109</xdr:row>
      <xdr:rowOff>4355</xdr:rowOff>
    </xdr:to>
    <xdr:cxnSp macro="">
      <xdr:nvCxnSpPr>
        <xdr:cNvPr id="752" name="直線コネクタ 751">
          <a:extLst>
            <a:ext uri="{FF2B5EF4-FFF2-40B4-BE49-F238E27FC236}">
              <a16:creationId xmlns:a16="http://schemas.microsoft.com/office/drawing/2014/main" id="{21860DFA-5A2B-4BCA-9943-A176E454E5E7}"/>
            </a:ext>
          </a:extLst>
        </xdr:cNvPr>
        <xdr:cNvCxnSpPr/>
      </xdr:nvCxnSpPr>
      <xdr:spPr>
        <a:xfrm>
          <a:off x="14592300" y="18687506"/>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98879</xdr:rowOff>
    </xdr:from>
    <xdr:to>
      <xdr:col>72</xdr:col>
      <xdr:colOff>38100</xdr:colOff>
      <xdr:row>108</xdr:row>
      <xdr:rowOff>29029</xdr:rowOff>
    </xdr:to>
    <xdr:sp macro="" textlink="">
      <xdr:nvSpPr>
        <xdr:cNvPr id="753" name="楕円 752">
          <a:extLst>
            <a:ext uri="{FF2B5EF4-FFF2-40B4-BE49-F238E27FC236}">
              <a16:creationId xmlns:a16="http://schemas.microsoft.com/office/drawing/2014/main" id="{F9BBDA6B-E133-4AC9-A301-42B98BB478A7}"/>
            </a:ext>
          </a:extLst>
        </xdr:cNvPr>
        <xdr:cNvSpPr/>
      </xdr:nvSpPr>
      <xdr:spPr>
        <a:xfrm>
          <a:off x="13652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149679</xdr:rowOff>
    </xdr:from>
    <xdr:to>
      <xdr:col>76</xdr:col>
      <xdr:colOff>114300</xdr:colOff>
      <xdr:row>108</xdr:row>
      <xdr:rowOff>170906</xdr:rowOff>
    </xdr:to>
    <xdr:cxnSp macro="">
      <xdr:nvCxnSpPr>
        <xdr:cNvPr id="754" name="直線コネクタ 753">
          <a:extLst>
            <a:ext uri="{FF2B5EF4-FFF2-40B4-BE49-F238E27FC236}">
              <a16:creationId xmlns:a16="http://schemas.microsoft.com/office/drawing/2014/main" id="{E7E3DBBD-A8CC-4E56-B7B7-4D44BE1331A9}"/>
            </a:ext>
          </a:extLst>
        </xdr:cNvPr>
        <xdr:cNvCxnSpPr/>
      </xdr:nvCxnSpPr>
      <xdr:spPr>
        <a:xfrm>
          <a:off x="13703300" y="18494829"/>
          <a:ext cx="889000" cy="19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74386</xdr:rowOff>
    </xdr:from>
    <xdr:to>
      <xdr:col>67</xdr:col>
      <xdr:colOff>101600</xdr:colOff>
      <xdr:row>109</xdr:row>
      <xdr:rowOff>4536</xdr:rowOff>
    </xdr:to>
    <xdr:sp macro="" textlink="">
      <xdr:nvSpPr>
        <xdr:cNvPr id="755" name="楕円 754">
          <a:extLst>
            <a:ext uri="{FF2B5EF4-FFF2-40B4-BE49-F238E27FC236}">
              <a16:creationId xmlns:a16="http://schemas.microsoft.com/office/drawing/2014/main" id="{B2C01FCF-E8B1-425E-8674-B8B10BE19945}"/>
            </a:ext>
          </a:extLst>
        </xdr:cNvPr>
        <xdr:cNvSpPr/>
      </xdr:nvSpPr>
      <xdr:spPr>
        <a:xfrm>
          <a:off x="127635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149679</xdr:rowOff>
    </xdr:from>
    <xdr:to>
      <xdr:col>71</xdr:col>
      <xdr:colOff>177800</xdr:colOff>
      <xdr:row>108</xdr:row>
      <xdr:rowOff>125186</xdr:rowOff>
    </xdr:to>
    <xdr:cxnSp macro="">
      <xdr:nvCxnSpPr>
        <xdr:cNvPr id="756" name="直線コネクタ 755">
          <a:extLst>
            <a:ext uri="{FF2B5EF4-FFF2-40B4-BE49-F238E27FC236}">
              <a16:creationId xmlns:a16="http://schemas.microsoft.com/office/drawing/2014/main" id="{D83876AF-DFCC-4FB1-BEB7-6B76B0DBEE9F}"/>
            </a:ext>
          </a:extLst>
        </xdr:cNvPr>
        <xdr:cNvCxnSpPr/>
      </xdr:nvCxnSpPr>
      <xdr:spPr>
        <a:xfrm flipV="1">
          <a:off x="12814300" y="18494829"/>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57" name="n_1aveValue【公民館】&#10;有形固定資産減価償却率">
          <a:extLst>
            <a:ext uri="{FF2B5EF4-FFF2-40B4-BE49-F238E27FC236}">
              <a16:creationId xmlns:a16="http://schemas.microsoft.com/office/drawing/2014/main" id="{2BE2E15C-2CAD-4AAE-A756-66DC726F7829}"/>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58" name="n_2aveValue【公民館】&#10;有形固定資産減価償却率">
          <a:extLst>
            <a:ext uri="{FF2B5EF4-FFF2-40B4-BE49-F238E27FC236}">
              <a16:creationId xmlns:a16="http://schemas.microsoft.com/office/drawing/2014/main" id="{6048F78E-3366-47B2-9002-76A4174FD98E}"/>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59" name="n_3aveValue【公民館】&#10;有形固定資産減価償却率">
          <a:extLst>
            <a:ext uri="{FF2B5EF4-FFF2-40B4-BE49-F238E27FC236}">
              <a16:creationId xmlns:a16="http://schemas.microsoft.com/office/drawing/2014/main" id="{E0032DBE-E632-40E0-B351-C49131553E99}"/>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60" name="n_4aveValue【公民館】&#10;有形固定資産減価償却率">
          <a:extLst>
            <a:ext uri="{FF2B5EF4-FFF2-40B4-BE49-F238E27FC236}">
              <a16:creationId xmlns:a16="http://schemas.microsoft.com/office/drawing/2014/main" id="{E4ED9B6E-7E56-45C7-8602-4CFF5A910CF3}"/>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46282</xdr:rowOff>
    </xdr:from>
    <xdr:ext cx="405111" cy="259045"/>
    <xdr:sp macro="" textlink="">
      <xdr:nvSpPr>
        <xdr:cNvPr id="761" name="n_1mainValue【公民館】&#10;有形固定資産減価償却率">
          <a:extLst>
            <a:ext uri="{FF2B5EF4-FFF2-40B4-BE49-F238E27FC236}">
              <a16:creationId xmlns:a16="http://schemas.microsoft.com/office/drawing/2014/main" id="{595AC542-91AE-4D64-8881-8A6B2FA66092}"/>
            </a:ext>
          </a:extLst>
        </xdr:cNvPr>
        <xdr:cNvSpPr txBox="1"/>
      </xdr:nvSpPr>
      <xdr:spPr>
        <a:xfrm>
          <a:off x="15266044" y="18734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41383</xdr:rowOff>
    </xdr:from>
    <xdr:ext cx="405111" cy="259045"/>
    <xdr:sp macro="" textlink="">
      <xdr:nvSpPr>
        <xdr:cNvPr id="762" name="n_2mainValue【公民館】&#10;有形固定資産減価償却率">
          <a:extLst>
            <a:ext uri="{FF2B5EF4-FFF2-40B4-BE49-F238E27FC236}">
              <a16:creationId xmlns:a16="http://schemas.microsoft.com/office/drawing/2014/main" id="{422DB853-EF45-44FB-9464-406CB8EBB9AE}"/>
            </a:ext>
          </a:extLst>
        </xdr:cNvPr>
        <xdr:cNvSpPr txBox="1"/>
      </xdr:nvSpPr>
      <xdr:spPr>
        <a:xfrm>
          <a:off x="14389744" y="1872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20156</xdr:rowOff>
    </xdr:from>
    <xdr:ext cx="405111" cy="259045"/>
    <xdr:sp macro="" textlink="">
      <xdr:nvSpPr>
        <xdr:cNvPr id="763" name="n_3mainValue【公民館】&#10;有形固定資産減価償却率">
          <a:extLst>
            <a:ext uri="{FF2B5EF4-FFF2-40B4-BE49-F238E27FC236}">
              <a16:creationId xmlns:a16="http://schemas.microsoft.com/office/drawing/2014/main" id="{7806BE20-CFF4-4AD6-A00A-3B43E5ACF644}"/>
            </a:ext>
          </a:extLst>
        </xdr:cNvPr>
        <xdr:cNvSpPr txBox="1"/>
      </xdr:nvSpPr>
      <xdr:spPr>
        <a:xfrm>
          <a:off x="13500744" y="185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167113</xdr:rowOff>
    </xdr:from>
    <xdr:ext cx="405111" cy="259045"/>
    <xdr:sp macro="" textlink="">
      <xdr:nvSpPr>
        <xdr:cNvPr id="764" name="n_4mainValue【公民館】&#10;有形固定資産減価償却率">
          <a:extLst>
            <a:ext uri="{FF2B5EF4-FFF2-40B4-BE49-F238E27FC236}">
              <a16:creationId xmlns:a16="http://schemas.microsoft.com/office/drawing/2014/main" id="{295987D8-9A3E-43D3-861B-B0C307980957}"/>
            </a:ext>
          </a:extLst>
        </xdr:cNvPr>
        <xdr:cNvSpPr txBox="1"/>
      </xdr:nvSpPr>
      <xdr:spPr>
        <a:xfrm>
          <a:off x="12611744" y="1868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5" name="正方形/長方形 764">
          <a:extLst>
            <a:ext uri="{FF2B5EF4-FFF2-40B4-BE49-F238E27FC236}">
              <a16:creationId xmlns:a16="http://schemas.microsoft.com/office/drawing/2014/main" id="{6E411FF4-F800-438D-8E20-7D5DED589C4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6" name="正方形/長方形 765">
          <a:extLst>
            <a:ext uri="{FF2B5EF4-FFF2-40B4-BE49-F238E27FC236}">
              <a16:creationId xmlns:a16="http://schemas.microsoft.com/office/drawing/2014/main" id="{7547A9AB-EABF-40BF-80F7-A31A1254B76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7" name="正方形/長方形 766">
          <a:extLst>
            <a:ext uri="{FF2B5EF4-FFF2-40B4-BE49-F238E27FC236}">
              <a16:creationId xmlns:a16="http://schemas.microsoft.com/office/drawing/2014/main" id="{369FAEF4-2424-4E06-8E1A-DEC9D96B06B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8" name="正方形/長方形 767">
          <a:extLst>
            <a:ext uri="{FF2B5EF4-FFF2-40B4-BE49-F238E27FC236}">
              <a16:creationId xmlns:a16="http://schemas.microsoft.com/office/drawing/2014/main" id="{C3B7F9CE-7E3B-42CA-BA3E-8AD4435B076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9" name="正方形/長方形 768">
          <a:extLst>
            <a:ext uri="{FF2B5EF4-FFF2-40B4-BE49-F238E27FC236}">
              <a16:creationId xmlns:a16="http://schemas.microsoft.com/office/drawing/2014/main" id="{B559E765-9186-4C82-958B-3B2676BC93F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0" name="正方形/長方形 769">
          <a:extLst>
            <a:ext uri="{FF2B5EF4-FFF2-40B4-BE49-F238E27FC236}">
              <a16:creationId xmlns:a16="http://schemas.microsoft.com/office/drawing/2014/main" id="{6C9EF854-0841-4070-888F-1122F18EE8B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1" name="正方形/長方形 770">
          <a:extLst>
            <a:ext uri="{FF2B5EF4-FFF2-40B4-BE49-F238E27FC236}">
              <a16:creationId xmlns:a16="http://schemas.microsoft.com/office/drawing/2014/main" id="{08A91667-E5E9-446F-8854-D035D4950AC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2" name="正方形/長方形 771">
          <a:extLst>
            <a:ext uri="{FF2B5EF4-FFF2-40B4-BE49-F238E27FC236}">
              <a16:creationId xmlns:a16="http://schemas.microsoft.com/office/drawing/2014/main" id="{69C08FDF-05C2-463D-AB23-C22B0C4F1DD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3" name="テキスト ボックス 772">
          <a:extLst>
            <a:ext uri="{FF2B5EF4-FFF2-40B4-BE49-F238E27FC236}">
              <a16:creationId xmlns:a16="http://schemas.microsoft.com/office/drawing/2014/main" id="{E7DCD3CB-DD4D-4255-AAA3-90D274400CB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4" name="直線コネクタ 773">
          <a:extLst>
            <a:ext uri="{FF2B5EF4-FFF2-40B4-BE49-F238E27FC236}">
              <a16:creationId xmlns:a16="http://schemas.microsoft.com/office/drawing/2014/main" id="{0A3942D3-D578-4407-A4C7-35F4C537DB3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75" name="直線コネクタ 774">
          <a:extLst>
            <a:ext uri="{FF2B5EF4-FFF2-40B4-BE49-F238E27FC236}">
              <a16:creationId xmlns:a16="http://schemas.microsoft.com/office/drawing/2014/main" id="{0EB5466E-2788-4308-A9D8-C1CD2AD44DD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76" name="テキスト ボックス 775">
          <a:extLst>
            <a:ext uri="{FF2B5EF4-FFF2-40B4-BE49-F238E27FC236}">
              <a16:creationId xmlns:a16="http://schemas.microsoft.com/office/drawing/2014/main" id="{DBFA9770-0B2B-4525-9EBC-33F158FB0BD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77" name="直線コネクタ 776">
          <a:extLst>
            <a:ext uri="{FF2B5EF4-FFF2-40B4-BE49-F238E27FC236}">
              <a16:creationId xmlns:a16="http://schemas.microsoft.com/office/drawing/2014/main" id="{F012AE0B-7840-4BAB-9DF4-62019DFF746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78" name="テキスト ボックス 777">
          <a:extLst>
            <a:ext uri="{FF2B5EF4-FFF2-40B4-BE49-F238E27FC236}">
              <a16:creationId xmlns:a16="http://schemas.microsoft.com/office/drawing/2014/main" id="{04930EB2-AA87-4C57-AF66-CB5A2A0172D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79" name="直線コネクタ 778">
          <a:extLst>
            <a:ext uri="{FF2B5EF4-FFF2-40B4-BE49-F238E27FC236}">
              <a16:creationId xmlns:a16="http://schemas.microsoft.com/office/drawing/2014/main" id="{1F476580-6A7F-48D9-A32D-D667829199F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80" name="テキスト ボックス 779">
          <a:extLst>
            <a:ext uri="{FF2B5EF4-FFF2-40B4-BE49-F238E27FC236}">
              <a16:creationId xmlns:a16="http://schemas.microsoft.com/office/drawing/2014/main" id="{F2224648-BBA8-44C1-AE67-6E418D86D95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81" name="直線コネクタ 780">
          <a:extLst>
            <a:ext uri="{FF2B5EF4-FFF2-40B4-BE49-F238E27FC236}">
              <a16:creationId xmlns:a16="http://schemas.microsoft.com/office/drawing/2014/main" id="{B5E11FED-0600-4278-8433-698F24036A0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82" name="テキスト ボックス 781">
          <a:extLst>
            <a:ext uri="{FF2B5EF4-FFF2-40B4-BE49-F238E27FC236}">
              <a16:creationId xmlns:a16="http://schemas.microsoft.com/office/drawing/2014/main" id="{2EC092A1-F8B4-485B-95D6-61D49ACEE09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83" name="直線コネクタ 782">
          <a:extLst>
            <a:ext uri="{FF2B5EF4-FFF2-40B4-BE49-F238E27FC236}">
              <a16:creationId xmlns:a16="http://schemas.microsoft.com/office/drawing/2014/main" id="{028A9B4E-6528-45F6-806B-292796FC538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84" name="テキスト ボックス 783">
          <a:extLst>
            <a:ext uri="{FF2B5EF4-FFF2-40B4-BE49-F238E27FC236}">
              <a16:creationId xmlns:a16="http://schemas.microsoft.com/office/drawing/2014/main" id="{FE90DDDE-F2A6-4E98-ABE8-17135E90F4B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85" name="直線コネクタ 784">
          <a:extLst>
            <a:ext uri="{FF2B5EF4-FFF2-40B4-BE49-F238E27FC236}">
              <a16:creationId xmlns:a16="http://schemas.microsoft.com/office/drawing/2014/main" id="{9F87C3F7-BBAF-4A47-9248-030105E4B4B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86" name="テキスト ボックス 785">
          <a:extLst>
            <a:ext uri="{FF2B5EF4-FFF2-40B4-BE49-F238E27FC236}">
              <a16:creationId xmlns:a16="http://schemas.microsoft.com/office/drawing/2014/main" id="{ADD9EE3D-42E7-4B23-A14C-E4031F60F24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7" name="直線コネクタ 786">
          <a:extLst>
            <a:ext uri="{FF2B5EF4-FFF2-40B4-BE49-F238E27FC236}">
              <a16:creationId xmlns:a16="http://schemas.microsoft.com/office/drawing/2014/main" id="{50F77A17-E240-49C3-A982-4E212B9FF56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8" name="テキスト ボックス 787">
          <a:extLst>
            <a:ext uri="{FF2B5EF4-FFF2-40B4-BE49-F238E27FC236}">
              <a16:creationId xmlns:a16="http://schemas.microsoft.com/office/drawing/2014/main" id="{F71BE448-6427-4D4D-B048-8F5748AEB2B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9" name="【公民館】&#10;一人当たり面積グラフ枠">
          <a:extLst>
            <a:ext uri="{FF2B5EF4-FFF2-40B4-BE49-F238E27FC236}">
              <a16:creationId xmlns:a16="http://schemas.microsoft.com/office/drawing/2014/main" id="{8315A899-B159-4565-B3BB-451004B3E89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90" name="直線コネクタ 789">
          <a:extLst>
            <a:ext uri="{FF2B5EF4-FFF2-40B4-BE49-F238E27FC236}">
              <a16:creationId xmlns:a16="http://schemas.microsoft.com/office/drawing/2014/main" id="{2C4BB6AF-F86C-4064-8EC4-2D79CA5C18CA}"/>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91" name="【公民館】&#10;一人当たり面積最小値テキスト">
          <a:extLst>
            <a:ext uri="{FF2B5EF4-FFF2-40B4-BE49-F238E27FC236}">
              <a16:creationId xmlns:a16="http://schemas.microsoft.com/office/drawing/2014/main" id="{564049DE-E2A9-4A02-B1D8-90A2DB2A5BC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92" name="直線コネクタ 791">
          <a:extLst>
            <a:ext uri="{FF2B5EF4-FFF2-40B4-BE49-F238E27FC236}">
              <a16:creationId xmlns:a16="http://schemas.microsoft.com/office/drawing/2014/main" id="{2BE73D21-F404-42FD-8E58-D3878CB073BE}"/>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93" name="【公民館】&#10;一人当たり面積最大値テキスト">
          <a:extLst>
            <a:ext uri="{FF2B5EF4-FFF2-40B4-BE49-F238E27FC236}">
              <a16:creationId xmlns:a16="http://schemas.microsoft.com/office/drawing/2014/main" id="{44E7A8E7-BC08-478D-8942-F5087B4F2629}"/>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94" name="直線コネクタ 793">
          <a:extLst>
            <a:ext uri="{FF2B5EF4-FFF2-40B4-BE49-F238E27FC236}">
              <a16:creationId xmlns:a16="http://schemas.microsoft.com/office/drawing/2014/main" id="{C3528924-EE20-42E9-AEAA-892CA94D5059}"/>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795" name="【公民館】&#10;一人当たり面積平均値テキスト">
          <a:extLst>
            <a:ext uri="{FF2B5EF4-FFF2-40B4-BE49-F238E27FC236}">
              <a16:creationId xmlns:a16="http://schemas.microsoft.com/office/drawing/2014/main" id="{B71F459D-02F5-4909-970F-CD53BC2CEA45}"/>
            </a:ext>
          </a:extLst>
        </xdr:cNvPr>
        <xdr:cNvSpPr txBox="1"/>
      </xdr:nvSpPr>
      <xdr:spPr>
        <a:xfrm>
          <a:off x="22199600" y="18236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96" name="フローチャート: 判断 795">
          <a:extLst>
            <a:ext uri="{FF2B5EF4-FFF2-40B4-BE49-F238E27FC236}">
              <a16:creationId xmlns:a16="http://schemas.microsoft.com/office/drawing/2014/main" id="{5EFA99BD-4DC7-4B2A-98EB-60EFC450C371}"/>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97" name="フローチャート: 判断 796">
          <a:extLst>
            <a:ext uri="{FF2B5EF4-FFF2-40B4-BE49-F238E27FC236}">
              <a16:creationId xmlns:a16="http://schemas.microsoft.com/office/drawing/2014/main" id="{D6E58EFB-1AFA-4CBA-91E6-A20DD5811B29}"/>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98" name="フローチャート: 判断 797">
          <a:extLst>
            <a:ext uri="{FF2B5EF4-FFF2-40B4-BE49-F238E27FC236}">
              <a16:creationId xmlns:a16="http://schemas.microsoft.com/office/drawing/2014/main" id="{57E1F2E4-2DC8-43A7-8C0D-261DEF07CA93}"/>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99" name="フローチャート: 判断 798">
          <a:extLst>
            <a:ext uri="{FF2B5EF4-FFF2-40B4-BE49-F238E27FC236}">
              <a16:creationId xmlns:a16="http://schemas.microsoft.com/office/drawing/2014/main" id="{AE39FEF3-6863-482B-9F88-9DD470D93AE0}"/>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00" name="フローチャート: 判断 799">
          <a:extLst>
            <a:ext uri="{FF2B5EF4-FFF2-40B4-BE49-F238E27FC236}">
              <a16:creationId xmlns:a16="http://schemas.microsoft.com/office/drawing/2014/main" id="{4210224D-27C3-404E-B8A8-0C1716904803}"/>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1" name="テキスト ボックス 800">
          <a:extLst>
            <a:ext uri="{FF2B5EF4-FFF2-40B4-BE49-F238E27FC236}">
              <a16:creationId xmlns:a16="http://schemas.microsoft.com/office/drawing/2014/main" id="{B6FA81B3-9925-4553-B66A-DC4F0D94633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2" name="テキスト ボックス 801">
          <a:extLst>
            <a:ext uri="{FF2B5EF4-FFF2-40B4-BE49-F238E27FC236}">
              <a16:creationId xmlns:a16="http://schemas.microsoft.com/office/drawing/2014/main" id="{013FC1CA-458D-40B9-89BF-4BAC7F98C88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3" name="テキスト ボックス 802">
          <a:extLst>
            <a:ext uri="{FF2B5EF4-FFF2-40B4-BE49-F238E27FC236}">
              <a16:creationId xmlns:a16="http://schemas.microsoft.com/office/drawing/2014/main" id="{7E39CB16-D39A-4524-9E1B-691B4C33F0F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4" name="テキスト ボックス 803">
          <a:extLst>
            <a:ext uri="{FF2B5EF4-FFF2-40B4-BE49-F238E27FC236}">
              <a16:creationId xmlns:a16="http://schemas.microsoft.com/office/drawing/2014/main" id="{29199112-815E-45C5-A2AB-1183397D179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5" name="テキスト ボックス 804">
          <a:extLst>
            <a:ext uri="{FF2B5EF4-FFF2-40B4-BE49-F238E27FC236}">
              <a16:creationId xmlns:a16="http://schemas.microsoft.com/office/drawing/2014/main" id="{5EB705D2-3600-4E4E-ABE8-1A371FC52FE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71120</xdr:rowOff>
    </xdr:from>
    <xdr:to>
      <xdr:col>116</xdr:col>
      <xdr:colOff>114300</xdr:colOff>
      <xdr:row>105</xdr:row>
      <xdr:rowOff>1270</xdr:rowOff>
    </xdr:to>
    <xdr:sp macro="" textlink="">
      <xdr:nvSpPr>
        <xdr:cNvPr id="806" name="楕円 805">
          <a:extLst>
            <a:ext uri="{FF2B5EF4-FFF2-40B4-BE49-F238E27FC236}">
              <a16:creationId xmlns:a16="http://schemas.microsoft.com/office/drawing/2014/main" id="{FDBC4743-7B69-4D06-BA98-C663DC7502BF}"/>
            </a:ext>
          </a:extLst>
        </xdr:cNvPr>
        <xdr:cNvSpPr/>
      </xdr:nvSpPr>
      <xdr:spPr>
        <a:xfrm>
          <a:off x="221107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93997</xdr:rowOff>
    </xdr:from>
    <xdr:ext cx="469744" cy="259045"/>
    <xdr:sp macro="" textlink="">
      <xdr:nvSpPr>
        <xdr:cNvPr id="807" name="【公民館】&#10;一人当たり面積該当値テキスト">
          <a:extLst>
            <a:ext uri="{FF2B5EF4-FFF2-40B4-BE49-F238E27FC236}">
              <a16:creationId xmlns:a16="http://schemas.microsoft.com/office/drawing/2014/main" id="{233AEF44-AEE5-4629-8E24-59EBF0DC088F}"/>
            </a:ext>
          </a:extLst>
        </xdr:cNvPr>
        <xdr:cNvSpPr txBox="1"/>
      </xdr:nvSpPr>
      <xdr:spPr>
        <a:xfrm>
          <a:off x="22199600"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7438</xdr:rowOff>
    </xdr:from>
    <xdr:to>
      <xdr:col>112</xdr:col>
      <xdr:colOff>38100</xdr:colOff>
      <xdr:row>105</xdr:row>
      <xdr:rowOff>109038</xdr:rowOff>
    </xdr:to>
    <xdr:sp macro="" textlink="">
      <xdr:nvSpPr>
        <xdr:cNvPr id="808" name="楕円 807">
          <a:extLst>
            <a:ext uri="{FF2B5EF4-FFF2-40B4-BE49-F238E27FC236}">
              <a16:creationId xmlns:a16="http://schemas.microsoft.com/office/drawing/2014/main" id="{8355205C-80DE-4EFE-A011-BDA785A2D8E7}"/>
            </a:ext>
          </a:extLst>
        </xdr:cNvPr>
        <xdr:cNvSpPr/>
      </xdr:nvSpPr>
      <xdr:spPr>
        <a:xfrm>
          <a:off x="21272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121920</xdr:rowOff>
    </xdr:from>
    <xdr:to>
      <xdr:col>116</xdr:col>
      <xdr:colOff>63500</xdr:colOff>
      <xdr:row>105</xdr:row>
      <xdr:rowOff>58238</xdr:rowOff>
    </xdr:to>
    <xdr:cxnSp macro="">
      <xdr:nvCxnSpPr>
        <xdr:cNvPr id="809" name="直線コネクタ 808">
          <a:extLst>
            <a:ext uri="{FF2B5EF4-FFF2-40B4-BE49-F238E27FC236}">
              <a16:creationId xmlns:a16="http://schemas.microsoft.com/office/drawing/2014/main" id="{DF475F78-4CDA-47CF-B7C1-CFECDBB193C2}"/>
            </a:ext>
          </a:extLst>
        </xdr:cNvPr>
        <xdr:cNvCxnSpPr/>
      </xdr:nvCxnSpPr>
      <xdr:spPr>
        <a:xfrm flipV="1">
          <a:off x="21323300" y="17952720"/>
          <a:ext cx="8382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17236</xdr:rowOff>
    </xdr:from>
    <xdr:to>
      <xdr:col>107</xdr:col>
      <xdr:colOff>101600</xdr:colOff>
      <xdr:row>105</xdr:row>
      <xdr:rowOff>118836</xdr:rowOff>
    </xdr:to>
    <xdr:sp macro="" textlink="">
      <xdr:nvSpPr>
        <xdr:cNvPr id="810" name="楕円 809">
          <a:extLst>
            <a:ext uri="{FF2B5EF4-FFF2-40B4-BE49-F238E27FC236}">
              <a16:creationId xmlns:a16="http://schemas.microsoft.com/office/drawing/2014/main" id="{C2685E42-BC3E-4047-B4F6-2DBC0E46381B}"/>
            </a:ext>
          </a:extLst>
        </xdr:cNvPr>
        <xdr:cNvSpPr/>
      </xdr:nvSpPr>
      <xdr:spPr>
        <a:xfrm>
          <a:off x="203835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58238</xdr:rowOff>
    </xdr:from>
    <xdr:to>
      <xdr:col>111</xdr:col>
      <xdr:colOff>177800</xdr:colOff>
      <xdr:row>105</xdr:row>
      <xdr:rowOff>68036</xdr:rowOff>
    </xdr:to>
    <xdr:cxnSp macro="">
      <xdr:nvCxnSpPr>
        <xdr:cNvPr id="811" name="直線コネクタ 810">
          <a:extLst>
            <a:ext uri="{FF2B5EF4-FFF2-40B4-BE49-F238E27FC236}">
              <a16:creationId xmlns:a16="http://schemas.microsoft.com/office/drawing/2014/main" id="{449A1A3E-0414-46F3-97FB-7AE4B79CEF8B}"/>
            </a:ext>
          </a:extLst>
        </xdr:cNvPr>
        <xdr:cNvCxnSpPr/>
      </xdr:nvCxnSpPr>
      <xdr:spPr>
        <a:xfrm flipV="1">
          <a:off x="20434300" y="1806048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46627</xdr:rowOff>
    </xdr:from>
    <xdr:to>
      <xdr:col>102</xdr:col>
      <xdr:colOff>165100</xdr:colOff>
      <xdr:row>105</xdr:row>
      <xdr:rowOff>148227</xdr:rowOff>
    </xdr:to>
    <xdr:sp macro="" textlink="">
      <xdr:nvSpPr>
        <xdr:cNvPr id="812" name="楕円 811">
          <a:extLst>
            <a:ext uri="{FF2B5EF4-FFF2-40B4-BE49-F238E27FC236}">
              <a16:creationId xmlns:a16="http://schemas.microsoft.com/office/drawing/2014/main" id="{2D8D54B4-5EA2-4E83-BC80-F8B7292BD8FB}"/>
            </a:ext>
          </a:extLst>
        </xdr:cNvPr>
        <xdr:cNvSpPr/>
      </xdr:nvSpPr>
      <xdr:spPr>
        <a:xfrm>
          <a:off x="19494500" y="180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68036</xdr:rowOff>
    </xdr:from>
    <xdr:to>
      <xdr:col>107</xdr:col>
      <xdr:colOff>50800</xdr:colOff>
      <xdr:row>105</xdr:row>
      <xdr:rowOff>97427</xdr:rowOff>
    </xdr:to>
    <xdr:cxnSp macro="">
      <xdr:nvCxnSpPr>
        <xdr:cNvPr id="813" name="直線コネクタ 812">
          <a:extLst>
            <a:ext uri="{FF2B5EF4-FFF2-40B4-BE49-F238E27FC236}">
              <a16:creationId xmlns:a16="http://schemas.microsoft.com/office/drawing/2014/main" id="{956F6CBE-2CC9-4355-8EDB-397EE8E47E27}"/>
            </a:ext>
          </a:extLst>
        </xdr:cNvPr>
        <xdr:cNvCxnSpPr/>
      </xdr:nvCxnSpPr>
      <xdr:spPr>
        <a:xfrm flipV="1">
          <a:off x="19545300" y="1807028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59689</xdr:rowOff>
    </xdr:from>
    <xdr:to>
      <xdr:col>98</xdr:col>
      <xdr:colOff>38100</xdr:colOff>
      <xdr:row>105</xdr:row>
      <xdr:rowOff>161289</xdr:rowOff>
    </xdr:to>
    <xdr:sp macro="" textlink="">
      <xdr:nvSpPr>
        <xdr:cNvPr id="814" name="楕円 813">
          <a:extLst>
            <a:ext uri="{FF2B5EF4-FFF2-40B4-BE49-F238E27FC236}">
              <a16:creationId xmlns:a16="http://schemas.microsoft.com/office/drawing/2014/main" id="{E27486E4-E38E-4670-85D0-843435FDAA36}"/>
            </a:ext>
          </a:extLst>
        </xdr:cNvPr>
        <xdr:cNvSpPr/>
      </xdr:nvSpPr>
      <xdr:spPr>
        <a:xfrm>
          <a:off x="18605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97427</xdr:rowOff>
    </xdr:from>
    <xdr:to>
      <xdr:col>102</xdr:col>
      <xdr:colOff>114300</xdr:colOff>
      <xdr:row>105</xdr:row>
      <xdr:rowOff>110489</xdr:rowOff>
    </xdr:to>
    <xdr:cxnSp macro="">
      <xdr:nvCxnSpPr>
        <xdr:cNvPr id="815" name="直線コネクタ 814">
          <a:extLst>
            <a:ext uri="{FF2B5EF4-FFF2-40B4-BE49-F238E27FC236}">
              <a16:creationId xmlns:a16="http://schemas.microsoft.com/office/drawing/2014/main" id="{53EE0CBF-9E20-4A94-9181-F84D2153C5F3}"/>
            </a:ext>
          </a:extLst>
        </xdr:cNvPr>
        <xdr:cNvCxnSpPr/>
      </xdr:nvCxnSpPr>
      <xdr:spPr>
        <a:xfrm flipV="1">
          <a:off x="18656300" y="18099677"/>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16" name="n_1aveValue【公民館】&#10;一人当たり面積">
          <a:extLst>
            <a:ext uri="{FF2B5EF4-FFF2-40B4-BE49-F238E27FC236}">
              <a16:creationId xmlns:a16="http://schemas.microsoft.com/office/drawing/2014/main" id="{017D2075-82B0-40D3-9C05-9239053E2BB6}"/>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17" name="n_2aveValue【公民館】&#10;一人当たり面積">
          <a:extLst>
            <a:ext uri="{FF2B5EF4-FFF2-40B4-BE49-F238E27FC236}">
              <a16:creationId xmlns:a16="http://schemas.microsoft.com/office/drawing/2014/main" id="{B3DDD844-AE71-41A0-A042-6B36704D40CD}"/>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18" name="n_3aveValue【公民館】&#10;一人当たり面積">
          <a:extLst>
            <a:ext uri="{FF2B5EF4-FFF2-40B4-BE49-F238E27FC236}">
              <a16:creationId xmlns:a16="http://schemas.microsoft.com/office/drawing/2014/main" id="{56F1CF16-158B-4B28-9773-040ABBBB6F27}"/>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19" name="n_4aveValue【公民館】&#10;一人当たり面積">
          <a:extLst>
            <a:ext uri="{FF2B5EF4-FFF2-40B4-BE49-F238E27FC236}">
              <a16:creationId xmlns:a16="http://schemas.microsoft.com/office/drawing/2014/main" id="{E8BD6F52-ADBD-4FFA-9EF0-B44F4193459B}"/>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125565</xdr:rowOff>
    </xdr:from>
    <xdr:ext cx="469744" cy="259045"/>
    <xdr:sp macro="" textlink="">
      <xdr:nvSpPr>
        <xdr:cNvPr id="820" name="n_1mainValue【公民館】&#10;一人当たり面積">
          <a:extLst>
            <a:ext uri="{FF2B5EF4-FFF2-40B4-BE49-F238E27FC236}">
              <a16:creationId xmlns:a16="http://schemas.microsoft.com/office/drawing/2014/main" id="{236E524C-17C2-4B7C-9E86-FFF8AF11E5B9}"/>
            </a:ext>
          </a:extLst>
        </xdr:cNvPr>
        <xdr:cNvSpPr txBox="1"/>
      </xdr:nvSpPr>
      <xdr:spPr>
        <a:xfrm>
          <a:off x="21075727" y="1778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135363</xdr:rowOff>
    </xdr:from>
    <xdr:ext cx="469744" cy="259045"/>
    <xdr:sp macro="" textlink="">
      <xdr:nvSpPr>
        <xdr:cNvPr id="821" name="n_2mainValue【公民館】&#10;一人当たり面積">
          <a:extLst>
            <a:ext uri="{FF2B5EF4-FFF2-40B4-BE49-F238E27FC236}">
              <a16:creationId xmlns:a16="http://schemas.microsoft.com/office/drawing/2014/main" id="{4A615A04-8804-4EF4-8A78-CDAEEE41EE9D}"/>
            </a:ext>
          </a:extLst>
        </xdr:cNvPr>
        <xdr:cNvSpPr txBox="1"/>
      </xdr:nvSpPr>
      <xdr:spPr>
        <a:xfrm>
          <a:off x="20199427" y="1779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164754</xdr:rowOff>
    </xdr:from>
    <xdr:ext cx="469744" cy="259045"/>
    <xdr:sp macro="" textlink="">
      <xdr:nvSpPr>
        <xdr:cNvPr id="822" name="n_3mainValue【公民館】&#10;一人当たり面積">
          <a:extLst>
            <a:ext uri="{FF2B5EF4-FFF2-40B4-BE49-F238E27FC236}">
              <a16:creationId xmlns:a16="http://schemas.microsoft.com/office/drawing/2014/main" id="{3D9D5F37-0FB1-4A8B-B9B6-12C833A32D7F}"/>
            </a:ext>
          </a:extLst>
        </xdr:cNvPr>
        <xdr:cNvSpPr txBox="1"/>
      </xdr:nvSpPr>
      <xdr:spPr>
        <a:xfrm>
          <a:off x="19310427" y="1782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6366</xdr:rowOff>
    </xdr:from>
    <xdr:ext cx="469744" cy="259045"/>
    <xdr:sp macro="" textlink="">
      <xdr:nvSpPr>
        <xdr:cNvPr id="823" name="n_4mainValue【公民館】&#10;一人当たり面積">
          <a:extLst>
            <a:ext uri="{FF2B5EF4-FFF2-40B4-BE49-F238E27FC236}">
              <a16:creationId xmlns:a16="http://schemas.microsoft.com/office/drawing/2014/main" id="{7C8610B3-2DDA-4341-A3E3-2BECFBDE4281}"/>
            </a:ext>
          </a:extLst>
        </xdr:cNvPr>
        <xdr:cNvSpPr txBox="1"/>
      </xdr:nvSpPr>
      <xdr:spPr>
        <a:xfrm>
          <a:off x="18421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4" name="正方形/長方形 823">
          <a:extLst>
            <a:ext uri="{FF2B5EF4-FFF2-40B4-BE49-F238E27FC236}">
              <a16:creationId xmlns:a16="http://schemas.microsoft.com/office/drawing/2014/main" id="{1534253A-5327-4A7F-8601-69D013F980F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5" name="正方形/長方形 824">
          <a:extLst>
            <a:ext uri="{FF2B5EF4-FFF2-40B4-BE49-F238E27FC236}">
              <a16:creationId xmlns:a16="http://schemas.microsoft.com/office/drawing/2014/main" id="{4BCCCBC9-5043-4FCC-B6B4-832CAE37835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6" name="テキスト ボックス 825">
          <a:extLst>
            <a:ext uri="{FF2B5EF4-FFF2-40B4-BE49-F238E27FC236}">
              <a16:creationId xmlns:a16="http://schemas.microsoft.com/office/drawing/2014/main" id="{700BD318-07AE-418E-AA0E-A494BFE2C35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類似団体と比較して特に有形固定資産減価償却率が高くなっている施設は、橋りょう、公民館であり、特に低くなっている施設は、学校施設である。</a:t>
          </a:r>
        </a:p>
        <a:p>
          <a:r>
            <a:rPr kumimoji="1" lang="ja-JP" altLang="en-US" sz="1100">
              <a:latin typeface="ＭＳ Ｐゴシック" panose="020B0600070205080204" pitchFamily="50" charset="-128"/>
              <a:ea typeface="ＭＳ Ｐゴシック" panose="020B0600070205080204" pitchFamily="50" charset="-128"/>
            </a:rPr>
            <a:t>　橋りょうについては、昭和に建設されたものが</a:t>
          </a:r>
          <a:r>
            <a:rPr kumimoji="1" lang="en-US" altLang="ja-JP" sz="1100">
              <a:latin typeface="ＭＳ Ｐゴシック" panose="020B0600070205080204" pitchFamily="50" charset="-128"/>
              <a:ea typeface="ＭＳ Ｐゴシック" panose="020B0600070205080204" pitchFamily="50" charset="-128"/>
            </a:rPr>
            <a:t>83</a:t>
          </a:r>
          <a:r>
            <a:rPr kumimoji="1" lang="ja-JP" altLang="en-US" sz="1100">
              <a:latin typeface="ＭＳ Ｐゴシック" panose="020B0600070205080204" pitchFamily="50" charset="-128"/>
              <a:ea typeface="ＭＳ Ｐゴシック" panose="020B0600070205080204" pitchFamily="50" charset="-128"/>
            </a:rPr>
            <a:t>％を占めているため、高い水準となっている。特に古いもので</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年以上経過しているため、橋梁長寿命化計画修繕計画に沿って整備を行っていく予定で</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公民館については、有形固定資産減価償却率が昨年の</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98.1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89.8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に減少したものの未だ合併前の施設がそのまま現存しており、建築から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年以上経過していることから、類似団体より高い状態である。令和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年度に３つの公民館を集約した施設を新たに整備し、令和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年度以降に既存施設の解体を進めていく予定のため、今後は減少する見込みである。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公営住宅については、福智町営住宅長寿命化計画に沿って計画的に住戸改善や除却を進めているため、有形固定資産減価償却率は横ばいとなっている。</a:t>
          </a:r>
        </a:p>
        <a:p>
          <a:r>
            <a:rPr kumimoji="1" lang="ja-JP" altLang="en-US" sz="1100">
              <a:latin typeface="ＭＳ Ｐゴシック" panose="020B0600070205080204" pitchFamily="50" charset="-128"/>
              <a:ea typeface="ＭＳ Ｐゴシック" panose="020B0600070205080204" pitchFamily="50" charset="-128"/>
            </a:rPr>
            <a:t>　学校施設については、平成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年に赤池中学校の建替、令和元年度に金田小中学校の建替により金田義務教育学校が新設されたため、有形固定資産減価償却率は類似団体より低くなっている。児童館については、令和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年度末をもって方城児童センターが閉館した。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ED3CCC6-AE7A-4048-B25F-3772F395D3D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F7A4B31-0086-4392-BCB5-B26886BCAEF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EE8C79D-35E8-4E44-87BD-5F8EB4E7A5C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CBD4E8-1072-4CA8-ABDF-5F8C1859399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福岡県福智町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08027EF-8818-4E51-8891-587E39F98A7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BD69A9E-1370-4186-A8DD-F9C5ED41C3F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980C0F3-704C-4C03-81D0-DBBE3AC52BF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34643F7-961E-4F3F-8132-19C50C481DC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5A6DAB8-F150-465C-A86C-8D5EBE20B57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57C4DBF-2097-4E8C-9968-5748314BD8C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20,888
20,621
42.06
23,890,968
22,994,325
856,114
7,384,569
17,857,012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76E436C-B08E-42A8-A53C-DF06ED04E36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561A56C-BFC8-4346-AA99-287CB8B804A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421975A-508A-40CC-AD78-126585B179C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79FEAA-E47D-4406-9B27-D2519E95B76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00D8B1F-6966-4306-9AC0-36B8068CDAA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F7D90D2-F0DE-4B4D-A352-DA5F815258B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AF74726-13FA-4764-A5BF-4B9B0DDCCC2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47DA9C2-E1A0-46FD-8FE6-E6DEC7DE086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DE05368-5F65-419E-8333-051768383A3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062AC00-A18D-459E-8772-9EF9E35C714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8E14669-947E-4F3B-83B7-98BA7380C55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624F130-AD0F-4118-A268-0A27438187C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980E25C-CCF1-484C-B2F7-14CF4EFDB4F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CA40FDA-4922-4F6A-85F0-1E32162679D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E2BECCB-D046-4F19-B404-DD7CC9E022F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EE9A79-D5B7-4AD6-8034-1A82ADFE58E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7070E9-07B2-46E1-AA62-FA27F19310E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2AF0BD8-B004-4411-A160-F6C1DA3116D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B1197F7-7033-4F66-91F1-B928DC4FD0B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B929A94-BCCD-4AA9-AD37-CF97283DF91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D60C653-FE40-49BB-AD1C-CD6DCB79BDF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CCD5971-9A17-4D0A-B21D-FE6B5B492F7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A21C94A-654E-43CA-BBC1-33B8F57C815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F2439FD-B45F-4DC1-AE32-2AC95B4A483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73E56B9-48D5-4A8F-ACD3-BFA811CA439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6126D71-C642-4736-8A59-9375883C4B6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7B21A80-C892-4E53-BAB8-0F489CC1043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518CA7-9276-437B-965A-2D198380469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BC3692B-0F0E-4D60-8A6B-989AE71943C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9B7EC1F-4C41-4EB5-B72C-3B321DA1FD8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9757B60-DC23-4D34-8CB8-F013118A499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FFB34F9-FEAA-49F6-92CA-3AEF6CEA676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E1E6316-DC83-4320-9AA1-A295E5B8E95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6E7A117-FEC6-4036-8ABB-F30A38A41BC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DA2F152-133C-4F58-B0AE-3BAFE437484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6032FBB-366A-4B0D-A589-99C69E9C8C2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5D076DF-FA4C-42FC-B2B5-06E27A81F5D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E84CAE8-6439-4B5A-BE4C-856A735EFFC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9A2D4AB-B1E8-457B-80D8-EB2B205CB01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1C50C2-F436-4ECE-BAB0-597AF9BB406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E7FE98E-F80F-4F9F-A45B-EC63DDD9395F}"/>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A26A677-4D7F-4309-9541-026FEA7CE72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9A61F99-8A64-4C3B-A66C-EC310035746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9E1A797-A8C7-4BF0-A2A9-522151A8E23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8B9697A-E61A-4549-A376-986D897AD65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AB01704-D020-4174-BEDE-5C1DE3DB51F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38D5FFE-CC1B-405D-98AC-A2EF5B1D9725}"/>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FC007655-C33F-47B3-BCF6-8F9DF2BB402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9ADB839-1122-4AB1-8BBC-C75B2D8223BC}"/>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06C6F0A6-4521-49AC-B4CA-C1B673269224}"/>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CEEFB41-3DF4-4572-9700-D780AD8E88B6}"/>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E0AABE82-4576-49B9-A0D5-55AA9EAD4597}"/>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35D15814-B9C6-4DA3-8F7D-3B65B268019A}"/>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ADF31D2B-966D-413C-B4AE-BA1BDFE0D644}"/>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BC171C3C-5375-42AA-88B3-8E76453D9C54}"/>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F9F0D9C2-1ED4-458C-8D9C-7E1612090C1A}"/>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75987B92-86CC-4EE3-94B8-8D9587379AAD}"/>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FB3B342-3EE5-4062-BAD5-B84AD7FC533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1297054-BD85-4950-8373-B55DCF92E3E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C5626B3-1D15-4936-BF63-1622BA53E6B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D63D3A1-85CE-4F8C-A69B-7F2EFCDA347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47B2DBB-0D78-41D3-A05F-9B7F74AEB1E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74" name="楕円 73">
          <a:extLst>
            <a:ext uri="{FF2B5EF4-FFF2-40B4-BE49-F238E27FC236}">
              <a16:creationId xmlns:a16="http://schemas.microsoft.com/office/drawing/2014/main" id="{4DD4D1EF-54C5-4317-BEC4-D7DE01DD3DF4}"/>
            </a:ext>
          </a:extLst>
        </xdr:cNvPr>
        <xdr:cNvSpPr/>
      </xdr:nvSpPr>
      <xdr:spPr>
        <a:xfrm>
          <a:off x="4584700" y="648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165843</xdr:rowOff>
    </xdr:from>
    <xdr:ext cx="405111" cy="259045"/>
    <xdr:sp macro="" textlink="">
      <xdr:nvSpPr>
        <xdr:cNvPr id="75" name="【図書館】&#10;有形固定資産減価償却率該当値テキスト">
          <a:extLst>
            <a:ext uri="{FF2B5EF4-FFF2-40B4-BE49-F238E27FC236}">
              <a16:creationId xmlns:a16="http://schemas.microsoft.com/office/drawing/2014/main" id="{EAB243C9-B4A9-435D-A88E-6AF03C8BB039}"/>
            </a:ext>
          </a:extLst>
        </xdr:cNvPr>
        <xdr:cNvSpPr txBox="1"/>
      </xdr:nvSpPr>
      <xdr:spPr>
        <a:xfrm>
          <a:off x="4673600" y="633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6" name="楕円 75">
          <a:extLst>
            <a:ext uri="{FF2B5EF4-FFF2-40B4-BE49-F238E27FC236}">
              <a16:creationId xmlns:a16="http://schemas.microsoft.com/office/drawing/2014/main" id="{73D46C04-86B4-41D8-817C-1A9AAE47D66D}"/>
            </a:ext>
          </a:extLst>
        </xdr:cNvPr>
        <xdr:cNvSpPr/>
      </xdr:nvSpPr>
      <xdr:spPr>
        <a:xfrm>
          <a:off x="3746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121920</xdr:rowOff>
    </xdr:from>
    <xdr:to>
      <xdr:col>24</xdr:col>
      <xdr:colOff>63500</xdr:colOff>
      <xdr:row>38</xdr:row>
      <xdr:rowOff>22316</xdr:rowOff>
    </xdr:to>
    <xdr:cxnSp macro="">
      <xdr:nvCxnSpPr>
        <xdr:cNvPr id="77" name="直線コネクタ 76">
          <a:extLst>
            <a:ext uri="{FF2B5EF4-FFF2-40B4-BE49-F238E27FC236}">
              <a16:creationId xmlns:a16="http://schemas.microsoft.com/office/drawing/2014/main" id="{11E7DE59-BB62-4327-B05A-3BD5011D5AB9}"/>
            </a:ext>
          </a:extLst>
        </xdr:cNvPr>
        <xdr:cNvCxnSpPr/>
      </xdr:nvCxnSpPr>
      <xdr:spPr>
        <a:xfrm>
          <a:off x="3797300" y="6465570"/>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2540</xdr:rowOff>
    </xdr:from>
    <xdr:to>
      <xdr:col>15</xdr:col>
      <xdr:colOff>101600</xdr:colOff>
      <xdr:row>37</xdr:row>
      <xdr:rowOff>104140</xdr:rowOff>
    </xdr:to>
    <xdr:sp macro="" textlink="">
      <xdr:nvSpPr>
        <xdr:cNvPr id="78" name="楕円 77">
          <a:extLst>
            <a:ext uri="{FF2B5EF4-FFF2-40B4-BE49-F238E27FC236}">
              <a16:creationId xmlns:a16="http://schemas.microsoft.com/office/drawing/2014/main" id="{DBEC2D8E-48AA-4C93-80E8-B1FC8A3662DD}"/>
            </a:ext>
          </a:extLst>
        </xdr:cNvPr>
        <xdr:cNvSpPr/>
      </xdr:nvSpPr>
      <xdr:spPr>
        <a:xfrm>
          <a:off x="2857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53340</xdr:rowOff>
    </xdr:from>
    <xdr:to>
      <xdr:col>19</xdr:col>
      <xdr:colOff>177800</xdr:colOff>
      <xdr:row>37</xdr:row>
      <xdr:rowOff>121920</xdr:rowOff>
    </xdr:to>
    <xdr:cxnSp macro="">
      <xdr:nvCxnSpPr>
        <xdr:cNvPr id="79" name="直線コネクタ 78">
          <a:extLst>
            <a:ext uri="{FF2B5EF4-FFF2-40B4-BE49-F238E27FC236}">
              <a16:creationId xmlns:a16="http://schemas.microsoft.com/office/drawing/2014/main" id="{B55CBF42-EE78-4BB9-9609-61AD856155C9}"/>
            </a:ext>
          </a:extLst>
        </xdr:cNvPr>
        <xdr:cNvCxnSpPr/>
      </xdr:nvCxnSpPr>
      <xdr:spPr>
        <a:xfrm>
          <a:off x="2908300" y="639699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105410</xdr:rowOff>
    </xdr:from>
    <xdr:to>
      <xdr:col>10</xdr:col>
      <xdr:colOff>165100</xdr:colOff>
      <xdr:row>37</xdr:row>
      <xdr:rowOff>35560</xdr:rowOff>
    </xdr:to>
    <xdr:sp macro="" textlink="">
      <xdr:nvSpPr>
        <xdr:cNvPr id="80" name="楕円 79">
          <a:extLst>
            <a:ext uri="{FF2B5EF4-FFF2-40B4-BE49-F238E27FC236}">
              <a16:creationId xmlns:a16="http://schemas.microsoft.com/office/drawing/2014/main" id="{DBA276BE-5AC2-4F1B-8073-38B4CAB0D857}"/>
            </a:ext>
          </a:extLst>
        </xdr:cNvPr>
        <xdr:cNvSpPr/>
      </xdr:nvSpPr>
      <xdr:spPr>
        <a:xfrm>
          <a:off x="1968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156210</xdr:rowOff>
    </xdr:from>
    <xdr:to>
      <xdr:col>15</xdr:col>
      <xdr:colOff>50800</xdr:colOff>
      <xdr:row>37</xdr:row>
      <xdr:rowOff>53340</xdr:rowOff>
    </xdr:to>
    <xdr:cxnSp macro="">
      <xdr:nvCxnSpPr>
        <xdr:cNvPr id="81" name="直線コネクタ 80">
          <a:extLst>
            <a:ext uri="{FF2B5EF4-FFF2-40B4-BE49-F238E27FC236}">
              <a16:creationId xmlns:a16="http://schemas.microsoft.com/office/drawing/2014/main" id="{71DA8ED2-9D11-4D54-9FF4-8DD20E72FF1B}"/>
            </a:ext>
          </a:extLst>
        </xdr:cNvPr>
        <xdr:cNvCxnSpPr/>
      </xdr:nvCxnSpPr>
      <xdr:spPr>
        <a:xfrm>
          <a:off x="2019300" y="632841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35197</xdr:rowOff>
    </xdr:from>
    <xdr:to>
      <xdr:col>6</xdr:col>
      <xdr:colOff>38100</xdr:colOff>
      <xdr:row>36</xdr:row>
      <xdr:rowOff>136797</xdr:rowOff>
    </xdr:to>
    <xdr:sp macro="" textlink="">
      <xdr:nvSpPr>
        <xdr:cNvPr id="82" name="楕円 81">
          <a:extLst>
            <a:ext uri="{FF2B5EF4-FFF2-40B4-BE49-F238E27FC236}">
              <a16:creationId xmlns:a16="http://schemas.microsoft.com/office/drawing/2014/main" id="{7D27E489-0143-4F22-8A49-A30A39A0F2EE}"/>
            </a:ext>
          </a:extLst>
        </xdr:cNvPr>
        <xdr:cNvSpPr/>
      </xdr:nvSpPr>
      <xdr:spPr>
        <a:xfrm>
          <a:off x="1079500" y="62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85997</xdr:rowOff>
    </xdr:from>
    <xdr:to>
      <xdr:col>10</xdr:col>
      <xdr:colOff>114300</xdr:colOff>
      <xdr:row>36</xdr:row>
      <xdr:rowOff>156210</xdr:rowOff>
    </xdr:to>
    <xdr:cxnSp macro="">
      <xdr:nvCxnSpPr>
        <xdr:cNvPr id="83" name="直線コネクタ 82">
          <a:extLst>
            <a:ext uri="{FF2B5EF4-FFF2-40B4-BE49-F238E27FC236}">
              <a16:creationId xmlns:a16="http://schemas.microsoft.com/office/drawing/2014/main" id="{0788F014-0CA6-470E-B919-CDF18BFC0750}"/>
            </a:ext>
          </a:extLst>
        </xdr:cNvPr>
        <xdr:cNvCxnSpPr/>
      </xdr:nvCxnSpPr>
      <xdr:spPr>
        <a:xfrm>
          <a:off x="1130300" y="6258197"/>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452EB128-D122-4C72-BA3C-1D42DFA5820E}"/>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9423D899-7C4E-4B55-966C-0EC12767324E}"/>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A4874B23-3D87-4BAC-A658-97044A9396E2}"/>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AA6E4319-AC16-43E6-ABDF-DC29CA2E79AC}"/>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17797</xdr:rowOff>
    </xdr:from>
    <xdr:ext cx="405111" cy="259045"/>
    <xdr:sp macro="" textlink="">
      <xdr:nvSpPr>
        <xdr:cNvPr id="88" name="n_1mainValue【図書館】&#10;有形固定資産減価償却率">
          <a:extLst>
            <a:ext uri="{FF2B5EF4-FFF2-40B4-BE49-F238E27FC236}">
              <a16:creationId xmlns:a16="http://schemas.microsoft.com/office/drawing/2014/main" id="{4D943D74-9CEC-485E-9459-9402370A5865}"/>
            </a:ext>
          </a:extLst>
        </xdr:cNvPr>
        <xdr:cNvSpPr txBox="1"/>
      </xdr:nvSpPr>
      <xdr:spPr>
        <a:xfrm>
          <a:off x="35820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120667</xdr:rowOff>
    </xdr:from>
    <xdr:ext cx="405111" cy="259045"/>
    <xdr:sp macro="" textlink="">
      <xdr:nvSpPr>
        <xdr:cNvPr id="89" name="n_2mainValue【図書館】&#10;有形固定資産減価償却率">
          <a:extLst>
            <a:ext uri="{FF2B5EF4-FFF2-40B4-BE49-F238E27FC236}">
              <a16:creationId xmlns:a16="http://schemas.microsoft.com/office/drawing/2014/main" id="{2E149142-1028-4371-A402-BA119A572954}"/>
            </a:ext>
          </a:extLst>
        </xdr:cNvPr>
        <xdr:cNvSpPr txBox="1"/>
      </xdr:nvSpPr>
      <xdr:spPr>
        <a:xfrm>
          <a:off x="27057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52087</xdr:rowOff>
    </xdr:from>
    <xdr:ext cx="405111" cy="259045"/>
    <xdr:sp macro="" textlink="">
      <xdr:nvSpPr>
        <xdr:cNvPr id="90" name="n_3mainValue【図書館】&#10;有形固定資産減価償却率">
          <a:extLst>
            <a:ext uri="{FF2B5EF4-FFF2-40B4-BE49-F238E27FC236}">
              <a16:creationId xmlns:a16="http://schemas.microsoft.com/office/drawing/2014/main" id="{9934975E-4A79-4DB3-AE23-FDEDA0565B5B}"/>
            </a:ext>
          </a:extLst>
        </xdr:cNvPr>
        <xdr:cNvSpPr txBox="1"/>
      </xdr:nvSpPr>
      <xdr:spPr>
        <a:xfrm>
          <a:off x="1816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153324</xdr:rowOff>
    </xdr:from>
    <xdr:ext cx="405111" cy="259045"/>
    <xdr:sp macro="" textlink="">
      <xdr:nvSpPr>
        <xdr:cNvPr id="91" name="n_4mainValue【図書館】&#10;有形固定資産減価償却率">
          <a:extLst>
            <a:ext uri="{FF2B5EF4-FFF2-40B4-BE49-F238E27FC236}">
              <a16:creationId xmlns:a16="http://schemas.microsoft.com/office/drawing/2014/main" id="{F8E27DFB-F73E-4D1C-B27F-37488D667DF5}"/>
            </a:ext>
          </a:extLst>
        </xdr:cNvPr>
        <xdr:cNvSpPr txBox="1"/>
      </xdr:nvSpPr>
      <xdr:spPr>
        <a:xfrm>
          <a:off x="927744" y="598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93A05AF-DB43-4744-871F-10901B50D63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09FB510-6FA3-4264-9DE9-05A7B1EEE99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87C16B5-8332-4B55-9060-E05CE96473F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08E5F88-4FFD-4AB3-A544-884A4B8A5BC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A825FE9-40F4-4B56-8582-1AA1FD53A2B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4200610-EEB5-4928-9079-0946CDC53F0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425F83E-AD04-4733-8C57-CAED4D1ED77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E188C75-D6E2-484A-B5DB-D23E445F094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E47E147-9603-40FD-97D5-62B67BBB433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BF6B8EB-2D29-41E4-B81B-CB65D05B90A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DD5757D-8D4A-4DC8-A66D-84C6422D6D3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499241F-751C-4B29-8AF3-587A7FAED40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F33E04A-ED53-41CB-83A6-FFE3FF365E4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446CA09-CC8E-43CF-A090-4D1D3109D2B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A8C3A09-C5C1-4716-949D-AC130F8665F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51BC22CF-9068-4FF0-B625-2462B50B0BC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8621621E-832F-4DB9-8BDE-BC3600A838A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58D46B7-A402-470E-88CC-97D7FE65E684}"/>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2C3F80A-8AA5-410B-8D5B-0695D3F5162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8AB0B586-19E1-4A94-8FBE-D8972C50316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7EDF992-0F60-4F6D-B311-CA00ACC3E41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4EC5757-839D-4B00-AF4D-2D345A152F0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9ACE987-9F7A-4194-8511-39C911FA6F0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21BC3CC0-AE73-4111-A7C2-EEB51C1F7365}"/>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808287FC-B233-441A-9EB0-1F78631AAE0F}"/>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B637B91-49DE-4538-8681-9A074E32F432}"/>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2FB9B01F-2FEC-493D-894C-0CDCBC016898}"/>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8EA94C53-B813-4A08-8586-37D285B5D6A6}"/>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050346B6-E145-45BB-9C3A-23BABAE9BDB0}"/>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FACE8E7D-2392-4C16-AA5E-04A1F2BA511C}"/>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AA4F627D-1CEA-4581-9AF2-52E4AB78DF2D}"/>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808529BB-4BBA-4793-9D65-28126B6BD773}"/>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5CAAE1BA-0E57-428F-B9D1-A434423D2CE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647F8576-8570-46A2-963C-A9B06D8F7AC6}"/>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641BE47-5876-4DBD-8E04-CEA50288E98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7EF54C5-2911-405F-B93F-384A8D2A40E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7D0DE14-2628-44C7-8041-7A771CD4B21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3668241-BA86-4099-B131-0F30F9B6CBA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C21F400-221D-4F8E-80D7-B04832DF2CB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139700</xdr:rowOff>
    </xdr:from>
    <xdr:to>
      <xdr:col>55</xdr:col>
      <xdr:colOff>50800</xdr:colOff>
      <xdr:row>38</xdr:row>
      <xdr:rowOff>69850</xdr:rowOff>
    </xdr:to>
    <xdr:sp macro="" textlink="">
      <xdr:nvSpPr>
        <xdr:cNvPr id="131" name="楕円 130">
          <a:extLst>
            <a:ext uri="{FF2B5EF4-FFF2-40B4-BE49-F238E27FC236}">
              <a16:creationId xmlns:a16="http://schemas.microsoft.com/office/drawing/2014/main" id="{98ECB764-2B0A-46F4-ADD0-A4863FDB1FFD}"/>
            </a:ext>
          </a:extLst>
        </xdr:cNvPr>
        <xdr:cNvSpPr/>
      </xdr:nvSpPr>
      <xdr:spPr>
        <a:xfrm>
          <a:off x="104267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162577</xdr:rowOff>
    </xdr:from>
    <xdr:ext cx="469744" cy="259045"/>
    <xdr:sp macro="" textlink="">
      <xdr:nvSpPr>
        <xdr:cNvPr id="132" name="【図書館】&#10;一人当たり面積該当値テキスト">
          <a:extLst>
            <a:ext uri="{FF2B5EF4-FFF2-40B4-BE49-F238E27FC236}">
              <a16:creationId xmlns:a16="http://schemas.microsoft.com/office/drawing/2014/main" id="{054B0755-E771-4A90-A371-A3819988E36F}"/>
            </a:ext>
          </a:extLst>
        </xdr:cNvPr>
        <xdr:cNvSpPr txBox="1"/>
      </xdr:nvSpPr>
      <xdr:spPr>
        <a:xfrm>
          <a:off x="10515600"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151130</xdr:rowOff>
    </xdr:from>
    <xdr:to>
      <xdr:col>50</xdr:col>
      <xdr:colOff>165100</xdr:colOff>
      <xdr:row>38</xdr:row>
      <xdr:rowOff>81280</xdr:rowOff>
    </xdr:to>
    <xdr:sp macro="" textlink="">
      <xdr:nvSpPr>
        <xdr:cNvPr id="133" name="楕円 132">
          <a:extLst>
            <a:ext uri="{FF2B5EF4-FFF2-40B4-BE49-F238E27FC236}">
              <a16:creationId xmlns:a16="http://schemas.microsoft.com/office/drawing/2014/main" id="{731338C1-E13F-4B08-9F0D-2ED2C6D17C70}"/>
            </a:ext>
          </a:extLst>
        </xdr:cNvPr>
        <xdr:cNvSpPr/>
      </xdr:nvSpPr>
      <xdr:spPr>
        <a:xfrm>
          <a:off x="958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19050</xdr:rowOff>
    </xdr:from>
    <xdr:to>
      <xdr:col>55</xdr:col>
      <xdr:colOff>0</xdr:colOff>
      <xdr:row>38</xdr:row>
      <xdr:rowOff>30480</xdr:rowOff>
    </xdr:to>
    <xdr:cxnSp macro="">
      <xdr:nvCxnSpPr>
        <xdr:cNvPr id="134" name="直線コネクタ 133">
          <a:extLst>
            <a:ext uri="{FF2B5EF4-FFF2-40B4-BE49-F238E27FC236}">
              <a16:creationId xmlns:a16="http://schemas.microsoft.com/office/drawing/2014/main" id="{627848E0-F3FC-48E6-AB4B-34F8E7725658}"/>
            </a:ext>
          </a:extLst>
        </xdr:cNvPr>
        <xdr:cNvCxnSpPr/>
      </xdr:nvCxnSpPr>
      <xdr:spPr>
        <a:xfrm flipV="1">
          <a:off x="9639300" y="65341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158750</xdr:rowOff>
    </xdr:from>
    <xdr:to>
      <xdr:col>46</xdr:col>
      <xdr:colOff>38100</xdr:colOff>
      <xdr:row>38</xdr:row>
      <xdr:rowOff>88900</xdr:rowOff>
    </xdr:to>
    <xdr:sp macro="" textlink="">
      <xdr:nvSpPr>
        <xdr:cNvPr id="135" name="楕円 134">
          <a:extLst>
            <a:ext uri="{FF2B5EF4-FFF2-40B4-BE49-F238E27FC236}">
              <a16:creationId xmlns:a16="http://schemas.microsoft.com/office/drawing/2014/main" id="{0A84BCC9-2FE7-42DD-9902-E20BB2C32B1B}"/>
            </a:ext>
          </a:extLst>
        </xdr:cNvPr>
        <xdr:cNvSpPr/>
      </xdr:nvSpPr>
      <xdr:spPr>
        <a:xfrm>
          <a:off x="8699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30480</xdr:rowOff>
    </xdr:from>
    <xdr:to>
      <xdr:col>50</xdr:col>
      <xdr:colOff>114300</xdr:colOff>
      <xdr:row>38</xdr:row>
      <xdr:rowOff>38100</xdr:rowOff>
    </xdr:to>
    <xdr:cxnSp macro="">
      <xdr:nvCxnSpPr>
        <xdr:cNvPr id="136" name="直線コネクタ 135">
          <a:extLst>
            <a:ext uri="{FF2B5EF4-FFF2-40B4-BE49-F238E27FC236}">
              <a16:creationId xmlns:a16="http://schemas.microsoft.com/office/drawing/2014/main" id="{288EC62A-462E-4FA9-8857-87FD0E5AA485}"/>
            </a:ext>
          </a:extLst>
        </xdr:cNvPr>
        <xdr:cNvCxnSpPr/>
      </xdr:nvCxnSpPr>
      <xdr:spPr>
        <a:xfrm flipV="1">
          <a:off x="8750300" y="6545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170180</xdr:rowOff>
    </xdr:from>
    <xdr:to>
      <xdr:col>41</xdr:col>
      <xdr:colOff>101600</xdr:colOff>
      <xdr:row>38</xdr:row>
      <xdr:rowOff>100330</xdr:rowOff>
    </xdr:to>
    <xdr:sp macro="" textlink="">
      <xdr:nvSpPr>
        <xdr:cNvPr id="137" name="楕円 136">
          <a:extLst>
            <a:ext uri="{FF2B5EF4-FFF2-40B4-BE49-F238E27FC236}">
              <a16:creationId xmlns:a16="http://schemas.microsoft.com/office/drawing/2014/main" id="{18315CC7-7E9B-49B9-9B3B-72EC064DCBA1}"/>
            </a:ext>
          </a:extLst>
        </xdr:cNvPr>
        <xdr:cNvSpPr/>
      </xdr:nvSpPr>
      <xdr:spPr>
        <a:xfrm>
          <a:off x="7810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38100</xdr:rowOff>
    </xdr:from>
    <xdr:to>
      <xdr:col>45</xdr:col>
      <xdr:colOff>177800</xdr:colOff>
      <xdr:row>38</xdr:row>
      <xdr:rowOff>49530</xdr:rowOff>
    </xdr:to>
    <xdr:cxnSp macro="">
      <xdr:nvCxnSpPr>
        <xdr:cNvPr id="138" name="直線コネクタ 137">
          <a:extLst>
            <a:ext uri="{FF2B5EF4-FFF2-40B4-BE49-F238E27FC236}">
              <a16:creationId xmlns:a16="http://schemas.microsoft.com/office/drawing/2014/main" id="{C54809B8-BFA6-4FF9-88D5-1983F5251BC3}"/>
            </a:ext>
          </a:extLst>
        </xdr:cNvPr>
        <xdr:cNvCxnSpPr/>
      </xdr:nvCxnSpPr>
      <xdr:spPr>
        <a:xfrm flipV="1">
          <a:off x="7861300" y="65532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xdr:rowOff>
    </xdr:from>
    <xdr:to>
      <xdr:col>36</xdr:col>
      <xdr:colOff>165100</xdr:colOff>
      <xdr:row>38</xdr:row>
      <xdr:rowOff>115570</xdr:rowOff>
    </xdr:to>
    <xdr:sp macro="" textlink="">
      <xdr:nvSpPr>
        <xdr:cNvPr id="139" name="楕円 138">
          <a:extLst>
            <a:ext uri="{FF2B5EF4-FFF2-40B4-BE49-F238E27FC236}">
              <a16:creationId xmlns:a16="http://schemas.microsoft.com/office/drawing/2014/main" id="{20EE5962-8001-4155-96DB-6D06DA24D5DA}"/>
            </a:ext>
          </a:extLst>
        </xdr:cNvPr>
        <xdr:cNvSpPr/>
      </xdr:nvSpPr>
      <xdr:spPr>
        <a:xfrm>
          <a:off x="6921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49530</xdr:rowOff>
    </xdr:from>
    <xdr:to>
      <xdr:col>41</xdr:col>
      <xdr:colOff>50800</xdr:colOff>
      <xdr:row>38</xdr:row>
      <xdr:rowOff>64770</xdr:rowOff>
    </xdr:to>
    <xdr:cxnSp macro="">
      <xdr:nvCxnSpPr>
        <xdr:cNvPr id="140" name="直線コネクタ 139">
          <a:extLst>
            <a:ext uri="{FF2B5EF4-FFF2-40B4-BE49-F238E27FC236}">
              <a16:creationId xmlns:a16="http://schemas.microsoft.com/office/drawing/2014/main" id="{478BD8EB-996A-4AE2-9A66-EA2963602D28}"/>
            </a:ext>
          </a:extLst>
        </xdr:cNvPr>
        <xdr:cNvCxnSpPr/>
      </xdr:nvCxnSpPr>
      <xdr:spPr>
        <a:xfrm flipV="1">
          <a:off x="6972300" y="65646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775A8C0B-5AE6-40D3-B3D2-4FAE41A5AA7F}"/>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B3186981-EB8C-437C-8734-78B4051E46BA}"/>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D910BDBA-855C-4FC0-AB3B-2E517323209F}"/>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4CEDF2FE-F236-412F-BAC8-31A4641C5A44}"/>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97807</xdr:rowOff>
    </xdr:from>
    <xdr:ext cx="469744" cy="259045"/>
    <xdr:sp macro="" textlink="">
      <xdr:nvSpPr>
        <xdr:cNvPr id="145" name="n_1mainValue【図書館】&#10;一人当たり面積">
          <a:extLst>
            <a:ext uri="{FF2B5EF4-FFF2-40B4-BE49-F238E27FC236}">
              <a16:creationId xmlns:a16="http://schemas.microsoft.com/office/drawing/2014/main" id="{5665B125-87F6-4B43-9A93-DAB0E9EB01D4}"/>
            </a:ext>
          </a:extLst>
        </xdr:cNvPr>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105427</xdr:rowOff>
    </xdr:from>
    <xdr:ext cx="469744" cy="259045"/>
    <xdr:sp macro="" textlink="">
      <xdr:nvSpPr>
        <xdr:cNvPr id="146" name="n_2mainValue【図書館】&#10;一人当たり面積">
          <a:extLst>
            <a:ext uri="{FF2B5EF4-FFF2-40B4-BE49-F238E27FC236}">
              <a16:creationId xmlns:a16="http://schemas.microsoft.com/office/drawing/2014/main" id="{C7EA66DC-06CD-4059-BC5D-055CF3329E49}"/>
            </a:ext>
          </a:extLst>
        </xdr:cNvPr>
        <xdr:cNvSpPr txBox="1"/>
      </xdr:nvSpPr>
      <xdr:spPr>
        <a:xfrm>
          <a:off x="8515427"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116857</xdr:rowOff>
    </xdr:from>
    <xdr:ext cx="469744" cy="259045"/>
    <xdr:sp macro="" textlink="">
      <xdr:nvSpPr>
        <xdr:cNvPr id="147" name="n_3mainValue【図書館】&#10;一人当たり面積">
          <a:extLst>
            <a:ext uri="{FF2B5EF4-FFF2-40B4-BE49-F238E27FC236}">
              <a16:creationId xmlns:a16="http://schemas.microsoft.com/office/drawing/2014/main" id="{D8C9A5F2-7192-41B9-9BBD-8A7A5A0E06D3}"/>
            </a:ext>
          </a:extLst>
        </xdr:cNvPr>
        <xdr:cNvSpPr txBox="1"/>
      </xdr:nvSpPr>
      <xdr:spPr>
        <a:xfrm>
          <a:off x="76264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132097</xdr:rowOff>
    </xdr:from>
    <xdr:ext cx="469744" cy="259045"/>
    <xdr:sp macro="" textlink="">
      <xdr:nvSpPr>
        <xdr:cNvPr id="148" name="n_4mainValue【図書館】&#10;一人当たり面積">
          <a:extLst>
            <a:ext uri="{FF2B5EF4-FFF2-40B4-BE49-F238E27FC236}">
              <a16:creationId xmlns:a16="http://schemas.microsoft.com/office/drawing/2014/main" id="{1E476308-7616-46B9-BD84-8428A4DCBD3B}"/>
            </a:ext>
          </a:extLst>
        </xdr:cNvPr>
        <xdr:cNvSpPr txBox="1"/>
      </xdr:nvSpPr>
      <xdr:spPr>
        <a:xfrm>
          <a:off x="673742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0EB5DA0-E717-41D9-AA93-EF130C28489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34E102F-88B4-44CA-A3EA-C2DBA121116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190CE93-D459-4222-810A-1050EEE6BEA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7E64423-253A-4457-83C1-0A2B79F0752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F6EA747-3550-44D9-B126-E42A2E69658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D85F8E4-EA75-45BD-B033-CD421026B55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97E34FF-5AD7-43D0-AF43-C86EC61D820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7AB789D-C87A-413A-B2F3-43B49F9E0D4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CFC5A79-E412-4A89-9CFF-0ADCF66C735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A259AF9-DD3C-4F45-AF9A-524BA0DC2F5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C221869A-7159-46D6-BA3D-51A46B250C3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B203B09C-49FB-4BFC-A84A-5E12A815C35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297B3D7A-8206-48AD-BC71-14EE0CA8A21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4FFADA6C-9C93-46B1-8C01-008D6286972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173A5BD1-B6CA-45C6-ACE8-EB828E4607C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C3283579-C94B-4CBD-80BE-C89EF8F46BF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BD04CC9-F712-465D-A446-861910FD21F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3B296149-FA1B-4D62-8F1B-22D34DE7DCB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3933B342-B900-4A41-90F4-75CA5201E7D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E6C0BE25-2160-4FF9-94DB-844877524FE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9AF63FE9-D394-497F-AD74-F7B31BB6C22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CC4BFDC1-F9B1-4E56-BA0E-F82F0BDB03A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8DA8461B-7AAA-4ED4-A09A-EC1794B7D01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5DB0044-F06D-4876-A5F4-AF4EC711D41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479E524E-64FE-4B6E-AFBA-D42642EA989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86BDEFDC-4E1C-4C0D-889E-9EC53C6C6A5E}"/>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E460CE71-262F-409D-965A-BC5F2837D68F}"/>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C6B8B96B-A2C5-4F54-B172-1879D0304FD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212A4A4A-5202-4E33-BA7B-27A2F04CB61A}"/>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BC09D84E-AE51-4E1F-8D77-2A6B9AEAC912}"/>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68C37AD7-0A0B-4001-8F6D-4FDCD9651E0D}"/>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EA84A923-9C54-42A8-87C6-C43983403BA7}"/>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02EB6A3C-06C9-470F-A669-34C9DA8FD7A5}"/>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779CEA98-F0E1-4F66-B6E5-D7C29C43AED5}"/>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264A6B39-7C90-474B-916F-4FB9159D6DA3}"/>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4E48791A-8109-40B7-AA26-97E42C3C2B5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0BD0BB4-0A14-41CF-8B72-3271B13052B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43C58EE-0375-49C7-B4DF-8467CAA6D6F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26C5128-EBD7-43C1-B3D8-CAA1DFFFE4C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0415447-5567-415D-A10D-F3D217EBD2C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E0A03CB-9DAF-4726-9796-752A8EDD286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140244</xdr:rowOff>
    </xdr:from>
    <xdr:to>
      <xdr:col>24</xdr:col>
      <xdr:colOff>114300</xdr:colOff>
      <xdr:row>64</xdr:row>
      <xdr:rowOff>70394</xdr:rowOff>
    </xdr:to>
    <xdr:sp macro="" textlink="">
      <xdr:nvSpPr>
        <xdr:cNvPr id="190" name="楕円 189">
          <a:extLst>
            <a:ext uri="{FF2B5EF4-FFF2-40B4-BE49-F238E27FC236}">
              <a16:creationId xmlns:a16="http://schemas.microsoft.com/office/drawing/2014/main" id="{50DC9EC3-EFA0-4D3C-B3DD-9373408D6DB7}"/>
            </a:ext>
          </a:extLst>
        </xdr:cNvPr>
        <xdr:cNvSpPr/>
      </xdr:nvSpPr>
      <xdr:spPr>
        <a:xfrm>
          <a:off x="4584700" y="109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55171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3F67799A-F625-4031-9547-8D85E254CE3C}"/>
            </a:ext>
          </a:extLst>
        </xdr:cNvPr>
        <xdr:cNvSpPr txBox="1"/>
      </xdr:nvSpPr>
      <xdr:spPr>
        <a:xfrm>
          <a:off x="4673600" y="10856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128815</xdr:rowOff>
    </xdr:from>
    <xdr:to>
      <xdr:col>20</xdr:col>
      <xdr:colOff>38100</xdr:colOff>
      <xdr:row>64</xdr:row>
      <xdr:rowOff>58965</xdr:rowOff>
    </xdr:to>
    <xdr:sp macro="" textlink="">
      <xdr:nvSpPr>
        <xdr:cNvPr id="192" name="楕円 191">
          <a:extLst>
            <a:ext uri="{FF2B5EF4-FFF2-40B4-BE49-F238E27FC236}">
              <a16:creationId xmlns:a16="http://schemas.microsoft.com/office/drawing/2014/main" id="{5C54FDCA-AB76-4D15-BF3E-B9EDC4D82791}"/>
            </a:ext>
          </a:extLst>
        </xdr:cNvPr>
        <xdr:cNvSpPr/>
      </xdr:nvSpPr>
      <xdr:spPr>
        <a:xfrm>
          <a:off x="3746500" y="1093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8165</xdr:rowOff>
    </xdr:from>
    <xdr:to>
      <xdr:col>24</xdr:col>
      <xdr:colOff>63500</xdr:colOff>
      <xdr:row>64</xdr:row>
      <xdr:rowOff>19594</xdr:rowOff>
    </xdr:to>
    <xdr:cxnSp macro="">
      <xdr:nvCxnSpPr>
        <xdr:cNvPr id="193" name="直線コネクタ 192">
          <a:extLst>
            <a:ext uri="{FF2B5EF4-FFF2-40B4-BE49-F238E27FC236}">
              <a16:creationId xmlns:a16="http://schemas.microsoft.com/office/drawing/2014/main" id="{583B5940-1B4C-4C0F-A308-0612F01BCC2E}"/>
            </a:ext>
          </a:extLst>
        </xdr:cNvPr>
        <xdr:cNvCxnSpPr/>
      </xdr:nvCxnSpPr>
      <xdr:spPr>
        <a:xfrm>
          <a:off x="3797300" y="10980965"/>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110853</xdr:rowOff>
    </xdr:from>
    <xdr:to>
      <xdr:col>15</xdr:col>
      <xdr:colOff>101600</xdr:colOff>
      <xdr:row>64</xdr:row>
      <xdr:rowOff>41003</xdr:rowOff>
    </xdr:to>
    <xdr:sp macro="" textlink="">
      <xdr:nvSpPr>
        <xdr:cNvPr id="194" name="楕円 193">
          <a:extLst>
            <a:ext uri="{FF2B5EF4-FFF2-40B4-BE49-F238E27FC236}">
              <a16:creationId xmlns:a16="http://schemas.microsoft.com/office/drawing/2014/main" id="{AD21CF72-9F83-40EB-A83C-F5EDEF186493}"/>
            </a:ext>
          </a:extLst>
        </xdr:cNvPr>
        <xdr:cNvSpPr/>
      </xdr:nvSpPr>
      <xdr:spPr>
        <a:xfrm>
          <a:off x="2857500" y="1091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161653</xdr:rowOff>
    </xdr:from>
    <xdr:to>
      <xdr:col>19</xdr:col>
      <xdr:colOff>177800</xdr:colOff>
      <xdr:row>64</xdr:row>
      <xdr:rowOff>8165</xdr:rowOff>
    </xdr:to>
    <xdr:cxnSp macro="">
      <xdr:nvCxnSpPr>
        <xdr:cNvPr id="195" name="直線コネクタ 194">
          <a:extLst>
            <a:ext uri="{FF2B5EF4-FFF2-40B4-BE49-F238E27FC236}">
              <a16:creationId xmlns:a16="http://schemas.microsoft.com/office/drawing/2014/main" id="{1FE348D4-6DCD-4608-ACB5-5AF4EF793495}"/>
            </a:ext>
          </a:extLst>
        </xdr:cNvPr>
        <xdr:cNvCxnSpPr/>
      </xdr:nvCxnSpPr>
      <xdr:spPr>
        <a:xfrm>
          <a:off x="2908300" y="10963003"/>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83094</xdr:rowOff>
    </xdr:from>
    <xdr:to>
      <xdr:col>10</xdr:col>
      <xdr:colOff>165100</xdr:colOff>
      <xdr:row>64</xdr:row>
      <xdr:rowOff>13244</xdr:rowOff>
    </xdr:to>
    <xdr:sp macro="" textlink="">
      <xdr:nvSpPr>
        <xdr:cNvPr id="196" name="楕円 195">
          <a:extLst>
            <a:ext uri="{FF2B5EF4-FFF2-40B4-BE49-F238E27FC236}">
              <a16:creationId xmlns:a16="http://schemas.microsoft.com/office/drawing/2014/main" id="{30BE92FE-55E3-4517-9D8D-8E5AB7684604}"/>
            </a:ext>
          </a:extLst>
        </xdr:cNvPr>
        <xdr:cNvSpPr/>
      </xdr:nvSpPr>
      <xdr:spPr>
        <a:xfrm>
          <a:off x="1968500" y="1088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133894</xdr:rowOff>
    </xdr:from>
    <xdr:to>
      <xdr:col>15</xdr:col>
      <xdr:colOff>50800</xdr:colOff>
      <xdr:row>63</xdr:row>
      <xdr:rowOff>161653</xdr:rowOff>
    </xdr:to>
    <xdr:cxnSp macro="">
      <xdr:nvCxnSpPr>
        <xdr:cNvPr id="197" name="直線コネクタ 196">
          <a:extLst>
            <a:ext uri="{FF2B5EF4-FFF2-40B4-BE49-F238E27FC236}">
              <a16:creationId xmlns:a16="http://schemas.microsoft.com/office/drawing/2014/main" id="{94C1163A-2B7E-428F-8684-AB3BB998A10A}"/>
            </a:ext>
          </a:extLst>
        </xdr:cNvPr>
        <xdr:cNvCxnSpPr/>
      </xdr:nvCxnSpPr>
      <xdr:spPr>
        <a:xfrm>
          <a:off x="2019300" y="1093524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55335</xdr:rowOff>
    </xdr:from>
    <xdr:to>
      <xdr:col>6</xdr:col>
      <xdr:colOff>38100</xdr:colOff>
      <xdr:row>63</xdr:row>
      <xdr:rowOff>156935</xdr:rowOff>
    </xdr:to>
    <xdr:sp macro="" textlink="">
      <xdr:nvSpPr>
        <xdr:cNvPr id="198" name="楕円 197">
          <a:extLst>
            <a:ext uri="{FF2B5EF4-FFF2-40B4-BE49-F238E27FC236}">
              <a16:creationId xmlns:a16="http://schemas.microsoft.com/office/drawing/2014/main" id="{5339A2C9-60DF-4757-887E-5E43A46079A9}"/>
            </a:ext>
          </a:extLst>
        </xdr:cNvPr>
        <xdr:cNvSpPr/>
      </xdr:nvSpPr>
      <xdr:spPr>
        <a:xfrm>
          <a:off x="1079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106135</xdr:rowOff>
    </xdr:from>
    <xdr:to>
      <xdr:col>10</xdr:col>
      <xdr:colOff>114300</xdr:colOff>
      <xdr:row>63</xdr:row>
      <xdr:rowOff>133894</xdr:rowOff>
    </xdr:to>
    <xdr:cxnSp macro="">
      <xdr:nvCxnSpPr>
        <xdr:cNvPr id="199" name="直線コネクタ 198">
          <a:extLst>
            <a:ext uri="{FF2B5EF4-FFF2-40B4-BE49-F238E27FC236}">
              <a16:creationId xmlns:a16="http://schemas.microsoft.com/office/drawing/2014/main" id="{ADEB1441-7157-4567-9571-64D4B3D2F99C}"/>
            </a:ext>
          </a:extLst>
        </xdr:cNvPr>
        <xdr:cNvCxnSpPr/>
      </xdr:nvCxnSpPr>
      <xdr:spPr>
        <a:xfrm>
          <a:off x="1130300" y="1090748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9AF1CF2D-506C-4801-8242-FB816A3DF3C8}"/>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472E7A3C-40E9-4BA5-9852-17236DB1B7C4}"/>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C4ED3CCF-AAEB-48CE-AD5C-ECD7BFF85047}"/>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B953F9B7-50D6-4E71-9C99-1BD8108AF9A9}"/>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50092</xdr:rowOff>
    </xdr:from>
    <xdr:ext cx="405111" cy="259045"/>
    <xdr:sp macro="" textlink="">
      <xdr:nvSpPr>
        <xdr:cNvPr id="204" name="n_1mainValue【体育館・プール】&#10;有形固定資産減価償却率">
          <a:extLst>
            <a:ext uri="{FF2B5EF4-FFF2-40B4-BE49-F238E27FC236}">
              <a16:creationId xmlns:a16="http://schemas.microsoft.com/office/drawing/2014/main" id="{954F85D2-581E-4A58-9B69-98DA346A22DC}"/>
            </a:ext>
          </a:extLst>
        </xdr:cNvPr>
        <xdr:cNvSpPr txBox="1"/>
      </xdr:nvSpPr>
      <xdr:spPr>
        <a:xfrm>
          <a:off x="3582044" y="1102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32130</xdr:rowOff>
    </xdr:from>
    <xdr:ext cx="405111" cy="259045"/>
    <xdr:sp macro="" textlink="">
      <xdr:nvSpPr>
        <xdr:cNvPr id="205" name="n_2mainValue【体育館・プール】&#10;有形固定資産減価償却率">
          <a:extLst>
            <a:ext uri="{FF2B5EF4-FFF2-40B4-BE49-F238E27FC236}">
              <a16:creationId xmlns:a16="http://schemas.microsoft.com/office/drawing/2014/main" id="{7487829D-DA84-4E05-BF8C-1D99DD14F443}"/>
            </a:ext>
          </a:extLst>
        </xdr:cNvPr>
        <xdr:cNvSpPr txBox="1"/>
      </xdr:nvSpPr>
      <xdr:spPr>
        <a:xfrm>
          <a:off x="2705744" y="11004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4371</xdr:rowOff>
    </xdr:from>
    <xdr:ext cx="405111" cy="259045"/>
    <xdr:sp macro="" textlink="">
      <xdr:nvSpPr>
        <xdr:cNvPr id="206" name="n_3mainValue【体育館・プール】&#10;有形固定資産減価償却率">
          <a:extLst>
            <a:ext uri="{FF2B5EF4-FFF2-40B4-BE49-F238E27FC236}">
              <a16:creationId xmlns:a16="http://schemas.microsoft.com/office/drawing/2014/main" id="{D3A77687-A861-458B-8BAB-3388B7974087}"/>
            </a:ext>
          </a:extLst>
        </xdr:cNvPr>
        <xdr:cNvSpPr txBox="1"/>
      </xdr:nvSpPr>
      <xdr:spPr>
        <a:xfrm>
          <a:off x="1816744" y="1097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148062</xdr:rowOff>
    </xdr:from>
    <xdr:ext cx="405111" cy="259045"/>
    <xdr:sp macro="" textlink="">
      <xdr:nvSpPr>
        <xdr:cNvPr id="207" name="n_4mainValue【体育館・プール】&#10;有形固定資産減価償却率">
          <a:extLst>
            <a:ext uri="{FF2B5EF4-FFF2-40B4-BE49-F238E27FC236}">
              <a16:creationId xmlns:a16="http://schemas.microsoft.com/office/drawing/2014/main" id="{937551C6-F669-4B4E-BC33-A871561BD50C}"/>
            </a:ext>
          </a:extLst>
        </xdr:cNvPr>
        <xdr:cNvSpPr txBox="1"/>
      </xdr:nvSpPr>
      <xdr:spPr>
        <a:xfrm>
          <a:off x="927744" y="1094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CD63B742-CC6F-4DE6-A145-E8FF93DA855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6EED5A89-47BF-4FF6-953C-AB3DC632D86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BDD72A60-7C2B-49F0-8885-D36104A6292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F8EF378C-EE7D-4774-B516-C72F6FBB9D9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719E86C0-DA91-4C66-86EE-753258C1FAF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9F43A91-7427-4C5C-8043-FD8AFF3ADA8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99D95B8A-FD42-4BE5-8C28-68B83BD2ECE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A08159C2-0125-404A-AB87-9DB7FF30EE3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ACD9944C-3088-464D-BB31-D8CDBD3DF7F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75FBB37A-F68A-4AE7-B27C-5A57E760113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4675B2A-B8C0-4A9D-A176-1032D1D45DD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49596DED-2E43-4D92-9BF6-E2741833A9F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FA2DCAA3-4728-45B5-8143-824117917CF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6EF31610-075C-4F99-AEA2-0176BBC9835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2408F44-BE2B-4AEE-824D-FA0E896AD60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33780985-4176-42D5-83A4-38F085CCF0F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D959DACE-C377-4EF9-A565-9D56314A644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293FC956-DAB8-4741-8930-7FE66C97838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DFB8B99-F4D3-433D-92F8-5D321468557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82688DBC-6914-4A82-9890-09D3B5848EE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68D57F69-EBDE-49D8-9661-420BE9D3554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9FAC8D2F-CA10-46E7-AC13-AAD443E9B68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11DD3C4E-7130-4002-8F85-4DEC335E3F5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65EAE4D6-A8CD-4271-82C2-A3E547155E37}"/>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529ACE49-0FC8-406C-B365-41440FB50326}"/>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DE8EF7F2-5940-40B9-963B-187CF821D40E}"/>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6C63AC81-3FBE-4D8F-ABC8-29347C470F93}"/>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92F8DF06-B4D2-4F35-9E75-EFE3FC8434D6}"/>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0042F306-FE3D-4926-88D2-40AF67FB8A79}"/>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5E10DC77-5BA2-44AA-8CB6-37D0BDD3658D}"/>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FC7BBF72-998B-4D9D-9618-A58C676FBB09}"/>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C6FE3B0D-2102-41C9-88A5-48D313C35989}"/>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AE88AB6D-908E-49B3-BA05-495BB924514E}"/>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F973509-3813-49AA-85B7-815203E5B00D}"/>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B85AD03-B1E9-4181-9416-59AE98F50C6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EF24A3D-62D2-4491-AED9-549E04D60D2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B265350-86B8-4C9D-8B18-EE4474E8609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3122972-1CBA-4F37-BF4C-1F595123A6D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84549D8-1E73-4873-AC95-C1ED8F6B4EB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67310</xdr:rowOff>
    </xdr:from>
    <xdr:to>
      <xdr:col>55</xdr:col>
      <xdr:colOff>50800</xdr:colOff>
      <xdr:row>60</xdr:row>
      <xdr:rowOff>168910</xdr:rowOff>
    </xdr:to>
    <xdr:sp macro="" textlink="">
      <xdr:nvSpPr>
        <xdr:cNvPr id="247" name="楕円 246">
          <a:extLst>
            <a:ext uri="{FF2B5EF4-FFF2-40B4-BE49-F238E27FC236}">
              <a16:creationId xmlns:a16="http://schemas.microsoft.com/office/drawing/2014/main" id="{22522A1D-C05E-4319-96C4-77E1FA6543B7}"/>
            </a:ext>
          </a:extLst>
        </xdr:cNvPr>
        <xdr:cNvSpPr/>
      </xdr:nvSpPr>
      <xdr:spPr>
        <a:xfrm>
          <a:off x="104267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90187</xdr:rowOff>
    </xdr:from>
    <xdr:ext cx="469744" cy="259045"/>
    <xdr:sp macro="" textlink="">
      <xdr:nvSpPr>
        <xdr:cNvPr id="248" name="【体育館・プール】&#10;一人当たり面積該当値テキスト">
          <a:extLst>
            <a:ext uri="{FF2B5EF4-FFF2-40B4-BE49-F238E27FC236}">
              <a16:creationId xmlns:a16="http://schemas.microsoft.com/office/drawing/2014/main" id="{60ED2B26-1683-4CEA-8F85-3B569AA19B9E}"/>
            </a:ext>
          </a:extLst>
        </xdr:cNvPr>
        <xdr:cNvSpPr txBox="1"/>
      </xdr:nvSpPr>
      <xdr:spPr>
        <a:xfrm>
          <a:off x="10515600"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76835</xdr:rowOff>
    </xdr:from>
    <xdr:to>
      <xdr:col>50</xdr:col>
      <xdr:colOff>165100</xdr:colOff>
      <xdr:row>61</xdr:row>
      <xdr:rowOff>6985</xdr:rowOff>
    </xdr:to>
    <xdr:sp macro="" textlink="">
      <xdr:nvSpPr>
        <xdr:cNvPr id="249" name="楕円 248">
          <a:extLst>
            <a:ext uri="{FF2B5EF4-FFF2-40B4-BE49-F238E27FC236}">
              <a16:creationId xmlns:a16="http://schemas.microsoft.com/office/drawing/2014/main" id="{7700D1D6-F49E-4FD5-899C-9DE576FA0A93}"/>
            </a:ext>
          </a:extLst>
        </xdr:cNvPr>
        <xdr:cNvSpPr/>
      </xdr:nvSpPr>
      <xdr:spPr>
        <a:xfrm>
          <a:off x="9588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118110</xdr:rowOff>
    </xdr:from>
    <xdr:to>
      <xdr:col>55</xdr:col>
      <xdr:colOff>0</xdr:colOff>
      <xdr:row>60</xdr:row>
      <xdr:rowOff>127635</xdr:rowOff>
    </xdr:to>
    <xdr:cxnSp macro="">
      <xdr:nvCxnSpPr>
        <xdr:cNvPr id="250" name="直線コネクタ 249">
          <a:extLst>
            <a:ext uri="{FF2B5EF4-FFF2-40B4-BE49-F238E27FC236}">
              <a16:creationId xmlns:a16="http://schemas.microsoft.com/office/drawing/2014/main" id="{4705504A-92FE-4C71-8C2D-6C3AE9E24E4C}"/>
            </a:ext>
          </a:extLst>
        </xdr:cNvPr>
        <xdr:cNvCxnSpPr/>
      </xdr:nvCxnSpPr>
      <xdr:spPr>
        <a:xfrm flipV="1">
          <a:off x="9639300" y="1040511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86360</xdr:rowOff>
    </xdr:from>
    <xdr:to>
      <xdr:col>46</xdr:col>
      <xdr:colOff>38100</xdr:colOff>
      <xdr:row>61</xdr:row>
      <xdr:rowOff>16510</xdr:rowOff>
    </xdr:to>
    <xdr:sp macro="" textlink="">
      <xdr:nvSpPr>
        <xdr:cNvPr id="251" name="楕円 250">
          <a:extLst>
            <a:ext uri="{FF2B5EF4-FFF2-40B4-BE49-F238E27FC236}">
              <a16:creationId xmlns:a16="http://schemas.microsoft.com/office/drawing/2014/main" id="{0C6586FB-017F-48D7-8AE8-F8C2616E448C}"/>
            </a:ext>
          </a:extLst>
        </xdr:cNvPr>
        <xdr:cNvSpPr/>
      </xdr:nvSpPr>
      <xdr:spPr>
        <a:xfrm>
          <a:off x="8699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127635</xdr:rowOff>
    </xdr:from>
    <xdr:to>
      <xdr:col>50</xdr:col>
      <xdr:colOff>114300</xdr:colOff>
      <xdr:row>60</xdr:row>
      <xdr:rowOff>137160</xdr:rowOff>
    </xdr:to>
    <xdr:cxnSp macro="">
      <xdr:nvCxnSpPr>
        <xdr:cNvPr id="252" name="直線コネクタ 251">
          <a:extLst>
            <a:ext uri="{FF2B5EF4-FFF2-40B4-BE49-F238E27FC236}">
              <a16:creationId xmlns:a16="http://schemas.microsoft.com/office/drawing/2014/main" id="{90F47829-50A2-4BC9-9E78-2E56605A2A96}"/>
            </a:ext>
          </a:extLst>
        </xdr:cNvPr>
        <xdr:cNvCxnSpPr/>
      </xdr:nvCxnSpPr>
      <xdr:spPr>
        <a:xfrm flipV="1">
          <a:off x="8750300" y="1041463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97790</xdr:rowOff>
    </xdr:from>
    <xdr:to>
      <xdr:col>41</xdr:col>
      <xdr:colOff>101600</xdr:colOff>
      <xdr:row>61</xdr:row>
      <xdr:rowOff>27940</xdr:rowOff>
    </xdr:to>
    <xdr:sp macro="" textlink="">
      <xdr:nvSpPr>
        <xdr:cNvPr id="253" name="楕円 252">
          <a:extLst>
            <a:ext uri="{FF2B5EF4-FFF2-40B4-BE49-F238E27FC236}">
              <a16:creationId xmlns:a16="http://schemas.microsoft.com/office/drawing/2014/main" id="{96F3CE3C-F26F-4E61-B4A7-27B9E14794C3}"/>
            </a:ext>
          </a:extLst>
        </xdr:cNvPr>
        <xdr:cNvSpPr/>
      </xdr:nvSpPr>
      <xdr:spPr>
        <a:xfrm>
          <a:off x="7810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137160</xdr:rowOff>
    </xdr:from>
    <xdr:to>
      <xdr:col>45</xdr:col>
      <xdr:colOff>177800</xdr:colOff>
      <xdr:row>60</xdr:row>
      <xdr:rowOff>148590</xdr:rowOff>
    </xdr:to>
    <xdr:cxnSp macro="">
      <xdr:nvCxnSpPr>
        <xdr:cNvPr id="254" name="直線コネクタ 253">
          <a:extLst>
            <a:ext uri="{FF2B5EF4-FFF2-40B4-BE49-F238E27FC236}">
              <a16:creationId xmlns:a16="http://schemas.microsoft.com/office/drawing/2014/main" id="{B3E07F27-110D-40BD-A1B8-04A2C73EAFC7}"/>
            </a:ext>
          </a:extLst>
        </xdr:cNvPr>
        <xdr:cNvCxnSpPr/>
      </xdr:nvCxnSpPr>
      <xdr:spPr>
        <a:xfrm flipV="1">
          <a:off x="7861300" y="104241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111125</xdr:rowOff>
    </xdr:from>
    <xdr:to>
      <xdr:col>36</xdr:col>
      <xdr:colOff>165100</xdr:colOff>
      <xdr:row>61</xdr:row>
      <xdr:rowOff>41275</xdr:rowOff>
    </xdr:to>
    <xdr:sp macro="" textlink="">
      <xdr:nvSpPr>
        <xdr:cNvPr id="255" name="楕円 254">
          <a:extLst>
            <a:ext uri="{FF2B5EF4-FFF2-40B4-BE49-F238E27FC236}">
              <a16:creationId xmlns:a16="http://schemas.microsoft.com/office/drawing/2014/main" id="{2804AE4F-A8B4-4171-8460-F9C3EC1BA0C6}"/>
            </a:ext>
          </a:extLst>
        </xdr:cNvPr>
        <xdr:cNvSpPr/>
      </xdr:nvSpPr>
      <xdr:spPr>
        <a:xfrm>
          <a:off x="6921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148590</xdr:rowOff>
    </xdr:from>
    <xdr:to>
      <xdr:col>41</xdr:col>
      <xdr:colOff>50800</xdr:colOff>
      <xdr:row>60</xdr:row>
      <xdr:rowOff>161925</xdr:rowOff>
    </xdr:to>
    <xdr:cxnSp macro="">
      <xdr:nvCxnSpPr>
        <xdr:cNvPr id="256" name="直線コネクタ 255">
          <a:extLst>
            <a:ext uri="{FF2B5EF4-FFF2-40B4-BE49-F238E27FC236}">
              <a16:creationId xmlns:a16="http://schemas.microsoft.com/office/drawing/2014/main" id="{897CD819-8232-4DB8-963B-0614A4F308ED}"/>
            </a:ext>
          </a:extLst>
        </xdr:cNvPr>
        <xdr:cNvCxnSpPr/>
      </xdr:nvCxnSpPr>
      <xdr:spPr>
        <a:xfrm flipV="1">
          <a:off x="6972300" y="1043559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A221C062-1CD6-4295-A760-CC54973404AD}"/>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E991F262-00E2-47CA-BD9A-BC3663A88B0E}"/>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92E11896-E3AA-4099-BD7D-347FDDC062CE}"/>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0F88DAB3-241B-4B27-8825-F1C41481BF6B}"/>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23512</xdr:rowOff>
    </xdr:from>
    <xdr:ext cx="469744" cy="259045"/>
    <xdr:sp macro="" textlink="">
      <xdr:nvSpPr>
        <xdr:cNvPr id="261" name="n_1mainValue【体育館・プール】&#10;一人当たり面積">
          <a:extLst>
            <a:ext uri="{FF2B5EF4-FFF2-40B4-BE49-F238E27FC236}">
              <a16:creationId xmlns:a16="http://schemas.microsoft.com/office/drawing/2014/main" id="{7071E381-4CD8-458F-B450-B1BC858AE931}"/>
            </a:ext>
          </a:extLst>
        </xdr:cNvPr>
        <xdr:cNvSpPr txBox="1"/>
      </xdr:nvSpPr>
      <xdr:spPr>
        <a:xfrm>
          <a:off x="9391727" y="10139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33037</xdr:rowOff>
    </xdr:from>
    <xdr:ext cx="469744" cy="259045"/>
    <xdr:sp macro="" textlink="">
      <xdr:nvSpPr>
        <xdr:cNvPr id="262" name="n_2mainValue【体育館・プール】&#10;一人当たり面積">
          <a:extLst>
            <a:ext uri="{FF2B5EF4-FFF2-40B4-BE49-F238E27FC236}">
              <a16:creationId xmlns:a16="http://schemas.microsoft.com/office/drawing/2014/main" id="{5F21BDE5-4341-41E6-88F5-E2E49E91EA42}"/>
            </a:ext>
          </a:extLst>
        </xdr:cNvPr>
        <xdr:cNvSpPr txBox="1"/>
      </xdr:nvSpPr>
      <xdr:spPr>
        <a:xfrm>
          <a:off x="85154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44467</xdr:rowOff>
    </xdr:from>
    <xdr:ext cx="469744" cy="259045"/>
    <xdr:sp macro="" textlink="">
      <xdr:nvSpPr>
        <xdr:cNvPr id="263" name="n_3mainValue【体育館・プール】&#10;一人当たり面積">
          <a:extLst>
            <a:ext uri="{FF2B5EF4-FFF2-40B4-BE49-F238E27FC236}">
              <a16:creationId xmlns:a16="http://schemas.microsoft.com/office/drawing/2014/main" id="{074054F8-AE6A-4EE1-8970-1C806DEBF338}"/>
            </a:ext>
          </a:extLst>
        </xdr:cNvPr>
        <xdr:cNvSpPr txBox="1"/>
      </xdr:nvSpPr>
      <xdr:spPr>
        <a:xfrm>
          <a:off x="762642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57802</xdr:rowOff>
    </xdr:from>
    <xdr:ext cx="469744" cy="259045"/>
    <xdr:sp macro="" textlink="">
      <xdr:nvSpPr>
        <xdr:cNvPr id="264" name="n_4mainValue【体育館・プール】&#10;一人当たり面積">
          <a:extLst>
            <a:ext uri="{FF2B5EF4-FFF2-40B4-BE49-F238E27FC236}">
              <a16:creationId xmlns:a16="http://schemas.microsoft.com/office/drawing/2014/main" id="{6B91CFB6-290B-489F-AA8E-FACA807A42D1}"/>
            </a:ext>
          </a:extLst>
        </xdr:cNvPr>
        <xdr:cNvSpPr txBox="1"/>
      </xdr:nvSpPr>
      <xdr:spPr>
        <a:xfrm>
          <a:off x="6737427" y="101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9C42C2EB-137B-41FE-80E5-DE0D77C83CA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8E8B2720-564F-49F2-8701-016798EF617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3F724260-988E-4D58-961D-437F7809EAF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824852AC-7B1E-4AE7-A771-C865E55CF43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1D05A628-592A-4AF8-8626-C39FCF9472F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95F5F627-95EA-4681-98C3-72C6E16BCA3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28395CE3-896D-4F91-8801-95C5218FC13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E84988A2-8FC1-4E22-BF53-0373338ECEB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36A1E3A0-9086-4841-8EAF-AAF108458F7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474625A2-2ECE-468B-9599-F50BC617C7A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2C3C2E5F-BDC8-4C54-88DC-847DF55CD34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35DAA695-6C39-4906-8EA0-E16B8E892A5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90B04813-7F92-4B77-9FC4-13CDBB7FCB9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B40302DE-6C16-4510-81B0-3405C0D8B02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20808137-3F61-444A-817D-E560D16034F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AD8D5624-B639-4373-8B41-6C393F40E30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69162F46-0EB6-45CB-9374-67F79736ECD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BA3EF057-1303-4E27-9CD6-9C1782B5814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B870E95F-4C6C-4CA0-9452-424A1A360AD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CA0E241-4FEA-4E30-8744-A215E35AEA0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699F31D8-5F16-487F-8F3F-782A202AEBC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7898B1C-DC94-469E-91A1-04D486E008E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505499D-C046-4B5A-90B0-7C8125E8024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85D3223-C945-4458-8B0E-A245FA34954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67EE5E3A-6294-43FC-A095-1C299A40F253}"/>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C486BB16-E315-4882-A4CE-522718AB409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8F8FA65F-7DE2-422C-9C95-FA3A5BA019C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80B77693-B312-4254-B102-30414FBD55C0}"/>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D752290B-6C6A-4B28-B0B9-F34381DD8D40}"/>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858CCABF-0C43-41C6-8D05-59E7704D38F6}"/>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7E142C8C-BBA5-4CA6-B408-A0CEF1DEE0E7}"/>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C57080EA-3DE8-41CD-B616-61A42962D908}"/>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F0FDBF01-FAF6-4E9D-B903-A0EA066F7D6F}"/>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15A185B0-D7E2-4CEA-8521-EA2CB1B19614}"/>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10EC6481-0D6D-4A4D-9D4B-DD5847B36822}"/>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CC884F2-5B61-445B-8898-2C6A978BE6C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0A9FF42-F853-4F71-941F-255FAE7A697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B2F3BCF-0574-4B60-84D2-CD010660B90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E17218-725C-4E42-8F20-92C66B7166A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D9BCEA5-9551-48C9-91D0-18F79567300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143511</xdr:rowOff>
    </xdr:from>
    <xdr:to>
      <xdr:col>24</xdr:col>
      <xdr:colOff>114300</xdr:colOff>
      <xdr:row>85</xdr:row>
      <xdr:rowOff>73661</xdr:rowOff>
    </xdr:to>
    <xdr:sp macro="" textlink="">
      <xdr:nvSpPr>
        <xdr:cNvPr id="305" name="楕円 304">
          <a:extLst>
            <a:ext uri="{FF2B5EF4-FFF2-40B4-BE49-F238E27FC236}">
              <a16:creationId xmlns:a16="http://schemas.microsoft.com/office/drawing/2014/main" id="{6F8236AC-9D99-4372-AB82-307ED8AFAED4}"/>
            </a:ext>
          </a:extLst>
        </xdr:cNvPr>
        <xdr:cNvSpPr/>
      </xdr:nvSpPr>
      <xdr:spPr>
        <a:xfrm>
          <a:off x="4584700" y="1454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121938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67D53E86-A9C7-4C90-B653-06663C7423C9}"/>
            </a:ext>
          </a:extLst>
        </xdr:cNvPr>
        <xdr:cNvSpPr txBox="1"/>
      </xdr:nvSpPr>
      <xdr:spPr>
        <a:xfrm>
          <a:off x="4673600" y="1452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114936</xdr:rowOff>
    </xdr:from>
    <xdr:to>
      <xdr:col>20</xdr:col>
      <xdr:colOff>38100</xdr:colOff>
      <xdr:row>85</xdr:row>
      <xdr:rowOff>45086</xdr:rowOff>
    </xdr:to>
    <xdr:sp macro="" textlink="">
      <xdr:nvSpPr>
        <xdr:cNvPr id="307" name="楕円 306">
          <a:extLst>
            <a:ext uri="{FF2B5EF4-FFF2-40B4-BE49-F238E27FC236}">
              <a16:creationId xmlns:a16="http://schemas.microsoft.com/office/drawing/2014/main" id="{96237A8B-81A4-4888-97E1-756885F7F1ED}"/>
            </a:ext>
          </a:extLst>
        </xdr:cNvPr>
        <xdr:cNvSpPr/>
      </xdr:nvSpPr>
      <xdr:spPr>
        <a:xfrm>
          <a:off x="3746500" y="1451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165736</xdr:rowOff>
    </xdr:from>
    <xdr:to>
      <xdr:col>24</xdr:col>
      <xdr:colOff>63500</xdr:colOff>
      <xdr:row>85</xdr:row>
      <xdr:rowOff>22861</xdr:rowOff>
    </xdr:to>
    <xdr:cxnSp macro="">
      <xdr:nvCxnSpPr>
        <xdr:cNvPr id="308" name="直線コネクタ 307">
          <a:extLst>
            <a:ext uri="{FF2B5EF4-FFF2-40B4-BE49-F238E27FC236}">
              <a16:creationId xmlns:a16="http://schemas.microsoft.com/office/drawing/2014/main" id="{FE6F01E8-DA24-4E07-A166-47FF6FA450A5}"/>
            </a:ext>
          </a:extLst>
        </xdr:cNvPr>
        <xdr:cNvCxnSpPr/>
      </xdr:nvCxnSpPr>
      <xdr:spPr>
        <a:xfrm>
          <a:off x="3797300" y="14567536"/>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86361</xdr:rowOff>
    </xdr:from>
    <xdr:to>
      <xdr:col>15</xdr:col>
      <xdr:colOff>101600</xdr:colOff>
      <xdr:row>85</xdr:row>
      <xdr:rowOff>16511</xdr:rowOff>
    </xdr:to>
    <xdr:sp macro="" textlink="">
      <xdr:nvSpPr>
        <xdr:cNvPr id="309" name="楕円 308">
          <a:extLst>
            <a:ext uri="{FF2B5EF4-FFF2-40B4-BE49-F238E27FC236}">
              <a16:creationId xmlns:a16="http://schemas.microsoft.com/office/drawing/2014/main" id="{5AF68AA4-19DF-4D89-B36F-2BB49ADC75ED}"/>
            </a:ext>
          </a:extLst>
        </xdr:cNvPr>
        <xdr:cNvSpPr/>
      </xdr:nvSpPr>
      <xdr:spPr>
        <a:xfrm>
          <a:off x="28575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137161</xdr:rowOff>
    </xdr:from>
    <xdr:to>
      <xdr:col>19</xdr:col>
      <xdr:colOff>177800</xdr:colOff>
      <xdr:row>84</xdr:row>
      <xdr:rowOff>165736</xdr:rowOff>
    </xdr:to>
    <xdr:cxnSp macro="">
      <xdr:nvCxnSpPr>
        <xdr:cNvPr id="310" name="直線コネクタ 309">
          <a:extLst>
            <a:ext uri="{FF2B5EF4-FFF2-40B4-BE49-F238E27FC236}">
              <a16:creationId xmlns:a16="http://schemas.microsoft.com/office/drawing/2014/main" id="{82A5F526-4AD9-477D-A14C-D11B54BB3C0B}"/>
            </a:ext>
          </a:extLst>
        </xdr:cNvPr>
        <xdr:cNvCxnSpPr/>
      </xdr:nvCxnSpPr>
      <xdr:spPr>
        <a:xfrm>
          <a:off x="2908300" y="1453896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71120</xdr:rowOff>
    </xdr:from>
    <xdr:to>
      <xdr:col>10</xdr:col>
      <xdr:colOff>165100</xdr:colOff>
      <xdr:row>85</xdr:row>
      <xdr:rowOff>1270</xdr:rowOff>
    </xdr:to>
    <xdr:sp macro="" textlink="">
      <xdr:nvSpPr>
        <xdr:cNvPr id="311" name="楕円 310">
          <a:extLst>
            <a:ext uri="{FF2B5EF4-FFF2-40B4-BE49-F238E27FC236}">
              <a16:creationId xmlns:a16="http://schemas.microsoft.com/office/drawing/2014/main" id="{D8957B87-3B1B-4B29-A9A1-8E3D423F3898}"/>
            </a:ext>
          </a:extLst>
        </xdr:cNvPr>
        <xdr:cNvSpPr/>
      </xdr:nvSpPr>
      <xdr:spPr>
        <a:xfrm>
          <a:off x="1968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121920</xdr:rowOff>
    </xdr:from>
    <xdr:to>
      <xdr:col>15</xdr:col>
      <xdr:colOff>50800</xdr:colOff>
      <xdr:row>84</xdr:row>
      <xdr:rowOff>137161</xdr:rowOff>
    </xdr:to>
    <xdr:cxnSp macro="">
      <xdr:nvCxnSpPr>
        <xdr:cNvPr id="312" name="直線コネクタ 311">
          <a:extLst>
            <a:ext uri="{FF2B5EF4-FFF2-40B4-BE49-F238E27FC236}">
              <a16:creationId xmlns:a16="http://schemas.microsoft.com/office/drawing/2014/main" id="{FACCA5F2-B624-4D17-BC4B-7283E5D1F82E}"/>
            </a:ext>
          </a:extLst>
        </xdr:cNvPr>
        <xdr:cNvCxnSpPr/>
      </xdr:nvCxnSpPr>
      <xdr:spPr>
        <a:xfrm>
          <a:off x="2019300" y="145237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27305</xdr:rowOff>
    </xdr:from>
    <xdr:to>
      <xdr:col>6</xdr:col>
      <xdr:colOff>38100</xdr:colOff>
      <xdr:row>84</xdr:row>
      <xdr:rowOff>128905</xdr:rowOff>
    </xdr:to>
    <xdr:sp macro="" textlink="">
      <xdr:nvSpPr>
        <xdr:cNvPr id="313" name="楕円 312">
          <a:extLst>
            <a:ext uri="{FF2B5EF4-FFF2-40B4-BE49-F238E27FC236}">
              <a16:creationId xmlns:a16="http://schemas.microsoft.com/office/drawing/2014/main" id="{D4839070-F13C-4733-A6E7-D27774B643B8}"/>
            </a:ext>
          </a:extLst>
        </xdr:cNvPr>
        <xdr:cNvSpPr/>
      </xdr:nvSpPr>
      <xdr:spPr>
        <a:xfrm>
          <a:off x="1079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78105</xdr:rowOff>
    </xdr:from>
    <xdr:to>
      <xdr:col>10</xdr:col>
      <xdr:colOff>114300</xdr:colOff>
      <xdr:row>84</xdr:row>
      <xdr:rowOff>121920</xdr:rowOff>
    </xdr:to>
    <xdr:cxnSp macro="">
      <xdr:nvCxnSpPr>
        <xdr:cNvPr id="314" name="直線コネクタ 313">
          <a:extLst>
            <a:ext uri="{FF2B5EF4-FFF2-40B4-BE49-F238E27FC236}">
              <a16:creationId xmlns:a16="http://schemas.microsoft.com/office/drawing/2014/main" id="{0D9F6F78-1262-47A0-85F7-59119326BA57}"/>
            </a:ext>
          </a:extLst>
        </xdr:cNvPr>
        <xdr:cNvCxnSpPr/>
      </xdr:nvCxnSpPr>
      <xdr:spPr>
        <a:xfrm>
          <a:off x="1130300" y="144799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01FC0CAD-482E-499E-8CA5-68C50E6AE559}"/>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2071BA00-30C2-44D2-8822-1FCA107D6540}"/>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F15C157B-0DFC-4E8C-A540-3B28801BCAA4}"/>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4C121125-336A-49DB-AE18-842D7CE54616}"/>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36213</xdr:rowOff>
    </xdr:from>
    <xdr:ext cx="405111" cy="259045"/>
    <xdr:sp macro="" textlink="">
      <xdr:nvSpPr>
        <xdr:cNvPr id="319" name="n_1mainValue【福祉施設】&#10;有形固定資産減価償却率">
          <a:extLst>
            <a:ext uri="{FF2B5EF4-FFF2-40B4-BE49-F238E27FC236}">
              <a16:creationId xmlns:a16="http://schemas.microsoft.com/office/drawing/2014/main" id="{30ABBE1F-B501-475E-9FE5-F9BF8DDB421A}"/>
            </a:ext>
          </a:extLst>
        </xdr:cNvPr>
        <xdr:cNvSpPr txBox="1"/>
      </xdr:nvSpPr>
      <xdr:spPr>
        <a:xfrm>
          <a:off x="3582044" y="1460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7638</xdr:rowOff>
    </xdr:from>
    <xdr:ext cx="405111" cy="259045"/>
    <xdr:sp macro="" textlink="">
      <xdr:nvSpPr>
        <xdr:cNvPr id="320" name="n_2mainValue【福祉施設】&#10;有形固定資産減価償却率">
          <a:extLst>
            <a:ext uri="{FF2B5EF4-FFF2-40B4-BE49-F238E27FC236}">
              <a16:creationId xmlns:a16="http://schemas.microsoft.com/office/drawing/2014/main" id="{DBFCF432-1650-40C5-AE50-2FDA47CE1FE5}"/>
            </a:ext>
          </a:extLst>
        </xdr:cNvPr>
        <xdr:cNvSpPr txBox="1"/>
      </xdr:nvSpPr>
      <xdr:spPr>
        <a:xfrm>
          <a:off x="2705744"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163847</xdr:rowOff>
    </xdr:from>
    <xdr:ext cx="405111" cy="259045"/>
    <xdr:sp macro="" textlink="">
      <xdr:nvSpPr>
        <xdr:cNvPr id="321" name="n_3mainValue【福祉施設】&#10;有形固定資産減価償却率">
          <a:extLst>
            <a:ext uri="{FF2B5EF4-FFF2-40B4-BE49-F238E27FC236}">
              <a16:creationId xmlns:a16="http://schemas.microsoft.com/office/drawing/2014/main" id="{A8BA14F4-3226-48B7-BE09-6029E39F2E94}"/>
            </a:ext>
          </a:extLst>
        </xdr:cNvPr>
        <xdr:cNvSpPr txBox="1"/>
      </xdr:nvSpPr>
      <xdr:spPr>
        <a:xfrm>
          <a:off x="1816744" y="1456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120032</xdr:rowOff>
    </xdr:from>
    <xdr:ext cx="405111" cy="259045"/>
    <xdr:sp macro="" textlink="">
      <xdr:nvSpPr>
        <xdr:cNvPr id="322" name="n_4mainValue【福祉施設】&#10;有形固定資産減価償却率">
          <a:extLst>
            <a:ext uri="{FF2B5EF4-FFF2-40B4-BE49-F238E27FC236}">
              <a16:creationId xmlns:a16="http://schemas.microsoft.com/office/drawing/2014/main" id="{1D94D97A-2D5B-4139-B74F-1DC796C9B684}"/>
            </a:ext>
          </a:extLst>
        </xdr:cNvPr>
        <xdr:cNvSpPr txBox="1"/>
      </xdr:nvSpPr>
      <xdr:spPr>
        <a:xfrm>
          <a:off x="92774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318B4120-E082-4879-950E-21AFA300404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ED3BDFDB-E8AD-4AA7-8479-0F03F47EFD6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D0A1A0D-2433-45FD-B077-6EA7A8EC86A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14C8B170-FE3A-4539-990E-B6E27774655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7705B018-B26D-4EDE-BF84-870727F93E0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679F68AE-2351-4011-A8BA-CD8E1D670F7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6E7953C7-A47C-4E95-9495-8CB3A98454D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101B35E5-DF4E-4E63-8E2C-0CE65EE4266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819E1A1A-2DF7-4AFC-B8F7-1F5744125C9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C674E97-E5A8-482F-B15B-4027535CFB5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74C83100-2C8F-418F-9B47-75A7A954D70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2E2DF54C-0C66-4660-A8DE-0968B983F6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426A2955-8858-42FC-A35F-2824DC483F1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1D0E2F76-17A4-4789-A7C2-2C0DBDBC23C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3485C63F-A25F-4759-931A-D3AC04067E5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2A7AA452-6A84-4416-BCA3-B61AB11DA3F2}"/>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36A7C86C-0903-4ED1-A2E6-1AF3AEDCC80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85100BAE-B060-492E-AD2D-FF634DEDA16D}"/>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56E45BE3-2B48-42E7-AD4E-E1D9506802B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F520122B-67B6-4848-AAD2-91ABBE40B04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385E392A-8859-40B9-8C2B-8AFE52FC54E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09055794-A44E-49B5-9C8D-5B75CA3BD9CC}"/>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CC665661-E64A-4ABB-99DE-A6F914228C07}"/>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12436D78-50D5-438A-BB55-ED1A3711C699}"/>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92FB3316-7A3A-4AB8-A58A-12722A9FF042}"/>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6AE29681-483E-4492-87AA-6602B35C37A8}"/>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80115589-3429-48F0-A442-9651A3E0D64F}"/>
            </a:ext>
          </a:extLst>
        </xdr:cNvPr>
        <xdr:cNvSpPr txBox="1"/>
      </xdr:nvSpPr>
      <xdr:spPr>
        <a:xfrm>
          <a:off x="10515600" y="1432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10DCFB9C-59AE-4F43-82C5-2495A9C65AD9}"/>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8570B997-2350-410E-AB0C-4B947EAAC33D}"/>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238DECE7-6695-4E48-8750-47D3926AEB35}"/>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D96880C9-16E2-44DA-B5CF-26AB52565525}"/>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593C1059-9380-44F3-B9DF-4988181E0756}"/>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02F4C92-4F04-4E61-8C1D-3E321FB2AA7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B4249D3-CC55-4A69-889D-8C508C0C249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24C9585-8CE6-464A-9ADD-F500E5BF0E1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6A64D69-EDF9-45F3-8E24-45991A2B566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31618BD-0664-40F5-8A55-6550002A236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39878</xdr:rowOff>
    </xdr:from>
    <xdr:to>
      <xdr:col>55</xdr:col>
      <xdr:colOff>50800</xdr:colOff>
      <xdr:row>79</xdr:row>
      <xdr:rowOff>141478</xdr:rowOff>
    </xdr:to>
    <xdr:sp macro="" textlink="">
      <xdr:nvSpPr>
        <xdr:cNvPr id="360" name="楕円 359">
          <a:extLst>
            <a:ext uri="{FF2B5EF4-FFF2-40B4-BE49-F238E27FC236}">
              <a16:creationId xmlns:a16="http://schemas.microsoft.com/office/drawing/2014/main" id="{191F3229-CFEC-4D6F-8531-3B67C3687D8E}"/>
            </a:ext>
          </a:extLst>
        </xdr:cNvPr>
        <xdr:cNvSpPr/>
      </xdr:nvSpPr>
      <xdr:spPr>
        <a:xfrm>
          <a:off x="10426700" y="1358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62755</xdr:rowOff>
    </xdr:from>
    <xdr:ext cx="469744" cy="259045"/>
    <xdr:sp macro="" textlink="">
      <xdr:nvSpPr>
        <xdr:cNvPr id="361" name="【福祉施設】&#10;一人当たり面積該当値テキスト">
          <a:extLst>
            <a:ext uri="{FF2B5EF4-FFF2-40B4-BE49-F238E27FC236}">
              <a16:creationId xmlns:a16="http://schemas.microsoft.com/office/drawing/2014/main" id="{743FA99B-BD19-4811-BA40-92E899A99780}"/>
            </a:ext>
          </a:extLst>
        </xdr:cNvPr>
        <xdr:cNvSpPr txBox="1"/>
      </xdr:nvSpPr>
      <xdr:spPr>
        <a:xfrm>
          <a:off x="10515600" y="1343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58165</xdr:rowOff>
    </xdr:from>
    <xdr:to>
      <xdr:col>50</xdr:col>
      <xdr:colOff>165100</xdr:colOff>
      <xdr:row>79</xdr:row>
      <xdr:rowOff>159765</xdr:rowOff>
    </xdr:to>
    <xdr:sp macro="" textlink="">
      <xdr:nvSpPr>
        <xdr:cNvPr id="362" name="楕円 361">
          <a:extLst>
            <a:ext uri="{FF2B5EF4-FFF2-40B4-BE49-F238E27FC236}">
              <a16:creationId xmlns:a16="http://schemas.microsoft.com/office/drawing/2014/main" id="{43DA715C-11DC-4A11-8E06-73E090B75C06}"/>
            </a:ext>
          </a:extLst>
        </xdr:cNvPr>
        <xdr:cNvSpPr/>
      </xdr:nvSpPr>
      <xdr:spPr>
        <a:xfrm>
          <a:off x="9588500" y="1360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90678</xdr:rowOff>
    </xdr:from>
    <xdr:to>
      <xdr:col>55</xdr:col>
      <xdr:colOff>0</xdr:colOff>
      <xdr:row>79</xdr:row>
      <xdr:rowOff>108965</xdr:rowOff>
    </xdr:to>
    <xdr:cxnSp macro="">
      <xdr:nvCxnSpPr>
        <xdr:cNvPr id="363" name="直線コネクタ 362">
          <a:extLst>
            <a:ext uri="{FF2B5EF4-FFF2-40B4-BE49-F238E27FC236}">
              <a16:creationId xmlns:a16="http://schemas.microsoft.com/office/drawing/2014/main" id="{BF1F49D9-E86B-4605-8AC3-4AA745F20885}"/>
            </a:ext>
          </a:extLst>
        </xdr:cNvPr>
        <xdr:cNvCxnSpPr/>
      </xdr:nvCxnSpPr>
      <xdr:spPr>
        <a:xfrm flipV="1">
          <a:off x="9639300" y="13635228"/>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76454</xdr:rowOff>
    </xdr:from>
    <xdr:to>
      <xdr:col>46</xdr:col>
      <xdr:colOff>38100</xdr:colOff>
      <xdr:row>80</xdr:row>
      <xdr:rowOff>6604</xdr:rowOff>
    </xdr:to>
    <xdr:sp macro="" textlink="">
      <xdr:nvSpPr>
        <xdr:cNvPr id="364" name="楕円 363">
          <a:extLst>
            <a:ext uri="{FF2B5EF4-FFF2-40B4-BE49-F238E27FC236}">
              <a16:creationId xmlns:a16="http://schemas.microsoft.com/office/drawing/2014/main" id="{86135703-C13C-4A91-97C6-FFF19DB10DCA}"/>
            </a:ext>
          </a:extLst>
        </xdr:cNvPr>
        <xdr:cNvSpPr/>
      </xdr:nvSpPr>
      <xdr:spPr>
        <a:xfrm>
          <a:off x="8699500" y="1362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108965</xdr:rowOff>
    </xdr:from>
    <xdr:to>
      <xdr:col>50</xdr:col>
      <xdr:colOff>114300</xdr:colOff>
      <xdr:row>79</xdr:row>
      <xdr:rowOff>127254</xdr:rowOff>
    </xdr:to>
    <xdr:cxnSp macro="">
      <xdr:nvCxnSpPr>
        <xdr:cNvPr id="365" name="直線コネクタ 364">
          <a:extLst>
            <a:ext uri="{FF2B5EF4-FFF2-40B4-BE49-F238E27FC236}">
              <a16:creationId xmlns:a16="http://schemas.microsoft.com/office/drawing/2014/main" id="{59594E69-901E-4B80-9D5A-C0481162F286}"/>
            </a:ext>
          </a:extLst>
        </xdr:cNvPr>
        <xdr:cNvCxnSpPr/>
      </xdr:nvCxnSpPr>
      <xdr:spPr>
        <a:xfrm flipV="1">
          <a:off x="8750300" y="13653515"/>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119887</xdr:rowOff>
    </xdr:from>
    <xdr:to>
      <xdr:col>41</xdr:col>
      <xdr:colOff>101600</xdr:colOff>
      <xdr:row>79</xdr:row>
      <xdr:rowOff>50037</xdr:rowOff>
    </xdr:to>
    <xdr:sp macro="" textlink="">
      <xdr:nvSpPr>
        <xdr:cNvPr id="366" name="楕円 365">
          <a:extLst>
            <a:ext uri="{FF2B5EF4-FFF2-40B4-BE49-F238E27FC236}">
              <a16:creationId xmlns:a16="http://schemas.microsoft.com/office/drawing/2014/main" id="{5A98F542-D426-4A34-A115-0045F1C0B0F9}"/>
            </a:ext>
          </a:extLst>
        </xdr:cNvPr>
        <xdr:cNvSpPr/>
      </xdr:nvSpPr>
      <xdr:spPr>
        <a:xfrm>
          <a:off x="7810500" y="1349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170687</xdr:rowOff>
    </xdr:from>
    <xdr:to>
      <xdr:col>45</xdr:col>
      <xdr:colOff>177800</xdr:colOff>
      <xdr:row>79</xdr:row>
      <xdr:rowOff>127254</xdr:rowOff>
    </xdr:to>
    <xdr:cxnSp macro="">
      <xdr:nvCxnSpPr>
        <xdr:cNvPr id="367" name="直線コネクタ 366">
          <a:extLst>
            <a:ext uri="{FF2B5EF4-FFF2-40B4-BE49-F238E27FC236}">
              <a16:creationId xmlns:a16="http://schemas.microsoft.com/office/drawing/2014/main" id="{405DEB2C-446A-46DD-93DE-6B5C517D3A70}"/>
            </a:ext>
          </a:extLst>
        </xdr:cNvPr>
        <xdr:cNvCxnSpPr/>
      </xdr:nvCxnSpPr>
      <xdr:spPr>
        <a:xfrm>
          <a:off x="7861300" y="13543787"/>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142748</xdr:rowOff>
    </xdr:from>
    <xdr:to>
      <xdr:col>36</xdr:col>
      <xdr:colOff>165100</xdr:colOff>
      <xdr:row>79</xdr:row>
      <xdr:rowOff>72898</xdr:rowOff>
    </xdr:to>
    <xdr:sp macro="" textlink="">
      <xdr:nvSpPr>
        <xdr:cNvPr id="368" name="楕円 367">
          <a:extLst>
            <a:ext uri="{FF2B5EF4-FFF2-40B4-BE49-F238E27FC236}">
              <a16:creationId xmlns:a16="http://schemas.microsoft.com/office/drawing/2014/main" id="{D9CFA079-62A8-45CE-A422-4EA3F2517668}"/>
            </a:ext>
          </a:extLst>
        </xdr:cNvPr>
        <xdr:cNvSpPr/>
      </xdr:nvSpPr>
      <xdr:spPr>
        <a:xfrm>
          <a:off x="69215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170687</xdr:rowOff>
    </xdr:from>
    <xdr:to>
      <xdr:col>41</xdr:col>
      <xdr:colOff>50800</xdr:colOff>
      <xdr:row>79</xdr:row>
      <xdr:rowOff>22098</xdr:rowOff>
    </xdr:to>
    <xdr:cxnSp macro="">
      <xdr:nvCxnSpPr>
        <xdr:cNvPr id="369" name="直線コネクタ 368">
          <a:extLst>
            <a:ext uri="{FF2B5EF4-FFF2-40B4-BE49-F238E27FC236}">
              <a16:creationId xmlns:a16="http://schemas.microsoft.com/office/drawing/2014/main" id="{2BB8CDFB-B66B-4CE4-B868-F2E59C6A0503}"/>
            </a:ext>
          </a:extLst>
        </xdr:cNvPr>
        <xdr:cNvCxnSpPr/>
      </xdr:nvCxnSpPr>
      <xdr:spPr>
        <a:xfrm flipV="1">
          <a:off x="6972300" y="1354378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974576BA-05C6-4E44-8D16-C0FF3D5DC10F}"/>
            </a:ext>
          </a:extLst>
        </xdr:cNvPr>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D72F12B7-4961-4043-B65C-89526347C87D}"/>
            </a:ext>
          </a:extLst>
        </xdr:cNvPr>
        <xdr:cNvSpPr txBox="1"/>
      </xdr:nvSpPr>
      <xdr:spPr>
        <a:xfrm>
          <a:off x="8515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AC4ED118-3719-4921-8EE4-A9167FAAB4B5}"/>
            </a:ext>
          </a:extLst>
        </xdr:cNvPr>
        <xdr:cNvSpPr txBox="1"/>
      </xdr:nvSpPr>
      <xdr:spPr>
        <a:xfrm>
          <a:off x="7626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13689CAE-0620-40BE-B69F-20574910D233}"/>
            </a:ext>
          </a:extLst>
        </xdr:cNvPr>
        <xdr:cNvSpPr txBox="1"/>
      </xdr:nvSpPr>
      <xdr:spPr>
        <a:xfrm>
          <a:off x="6737427"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4842</xdr:rowOff>
    </xdr:from>
    <xdr:ext cx="469744" cy="259045"/>
    <xdr:sp macro="" textlink="">
      <xdr:nvSpPr>
        <xdr:cNvPr id="374" name="n_1mainValue【福祉施設】&#10;一人当たり面積">
          <a:extLst>
            <a:ext uri="{FF2B5EF4-FFF2-40B4-BE49-F238E27FC236}">
              <a16:creationId xmlns:a16="http://schemas.microsoft.com/office/drawing/2014/main" id="{66A4011F-96C3-47E3-885A-DB515204017A}"/>
            </a:ext>
          </a:extLst>
        </xdr:cNvPr>
        <xdr:cNvSpPr txBox="1"/>
      </xdr:nvSpPr>
      <xdr:spPr>
        <a:xfrm>
          <a:off x="9391727" y="1337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23131</xdr:rowOff>
    </xdr:from>
    <xdr:ext cx="469744" cy="259045"/>
    <xdr:sp macro="" textlink="">
      <xdr:nvSpPr>
        <xdr:cNvPr id="375" name="n_2mainValue【福祉施設】&#10;一人当たり面積">
          <a:extLst>
            <a:ext uri="{FF2B5EF4-FFF2-40B4-BE49-F238E27FC236}">
              <a16:creationId xmlns:a16="http://schemas.microsoft.com/office/drawing/2014/main" id="{06148DE6-7803-422A-94CF-38EDFC050622}"/>
            </a:ext>
          </a:extLst>
        </xdr:cNvPr>
        <xdr:cNvSpPr txBox="1"/>
      </xdr:nvSpPr>
      <xdr:spPr>
        <a:xfrm>
          <a:off x="8515427" y="1339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66564</xdr:rowOff>
    </xdr:from>
    <xdr:ext cx="469744" cy="259045"/>
    <xdr:sp macro="" textlink="">
      <xdr:nvSpPr>
        <xdr:cNvPr id="376" name="n_3mainValue【福祉施設】&#10;一人当たり面積">
          <a:extLst>
            <a:ext uri="{FF2B5EF4-FFF2-40B4-BE49-F238E27FC236}">
              <a16:creationId xmlns:a16="http://schemas.microsoft.com/office/drawing/2014/main" id="{A5AB3FBC-0685-4E22-84F8-172692D9933A}"/>
            </a:ext>
          </a:extLst>
        </xdr:cNvPr>
        <xdr:cNvSpPr txBox="1"/>
      </xdr:nvSpPr>
      <xdr:spPr>
        <a:xfrm>
          <a:off x="7626427" y="13268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89425</xdr:rowOff>
    </xdr:from>
    <xdr:ext cx="469744" cy="259045"/>
    <xdr:sp macro="" textlink="">
      <xdr:nvSpPr>
        <xdr:cNvPr id="377" name="n_4mainValue【福祉施設】&#10;一人当たり面積">
          <a:extLst>
            <a:ext uri="{FF2B5EF4-FFF2-40B4-BE49-F238E27FC236}">
              <a16:creationId xmlns:a16="http://schemas.microsoft.com/office/drawing/2014/main" id="{E41E941A-826C-4915-9450-93DFB10A7D3D}"/>
            </a:ext>
          </a:extLst>
        </xdr:cNvPr>
        <xdr:cNvSpPr txBox="1"/>
      </xdr:nvSpPr>
      <xdr:spPr>
        <a:xfrm>
          <a:off x="6737427" y="1329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7FC5B3F7-4D05-4577-B363-DC6AD9CDABC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5B0B1A4F-D8FA-4E09-B007-84494D13C44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C7E9212-563F-4AD5-AC36-9D07E2FD0BB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22BE654-8E67-4DA9-9DB8-1354C18B11F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40042AE1-ECBA-43AB-97D7-CC0CF44CA5E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F466F330-94B4-4D8D-8041-DEB388390F9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9B68287E-F5F8-49B3-A901-F3540A3568F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4821CA0-45FE-45BF-B7F5-721E418022C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448BF478-ACED-4D4A-B683-B3C67E18687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8ADD33C3-4D0B-434A-A3F9-08F586344E5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1D9C372-6AFE-42D2-8D9E-DB46DC01DA1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8B2706DE-56CE-4C03-AC90-7DD1C88DFB5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631DB74B-0003-4631-BD6D-E5B402A6B7A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6A00B57C-3BA1-4953-B77F-29EEAC04170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EF9BBC4-D432-4562-B956-EBBA906976E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49033FA2-080E-4881-8442-D807C5C4634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D31951E1-3355-4886-9890-DDED59B2B7E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40D090A4-F6E3-4D7A-B1A3-5E4FD48A4CA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60017458-E596-4AAA-A553-2A13520D2E7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86383E24-DADC-4861-BBAC-D605FF6B3B7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F227A71A-FAD8-4D3F-B3A6-968807F9538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A258D75E-7339-48B1-8FD1-5EB55BF478BA}"/>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32C15FAE-09F6-47B7-87F8-774D17F05A1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668F2E50-4D30-4012-955F-F0C3D7D39AF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CC65D1B2-D486-42D8-9E78-500A0E8AA50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7861A862-58D6-4930-BD2F-D54251A9CEF3}"/>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1DF8283B-6378-40B4-9A88-2C69F35BA81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28022A2A-9A55-4CE4-A4D6-5E3140FCF325}"/>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49BB6B45-3F88-4DA7-AFB2-A163352D02A2}"/>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4586E68F-4983-480D-8521-070F021560DC}"/>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41A57402-C0D5-424A-A133-F9CBF867D7CD}"/>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47F4045B-162A-43FC-A3EE-A2D896F4C9B3}"/>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527C996F-23CA-40E9-B25D-32FF695306D0}"/>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4A84A6A7-53CF-4A3B-9321-31AEACB8AF56}"/>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7816EE43-5E8D-4C8C-B1B1-C2952FB27332}"/>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8C2730D2-073C-4170-97EA-4924995077F3}"/>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C4BFC27-0A3F-4245-B814-329D997BE7F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7817F99-9379-419A-9A64-35ECDF7D8E0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FC3BD43-1157-461F-9D2D-EE8AA1BB151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AD3D3F5-1A7F-4379-8DEF-1D9CF98471B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4D3681F-2B0D-464D-BD43-05E0D42C609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36830</xdr:rowOff>
    </xdr:from>
    <xdr:to>
      <xdr:col>24</xdr:col>
      <xdr:colOff>114300</xdr:colOff>
      <xdr:row>105</xdr:row>
      <xdr:rowOff>138430</xdr:rowOff>
    </xdr:to>
    <xdr:sp macro="" textlink="">
      <xdr:nvSpPr>
        <xdr:cNvPr id="419" name="楕円 418">
          <a:extLst>
            <a:ext uri="{FF2B5EF4-FFF2-40B4-BE49-F238E27FC236}">
              <a16:creationId xmlns:a16="http://schemas.microsoft.com/office/drawing/2014/main" id="{4B7971F8-D20B-45B2-A771-669334B7D4ED}"/>
            </a:ext>
          </a:extLst>
        </xdr:cNvPr>
        <xdr:cNvSpPr/>
      </xdr:nvSpPr>
      <xdr:spPr>
        <a:xfrm>
          <a:off x="45847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15257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D313C6B5-B153-4234-9088-55C6CBB249B5}"/>
            </a:ext>
          </a:extLst>
        </xdr:cNvPr>
        <xdr:cNvSpPr txBox="1"/>
      </xdr:nvSpPr>
      <xdr:spPr>
        <a:xfrm>
          <a:off x="4673600"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9071</xdr:rowOff>
    </xdr:from>
    <xdr:to>
      <xdr:col>20</xdr:col>
      <xdr:colOff>38100</xdr:colOff>
      <xdr:row>105</xdr:row>
      <xdr:rowOff>110671</xdr:rowOff>
    </xdr:to>
    <xdr:sp macro="" textlink="">
      <xdr:nvSpPr>
        <xdr:cNvPr id="421" name="楕円 420">
          <a:extLst>
            <a:ext uri="{FF2B5EF4-FFF2-40B4-BE49-F238E27FC236}">
              <a16:creationId xmlns:a16="http://schemas.microsoft.com/office/drawing/2014/main" id="{47F7E23A-E5D1-4D13-B1FE-B7A97C229F7F}"/>
            </a:ext>
          </a:extLst>
        </xdr:cNvPr>
        <xdr:cNvSpPr/>
      </xdr:nvSpPr>
      <xdr:spPr>
        <a:xfrm>
          <a:off x="3746500" y="180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59871</xdr:rowOff>
    </xdr:from>
    <xdr:to>
      <xdr:col>24</xdr:col>
      <xdr:colOff>63500</xdr:colOff>
      <xdr:row>105</xdr:row>
      <xdr:rowOff>87630</xdr:rowOff>
    </xdr:to>
    <xdr:cxnSp macro="">
      <xdr:nvCxnSpPr>
        <xdr:cNvPr id="422" name="直線コネクタ 421">
          <a:extLst>
            <a:ext uri="{FF2B5EF4-FFF2-40B4-BE49-F238E27FC236}">
              <a16:creationId xmlns:a16="http://schemas.microsoft.com/office/drawing/2014/main" id="{2EC89C53-5FE8-4F4B-B550-0B7DCEDB0A50}"/>
            </a:ext>
          </a:extLst>
        </xdr:cNvPr>
        <xdr:cNvCxnSpPr/>
      </xdr:nvCxnSpPr>
      <xdr:spPr>
        <a:xfrm>
          <a:off x="3797300" y="18062121"/>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151130</xdr:rowOff>
    </xdr:from>
    <xdr:to>
      <xdr:col>15</xdr:col>
      <xdr:colOff>101600</xdr:colOff>
      <xdr:row>105</xdr:row>
      <xdr:rowOff>81280</xdr:rowOff>
    </xdr:to>
    <xdr:sp macro="" textlink="">
      <xdr:nvSpPr>
        <xdr:cNvPr id="423" name="楕円 422">
          <a:extLst>
            <a:ext uri="{FF2B5EF4-FFF2-40B4-BE49-F238E27FC236}">
              <a16:creationId xmlns:a16="http://schemas.microsoft.com/office/drawing/2014/main" id="{BEDAE8B7-DB16-443F-BE6C-5BEA623DEB42}"/>
            </a:ext>
          </a:extLst>
        </xdr:cNvPr>
        <xdr:cNvSpPr/>
      </xdr:nvSpPr>
      <xdr:spPr>
        <a:xfrm>
          <a:off x="2857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30480</xdr:rowOff>
    </xdr:from>
    <xdr:to>
      <xdr:col>19</xdr:col>
      <xdr:colOff>177800</xdr:colOff>
      <xdr:row>105</xdr:row>
      <xdr:rowOff>59871</xdr:rowOff>
    </xdr:to>
    <xdr:cxnSp macro="">
      <xdr:nvCxnSpPr>
        <xdr:cNvPr id="424" name="直線コネクタ 423">
          <a:extLst>
            <a:ext uri="{FF2B5EF4-FFF2-40B4-BE49-F238E27FC236}">
              <a16:creationId xmlns:a16="http://schemas.microsoft.com/office/drawing/2014/main" id="{D929D985-BC1A-442F-B5D1-F360EEA8512C}"/>
            </a:ext>
          </a:extLst>
        </xdr:cNvPr>
        <xdr:cNvCxnSpPr/>
      </xdr:nvCxnSpPr>
      <xdr:spPr>
        <a:xfrm>
          <a:off x="2908300" y="1803273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121738</xdr:rowOff>
    </xdr:from>
    <xdr:to>
      <xdr:col>10</xdr:col>
      <xdr:colOff>165100</xdr:colOff>
      <xdr:row>105</xdr:row>
      <xdr:rowOff>51888</xdr:rowOff>
    </xdr:to>
    <xdr:sp macro="" textlink="">
      <xdr:nvSpPr>
        <xdr:cNvPr id="425" name="楕円 424">
          <a:extLst>
            <a:ext uri="{FF2B5EF4-FFF2-40B4-BE49-F238E27FC236}">
              <a16:creationId xmlns:a16="http://schemas.microsoft.com/office/drawing/2014/main" id="{332793D7-7983-4F0E-B62E-B13AEF48E18F}"/>
            </a:ext>
          </a:extLst>
        </xdr:cNvPr>
        <xdr:cNvSpPr/>
      </xdr:nvSpPr>
      <xdr:spPr>
        <a:xfrm>
          <a:off x="1968500" y="179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1088</xdr:rowOff>
    </xdr:from>
    <xdr:to>
      <xdr:col>15</xdr:col>
      <xdr:colOff>50800</xdr:colOff>
      <xdr:row>105</xdr:row>
      <xdr:rowOff>30480</xdr:rowOff>
    </xdr:to>
    <xdr:cxnSp macro="">
      <xdr:nvCxnSpPr>
        <xdr:cNvPr id="426" name="直線コネクタ 425">
          <a:extLst>
            <a:ext uri="{FF2B5EF4-FFF2-40B4-BE49-F238E27FC236}">
              <a16:creationId xmlns:a16="http://schemas.microsoft.com/office/drawing/2014/main" id="{F78BADB1-E7B9-4C23-8FCC-1C9615AA13DC}"/>
            </a:ext>
          </a:extLst>
        </xdr:cNvPr>
        <xdr:cNvCxnSpPr/>
      </xdr:nvCxnSpPr>
      <xdr:spPr>
        <a:xfrm>
          <a:off x="2019300" y="1800333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93980</xdr:rowOff>
    </xdr:from>
    <xdr:to>
      <xdr:col>6</xdr:col>
      <xdr:colOff>38100</xdr:colOff>
      <xdr:row>105</xdr:row>
      <xdr:rowOff>24130</xdr:rowOff>
    </xdr:to>
    <xdr:sp macro="" textlink="">
      <xdr:nvSpPr>
        <xdr:cNvPr id="427" name="楕円 426">
          <a:extLst>
            <a:ext uri="{FF2B5EF4-FFF2-40B4-BE49-F238E27FC236}">
              <a16:creationId xmlns:a16="http://schemas.microsoft.com/office/drawing/2014/main" id="{BFB8A70D-1A84-4DC1-BC56-B7ABA0A9A588}"/>
            </a:ext>
          </a:extLst>
        </xdr:cNvPr>
        <xdr:cNvSpPr/>
      </xdr:nvSpPr>
      <xdr:spPr>
        <a:xfrm>
          <a:off x="1079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144780</xdr:rowOff>
    </xdr:from>
    <xdr:to>
      <xdr:col>10</xdr:col>
      <xdr:colOff>114300</xdr:colOff>
      <xdr:row>105</xdr:row>
      <xdr:rowOff>1088</xdr:rowOff>
    </xdr:to>
    <xdr:cxnSp macro="">
      <xdr:nvCxnSpPr>
        <xdr:cNvPr id="428" name="直線コネクタ 427">
          <a:extLst>
            <a:ext uri="{FF2B5EF4-FFF2-40B4-BE49-F238E27FC236}">
              <a16:creationId xmlns:a16="http://schemas.microsoft.com/office/drawing/2014/main" id="{D6414271-B32A-4AB2-BDB6-27A488F68555}"/>
            </a:ext>
          </a:extLst>
        </xdr:cNvPr>
        <xdr:cNvCxnSpPr/>
      </xdr:nvCxnSpPr>
      <xdr:spPr>
        <a:xfrm>
          <a:off x="1130300" y="1797558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29" name="n_1aveValue【市民会館】&#10;有形固定資産減価償却率">
          <a:extLst>
            <a:ext uri="{FF2B5EF4-FFF2-40B4-BE49-F238E27FC236}">
              <a16:creationId xmlns:a16="http://schemas.microsoft.com/office/drawing/2014/main" id="{7E03E9C1-3D01-4254-907A-41084A14BB8C}"/>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0" name="n_2aveValue【市民会館】&#10;有形固定資産減価償却率">
          <a:extLst>
            <a:ext uri="{FF2B5EF4-FFF2-40B4-BE49-F238E27FC236}">
              <a16:creationId xmlns:a16="http://schemas.microsoft.com/office/drawing/2014/main" id="{F7174C54-93C1-4EA1-98B5-58FE9CE09124}"/>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31" name="n_3aveValue【市民会館】&#10;有形固定資産減価償却率">
          <a:extLst>
            <a:ext uri="{FF2B5EF4-FFF2-40B4-BE49-F238E27FC236}">
              <a16:creationId xmlns:a16="http://schemas.microsoft.com/office/drawing/2014/main" id="{8329D6F0-9AB8-42C5-A1F9-ECCC0E98A9F8}"/>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2" name="n_4aveValue【市民会館】&#10;有形固定資産減価償却率">
          <a:extLst>
            <a:ext uri="{FF2B5EF4-FFF2-40B4-BE49-F238E27FC236}">
              <a16:creationId xmlns:a16="http://schemas.microsoft.com/office/drawing/2014/main" id="{960AE5E0-D8A7-4012-8BAC-476600FD213A}"/>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101798</xdr:rowOff>
    </xdr:from>
    <xdr:ext cx="405111" cy="259045"/>
    <xdr:sp macro="" textlink="">
      <xdr:nvSpPr>
        <xdr:cNvPr id="433" name="n_1mainValue【市民会館】&#10;有形固定資産減価償却率">
          <a:extLst>
            <a:ext uri="{FF2B5EF4-FFF2-40B4-BE49-F238E27FC236}">
              <a16:creationId xmlns:a16="http://schemas.microsoft.com/office/drawing/2014/main" id="{A1FD554E-1E50-4CC9-84B3-961902EA9356}"/>
            </a:ext>
          </a:extLst>
        </xdr:cNvPr>
        <xdr:cNvSpPr txBox="1"/>
      </xdr:nvSpPr>
      <xdr:spPr>
        <a:xfrm>
          <a:off x="3582044" y="1810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72407</xdr:rowOff>
    </xdr:from>
    <xdr:ext cx="405111" cy="259045"/>
    <xdr:sp macro="" textlink="">
      <xdr:nvSpPr>
        <xdr:cNvPr id="434" name="n_2mainValue【市民会館】&#10;有形固定資産減価償却率">
          <a:extLst>
            <a:ext uri="{FF2B5EF4-FFF2-40B4-BE49-F238E27FC236}">
              <a16:creationId xmlns:a16="http://schemas.microsoft.com/office/drawing/2014/main" id="{73FDE36E-11D7-4D9C-9884-FE4E11F6F7E7}"/>
            </a:ext>
          </a:extLst>
        </xdr:cNvPr>
        <xdr:cNvSpPr txBox="1"/>
      </xdr:nvSpPr>
      <xdr:spPr>
        <a:xfrm>
          <a:off x="2705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43015</xdr:rowOff>
    </xdr:from>
    <xdr:ext cx="405111" cy="259045"/>
    <xdr:sp macro="" textlink="">
      <xdr:nvSpPr>
        <xdr:cNvPr id="435" name="n_3mainValue【市民会館】&#10;有形固定資産減価償却率">
          <a:extLst>
            <a:ext uri="{FF2B5EF4-FFF2-40B4-BE49-F238E27FC236}">
              <a16:creationId xmlns:a16="http://schemas.microsoft.com/office/drawing/2014/main" id="{AD839866-F8F7-4AC1-8AD3-DCB184C8FBCC}"/>
            </a:ext>
          </a:extLst>
        </xdr:cNvPr>
        <xdr:cNvSpPr txBox="1"/>
      </xdr:nvSpPr>
      <xdr:spPr>
        <a:xfrm>
          <a:off x="1816744" y="1804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40657</xdr:rowOff>
    </xdr:from>
    <xdr:ext cx="405111" cy="259045"/>
    <xdr:sp macro="" textlink="">
      <xdr:nvSpPr>
        <xdr:cNvPr id="436" name="n_4mainValue【市民会館】&#10;有形固定資産減価償却率">
          <a:extLst>
            <a:ext uri="{FF2B5EF4-FFF2-40B4-BE49-F238E27FC236}">
              <a16:creationId xmlns:a16="http://schemas.microsoft.com/office/drawing/2014/main" id="{3335607D-8FBE-4393-809A-9B3A4481B9F1}"/>
            </a:ext>
          </a:extLst>
        </xdr:cNvPr>
        <xdr:cNvSpPr txBox="1"/>
      </xdr:nvSpPr>
      <xdr:spPr>
        <a:xfrm>
          <a:off x="927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E282D1AD-6319-47B0-AF8F-82C4BAA2559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E21EF08B-407C-4D09-8254-8156543D658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9A9BE2FD-DB95-420E-9EA4-EF930162C7D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BFB0C9B9-DB40-4B5E-8452-F5849C14D9C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7CAB7D4C-C016-4477-9FEB-78A9B040EA3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EFD32D27-E77F-4CFE-876F-2F7BF12F5A0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EC1AE521-0F12-47E9-9C91-1CB85D21930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A98DAF-391D-4231-8E5B-86456F2D40C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BFBC8B25-6407-40DF-B962-2E4580C724F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B7B9AA0A-CA46-45B1-B7F6-BEB1769C7A0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B0709155-B8AA-44D2-9AAA-897BCDE79C4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E8191A32-39C7-4C4D-8FE9-C8F2C0EE487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E738B6E8-35AC-4F5E-927E-291950380DA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EBDF3789-6582-4FB9-8812-A284B2BFFF2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21A2CD38-D213-469E-A27C-08E1E72F164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715E4616-CE38-4067-BC5A-F97575645A7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EBD969AB-7516-47B0-9FFF-C72F56F61C45}"/>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3E3CF22A-1E3F-4172-8FEC-3B875B4C218C}"/>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F79CC8F8-495A-4163-BF3C-404D7E71ACD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275D7841-880C-4291-B48A-B09E92C7706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6D0A635B-4900-4242-A359-D8D94172CE8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66E2C263-892D-4BD5-9A50-7BD7E7CA25C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C16B4B85-F1CF-4A89-93F7-9A0518CF274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E2A314E7-CF3B-475A-A543-6A7CF45E21BA}"/>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E0D73D9A-9B34-4A66-842D-073CF3841604}"/>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BFC8992E-79A7-4A2B-A782-4447DD4B8831}"/>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6799D345-0E67-4A33-BB3B-0459B0E21425}"/>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48DD9024-E38B-4845-81EC-6142B6187BA6}"/>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465" name="【市民会館】&#10;一人当たり面積平均値テキスト">
          <a:extLst>
            <a:ext uri="{FF2B5EF4-FFF2-40B4-BE49-F238E27FC236}">
              <a16:creationId xmlns:a16="http://schemas.microsoft.com/office/drawing/2014/main" id="{DCF3912E-8336-4890-A7CD-A545826AA549}"/>
            </a:ext>
          </a:extLst>
        </xdr:cNvPr>
        <xdr:cNvSpPr txBox="1"/>
      </xdr:nvSpPr>
      <xdr:spPr>
        <a:xfrm>
          <a:off x="10515600" y="1830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EACEF656-6B23-465D-B40B-CE45830FDB72}"/>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7BC2BF37-0DF0-4BDE-B1EB-5B3B0EBDA5C4}"/>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FFD3BC2E-5ECA-4039-8051-7C1C1FBB1A08}"/>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3B36DEE4-7BFD-4620-AB14-F7A82A9CBCAE}"/>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B48F034B-F83B-4855-B67C-6E44360141F0}"/>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CE30A8A-F114-4D3A-8999-264068D2E41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6E7185B-3B01-4499-9ABB-BD6B009F529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EDF8357-3BE7-4BF1-9309-5E89585B803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56F3576-017E-441F-8821-6B8AF995F0D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327EC17-98DD-4436-85BC-30F9FA56949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132080</xdr:rowOff>
    </xdr:from>
    <xdr:to>
      <xdr:col>55</xdr:col>
      <xdr:colOff>50800</xdr:colOff>
      <xdr:row>107</xdr:row>
      <xdr:rowOff>62230</xdr:rowOff>
    </xdr:to>
    <xdr:sp macro="" textlink="">
      <xdr:nvSpPr>
        <xdr:cNvPr id="476" name="楕円 475">
          <a:extLst>
            <a:ext uri="{FF2B5EF4-FFF2-40B4-BE49-F238E27FC236}">
              <a16:creationId xmlns:a16="http://schemas.microsoft.com/office/drawing/2014/main" id="{45DA7DFD-D95E-4A50-A879-88356C6E3C71}"/>
            </a:ext>
          </a:extLst>
        </xdr:cNvPr>
        <xdr:cNvSpPr/>
      </xdr:nvSpPr>
      <xdr:spPr>
        <a:xfrm>
          <a:off x="104267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154957</xdr:rowOff>
    </xdr:from>
    <xdr:ext cx="469744" cy="259045"/>
    <xdr:sp macro="" textlink="">
      <xdr:nvSpPr>
        <xdr:cNvPr id="477" name="【市民会館】&#10;一人当たり面積該当値テキスト">
          <a:extLst>
            <a:ext uri="{FF2B5EF4-FFF2-40B4-BE49-F238E27FC236}">
              <a16:creationId xmlns:a16="http://schemas.microsoft.com/office/drawing/2014/main" id="{C9B07958-0D72-4C62-9FF5-39B61D9595C6}"/>
            </a:ext>
          </a:extLst>
        </xdr:cNvPr>
        <xdr:cNvSpPr txBox="1"/>
      </xdr:nvSpPr>
      <xdr:spPr>
        <a:xfrm>
          <a:off x="10515600" y="1815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135889</xdr:rowOff>
    </xdr:from>
    <xdr:to>
      <xdr:col>50</xdr:col>
      <xdr:colOff>165100</xdr:colOff>
      <xdr:row>107</xdr:row>
      <xdr:rowOff>66039</xdr:rowOff>
    </xdr:to>
    <xdr:sp macro="" textlink="">
      <xdr:nvSpPr>
        <xdr:cNvPr id="478" name="楕円 477">
          <a:extLst>
            <a:ext uri="{FF2B5EF4-FFF2-40B4-BE49-F238E27FC236}">
              <a16:creationId xmlns:a16="http://schemas.microsoft.com/office/drawing/2014/main" id="{802BB40E-0BE2-45AB-9EEF-01188790B5A3}"/>
            </a:ext>
          </a:extLst>
        </xdr:cNvPr>
        <xdr:cNvSpPr/>
      </xdr:nvSpPr>
      <xdr:spPr>
        <a:xfrm>
          <a:off x="9588500" y="1830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11430</xdr:rowOff>
    </xdr:from>
    <xdr:to>
      <xdr:col>55</xdr:col>
      <xdr:colOff>0</xdr:colOff>
      <xdr:row>107</xdr:row>
      <xdr:rowOff>15239</xdr:rowOff>
    </xdr:to>
    <xdr:cxnSp macro="">
      <xdr:nvCxnSpPr>
        <xdr:cNvPr id="479" name="直線コネクタ 478">
          <a:extLst>
            <a:ext uri="{FF2B5EF4-FFF2-40B4-BE49-F238E27FC236}">
              <a16:creationId xmlns:a16="http://schemas.microsoft.com/office/drawing/2014/main" id="{786A52AF-BB34-41D9-8D00-267D10733E1E}"/>
            </a:ext>
          </a:extLst>
        </xdr:cNvPr>
        <xdr:cNvCxnSpPr/>
      </xdr:nvCxnSpPr>
      <xdr:spPr>
        <a:xfrm flipV="1">
          <a:off x="9639300" y="183565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141605</xdr:rowOff>
    </xdr:from>
    <xdr:to>
      <xdr:col>46</xdr:col>
      <xdr:colOff>38100</xdr:colOff>
      <xdr:row>107</xdr:row>
      <xdr:rowOff>71755</xdr:rowOff>
    </xdr:to>
    <xdr:sp macro="" textlink="">
      <xdr:nvSpPr>
        <xdr:cNvPr id="480" name="楕円 479">
          <a:extLst>
            <a:ext uri="{FF2B5EF4-FFF2-40B4-BE49-F238E27FC236}">
              <a16:creationId xmlns:a16="http://schemas.microsoft.com/office/drawing/2014/main" id="{43E48B98-2461-4774-87C3-B1F55A41C28C}"/>
            </a:ext>
          </a:extLst>
        </xdr:cNvPr>
        <xdr:cNvSpPr/>
      </xdr:nvSpPr>
      <xdr:spPr>
        <a:xfrm>
          <a:off x="8699500" y="183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15239</xdr:rowOff>
    </xdr:from>
    <xdr:to>
      <xdr:col>50</xdr:col>
      <xdr:colOff>114300</xdr:colOff>
      <xdr:row>107</xdr:row>
      <xdr:rowOff>20955</xdr:rowOff>
    </xdr:to>
    <xdr:cxnSp macro="">
      <xdr:nvCxnSpPr>
        <xdr:cNvPr id="481" name="直線コネクタ 480">
          <a:extLst>
            <a:ext uri="{FF2B5EF4-FFF2-40B4-BE49-F238E27FC236}">
              <a16:creationId xmlns:a16="http://schemas.microsoft.com/office/drawing/2014/main" id="{A6F3A9C5-BAD9-4DE4-9D97-3CD57D591F02}"/>
            </a:ext>
          </a:extLst>
        </xdr:cNvPr>
        <xdr:cNvCxnSpPr/>
      </xdr:nvCxnSpPr>
      <xdr:spPr>
        <a:xfrm flipV="1">
          <a:off x="8750300" y="183603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147320</xdr:rowOff>
    </xdr:from>
    <xdr:to>
      <xdr:col>41</xdr:col>
      <xdr:colOff>101600</xdr:colOff>
      <xdr:row>107</xdr:row>
      <xdr:rowOff>77470</xdr:rowOff>
    </xdr:to>
    <xdr:sp macro="" textlink="">
      <xdr:nvSpPr>
        <xdr:cNvPr id="482" name="楕円 481">
          <a:extLst>
            <a:ext uri="{FF2B5EF4-FFF2-40B4-BE49-F238E27FC236}">
              <a16:creationId xmlns:a16="http://schemas.microsoft.com/office/drawing/2014/main" id="{DE21C74F-1D3B-4CC2-A8DA-B2AFC267DE39}"/>
            </a:ext>
          </a:extLst>
        </xdr:cNvPr>
        <xdr:cNvSpPr/>
      </xdr:nvSpPr>
      <xdr:spPr>
        <a:xfrm>
          <a:off x="7810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20955</xdr:rowOff>
    </xdr:from>
    <xdr:to>
      <xdr:col>45</xdr:col>
      <xdr:colOff>177800</xdr:colOff>
      <xdr:row>107</xdr:row>
      <xdr:rowOff>26670</xdr:rowOff>
    </xdr:to>
    <xdr:cxnSp macro="">
      <xdr:nvCxnSpPr>
        <xdr:cNvPr id="483" name="直線コネクタ 482">
          <a:extLst>
            <a:ext uri="{FF2B5EF4-FFF2-40B4-BE49-F238E27FC236}">
              <a16:creationId xmlns:a16="http://schemas.microsoft.com/office/drawing/2014/main" id="{5D37D9A4-2FE3-4B8F-85C2-1EB959E7AFAA}"/>
            </a:ext>
          </a:extLst>
        </xdr:cNvPr>
        <xdr:cNvCxnSpPr/>
      </xdr:nvCxnSpPr>
      <xdr:spPr>
        <a:xfrm flipV="1">
          <a:off x="7861300" y="183661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153036</xdr:rowOff>
    </xdr:from>
    <xdr:to>
      <xdr:col>36</xdr:col>
      <xdr:colOff>165100</xdr:colOff>
      <xdr:row>107</xdr:row>
      <xdr:rowOff>83186</xdr:rowOff>
    </xdr:to>
    <xdr:sp macro="" textlink="">
      <xdr:nvSpPr>
        <xdr:cNvPr id="484" name="楕円 483">
          <a:extLst>
            <a:ext uri="{FF2B5EF4-FFF2-40B4-BE49-F238E27FC236}">
              <a16:creationId xmlns:a16="http://schemas.microsoft.com/office/drawing/2014/main" id="{31206BD7-93D5-4E9D-8DFF-EAA0FACA6AD7}"/>
            </a:ext>
          </a:extLst>
        </xdr:cNvPr>
        <xdr:cNvSpPr/>
      </xdr:nvSpPr>
      <xdr:spPr>
        <a:xfrm>
          <a:off x="6921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26670</xdr:rowOff>
    </xdr:from>
    <xdr:to>
      <xdr:col>41</xdr:col>
      <xdr:colOff>50800</xdr:colOff>
      <xdr:row>107</xdr:row>
      <xdr:rowOff>32386</xdr:rowOff>
    </xdr:to>
    <xdr:cxnSp macro="">
      <xdr:nvCxnSpPr>
        <xdr:cNvPr id="485" name="直線コネクタ 484">
          <a:extLst>
            <a:ext uri="{FF2B5EF4-FFF2-40B4-BE49-F238E27FC236}">
              <a16:creationId xmlns:a16="http://schemas.microsoft.com/office/drawing/2014/main" id="{0A377D24-F859-4C9D-A5CB-4CFB69F00134}"/>
            </a:ext>
          </a:extLst>
        </xdr:cNvPr>
        <xdr:cNvCxnSpPr/>
      </xdr:nvCxnSpPr>
      <xdr:spPr>
        <a:xfrm flipV="1">
          <a:off x="6972300" y="183718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486" name="n_1aveValue【市民会館】&#10;一人当たり面積">
          <a:extLst>
            <a:ext uri="{FF2B5EF4-FFF2-40B4-BE49-F238E27FC236}">
              <a16:creationId xmlns:a16="http://schemas.microsoft.com/office/drawing/2014/main" id="{D8D57127-9D19-4C08-84E2-3C31E3F45F54}"/>
            </a:ext>
          </a:extLst>
        </xdr:cNvPr>
        <xdr:cNvSpPr txBox="1"/>
      </xdr:nvSpPr>
      <xdr:spPr>
        <a:xfrm>
          <a:off x="9391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487" name="n_2aveValue【市民会館】&#10;一人当たり面積">
          <a:extLst>
            <a:ext uri="{FF2B5EF4-FFF2-40B4-BE49-F238E27FC236}">
              <a16:creationId xmlns:a16="http://schemas.microsoft.com/office/drawing/2014/main" id="{9E975946-C982-4609-A8E1-932BF5801180}"/>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488" name="n_3aveValue【市民会館】&#10;一人当たり面積">
          <a:extLst>
            <a:ext uri="{FF2B5EF4-FFF2-40B4-BE49-F238E27FC236}">
              <a16:creationId xmlns:a16="http://schemas.microsoft.com/office/drawing/2014/main" id="{7EC36F63-7A07-47ED-91BB-1956EDF5998B}"/>
            </a:ext>
          </a:extLst>
        </xdr:cNvPr>
        <xdr:cNvSpPr txBox="1"/>
      </xdr:nvSpPr>
      <xdr:spPr>
        <a:xfrm>
          <a:off x="7626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489" name="n_4aveValue【市民会館】&#10;一人当たり面積">
          <a:extLst>
            <a:ext uri="{FF2B5EF4-FFF2-40B4-BE49-F238E27FC236}">
              <a16:creationId xmlns:a16="http://schemas.microsoft.com/office/drawing/2014/main" id="{A233679D-F8B1-4863-BDC0-8A35E3ABB27D}"/>
            </a:ext>
          </a:extLst>
        </xdr:cNvPr>
        <xdr:cNvSpPr txBox="1"/>
      </xdr:nvSpPr>
      <xdr:spPr>
        <a:xfrm>
          <a:off x="6737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82566</xdr:rowOff>
    </xdr:from>
    <xdr:ext cx="469744" cy="259045"/>
    <xdr:sp macro="" textlink="">
      <xdr:nvSpPr>
        <xdr:cNvPr id="490" name="n_1mainValue【市民会館】&#10;一人当たり面積">
          <a:extLst>
            <a:ext uri="{FF2B5EF4-FFF2-40B4-BE49-F238E27FC236}">
              <a16:creationId xmlns:a16="http://schemas.microsoft.com/office/drawing/2014/main" id="{08A86A8C-41BD-47BD-A872-FEE60F7FE95B}"/>
            </a:ext>
          </a:extLst>
        </xdr:cNvPr>
        <xdr:cNvSpPr txBox="1"/>
      </xdr:nvSpPr>
      <xdr:spPr>
        <a:xfrm>
          <a:off x="9391727" y="180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88282</xdr:rowOff>
    </xdr:from>
    <xdr:ext cx="469744" cy="259045"/>
    <xdr:sp macro="" textlink="">
      <xdr:nvSpPr>
        <xdr:cNvPr id="491" name="n_2mainValue【市民会館】&#10;一人当たり面積">
          <a:extLst>
            <a:ext uri="{FF2B5EF4-FFF2-40B4-BE49-F238E27FC236}">
              <a16:creationId xmlns:a16="http://schemas.microsoft.com/office/drawing/2014/main" id="{9BA57249-FB9A-48C2-BA2B-CC59D88DB396}"/>
            </a:ext>
          </a:extLst>
        </xdr:cNvPr>
        <xdr:cNvSpPr txBox="1"/>
      </xdr:nvSpPr>
      <xdr:spPr>
        <a:xfrm>
          <a:off x="8515427" y="1809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93997</xdr:rowOff>
    </xdr:from>
    <xdr:ext cx="469744" cy="259045"/>
    <xdr:sp macro="" textlink="">
      <xdr:nvSpPr>
        <xdr:cNvPr id="492" name="n_3mainValue【市民会館】&#10;一人当たり面積">
          <a:extLst>
            <a:ext uri="{FF2B5EF4-FFF2-40B4-BE49-F238E27FC236}">
              <a16:creationId xmlns:a16="http://schemas.microsoft.com/office/drawing/2014/main" id="{20A80777-1E1D-4EA5-9106-3ED60BF4FDA6}"/>
            </a:ext>
          </a:extLst>
        </xdr:cNvPr>
        <xdr:cNvSpPr txBox="1"/>
      </xdr:nvSpPr>
      <xdr:spPr>
        <a:xfrm>
          <a:off x="7626427" y="1809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99713</xdr:rowOff>
    </xdr:from>
    <xdr:ext cx="469744" cy="259045"/>
    <xdr:sp macro="" textlink="">
      <xdr:nvSpPr>
        <xdr:cNvPr id="493" name="n_4mainValue【市民会館】&#10;一人当たり面積">
          <a:extLst>
            <a:ext uri="{FF2B5EF4-FFF2-40B4-BE49-F238E27FC236}">
              <a16:creationId xmlns:a16="http://schemas.microsoft.com/office/drawing/2014/main" id="{DBCB5072-498D-4F24-9D1A-5EA34B5B1D8C}"/>
            </a:ext>
          </a:extLst>
        </xdr:cNvPr>
        <xdr:cNvSpPr txBox="1"/>
      </xdr:nvSpPr>
      <xdr:spPr>
        <a:xfrm>
          <a:off x="6737427" y="1810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CAC65FC1-6635-43A6-87D2-8108216BDF4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E0EC75E4-758B-46C6-988D-7B1D293927A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7D2ED798-1942-4287-AD70-5C16DAE63D9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D8602A9C-E884-4DE4-B755-F1D2973B694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1C6B0055-488F-44E1-84A3-C12079D9DA1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41E593BB-075E-4560-83AC-B907B77EE53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181A1F35-43AD-4DB7-8A25-B9AD357AF1D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38EA2A4A-E4BA-4A23-B1C1-91B85C3FE63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F8D300B-D363-4F78-AB26-09B1AFACFA5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91DF793A-6AB0-45BA-BBB4-35DD69F2018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6DF3958E-A491-4022-A8CD-CE92F4A5995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6267EBC1-D1CD-49E2-8EA7-B8AA527B1F6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2E99B04B-B8BC-4694-BBA6-70064399B0D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7C50ED1-44BA-4DFF-B280-F7BBD62EFB3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D71E75A2-A4ED-4E3E-BF70-42032E3B85C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A3C329DF-5B37-47DA-9849-5DDFEDF9EFA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4532ADAF-0E0C-4E07-9129-922CB5C2838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AFB3C0E2-8C5A-4D5A-98D3-AE955C51AAA3}"/>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ABE5B51A-AAFB-4121-9F17-661B034E765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CA13A38A-CBFC-4962-9080-003F52EDB4D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23A93195-65FB-4717-B897-309D3EFB4CF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15628D99-79BD-44DF-91A0-6DEF9C61C63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BCC3D569-A596-4CFF-B506-3F2199A4B6F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3025A775-1447-4AE8-97A0-4D8381E28D1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8F11E764-A99F-4735-AB07-E36B7D35036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860B013C-9B32-4396-BD5E-E2DEFA105A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53EE4585-53C0-474C-A421-848D22096F2D}"/>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765F9F65-175C-4D95-B8A7-42D0FC31DF96}"/>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A4D6B10D-2333-4936-BF1D-A528F08785EC}"/>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1A207449-3B25-46FD-8452-8A8CC40C966F}"/>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791E84D8-3EFA-46C9-9542-9B26EA2EF80B}"/>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E02D6030-658E-44A7-9EFF-64AA666FAD02}"/>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A14AC6AB-92AE-413B-BD66-6DB420EBA703}"/>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A3FD98CA-9A54-4DA6-8FEF-4DE24D322D72}"/>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472864BA-3B6A-484A-AE1A-2E58ED51694B}"/>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1772523E-1A60-41E6-A866-9CE7D2AB8636}"/>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C55BF16-059A-4372-AF2E-CF973644F99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0B226F7-88F6-4C51-B298-3A51889C8AE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33B0FC7D-F307-4400-915C-1D54507305B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3CD07E5-428A-40FE-962C-F403A9FF579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F2F3F2C8-A428-4A1F-A14B-D093914642C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907</xdr:rowOff>
    </xdr:from>
    <xdr:to>
      <xdr:col>85</xdr:col>
      <xdr:colOff>177800</xdr:colOff>
      <xdr:row>41</xdr:row>
      <xdr:rowOff>102507</xdr:rowOff>
    </xdr:to>
    <xdr:sp macro="" textlink="">
      <xdr:nvSpPr>
        <xdr:cNvPr id="535" name="楕円 534">
          <a:extLst>
            <a:ext uri="{FF2B5EF4-FFF2-40B4-BE49-F238E27FC236}">
              <a16:creationId xmlns:a16="http://schemas.microsoft.com/office/drawing/2014/main" id="{AD5EEBA4-6406-4C94-B8C3-341608A42D21}"/>
            </a:ext>
          </a:extLst>
        </xdr:cNvPr>
        <xdr:cNvSpPr/>
      </xdr:nvSpPr>
      <xdr:spPr>
        <a:xfrm>
          <a:off x="162687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150784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29C8FF9E-D503-4B56-9A4E-5949DDC784E9}"/>
            </a:ext>
          </a:extLst>
        </xdr:cNvPr>
        <xdr:cNvSpPr txBox="1"/>
      </xdr:nvSpPr>
      <xdr:spPr>
        <a:xfrm>
          <a:off x="16357600"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133169</xdr:rowOff>
    </xdr:from>
    <xdr:to>
      <xdr:col>81</xdr:col>
      <xdr:colOff>101600</xdr:colOff>
      <xdr:row>41</xdr:row>
      <xdr:rowOff>63319</xdr:rowOff>
    </xdr:to>
    <xdr:sp macro="" textlink="">
      <xdr:nvSpPr>
        <xdr:cNvPr id="537" name="楕円 536">
          <a:extLst>
            <a:ext uri="{FF2B5EF4-FFF2-40B4-BE49-F238E27FC236}">
              <a16:creationId xmlns:a16="http://schemas.microsoft.com/office/drawing/2014/main" id="{2F7D1552-BB1E-4374-BF15-A9725842350E}"/>
            </a:ext>
          </a:extLst>
        </xdr:cNvPr>
        <xdr:cNvSpPr/>
      </xdr:nvSpPr>
      <xdr:spPr>
        <a:xfrm>
          <a:off x="15430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12519</xdr:rowOff>
    </xdr:from>
    <xdr:to>
      <xdr:col>85</xdr:col>
      <xdr:colOff>127000</xdr:colOff>
      <xdr:row>41</xdr:row>
      <xdr:rowOff>51707</xdr:rowOff>
    </xdr:to>
    <xdr:cxnSp macro="">
      <xdr:nvCxnSpPr>
        <xdr:cNvPr id="538" name="直線コネクタ 537">
          <a:extLst>
            <a:ext uri="{FF2B5EF4-FFF2-40B4-BE49-F238E27FC236}">
              <a16:creationId xmlns:a16="http://schemas.microsoft.com/office/drawing/2014/main" id="{85A91E2A-C392-42B7-B40F-B964C16D10AD}"/>
            </a:ext>
          </a:extLst>
        </xdr:cNvPr>
        <xdr:cNvCxnSpPr/>
      </xdr:nvCxnSpPr>
      <xdr:spPr>
        <a:xfrm>
          <a:off x="15481300" y="7041969"/>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92347</xdr:rowOff>
    </xdr:from>
    <xdr:to>
      <xdr:col>76</xdr:col>
      <xdr:colOff>165100</xdr:colOff>
      <xdr:row>41</xdr:row>
      <xdr:rowOff>22497</xdr:rowOff>
    </xdr:to>
    <xdr:sp macro="" textlink="">
      <xdr:nvSpPr>
        <xdr:cNvPr id="539" name="楕円 538">
          <a:extLst>
            <a:ext uri="{FF2B5EF4-FFF2-40B4-BE49-F238E27FC236}">
              <a16:creationId xmlns:a16="http://schemas.microsoft.com/office/drawing/2014/main" id="{83DF2A2B-EF96-4568-A3C6-FBF86B28A256}"/>
            </a:ext>
          </a:extLst>
        </xdr:cNvPr>
        <xdr:cNvSpPr/>
      </xdr:nvSpPr>
      <xdr:spPr>
        <a:xfrm>
          <a:off x="14541500" y="695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143147</xdr:rowOff>
    </xdr:from>
    <xdr:to>
      <xdr:col>81</xdr:col>
      <xdr:colOff>50800</xdr:colOff>
      <xdr:row>41</xdr:row>
      <xdr:rowOff>12519</xdr:rowOff>
    </xdr:to>
    <xdr:cxnSp macro="">
      <xdr:nvCxnSpPr>
        <xdr:cNvPr id="540" name="直線コネクタ 539">
          <a:extLst>
            <a:ext uri="{FF2B5EF4-FFF2-40B4-BE49-F238E27FC236}">
              <a16:creationId xmlns:a16="http://schemas.microsoft.com/office/drawing/2014/main" id="{4C010E7D-1910-4C45-9CD5-3DC359B94E85}"/>
            </a:ext>
          </a:extLst>
        </xdr:cNvPr>
        <xdr:cNvCxnSpPr/>
      </xdr:nvCxnSpPr>
      <xdr:spPr>
        <a:xfrm>
          <a:off x="14592300" y="700114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49893</xdr:rowOff>
    </xdr:from>
    <xdr:to>
      <xdr:col>72</xdr:col>
      <xdr:colOff>38100</xdr:colOff>
      <xdr:row>40</xdr:row>
      <xdr:rowOff>151493</xdr:rowOff>
    </xdr:to>
    <xdr:sp macro="" textlink="">
      <xdr:nvSpPr>
        <xdr:cNvPr id="541" name="楕円 540">
          <a:extLst>
            <a:ext uri="{FF2B5EF4-FFF2-40B4-BE49-F238E27FC236}">
              <a16:creationId xmlns:a16="http://schemas.microsoft.com/office/drawing/2014/main" id="{99345486-C26A-42CC-BACF-2840CC7450FC}"/>
            </a:ext>
          </a:extLst>
        </xdr:cNvPr>
        <xdr:cNvSpPr/>
      </xdr:nvSpPr>
      <xdr:spPr>
        <a:xfrm>
          <a:off x="13652500" y="690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100693</xdr:rowOff>
    </xdr:from>
    <xdr:to>
      <xdr:col>76</xdr:col>
      <xdr:colOff>114300</xdr:colOff>
      <xdr:row>40</xdr:row>
      <xdr:rowOff>143147</xdr:rowOff>
    </xdr:to>
    <xdr:cxnSp macro="">
      <xdr:nvCxnSpPr>
        <xdr:cNvPr id="542" name="直線コネクタ 541">
          <a:extLst>
            <a:ext uri="{FF2B5EF4-FFF2-40B4-BE49-F238E27FC236}">
              <a16:creationId xmlns:a16="http://schemas.microsoft.com/office/drawing/2014/main" id="{DE7C680F-E4E0-4768-A273-8C833FE1B8BD}"/>
            </a:ext>
          </a:extLst>
        </xdr:cNvPr>
        <xdr:cNvCxnSpPr/>
      </xdr:nvCxnSpPr>
      <xdr:spPr>
        <a:xfrm>
          <a:off x="13703300" y="695869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907</xdr:rowOff>
    </xdr:from>
    <xdr:to>
      <xdr:col>67</xdr:col>
      <xdr:colOff>101600</xdr:colOff>
      <xdr:row>41</xdr:row>
      <xdr:rowOff>102507</xdr:rowOff>
    </xdr:to>
    <xdr:sp macro="" textlink="">
      <xdr:nvSpPr>
        <xdr:cNvPr id="543" name="楕円 542">
          <a:extLst>
            <a:ext uri="{FF2B5EF4-FFF2-40B4-BE49-F238E27FC236}">
              <a16:creationId xmlns:a16="http://schemas.microsoft.com/office/drawing/2014/main" id="{0B76371E-844C-485D-8248-FBF9F5231E47}"/>
            </a:ext>
          </a:extLst>
        </xdr:cNvPr>
        <xdr:cNvSpPr/>
      </xdr:nvSpPr>
      <xdr:spPr>
        <a:xfrm>
          <a:off x="127635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100693</xdr:rowOff>
    </xdr:from>
    <xdr:to>
      <xdr:col>71</xdr:col>
      <xdr:colOff>177800</xdr:colOff>
      <xdr:row>41</xdr:row>
      <xdr:rowOff>51707</xdr:rowOff>
    </xdr:to>
    <xdr:cxnSp macro="">
      <xdr:nvCxnSpPr>
        <xdr:cNvPr id="544" name="直線コネクタ 543">
          <a:extLst>
            <a:ext uri="{FF2B5EF4-FFF2-40B4-BE49-F238E27FC236}">
              <a16:creationId xmlns:a16="http://schemas.microsoft.com/office/drawing/2014/main" id="{BC2B5812-FC43-4F55-9FCE-B6D67E1EF112}"/>
            </a:ext>
          </a:extLst>
        </xdr:cNvPr>
        <xdr:cNvCxnSpPr/>
      </xdr:nvCxnSpPr>
      <xdr:spPr>
        <a:xfrm flipV="1">
          <a:off x="12814300" y="6958693"/>
          <a:ext cx="8890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58093B1A-83AD-4EE0-BE52-6AD9F07BE0C4}"/>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97A3AD98-C03B-417F-AF2D-C95E59EDA669}"/>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898F2C4E-766D-41F9-A976-336E63EB55B6}"/>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841570E-E8A7-40C0-9E98-7942121C8ED1}"/>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54446</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ECEFC2FF-60F5-4A64-9A83-E94FEEEBC2A6}"/>
            </a:ext>
          </a:extLst>
        </xdr:cNvPr>
        <xdr:cNvSpPr txBox="1"/>
      </xdr:nvSpPr>
      <xdr:spPr>
        <a:xfrm>
          <a:off x="152660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13624</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C63A0376-8FA7-435A-B96E-1BD2BBF044FE}"/>
            </a:ext>
          </a:extLst>
        </xdr:cNvPr>
        <xdr:cNvSpPr txBox="1"/>
      </xdr:nvSpPr>
      <xdr:spPr>
        <a:xfrm>
          <a:off x="14389744" y="704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142620</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D30F9689-FF50-48DE-92DB-3BA8AB423436}"/>
            </a:ext>
          </a:extLst>
        </xdr:cNvPr>
        <xdr:cNvSpPr txBox="1"/>
      </xdr:nvSpPr>
      <xdr:spPr>
        <a:xfrm>
          <a:off x="13500744" y="700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93634</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B7B03577-92A2-4F75-BA04-B05C4B01DECF}"/>
            </a:ext>
          </a:extLst>
        </xdr:cNvPr>
        <xdr:cNvSpPr txBox="1"/>
      </xdr:nvSpPr>
      <xdr:spPr>
        <a:xfrm>
          <a:off x="12611744" y="712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D0C281A9-AE3B-4D5A-B2C1-48DF2C1B314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5B47C906-DE13-4788-9104-7F1CCD04303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779AC8DD-7462-467E-A165-72839F133EB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2696DF10-FD10-441B-B67A-52A428652DB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A0AC53E4-4D4E-4475-961F-552C3F99926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5AD1441A-BBD2-47C0-94BE-7C02165696E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9A00ABBA-F63D-45F3-A57A-EBCF09BE77B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DCA85CB3-4B2E-428A-80AF-9C97CF2828B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226534AC-022F-43B0-A505-BF69D52B13D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61E21743-BDD4-4C79-901F-E0F46631A55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06E4FC32-472D-42EE-B0CD-D2A78608CAA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D20A58C9-883E-47B1-B181-6D0E77ED5CE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FD0FE42E-7DEB-4DB1-9387-932C3D7286B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BC93BFF5-7B92-47CE-A50E-D7E8C97795AD}"/>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8CB54694-D040-4C8B-B087-E97F6A56B46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98420F0C-F22D-4E5D-B56F-3DD9F2810A0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6C73D706-BABC-4659-81BD-2D1984BC04B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D5BB50AB-1ABF-45C3-AEFC-32A1BCEE063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07958097-561B-49F5-9B8B-0E9304BD1E2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3774FF02-AC79-43E3-B376-3194AC24C32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A1191545-528F-42B1-AF11-F12285DC4FF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13C673C4-FCD8-447D-8B99-38A4C8051F29}"/>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B281B456-192A-455C-828D-B3CF7B5CDF39}"/>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52095A6E-8B6B-49B0-83D9-488DC67E7A42}"/>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0ADFE84E-CE81-43F4-8570-73561BC73FD8}"/>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9BD25AC7-C580-4A5F-92DD-07AD79EF65F0}"/>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15EBE632-98B6-42C5-B4E3-584624E8A235}"/>
            </a:ext>
          </a:extLst>
        </xdr:cNvPr>
        <xdr:cNvSpPr txBox="1"/>
      </xdr:nvSpPr>
      <xdr:spPr>
        <a:xfrm>
          <a:off x="22199600" y="688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D682B094-87B1-45C7-A61B-E5787D294005}"/>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4B251602-98DA-4451-AABF-5541A121D4FC}"/>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A216A011-9856-4121-B305-2283E1C4733C}"/>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895E038E-6011-450D-877D-C32063D50952}"/>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96C7D1E0-B711-4EF1-AE9D-C810DC642E78}"/>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9D792CD-2C39-48F8-AFB7-A831AD572CF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008AEDD-E2F2-4EB7-AB0F-6D7F54E35E1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F58466D-76AA-415E-86D4-9861171B55B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27B7AA7-6ECE-4932-AF4D-D59C099C50D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B874586-8771-4CDE-AE1B-5ECAABD8621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41128</xdr:rowOff>
    </xdr:from>
    <xdr:to>
      <xdr:col>116</xdr:col>
      <xdr:colOff>114300</xdr:colOff>
      <xdr:row>40</xdr:row>
      <xdr:rowOff>142728</xdr:rowOff>
    </xdr:to>
    <xdr:sp macro="" textlink="">
      <xdr:nvSpPr>
        <xdr:cNvPr id="590" name="楕円 589">
          <a:extLst>
            <a:ext uri="{FF2B5EF4-FFF2-40B4-BE49-F238E27FC236}">
              <a16:creationId xmlns:a16="http://schemas.microsoft.com/office/drawing/2014/main" id="{E10FA4F1-5315-427E-A820-BC5F8FBC2ED2}"/>
            </a:ext>
          </a:extLst>
        </xdr:cNvPr>
        <xdr:cNvSpPr/>
      </xdr:nvSpPr>
      <xdr:spPr>
        <a:xfrm>
          <a:off x="22110700" y="689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64005</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2A6414EE-A82B-4F1F-82BD-51F5DEAA7D99}"/>
            </a:ext>
          </a:extLst>
        </xdr:cNvPr>
        <xdr:cNvSpPr txBox="1"/>
      </xdr:nvSpPr>
      <xdr:spPr>
        <a:xfrm>
          <a:off x="22199600" y="6750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44705</xdr:rowOff>
    </xdr:from>
    <xdr:to>
      <xdr:col>112</xdr:col>
      <xdr:colOff>38100</xdr:colOff>
      <xdr:row>40</xdr:row>
      <xdr:rowOff>146305</xdr:rowOff>
    </xdr:to>
    <xdr:sp macro="" textlink="">
      <xdr:nvSpPr>
        <xdr:cNvPr id="592" name="楕円 591">
          <a:extLst>
            <a:ext uri="{FF2B5EF4-FFF2-40B4-BE49-F238E27FC236}">
              <a16:creationId xmlns:a16="http://schemas.microsoft.com/office/drawing/2014/main" id="{44769E1A-950E-4FDD-8FA3-4334A8CDA248}"/>
            </a:ext>
          </a:extLst>
        </xdr:cNvPr>
        <xdr:cNvSpPr/>
      </xdr:nvSpPr>
      <xdr:spPr>
        <a:xfrm>
          <a:off x="21272500" y="69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91928</xdr:rowOff>
    </xdr:from>
    <xdr:to>
      <xdr:col>116</xdr:col>
      <xdr:colOff>63500</xdr:colOff>
      <xdr:row>40</xdr:row>
      <xdr:rowOff>95505</xdr:rowOff>
    </xdr:to>
    <xdr:cxnSp macro="">
      <xdr:nvCxnSpPr>
        <xdr:cNvPr id="593" name="直線コネクタ 592">
          <a:extLst>
            <a:ext uri="{FF2B5EF4-FFF2-40B4-BE49-F238E27FC236}">
              <a16:creationId xmlns:a16="http://schemas.microsoft.com/office/drawing/2014/main" id="{4BC75DB9-22F0-43FF-937A-1B569DD1D9BB}"/>
            </a:ext>
          </a:extLst>
        </xdr:cNvPr>
        <xdr:cNvCxnSpPr/>
      </xdr:nvCxnSpPr>
      <xdr:spPr>
        <a:xfrm flipV="1">
          <a:off x="21323300" y="6949928"/>
          <a:ext cx="838200" cy="3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49264</xdr:rowOff>
    </xdr:from>
    <xdr:to>
      <xdr:col>107</xdr:col>
      <xdr:colOff>101600</xdr:colOff>
      <xdr:row>40</xdr:row>
      <xdr:rowOff>150864</xdr:rowOff>
    </xdr:to>
    <xdr:sp macro="" textlink="">
      <xdr:nvSpPr>
        <xdr:cNvPr id="594" name="楕円 593">
          <a:extLst>
            <a:ext uri="{FF2B5EF4-FFF2-40B4-BE49-F238E27FC236}">
              <a16:creationId xmlns:a16="http://schemas.microsoft.com/office/drawing/2014/main" id="{3E059B6A-11DD-4108-BFCC-7C002E37D6D1}"/>
            </a:ext>
          </a:extLst>
        </xdr:cNvPr>
        <xdr:cNvSpPr/>
      </xdr:nvSpPr>
      <xdr:spPr>
        <a:xfrm>
          <a:off x="20383500" y="690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95505</xdr:rowOff>
    </xdr:from>
    <xdr:to>
      <xdr:col>111</xdr:col>
      <xdr:colOff>177800</xdr:colOff>
      <xdr:row>40</xdr:row>
      <xdr:rowOff>100064</xdr:rowOff>
    </xdr:to>
    <xdr:cxnSp macro="">
      <xdr:nvCxnSpPr>
        <xdr:cNvPr id="595" name="直線コネクタ 594">
          <a:extLst>
            <a:ext uri="{FF2B5EF4-FFF2-40B4-BE49-F238E27FC236}">
              <a16:creationId xmlns:a16="http://schemas.microsoft.com/office/drawing/2014/main" id="{06C2A846-BB4F-46FF-8018-2425EB822337}"/>
            </a:ext>
          </a:extLst>
        </xdr:cNvPr>
        <xdr:cNvCxnSpPr/>
      </xdr:nvCxnSpPr>
      <xdr:spPr>
        <a:xfrm flipV="1">
          <a:off x="20434300" y="6953505"/>
          <a:ext cx="889000" cy="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51918</xdr:rowOff>
    </xdr:from>
    <xdr:to>
      <xdr:col>102</xdr:col>
      <xdr:colOff>165100</xdr:colOff>
      <xdr:row>40</xdr:row>
      <xdr:rowOff>153518</xdr:rowOff>
    </xdr:to>
    <xdr:sp macro="" textlink="">
      <xdr:nvSpPr>
        <xdr:cNvPr id="596" name="楕円 595">
          <a:extLst>
            <a:ext uri="{FF2B5EF4-FFF2-40B4-BE49-F238E27FC236}">
              <a16:creationId xmlns:a16="http://schemas.microsoft.com/office/drawing/2014/main" id="{03383789-0771-44AB-8F68-B31514DA38C8}"/>
            </a:ext>
          </a:extLst>
        </xdr:cNvPr>
        <xdr:cNvSpPr/>
      </xdr:nvSpPr>
      <xdr:spPr>
        <a:xfrm>
          <a:off x="19494500" y="690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100064</xdr:rowOff>
    </xdr:from>
    <xdr:to>
      <xdr:col>107</xdr:col>
      <xdr:colOff>50800</xdr:colOff>
      <xdr:row>40</xdr:row>
      <xdr:rowOff>102718</xdr:rowOff>
    </xdr:to>
    <xdr:cxnSp macro="">
      <xdr:nvCxnSpPr>
        <xdr:cNvPr id="597" name="直線コネクタ 596">
          <a:extLst>
            <a:ext uri="{FF2B5EF4-FFF2-40B4-BE49-F238E27FC236}">
              <a16:creationId xmlns:a16="http://schemas.microsoft.com/office/drawing/2014/main" id="{71B6BFDF-998D-463F-A371-F7F691D9737A}"/>
            </a:ext>
          </a:extLst>
        </xdr:cNvPr>
        <xdr:cNvCxnSpPr/>
      </xdr:nvCxnSpPr>
      <xdr:spPr>
        <a:xfrm flipV="1">
          <a:off x="19545300" y="6958064"/>
          <a:ext cx="889000" cy="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87803</xdr:rowOff>
    </xdr:from>
    <xdr:to>
      <xdr:col>98</xdr:col>
      <xdr:colOff>38100</xdr:colOff>
      <xdr:row>40</xdr:row>
      <xdr:rowOff>17953</xdr:rowOff>
    </xdr:to>
    <xdr:sp macro="" textlink="">
      <xdr:nvSpPr>
        <xdr:cNvPr id="598" name="楕円 597">
          <a:extLst>
            <a:ext uri="{FF2B5EF4-FFF2-40B4-BE49-F238E27FC236}">
              <a16:creationId xmlns:a16="http://schemas.microsoft.com/office/drawing/2014/main" id="{E0364F14-053C-4BBD-9187-7F901F2D8B88}"/>
            </a:ext>
          </a:extLst>
        </xdr:cNvPr>
        <xdr:cNvSpPr/>
      </xdr:nvSpPr>
      <xdr:spPr>
        <a:xfrm>
          <a:off x="18605500" y="677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138603</xdr:rowOff>
    </xdr:from>
    <xdr:to>
      <xdr:col>102</xdr:col>
      <xdr:colOff>114300</xdr:colOff>
      <xdr:row>40</xdr:row>
      <xdr:rowOff>102718</xdr:rowOff>
    </xdr:to>
    <xdr:cxnSp macro="">
      <xdr:nvCxnSpPr>
        <xdr:cNvPr id="599" name="直線コネクタ 598">
          <a:extLst>
            <a:ext uri="{FF2B5EF4-FFF2-40B4-BE49-F238E27FC236}">
              <a16:creationId xmlns:a16="http://schemas.microsoft.com/office/drawing/2014/main" id="{6A31D64F-61D9-495E-B7C4-C2BBECAC6ABF}"/>
            </a:ext>
          </a:extLst>
        </xdr:cNvPr>
        <xdr:cNvCxnSpPr/>
      </xdr:nvCxnSpPr>
      <xdr:spPr>
        <a:xfrm>
          <a:off x="18656300" y="6825153"/>
          <a:ext cx="889000" cy="13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570CAA7E-0F53-434B-B208-0AF5BB65E4A0}"/>
            </a:ext>
          </a:extLst>
        </xdr:cNvPr>
        <xdr:cNvSpPr txBox="1"/>
      </xdr:nvSpPr>
      <xdr:spPr>
        <a:xfrm>
          <a:off x="21043411" y="700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22E68C6E-9EFB-4C43-87D8-C2E6D810AF65}"/>
            </a:ext>
          </a:extLst>
        </xdr:cNvPr>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37EF2559-9BC8-40ED-86FC-84375F59F5EC}"/>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3653E263-F478-4B6A-B7BD-66DE8CEC47FE}"/>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162832</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7648B147-AF49-4F2D-9E4A-6BD86A3D21DA}"/>
            </a:ext>
          </a:extLst>
        </xdr:cNvPr>
        <xdr:cNvSpPr txBox="1"/>
      </xdr:nvSpPr>
      <xdr:spPr>
        <a:xfrm>
          <a:off x="21043411" y="667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167391</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C0A774D8-0340-4085-A9D8-8A988E261A7C}"/>
            </a:ext>
          </a:extLst>
        </xdr:cNvPr>
        <xdr:cNvSpPr txBox="1"/>
      </xdr:nvSpPr>
      <xdr:spPr>
        <a:xfrm>
          <a:off x="20167111" y="668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170045</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A533D73E-235E-4D0C-B998-C35338E850E7}"/>
            </a:ext>
          </a:extLst>
        </xdr:cNvPr>
        <xdr:cNvSpPr txBox="1"/>
      </xdr:nvSpPr>
      <xdr:spPr>
        <a:xfrm>
          <a:off x="19278111" y="668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34480</xdr:rowOff>
    </xdr:from>
    <xdr:ext cx="599010" cy="259045"/>
    <xdr:sp macro="" textlink="">
      <xdr:nvSpPr>
        <xdr:cNvPr id="607" name="n_4mainValue【一般廃棄物処理施設】&#10;一人当たり有形固定資産（償却資産）額">
          <a:extLst>
            <a:ext uri="{FF2B5EF4-FFF2-40B4-BE49-F238E27FC236}">
              <a16:creationId xmlns:a16="http://schemas.microsoft.com/office/drawing/2014/main" id="{065186FB-7A6E-4638-89B3-9A39356A9B8E}"/>
            </a:ext>
          </a:extLst>
        </xdr:cNvPr>
        <xdr:cNvSpPr txBox="1"/>
      </xdr:nvSpPr>
      <xdr:spPr>
        <a:xfrm>
          <a:off x="18356795" y="6549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BD3C2458-84CB-4ED6-A933-AEE9617D947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79C21C9F-BF3F-4A97-A543-818349B471F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6FE4A89-C895-451D-89BE-DE4405293FD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92DEF55C-0705-4909-9490-F04559F4105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90528B7C-D090-4950-A805-E5EA077E05E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83339A03-F554-4F9C-9E09-28779597A3B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4FAC8A3A-1E14-43FE-897F-F5A1630B2E4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2AF405EE-B647-4CE0-8BFB-42DAD634CA0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5F2CE3C3-4089-4101-87DD-61293F60EAD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4BA3B8D1-A357-4C76-8208-EA67D81CDFE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45908B29-FCCD-472B-86EE-2D8F7A35F45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004F27BB-6B7D-4606-89AD-8CB014C5E5A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1C3CBD91-DBEC-479B-954E-A1DB943D4DB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213888B2-30AE-4356-BE94-3E184FD09B2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9A7E27CF-4F0F-4F96-AB54-AE81997485F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08DDAE5C-FA82-4496-8DE9-733BA9D968F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A6943055-D118-45D2-A1B7-619A0C2FDC5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1BACBB01-36B8-4661-8A2A-5C5B974AFEE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575E0F37-9727-4AA0-8652-DF7A9E75843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59E6170F-B49D-4C46-B62A-628F23B3C75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1E09F449-68A3-4242-86F6-CC8AB79C16D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E8064E8A-CA0D-466D-A6CE-4740EA5D760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D202BE3B-867F-4BB9-BA22-2C7660B6CE1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A9CF037E-2BC4-4730-9CC1-86F066B51F4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C918D668-04CC-4506-A6ED-D3530A60CC2B}"/>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205C1279-5E42-440A-93DD-885C3F0C8731}"/>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AD897066-EC7A-4B44-AF89-D06028775C3A}"/>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93FAA73A-D27D-4638-AE27-83EDBA046EDB}"/>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4B20C834-347F-4A93-BA1E-973C47E1D83C}"/>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C2F319BA-1B40-462A-8968-D66C6DB6951A}"/>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0FEAB1CD-D926-4DBC-BB59-EE0406F37853}"/>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4ECBF308-3D6A-4CD8-908A-62414354DD6B}"/>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6EEE5440-1988-4DAE-86F2-5EEEAF1DF223}"/>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97943E62-96C8-45B6-A6F5-930C329568A2}"/>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F07E81C9-DAB0-47FC-816A-D0E408CE6E45}"/>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A3F82F5-1A90-4322-AEC9-9BA619129C6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6506F1E-A770-418C-B7AE-0A120A9E3BA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9899B65-CB2C-4715-A1BB-8880A2B5769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DC3E422-FD05-4114-99E6-F8D01290571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36BD931E-7467-4EA9-9D84-446235264CE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92075</xdr:rowOff>
    </xdr:from>
    <xdr:to>
      <xdr:col>85</xdr:col>
      <xdr:colOff>177800</xdr:colOff>
      <xdr:row>61</xdr:row>
      <xdr:rowOff>22225</xdr:rowOff>
    </xdr:to>
    <xdr:sp macro="" textlink="">
      <xdr:nvSpPr>
        <xdr:cNvPr id="648" name="楕円 647">
          <a:extLst>
            <a:ext uri="{FF2B5EF4-FFF2-40B4-BE49-F238E27FC236}">
              <a16:creationId xmlns:a16="http://schemas.microsoft.com/office/drawing/2014/main" id="{CF9FC374-B786-400B-9F79-9C803769C2B0}"/>
            </a:ext>
          </a:extLst>
        </xdr:cNvPr>
        <xdr:cNvSpPr/>
      </xdr:nvSpPr>
      <xdr:spPr>
        <a:xfrm>
          <a:off x="162687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70502</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34E978E0-CB2C-4796-A601-7276987EF6F0}"/>
            </a:ext>
          </a:extLst>
        </xdr:cNvPr>
        <xdr:cNvSpPr txBox="1"/>
      </xdr:nvSpPr>
      <xdr:spPr>
        <a:xfrm>
          <a:off x="16357600"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151130</xdr:rowOff>
    </xdr:from>
    <xdr:to>
      <xdr:col>81</xdr:col>
      <xdr:colOff>101600</xdr:colOff>
      <xdr:row>60</xdr:row>
      <xdr:rowOff>81280</xdr:rowOff>
    </xdr:to>
    <xdr:sp macro="" textlink="">
      <xdr:nvSpPr>
        <xdr:cNvPr id="650" name="楕円 649">
          <a:extLst>
            <a:ext uri="{FF2B5EF4-FFF2-40B4-BE49-F238E27FC236}">
              <a16:creationId xmlns:a16="http://schemas.microsoft.com/office/drawing/2014/main" id="{85D36770-1A7C-489F-B6D5-7B49222F8DB7}"/>
            </a:ext>
          </a:extLst>
        </xdr:cNvPr>
        <xdr:cNvSpPr/>
      </xdr:nvSpPr>
      <xdr:spPr>
        <a:xfrm>
          <a:off x="15430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30480</xdr:rowOff>
    </xdr:from>
    <xdr:to>
      <xdr:col>85</xdr:col>
      <xdr:colOff>127000</xdr:colOff>
      <xdr:row>60</xdr:row>
      <xdr:rowOff>142875</xdr:rowOff>
    </xdr:to>
    <xdr:cxnSp macro="">
      <xdr:nvCxnSpPr>
        <xdr:cNvPr id="651" name="直線コネクタ 650">
          <a:extLst>
            <a:ext uri="{FF2B5EF4-FFF2-40B4-BE49-F238E27FC236}">
              <a16:creationId xmlns:a16="http://schemas.microsoft.com/office/drawing/2014/main" id="{CD3E98B6-35C7-40D9-9FAF-0190DF058DEC}"/>
            </a:ext>
          </a:extLst>
        </xdr:cNvPr>
        <xdr:cNvCxnSpPr/>
      </xdr:nvCxnSpPr>
      <xdr:spPr>
        <a:xfrm>
          <a:off x="15481300" y="10317480"/>
          <a:ext cx="8382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19685</xdr:rowOff>
    </xdr:from>
    <xdr:to>
      <xdr:col>76</xdr:col>
      <xdr:colOff>165100</xdr:colOff>
      <xdr:row>58</xdr:row>
      <xdr:rowOff>121285</xdr:rowOff>
    </xdr:to>
    <xdr:sp macro="" textlink="">
      <xdr:nvSpPr>
        <xdr:cNvPr id="652" name="楕円 651">
          <a:extLst>
            <a:ext uri="{FF2B5EF4-FFF2-40B4-BE49-F238E27FC236}">
              <a16:creationId xmlns:a16="http://schemas.microsoft.com/office/drawing/2014/main" id="{9480FA29-2CB0-4482-83A9-A5ACD8E944A1}"/>
            </a:ext>
          </a:extLst>
        </xdr:cNvPr>
        <xdr:cNvSpPr/>
      </xdr:nvSpPr>
      <xdr:spPr>
        <a:xfrm>
          <a:off x="145415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70485</xdr:rowOff>
    </xdr:from>
    <xdr:to>
      <xdr:col>81</xdr:col>
      <xdr:colOff>50800</xdr:colOff>
      <xdr:row>60</xdr:row>
      <xdr:rowOff>30480</xdr:rowOff>
    </xdr:to>
    <xdr:cxnSp macro="">
      <xdr:nvCxnSpPr>
        <xdr:cNvPr id="653" name="直線コネクタ 652">
          <a:extLst>
            <a:ext uri="{FF2B5EF4-FFF2-40B4-BE49-F238E27FC236}">
              <a16:creationId xmlns:a16="http://schemas.microsoft.com/office/drawing/2014/main" id="{3A6252BB-DE19-4796-A805-B29332DBC2E3}"/>
            </a:ext>
          </a:extLst>
        </xdr:cNvPr>
        <xdr:cNvCxnSpPr/>
      </xdr:nvCxnSpPr>
      <xdr:spPr>
        <a:xfrm>
          <a:off x="14592300" y="10014585"/>
          <a:ext cx="889000" cy="30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151130</xdr:rowOff>
    </xdr:from>
    <xdr:to>
      <xdr:col>72</xdr:col>
      <xdr:colOff>38100</xdr:colOff>
      <xdr:row>58</xdr:row>
      <xdr:rowOff>81280</xdr:rowOff>
    </xdr:to>
    <xdr:sp macro="" textlink="">
      <xdr:nvSpPr>
        <xdr:cNvPr id="654" name="楕円 653">
          <a:extLst>
            <a:ext uri="{FF2B5EF4-FFF2-40B4-BE49-F238E27FC236}">
              <a16:creationId xmlns:a16="http://schemas.microsoft.com/office/drawing/2014/main" id="{CE74622D-EF02-49D7-B620-3C5A89266F1F}"/>
            </a:ext>
          </a:extLst>
        </xdr:cNvPr>
        <xdr:cNvSpPr/>
      </xdr:nvSpPr>
      <xdr:spPr>
        <a:xfrm>
          <a:off x="13652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30480</xdr:rowOff>
    </xdr:from>
    <xdr:to>
      <xdr:col>76</xdr:col>
      <xdr:colOff>114300</xdr:colOff>
      <xdr:row>58</xdr:row>
      <xdr:rowOff>70485</xdr:rowOff>
    </xdr:to>
    <xdr:cxnSp macro="">
      <xdr:nvCxnSpPr>
        <xdr:cNvPr id="655" name="直線コネクタ 654">
          <a:extLst>
            <a:ext uri="{FF2B5EF4-FFF2-40B4-BE49-F238E27FC236}">
              <a16:creationId xmlns:a16="http://schemas.microsoft.com/office/drawing/2014/main" id="{C789ABE5-A880-41CA-9A7A-85DAA816D611}"/>
            </a:ext>
          </a:extLst>
        </xdr:cNvPr>
        <xdr:cNvCxnSpPr/>
      </xdr:nvCxnSpPr>
      <xdr:spPr>
        <a:xfrm>
          <a:off x="13703300" y="99745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113030</xdr:rowOff>
    </xdr:from>
    <xdr:to>
      <xdr:col>67</xdr:col>
      <xdr:colOff>101600</xdr:colOff>
      <xdr:row>58</xdr:row>
      <xdr:rowOff>43180</xdr:rowOff>
    </xdr:to>
    <xdr:sp macro="" textlink="">
      <xdr:nvSpPr>
        <xdr:cNvPr id="656" name="楕円 655">
          <a:extLst>
            <a:ext uri="{FF2B5EF4-FFF2-40B4-BE49-F238E27FC236}">
              <a16:creationId xmlns:a16="http://schemas.microsoft.com/office/drawing/2014/main" id="{FE48F1DB-C61F-4222-8DC8-E44D76B22EDA}"/>
            </a:ext>
          </a:extLst>
        </xdr:cNvPr>
        <xdr:cNvSpPr/>
      </xdr:nvSpPr>
      <xdr:spPr>
        <a:xfrm>
          <a:off x="12763500" y="988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163830</xdr:rowOff>
    </xdr:from>
    <xdr:to>
      <xdr:col>71</xdr:col>
      <xdr:colOff>177800</xdr:colOff>
      <xdr:row>58</xdr:row>
      <xdr:rowOff>30480</xdr:rowOff>
    </xdr:to>
    <xdr:cxnSp macro="">
      <xdr:nvCxnSpPr>
        <xdr:cNvPr id="657" name="直線コネクタ 656">
          <a:extLst>
            <a:ext uri="{FF2B5EF4-FFF2-40B4-BE49-F238E27FC236}">
              <a16:creationId xmlns:a16="http://schemas.microsoft.com/office/drawing/2014/main" id="{E9681961-F854-4315-A22A-92E33E2BDE2A}"/>
            </a:ext>
          </a:extLst>
        </xdr:cNvPr>
        <xdr:cNvCxnSpPr/>
      </xdr:nvCxnSpPr>
      <xdr:spPr>
        <a:xfrm>
          <a:off x="12814300" y="99364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8D5608C1-E0FA-4275-9019-82437992E781}"/>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7A535751-75E1-497B-B692-262142C0E1A4}"/>
            </a:ext>
          </a:extLst>
        </xdr:cNvPr>
        <xdr:cNvSpPr txBox="1"/>
      </xdr:nvSpPr>
      <xdr:spPr>
        <a:xfrm>
          <a:off x="143897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02A58135-4D5F-43E4-B7B2-7DF603415616}"/>
            </a:ext>
          </a:extLst>
        </xdr:cNvPr>
        <xdr:cNvSpPr txBox="1"/>
      </xdr:nvSpPr>
      <xdr:spPr>
        <a:xfrm>
          <a:off x="13500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DEC6059C-7AAC-4196-90E2-19065DF40C6E}"/>
            </a:ext>
          </a:extLst>
        </xdr:cNvPr>
        <xdr:cNvSpPr txBox="1"/>
      </xdr:nvSpPr>
      <xdr:spPr>
        <a:xfrm>
          <a:off x="1261174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72407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9B91BC68-282D-4E48-A75B-FE86EE2C7C75}"/>
            </a:ext>
          </a:extLst>
        </xdr:cNvPr>
        <xdr:cNvSpPr txBox="1"/>
      </xdr:nvSpPr>
      <xdr:spPr>
        <a:xfrm>
          <a:off x="152660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137812</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4C47C557-4276-4C81-9C40-606321049607}"/>
            </a:ext>
          </a:extLst>
        </xdr:cNvPr>
        <xdr:cNvSpPr txBox="1"/>
      </xdr:nvSpPr>
      <xdr:spPr>
        <a:xfrm>
          <a:off x="14389744" y="973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97807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1568535D-B10A-4046-8F2B-0E2562ED1910}"/>
            </a:ext>
          </a:extLst>
        </xdr:cNvPr>
        <xdr:cNvSpPr txBox="1"/>
      </xdr:nvSpPr>
      <xdr:spPr>
        <a:xfrm>
          <a:off x="1350074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59707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D845CF4E-8415-4C1D-8DAF-0CAC5AD46675}"/>
            </a:ext>
          </a:extLst>
        </xdr:cNvPr>
        <xdr:cNvSpPr txBox="1"/>
      </xdr:nvSpPr>
      <xdr:spPr>
        <a:xfrm>
          <a:off x="12611744"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627C34DF-4D7D-4792-89C1-C7157FBDA1C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489EB6A4-9E01-4F4B-BFB3-51C43AC0F11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FB3F95D8-2A1A-4470-AAF3-CDDB2FF714F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5AFC3ED4-FA69-4054-9769-D94105B0F6A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5C07F77C-118F-4240-9340-D967797557D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1B2472A6-0686-4E15-ACF2-D52A4F73FEB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F5BA8DD1-A5F2-49E6-B87D-A42ADA16FDF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61C8D579-EAED-4E41-AEFB-1D7B8BCEDAD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11ABEF1D-045F-4635-9C86-2D570E565D2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B2C0D00A-037D-41AC-BB03-05C86B4413B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4CCA10D1-8AA4-49EB-97C5-94E3EC0D049B}"/>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B6FA425B-EE18-49CC-876C-EC9B64780F9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204D59D3-10E8-4E51-848C-851B433F753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C8B46C13-C928-4909-83A9-6A413E333B1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FF27D9A1-55D6-4847-95F6-46020E269E4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CEF7C0B9-C0B4-40FD-B28D-1506A95A570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E40249D0-BAC0-43F4-B193-FEBBB843B24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575DB617-F024-4D11-B5EF-6004B3B24C8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A4EE3B01-B075-4304-AB9A-7909AC5A1ED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BDAC3B09-70E6-400E-BD83-A6B57AE05D8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1BA85457-974C-46DC-9404-633860DCDD2E}"/>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C3951FB5-2E30-401C-8AD6-43413B0B920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AE466469-74E3-4E9B-9C0C-F69777467FE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7A893249-B60D-4170-A33C-06460BC124B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566F348C-7F95-4F88-B307-D6FB601BAA6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16245D6C-72FD-4DDD-B0A3-E42EC3E83D71}"/>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344069C3-7E2F-4665-8659-C13EE82DC7D8}"/>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E6C2BA96-DFDE-475B-9A03-BEB43C2C4A91}"/>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9A2F8F9B-9749-4E6F-A217-ED94A2A11BCA}"/>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B115D1B5-7390-4A8A-A668-CB69B9D8EB0F}"/>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EBD0C213-1C71-48F3-AD3A-817E16B7DDFB}"/>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05085364-642A-41A9-A7C7-E6CDA2B17D70}"/>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882F7F2E-FD44-4A3B-85D2-D591917090AB}"/>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90400A64-1DC7-418B-B185-962BD7BD08F9}"/>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C2BCAE4C-E299-4FF6-B1EA-90CA058527A3}"/>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BF178BC0-CAB9-4820-87CB-20663F86AB90}"/>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432B289-12E4-4D8C-8DE0-2980F29BDF1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A480C3E-D2B5-42FE-87A3-FD5FCA5467C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E1AD4131-F566-4281-A5C8-415F396BA39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6944435B-2B33-48D5-998A-E6ACEB7DF47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7E0BA563-4AD0-4982-A238-AB6EC7D212F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114119</xdr:rowOff>
    </xdr:from>
    <xdr:to>
      <xdr:col>116</xdr:col>
      <xdr:colOff>114300</xdr:colOff>
      <xdr:row>64</xdr:row>
      <xdr:rowOff>44269</xdr:rowOff>
    </xdr:to>
    <xdr:sp macro="" textlink="">
      <xdr:nvSpPr>
        <xdr:cNvPr id="707" name="楕円 706">
          <a:extLst>
            <a:ext uri="{FF2B5EF4-FFF2-40B4-BE49-F238E27FC236}">
              <a16:creationId xmlns:a16="http://schemas.microsoft.com/office/drawing/2014/main" id="{B380D41B-CE67-47C1-B770-354EE115527F}"/>
            </a:ext>
          </a:extLst>
        </xdr:cNvPr>
        <xdr:cNvSpPr/>
      </xdr:nvSpPr>
      <xdr:spPr>
        <a:xfrm>
          <a:off x="22110700" y="1091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92546</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E24DD804-1F03-431B-AAE5-63C381065955}"/>
            </a:ext>
          </a:extLst>
        </xdr:cNvPr>
        <xdr:cNvSpPr txBox="1"/>
      </xdr:nvSpPr>
      <xdr:spPr>
        <a:xfrm>
          <a:off x="22199600"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102688</xdr:rowOff>
    </xdr:from>
    <xdr:to>
      <xdr:col>112</xdr:col>
      <xdr:colOff>38100</xdr:colOff>
      <xdr:row>63</xdr:row>
      <xdr:rowOff>32838</xdr:rowOff>
    </xdr:to>
    <xdr:sp macro="" textlink="">
      <xdr:nvSpPr>
        <xdr:cNvPr id="709" name="楕円 708">
          <a:extLst>
            <a:ext uri="{FF2B5EF4-FFF2-40B4-BE49-F238E27FC236}">
              <a16:creationId xmlns:a16="http://schemas.microsoft.com/office/drawing/2014/main" id="{A2E029FC-F194-4CCD-9247-54EAF15F016B}"/>
            </a:ext>
          </a:extLst>
        </xdr:cNvPr>
        <xdr:cNvSpPr/>
      </xdr:nvSpPr>
      <xdr:spPr>
        <a:xfrm>
          <a:off x="21272500" y="107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153488</xdr:rowOff>
    </xdr:from>
    <xdr:to>
      <xdr:col>116</xdr:col>
      <xdr:colOff>63500</xdr:colOff>
      <xdr:row>63</xdr:row>
      <xdr:rowOff>164919</xdr:rowOff>
    </xdr:to>
    <xdr:cxnSp macro="">
      <xdr:nvCxnSpPr>
        <xdr:cNvPr id="710" name="直線コネクタ 709">
          <a:extLst>
            <a:ext uri="{FF2B5EF4-FFF2-40B4-BE49-F238E27FC236}">
              <a16:creationId xmlns:a16="http://schemas.microsoft.com/office/drawing/2014/main" id="{9D6BB415-206E-407C-B9AC-1F76B907D732}"/>
            </a:ext>
          </a:extLst>
        </xdr:cNvPr>
        <xdr:cNvCxnSpPr/>
      </xdr:nvCxnSpPr>
      <xdr:spPr>
        <a:xfrm>
          <a:off x="21323300" y="10783388"/>
          <a:ext cx="8382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104322</xdr:rowOff>
    </xdr:from>
    <xdr:to>
      <xdr:col>107</xdr:col>
      <xdr:colOff>101600</xdr:colOff>
      <xdr:row>60</xdr:row>
      <xdr:rowOff>34472</xdr:rowOff>
    </xdr:to>
    <xdr:sp macro="" textlink="">
      <xdr:nvSpPr>
        <xdr:cNvPr id="711" name="楕円 710">
          <a:extLst>
            <a:ext uri="{FF2B5EF4-FFF2-40B4-BE49-F238E27FC236}">
              <a16:creationId xmlns:a16="http://schemas.microsoft.com/office/drawing/2014/main" id="{F400E17E-02D5-442E-9C15-03BE6A429878}"/>
            </a:ext>
          </a:extLst>
        </xdr:cNvPr>
        <xdr:cNvSpPr/>
      </xdr:nvSpPr>
      <xdr:spPr>
        <a:xfrm>
          <a:off x="20383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155122</xdr:rowOff>
    </xdr:from>
    <xdr:to>
      <xdr:col>111</xdr:col>
      <xdr:colOff>177800</xdr:colOff>
      <xdr:row>62</xdr:row>
      <xdr:rowOff>153488</xdr:rowOff>
    </xdr:to>
    <xdr:cxnSp macro="">
      <xdr:nvCxnSpPr>
        <xdr:cNvPr id="712" name="直線コネクタ 711">
          <a:extLst>
            <a:ext uri="{FF2B5EF4-FFF2-40B4-BE49-F238E27FC236}">
              <a16:creationId xmlns:a16="http://schemas.microsoft.com/office/drawing/2014/main" id="{8110420F-A01A-42EE-BB22-B43C8B850448}"/>
            </a:ext>
          </a:extLst>
        </xdr:cNvPr>
        <xdr:cNvCxnSpPr/>
      </xdr:nvCxnSpPr>
      <xdr:spPr>
        <a:xfrm>
          <a:off x="20434300" y="10270672"/>
          <a:ext cx="889000" cy="51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120650</xdr:rowOff>
    </xdr:from>
    <xdr:to>
      <xdr:col>102</xdr:col>
      <xdr:colOff>165100</xdr:colOff>
      <xdr:row>60</xdr:row>
      <xdr:rowOff>50800</xdr:rowOff>
    </xdr:to>
    <xdr:sp macro="" textlink="">
      <xdr:nvSpPr>
        <xdr:cNvPr id="713" name="楕円 712">
          <a:extLst>
            <a:ext uri="{FF2B5EF4-FFF2-40B4-BE49-F238E27FC236}">
              <a16:creationId xmlns:a16="http://schemas.microsoft.com/office/drawing/2014/main" id="{CAD115F5-F35B-4BBD-85B3-481AB13B5AE7}"/>
            </a:ext>
          </a:extLst>
        </xdr:cNvPr>
        <xdr:cNvSpPr/>
      </xdr:nvSpPr>
      <xdr:spPr>
        <a:xfrm>
          <a:off x="19494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155122</xdr:rowOff>
    </xdr:from>
    <xdr:to>
      <xdr:col>107</xdr:col>
      <xdr:colOff>50800</xdr:colOff>
      <xdr:row>60</xdr:row>
      <xdr:rowOff>0</xdr:rowOff>
    </xdr:to>
    <xdr:cxnSp macro="">
      <xdr:nvCxnSpPr>
        <xdr:cNvPr id="714" name="直線コネクタ 713">
          <a:extLst>
            <a:ext uri="{FF2B5EF4-FFF2-40B4-BE49-F238E27FC236}">
              <a16:creationId xmlns:a16="http://schemas.microsoft.com/office/drawing/2014/main" id="{09D169FC-0F2F-48C0-80E8-A97C3888F2A2}"/>
            </a:ext>
          </a:extLst>
        </xdr:cNvPr>
        <xdr:cNvCxnSpPr/>
      </xdr:nvCxnSpPr>
      <xdr:spPr>
        <a:xfrm flipV="1">
          <a:off x="19545300" y="102706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136978</xdr:rowOff>
    </xdr:from>
    <xdr:to>
      <xdr:col>98</xdr:col>
      <xdr:colOff>38100</xdr:colOff>
      <xdr:row>60</xdr:row>
      <xdr:rowOff>67128</xdr:rowOff>
    </xdr:to>
    <xdr:sp macro="" textlink="">
      <xdr:nvSpPr>
        <xdr:cNvPr id="715" name="楕円 714">
          <a:extLst>
            <a:ext uri="{FF2B5EF4-FFF2-40B4-BE49-F238E27FC236}">
              <a16:creationId xmlns:a16="http://schemas.microsoft.com/office/drawing/2014/main" id="{4EFB0598-A7D9-43B6-BEB0-DF634532DBC1}"/>
            </a:ext>
          </a:extLst>
        </xdr:cNvPr>
        <xdr:cNvSpPr/>
      </xdr:nvSpPr>
      <xdr:spPr>
        <a:xfrm>
          <a:off x="18605500" y="10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0</xdr:rowOff>
    </xdr:from>
    <xdr:to>
      <xdr:col>102</xdr:col>
      <xdr:colOff>114300</xdr:colOff>
      <xdr:row>60</xdr:row>
      <xdr:rowOff>16328</xdr:rowOff>
    </xdr:to>
    <xdr:cxnSp macro="">
      <xdr:nvCxnSpPr>
        <xdr:cNvPr id="716" name="直線コネクタ 715">
          <a:extLst>
            <a:ext uri="{FF2B5EF4-FFF2-40B4-BE49-F238E27FC236}">
              <a16:creationId xmlns:a16="http://schemas.microsoft.com/office/drawing/2014/main" id="{959B92E2-9F53-47E7-A395-2673F0389EC3}"/>
            </a:ext>
          </a:extLst>
        </xdr:cNvPr>
        <xdr:cNvCxnSpPr/>
      </xdr:nvCxnSpPr>
      <xdr:spPr>
        <a:xfrm flipV="1">
          <a:off x="18656300" y="102870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717" name="n_1aveValue【保健センター・保健所】&#10;一人当たり面積">
          <a:extLst>
            <a:ext uri="{FF2B5EF4-FFF2-40B4-BE49-F238E27FC236}">
              <a16:creationId xmlns:a16="http://schemas.microsoft.com/office/drawing/2014/main" id="{16637E5E-0CE2-4214-AFBC-4D0C36330928}"/>
            </a:ext>
          </a:extLst>
        </xdr:cNvPr>
        <xdr:cNvSpPr txBox="1"/>
      </xdr:nvSpPr>
      <xdr:spPr>
        <a:xfrm>
          <a:off x="210757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718" name="n_2aveValue【保健センター・保健所】&#10;一人当たり面積">
          <a:extLst>
            <a:ext uri="{FF2B5EF4-FFF2-40B4-BE49-F238E27FC236}">
              <a16:creationId xmlns:a16="http://schemas.microsoft.com/office/drawing/2014/main" id="{5F8CD90D-232E-48AC-8A9B-933466948AC1}"/>
            </a:ext>
          </a:extLst>
        </xdr:cNvPr>
        <xdr:cNvSpPr txBox="1"/>
      </xdr:nvSpPr>
      <xdr:spPr>
        <a:xfrm>
          <a:off x="20199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719" name="n_3aveValue【保健センター・保健所】&#10;一人当たり面積">
          <a:extLst>
            <a:ext uri="{FF2B5EF4-FFF2-40B4-BE49-F238E27FC236}">
              <a16:creationId xmlns:a16="http://schemas.microsoft.com/office/drawing/2014/main" id="{5463B10C-BC5E-4327-BABE-335EB486F78A}"/>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720" name="n_4aveValue【保健センター・保健所】&#10;一人当たり面積">
          <a:extLst>
            <a:ext uri="{FF2B5EF4-FFF2-40B4-BE49-F238E27FC236}">
              <a16:creationId xmlns:a16="http://schemas.microsoft.com/office/drawing/2014/main" id="{50783ABC-6507-485E-AD26-C12F51A8ED7A}"/>
            </a:ext>
          </a:extLst>
        </xdr:cNvPr>
        <xdr:cNvSpPr txBox="1"/>
      </xdr:nvSpPr>
      <xdr:spPr>
        <a:xfrm>
          <a:off x="18421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49365</xdr:rowOff>
    </xdr:from>
    <xdr:ext cx="469744" cy="259045"/>
    <xdr:sp macro="" textlink="">
      <xdr:nvSpPr>
        <xdr:cNvPr id="721" name="n_1mainValue【保健センター・保健所】&#10;一人当たり面積">
          <a:extLst>
            <a:ext uri="{FF2B5EF4-FFF2-40B4-BE49-F238E27FC236}">
              <a16:creationId xmlns:a16="http://schemas.microsoft.com/office/drawing/2014/main" id="{FE6FA814-5F5E-407A-80D6-8C5C26C2EA5E}"/>
            </a:ext>
          </a:extLst>
        </xdr:cNvPr>
        <xdr:cNvSpPr txBox="1"/>
      </xdr:nvSpPr>
      <xdr:spPr>
        <a:xfrm>
          <a:off x="21075727" y="1050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50999</xdr:rowOff>
    </xdr:from>
    <xdr:ext cx="469744" cy="259045"/>
    <xdr:sp macro="" textlink="">
      <xdr:nvSpPr>
        <xdr:cNvPr id="722" name="n_2mainValue【保健センター・保健所】&#10;一人当たり面積">
          <a:extLst>
            <a:ext uri="{FF2B5EF4-FFF2-40B4-BE49-F238E27FC236}">
              <a16:creationId xmlns:a16="http://schemas.microsoft.com/office/drawing/2014/main" id="{05DB67EA-0CF0-471B-B54F-DC1B18109E22}"/>
            </a:ext>
          </a:extLst>
        </xdr:cNvPr>
        <xdr:cNvSpPr txBox="1"/>
      </xdr:nvSpPr>
      <xdr:spPr>
        <a:xfrm>
          <a:off x="20199427" y="999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67327</xdr:rowOff>
    </xdr:from>
    <xdr:ext cx="469744" cy="259045"/>
    <xdr:sp macro="" textlink="">
      <xdr:nvSpPr>
        <xdr:cNvPr id="723" name="n_3mainValue【保健センター・保健所】&#10;一人当たり面積">
          <a:extLst>
            <a:ext uri="{FF2B5EF4-FFF2-40B4-BE49-F238E27FC236}">
              <a16:creationId xmlns:a16="http://schemas.microsoft.com/office/drawing/2014/main" id="{D9E8C512-F70E-42CC-9213-96A0BA8A6BE2}"/>
            </a:ext>
          </a:extLst>
        </xdr:cNvPr>
        <xdr:cNvSpPr txBox="1"/>
      </xdr:nvSpPr>
      <xdr:spPr>
        <a:xfrm>
          <a:off x="193104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83655</xdr:rowOff>
    </xdr:from>
    <xdr:ext cx="469744" cy="259045"/>
    <xdr:sp macro="" textlink="">
      <xdr:nvSpPr>
        <xdr:cNvPr id="724" name="n_4mainValue【保健センター・保健所】&#10;一人当たり面積">
          <a:extLst>
            <a:ext uri="{FF2B5EF4-FFF2-40B4-BE49-F238E27FC236}">
              <a16:creationId xmlns:a16="http://schemas.microsoft.com/office/drawing/2014/main" id="{71919B75-4C1C-4102-8F13-42563705E213}"/>
            </a:ext>
          </a:extLst>
        </xdr:cNvPr>
        <xdr:cNvSpPr txBox="1"/>
      </xdr:nvSpPr>
      <xdr:spPr>
        <a:xfrm>
          <a:off x="18421427" y="1002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6DDFBBE0-064D-4EDF-9A5A-FC7DA034E7A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8C045388-AE47-43B4-85B5-C5685B3F895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D3CEE206-B085-46DB-A295-4ACF1A6D5FE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ACDE3F70-C5F8-4587-9455-15DE0615782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10314099-4F7B-4928-98EA-0C84515886B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568A71C2-2645-42E2-AC99-2EBCC9965DB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3136E265-AF0D-40EE-9AC6-7D08105F9F9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2AE1CFC7-06CE-4AE3-BB34-4FA58448BDA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7FD86666-B0B3-4E59-83E1-577DAD9B485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18CEBCAF-0489-4F29-9833-9FD33A739D2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BA00A6AA-5C93-4E36-8B9D-0335C9E2DC7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1F07B032-B69C-41EE-9D7E-A6AB0671BE4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B00702CE-FADD-4020-957C-17CD71C08AA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660346A0-7316-4956-AA37-24809795079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FA2C6F3F-E24E-4FFD-A3A1-F6C1875A9EF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16A0BC8D-13DA-4139-874B-F9C81889956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3BE05CEE-D0D5-4215-A6B7-7CD91F5E4EC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EAAD3587-700D-4A7C-A06D-D830A0F22C2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A4159710-EA92-4EC6-9029-17642E030E5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90674A41-851F-4605-A37E-2FD1A919453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9FA63B51-68D5-4B1B-875A-C63B8D7F3D7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C418A140-86F3-4423-A039-89DA64ED29D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8B80BEAE-04C3-45A3-A832-18F1E8DFDEE8}"/>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C931A915-4559-44A2-992E-7357C11FEE2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15B32801-4FFE-45CB-B4A2-A02D187A2AE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0B536614-B0E4-4492-AD36-26D1CAA09B3B}"/>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5E7FC1BA-DA68-417C-B0EE-7E4055B81E6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240AEA38-51DF-48FD-AC82-D6D0EDE966B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A1951EDB-34C2-4BD8-80DB-203F6A889EC4}"/>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07A30319-2E39-4647-9EC8-832C17997A17}"/>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3B605765-4932-4172-9519-96516CEB522E}"/>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0D4C439D-9E12-4E7C-A272-4F18FFB33E41}"/>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CCC7F251-F156-45C4-8421-5C21F99B421F}"/>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A32D0168-00C7-4A61-94E5-2DDBAA476A85}"/>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FB8C9469-AEA6-4564-9455-ECBE59CF3A1F}"/>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B7B09BE3-B91F-4F08-BE7F-7D3A834DDEF4}"/>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2A99B42-2C70-4E93-870D-8C2623DD7B9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AD7502C3-C811-4C1B-A725-8C43724EA58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C04DC84F-88F7-46E2-BF63-9994BC712D6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5D2E5DFA-6307-4D57-91F0-A64F1D9CA34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867D5374-FA20-439F-AB62-FF7C0712948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31387</xdr:rowOff>
    </xdr:from>
    <xdr:to>
      <xdr:col>85</xdr:col>
      <xdr:colOff>177800</xdr:colOff>
      <xdr:row>82</xdr:row>
      <xdr:rowOff>132987</xdr:rowOff>
    </xdr:to>
    <xdr:sp macro="" textlink="">
      <xdr:nvSpPr>
        <xdr:cNvPr id="766" name="楕円 765">
          <a:extLst>
            <a:ext uri="{FF2B5EF4-FFF2-40B4-BE49-F238E27FC236}">
              <a16:creationId xmlns:a16="http://schemas.microsoft.com/office/drawing/2014/main" id="{1997950E-50C0-4356-A168-427BD4B4F42E}"/>
            </a:ext>
          </a:extLst>
        </xdr:cNvPr>
        <xdr:cNvSpPr/>
      </xdr:nvSpPr>
      <xdr:spPr>
        <a:xfrm>
          <a:off x="16268700" y="14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54264</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9BAC9F2A-08E0-4F23-A4C6-B7DE6B471D96}"/>
            </a:ext>
          </a:extLst>
        </xdr:cNvPr>
        <xdr:cNvSpPr txBox="1"/>
      </xdr:nvSpPr>
      <xdr:spPr>
        <a:xfrm>
          <a:off x="16357600" y="1394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65677</xdr:rowOff>
    </xdr:from>
    <xdr:to>
      <xdr:col>81</xdr:col>
      <xdr:colOff>101600</xdr:colOff>
      <xdr:row>82</xdr:row>
      <xdr:rowOff>167277</xdr:rowOff>
    </xdr:to>
    <xdr:sp macro="" textlink="">
      <xdr:nvSpPr>
        <xdr:cNvPr id="768" name="楕円 767">
          <a:extLst>
            <a:ext uri="{FF2B5EF4-FFF2-40B4-BE49-F238E27FC236}">
              <a16:creationId xmlns:a16="http://schemas.microsoft.com/office/drawing/2014/main" id="{C673A37E-2E59-44B2-9427-2BBCC154121A}"/>
            </a:ext>
          </a:extLst>
        </xdr:cNvPr>
        <xdr:cNvSpPr/>
      </xdr:nvSpPr>
      <xdr:spPr>
        <a:xfrm>
          <a:off x="15430500" y="1412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82187</xdr:rowOff>
    </xdr:from>
    <xdr:to>
      <xdr:col>85</xdr:col>
      <xdr:colOff>127000</xdr:colOff>
      <xdr:row>82</xdr:row>
      <xdr:rowOff>116477</xdr:rowOff>
    </xdr:to>
    <xdr:cxnSp macro="">
      <xdr:nvCxnSpPr>
        <xdr:cNvPr id="769" name="直線コネクタ 768">
          <a:extLst>
            <a:ext uri="{FF2B5EF4-FFF2-40B4-BE49-F238E27FC236}">
              <a16:creationId xmlns:a16="http://schemas.microsoft.com/office/drawing/2014/main" id="{5C00AC62-A2A5-4B66-A435-04F385721AB5}"/>
            </a:ext>
          </a:extLst>
        </xdr:cNvPr>
        <xdr:cNvCxnSpPr/>
      </xdr:nvCxnSpPr>
      <xdr:spPr>
        <a:xfrm flipV="1">
          <a:off x="15481300" y="14141087"/>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166914</xdr:rowOff>
    </xdr:from>
    <xdr:to>
      <xdr:col>76</xdr:col>
      <xdr:colOff>165100</xdr:colOff>
      <xdr:row>82</xdr:row>
      <xdr:rowOff>97064</xdr:rowOff>
    </xdr:to>
    <xdr:sp macro="" textlink="">
      <xdr:nvSpPr>
        <xdr:cNvPr id="770" name="楕円 769">
          <a:extLst>
            <a:ext uri="{FF2B5EF4-FFF2-40B4-BE49-F238E27FC236}">
              <a16:creationId xmlns:a16="http://schemas.microsoft.com/office/drawing/2014/main" id="{A192533E-FAFF-4C47-BCF5-7328B123B452}"/>
            </a:ext>
          </a:extLst>
        </xdr:cNvPr>
        <xdr:cNvSpPr/>
      </xdr:nvSpPr>
      <xdr:spPr>
        <a:xfrm>
          <a:off x="145415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46264</xdr:rowOff>
    </xdr:from>
    <xdr:to>
      <xdr:col>81</xdr:col>
      <xdr:colOff>50800</xdr:colOff>
      <xdr:row>82</xdr:row>
      <xdr:rowOff>116477</xdr:rowOff>
    </xdr:to>
    <xdr:cxnSp macro="">
      <xdr:nvCxnSpPr>
        <xdr:cNvPr id="771" name="直線コネクタ 770">
          <a:extLst>
            <a:ext uri="{FF2B5EF4-FFF2-40B4-BE49-F238E27FC236}">
              <a16:creationId xmlns:a16="http://schemas.microsoft.com/office/drawing/2014/main" id="{74F2A3A8-480E-48F9-9C0F-B7DA58943A42}"/>
            </a:ext>
          </a:extLst>
        </xdr:cNvPr>
        <xdr:cNvCxnSpPr/>
      </xdr:nvCxnSpPr>
      <xdr:spPr>
        <a:xfrm>
          <a:off x="14592300" y="14105164"/>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99968</xdr:rowOff>
    </xdr:from>
    <xdr:to>
      <xdr:col>72</xdr:col>
      <xdr:colOff>38100</xdr:colOff>
      <xdr:row>82</xdr:row>
      <xdr:rowOff>30118</xdr:rowOff>
    </xdr:to>
    <xdr:sp macro="" textlink="">
      <xdr:nvSpPr>
        <xdr:cNvPr id="772" name="楕円 771">
          <a:extLst>
            <a:ext uri="{FF2B5EF4-FFF2-40B4-BE49-F238E27FC236}">
              <a16:creationId xmlns:a16="http://schemas.microsoft.com/office/drawing/2014/main" id="{CB5F5ECE-86EE-49F4-86A6-BD46D8214481}"/>
            </a:ext>
          </a:extLst>
        </xdr:cNvPr>
        <xdr:cNvSpPr/>
      </xdr:nvSpPr>
      <xdr:spPr>
        <a:xfrm>
          <a:off x="13652500" y="1398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150768</xdr:rowOff>
    </xdr:from>
    <xdr:to>
      <xdr:col>76</xdr:col>
      <xdr:colOff>114300</xdr:colOff>
      <xdr:row>82</xdr:row>
      <xdr:rowOff>46264</xdr:rowOff>
    </xdr:to>
    <xdr:cxnSp macro="">
      <xdr:nvCxnSpPr>
        <xdr:cNvPr id="773" name="直線コネクタ 772">
          <a:extLst>
            <a:ext uri="{FF2B5EF4-FFF2-40B4-BE49-F238E27FC236}">
              <a16:creationId xmlns:a16="http://schemas.microsoft.com/office/drawing/2014/main" id="{60ABC3B9-5E05-44EC-B36A-DCFCFA28C7CC}"/>
            </a:ext>
          </a:extLst>
        </xdr:cNvPr>
        <xdr:cNvCxnSpPr/>
      </xdr:nvCxnSpPr>
      <xdr:spPr>
        <a:xfrm>
          <a:off x="13703300" y="14038218"/>
          <a:ext cx="8890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41184</xdr:rowOff>
    </xdr:from>
    <xdr:to>
      <xdr:col>67</xdr:col>
      <xdr:colOff>101600</xdr:colOff>
      <xdr:row>81</xdr:row>
      <xdr:rowOff>142784</xdr:rowOff>
    </xdr:to>
    <xdr:sp macro="" textlink="">
      <xdr:nvSpPr>
        <xdr:cNvPr id="774" name="楕円 773">
          <a:extLst>
            <a:ext uri="{FF2B5EF4-FFF2-40B4-BE49-F238E27FC236}">
              <a16:creationId xmlns:a16="http://schemas.microsoft.com/office/drawing/2014/main" id="{07D3D264-9937-4388-ACA9-CF822B0C7D7C}"/>
            </a:ext>
          </a:extLst>
        </xdr:cNvPr>
        <xdr:cNvSpPr/>
      </xdr:nvSpPr>
      <xdr:spPr>
        <a:xfrm>
          <a:off x="12763500" y="1392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91984</xdr:rowOff>
    </xdr:from>
    <xdr:to>
      <xdr:col>71</xdr:col>
      <xdr:colOff>177800</xdr:colOff>
      <xdr:row>81</xdr:row>
      <xdr:rowOff>150768</xdr:rowOff>
    </xdr:to>
    <xdr:cxnSp macro="">
      <xdr:nvCxnSpPr>
        <xdr:cNvPr id="775" name="直線コネクタ 774">
          <a:extLst>
            <a:ext uri="{FF2B5EF4-FFF2-40B4-BE49-F238E27FC236}">
              <a16:creationId xmlns:a16="http://schemas.microsoft.com/office/drawing/2014/main" id="{156D96DB-958A-4C17-BBB4-CFC377FBDCAF}"/>
            </a:ext>
          </a:extLst>
        </xdr:cNvPr>
        <xdr:cNvCxnSpPr/>
      </xdr:nvCxnSpPr>
      <xdr:spPr>
        <a:xfrm>
          <a:off x="12814300" y="13979434"/>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776" name="n_1aveValue【消防施設】&#10;有形固定資産減価償却率">
          <a:extLst>
            <a:ext uri="{FF2B5EF4-FFF2-40B4-BE49-F238E27FC236}">
              <a16:creationId xmlns:a16="http://schemas.microsoft.com/office/drawing/2014/main" id="{50B5A76C-B901-4D18-88D7-6AFD5270A609}"/>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77" name="n_2aveValue【消防施設】&#10;有形固定資産減価償却率">
          <a:extLst>
            <a:ext uri="{FF2B5EF4-FFF2-40B4-BE49-F238E27FC236}">
              <a16:creationId xmlns:a16="http://schemas.microsoft.com/office/drawing/2014/main" id="{8A00BDAD-B025-4368-9C0E-8870C1E2EF5F}"/>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778" name="n_3aveValue【消防施設】&#10;有形固定資産減価償却率">
          <a:extLst>
            <a:ext uri="{FF2B5EF4-FFF2-40B4-BE49-F238E27FC236}">
              <a16:creationId xmlns:a16="http://schemas.microsoft.com/office/drawing/2014/main" id="{2F6DEF35-D997-4D34-A4D6-A3D1257EE623}"/>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779" name="n_4aveValue【消防施設】&#10;有形固定資産減価償却率">
          <a:extLst>
            <a:ext uri="{FF2B5EF4-FFF2-40B4-BE49-F238E27FC236}">
              <a16:creationId xmlns:a16="http://schemas.microsoft.com/office/drawing/2014/main" id="{7280589B-66DF-474C-8DBE-66687595C3FD}"/>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12354</xdr:rowOff>
    </xdr:from>
    <xdr:ext cx="405111" cy="259045"/>
    <xdr:sp macro="" textlink="">
      <xdr:nvSpPr>
        <xdr:cNvPr id="780" name="n_1mainValue【消防施設】&#10;有形固定資産減価償却率">
          <a:extLst>
            <a:ext uri="{FF2B5EF4-FFF2-40B4-BE49-F238E27FC236}">
              <a16:creationId xmlns:a16="http://schemas.microsoft.com/office/drawing/2014/main" id="{481CEF95-1305-4083-B7A8-114FE61D5C08}"/>
            </a:ext>
          </a:extLst>
        </xdr:cNvPr>
        <xdr:cNvSpPr txBox="1"/>
      </xdr:nvSpPr>
      <xdr:spPr>
        <a:xfrm>
          <a:off x="15266044" y="1389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113591</xdr:rowOff>
    </xdr:from>
    <xdr:ext cx="405111" cy="259045"/>
    <xdr:sp macro="" textlink="">
      <xdr:nvSpPr>
        <xdr:cNvPr id="781" name="n_2mainValue【消防施設】&#10;有形固定資産減価償却率">
          <a:extLst>
            <a:ext uri="{FF2B5EF4-FFF2-40B4-BE49-F238E27FC236}">
              <a16:creationId xmlns:a16="http://schemas.microsoft.com/office/drawing/2014/main" id="{0B465CB7-73A0-4FE1-9CE7-F8DEDDA37AFD}"/>
            </a:ext>
          </a:extLst>
        </xdr:cNvPr>
        <xdr:cNvSpPr txBox="1"/>
      </xdr:nvSpPr>
      <xdr:spPr>
        <a:xfrm>
          <a:off x="14389744" y="1382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46645</xdr:rowOff>
    </xdr:from>
    <xdr:ext cx="405111" cy="259045"/>
    <xdr:sp macro="" textlink="">
      <xdr:nvSpPr>
        <xdr:cNvPr id="782" name="n_3mainValue【消防施設】&#10;有形固定資産減価償却率">
          <a:extLst>
            <a:ext uri="{FF2B5EF4-FFF2-40B4-BE49-F238E27FC236}">
              <a16:creationId xmlns:a16="http://schemas.microsoft.com/office/drawing/2014/main" id="{715087D7-65A9-4CD6-BCD8-6491DC99C40A}"/>
            </a:ext>
          </a:extLst>
        </xdr:cNvPr>
        <xdr:cNvSpPr txBox="1"/>
      </xdr:nvSpPr>
      <xdr:spPr>
        <a:xfrm>
          <a:off x="13500744" y="13762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159311</xdr:rowOff>
    </xdr:from>
    <xdr:ext cx="405111" cy="259045"/>
    <xdr:sp macro="" textlink="">
      <xdr:nvSpPr>
        <xdr:cNvPr id="783" name="n_4mainValue【消防施設】&#10;有形固定資産減価償却率">
          <a:extLst>
            <a:ext uri="{FF2B5EF4-FFF2-40B4-BE49-F238E27FC236}">
              <a16:creationId xmlns:a16="http://schemas.microsoft.com/office/drawing/2014/main" id="{A652BB9D-E267-482E-9BE4-906A27BB0A84}"/>
            </a:ext>
          </a:extLst>
        </xdr:cNvPr>
        <xdr:cNvSpPr txBox="1"/>
      </xdr:nvSpPr>
      <xdr:spPr>
        <a:xfrm>
          <a:off x="126117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4B86B373-13F4-4891-B59C-6DDE7A13932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FAAB686B-1B5C-4F24-BEF9-B258F0A96EC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CC9721CE-A784-40DA-8A15-F92987BC90F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EA643801-4490-40A3-9FA3-E19555A9940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E5C5A3BE-4AF7-4927-87F8-BF3B4BD4E5C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23542202-372B-4258-BD05-E18548AA896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7EB3BA0C-8383-4A4B-A5B7-2F975487BA3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980BD8BF-764D-41CE-AE4F-E9F066EC50D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36322ACE-36BE-48A0-9B42-C7A2A2762F5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E58E1970-AD79-4889-8686-39646372053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A2636509-D56D-4858-8D3C-1D45C60CED8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38423F25-DDFD-4C45-B368-0B9B8C87764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5317BC49-F563-4792-BAB8-01F0F299843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7001028E-6AD6-4CC6-A5F5-DFAFB824DFC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33939945-D5B6-4EB8-9C5C-3ECCE2577C18}"/>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F91E6491-6250-45E6-A3EA-F18CA40C112A}"/>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824CD308-BBCD-4140-B943-015A5757B85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4D214DE3-6412-4AE3-8FCA-E665C67C3A3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AA8BD199-5983-4EAA-B3C4-477039B551E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3C5FF1AF-1FBA-405A-AA9F-A89F365FCEB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D943390E-8404-476C-A3E8-D367D4D8A12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F23CD302-DE04-4CF6-BAEF-DAEE31CBA1A8}"/>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DB46DC14-658C-41EC-9D84-E726A54A20FC}"/>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8638F99B-AE25-4BB0-B553-BE5E6B8BB846}"/>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BFEA277E-852C-4C27-A859-5C839CAE2FAC}"/>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9144EC4C-03C3-45B4-9B27-C9BFA6FAE24C}"/>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810" name="【消防施設】&#10;一人当たり面積平均値テキスト">
          <a:extLst>
            <a:ext uri="{FF2B5EF4-FFF2-40B4-BE49-F238E27FC236}">
              <a16:creationId xmlns:a16="http://schemas.microsoft.com/office/drawing/2014/main" id="{6A40ABE3-1704-442C-8B70-DAF3F401BD26}"/>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2FE86762-3BB7-480C-BD3E-1421B18F7D7E}"/>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A590A6B4-ED63-46EB-92C6-7D0892B2C569}"/>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3AD87FDC-48D8-4F28-AEFE-B4798848CD29}"/>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0A1F55CC-2A7C-41CA-83B4-B9FB68167A57}"/>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A3C7F4FD-06BA-496B-87C1-EDC5D8E2533A}"/>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B533FEEA-7FA2-4935-ABD7-133355EC2B5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867B992A-D370-4130-B9C9-91FBC69CE54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EB199AA-E8D6-4ED8-A85E-5C27553C545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E2A09D7B-28BE-414A-96FE-96A95F4B021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AEA3B8A1-F24A-44D2-B7E4-F9264CF9067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147320</xdr:rowOff>
    </xdr:from>
    <xdr:to>
      <xdr:col>116</xdr:col>
      <xdr:colOff>114300</xdr:colOff>
      <xdr:row>83</xdr:row>
      <xdr:rowOff>77470</xdr:rowOff>
    </xdr:to>
    <xdr:sp macro="" textlink="">
      <xdr:nvSpPr>
        <xdr:cNvPr id="821" name="楕円 820">
          <a:extLst>
            <a:ext uri="{FF2B5EF4-FFF2-40B4-BE49-F238E27FC236}">
              <a16:creationId xmlns:a16="http://schemas.microsoft.com/office/drawing/2014/main" id="{98618990-F7E8-4C29-B32E-30A9D1D1C1A8}"/>
            </a:ext>
          </a:extLst>
        </xdr:cNvPr>
        <xdr:cNvSpPr/>
      </xdr:nvSpPr>
      <xdr:spPr>
        <a:xfrm>
          <a:off x="22110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170197</xdr:rowOff>
    </xdr:from>
    <xdr:ext cx="469744" cy="259045"/>
    <xdr:sp macro="" textlink="">
      <xdr:nvSpPr>
        <xdr:cNvPr id="822" name="【消防施設】&#10;一人当たり面積該当値テキスト">
          <a:extLst>
            <a:ext uri="{FF2B5EF4-FFF2-40B4-BE49-F238E27FC236}">
              <a16:creationId xmlns:a16="http://schemas.microsoft.com/office/drawing/2014/main" id="{AA99EC9A-8D41-4FA3-9002-CD83071E9912}"/>
            </a:ext>
          </a:extLst>
        </xdr:cNvPr>
        <xdr:cNvSpPr txBox="1"/>
      </xdr:nvSpPr>
      <xdr:spPr>
        <a:xfrm>
          <a:off x="22199600" y="140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151892</xdr:rowOff>
    </xdr:from>
    <xdr:to>
      <xdr:col>112</xdr:col>
      <xdr:colOff>38100</xdr:colOff>
      <xdr:row>83</xdr:row>
      <xdr:rowOff>82042</xdr:rowOff>
    </xdr:to>
    <xdr:sp macro="" textlink="">
      <xdr:nvSpPr>
        <xdr:cNvPr id="823" name="楕円 822">
          <a:extLst>
            <a:ext uri="{FF2B5EF4-FFF2-40B4-BE49-F238E27FC236}">
              <a16:creationId xmlns:a16="http://schemas.microsoft.com/office/drawing/2014/main" id="{943715C2-359D-4585-B03A-AEDFD4E64F3B}"/>
            </a:ext>
          </a:extLst>
        </xdr:cNvPr>
        <xdr:cNvSpPr/>
      </xdr:nvSpPr>
      <xdr:spPr>
        <a:xfrm>
          <a:off x="21272500" y="1421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26670</xdr:rowOff>
    </xdr:from>
    <xdr:to>
      <xdr:col>116</xdr:col>
      <xdr:colOff>63500</xdr:colOff>
      <xdr:row>83</xdr:row>
      <xdr:rowOff>31242</xdr:rowOff>
    </xdr:to>
    <xdr:cxnSp macro="">
      <xdr:nvCxnSpPr>
        <xdr:cNvPr id="824" name="直線コネクタ 823">
          <a:extLst>
            <a:ext uri="{FF2B5EF4-FFF2-40B4-BE49-F238E27FC236}">
              <a16:creationId xmlns:a16="http://schemas.microsoft.com/office/drawing/2014/main" id="{8C701532-C509-4155-8DDE-F0E7034EE89F}"/>
            </a:ext>
          </a:extLst>
        </xdr:cNvPr>
        <xdr:cNvCxnSpPr/>
      </xdr:nvCxnSpPr>
      <xdr:spPr>
        <a:xfrm flipV="1">
          <a:off x="21323300" y="142570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156463</xdr:rowOff>
    </xdr:from>
    <xdr:to>
      <xdr:col>107</xdr:col>
      <xdr:colOff>101600</xdr:colOff>
      <xdr:row>83</xdr:row>
      <xdr:rowOff>86613</xdr:rowOff>
    </xdr:to>
    <xdr:sp macro="" textlink="">
      <xdr:nvSpPr>
        <xdr:cNvPr id="825" name="楕円 824">
          <a:extLst>
            <a:ext uri="{FF2B5EF4-FFF2-40B4-BE49-F238E27FC236}">
              <a16:creationId xmlns:a16="http://schemas.microsoft.com/office/drawing/2014/main" id="{AD81DA24-1CF3-4F7A-983E-E748D2756EC6}"/>
            </a:ext>
          </a:extLst>
        </xdr:cNvPr>
        <xdr:cNvSpPr/>
      </xdr:nvSpPr>
      <xdr:spPr>
        <a:xfrm>
          <a:off x="203835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31242</xdr:rowOff>
    </xdr:from>
    <xdr:to>
      <xdr:col>111</xdr:col>
      <xdr:colOff>177800</xdr:colOff>
      <xdr:row>83</xdr:row>
      <xdr:rowOff>35813</xdr:rowOff>
    </xdr:to>
    <xdr:cxnSp macro="">
      <xdr:nvCxnSpPr>
        <xdr:cNvPr id="826" name="直線コネクタ 825">
          <a:extLst>
            <a:ext uri="{FF2B5EF4-FFF2-40B4-BE49-F238E27FC236}">
              <a16:creationId xmlns:a16="http://schemas.microsoft.com/office/drawing/2014/main" id="{9972A5E4-34A9-45C2-9393-1CC71121C19F}"/>
            </a:ext>
          </a:extLst>
        </xdr:cNvPr>
        <xdr:cNvCxnSpPr/>
      </xdr:nvCxnSpPr>
      <xdr:spPr>
        <a:xfrm flipV="1">
          <a:off x="20434300" y="142615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156463</xdr:rowOff>
    </xdr:from>
    <xdr:to>
      <xdr:col>102</xdr:col>
      <xdr:colOff>165100</xdr:colOff>
      <xdr:row>83</xdr:row>
      <xdr:rowOff>86613</xdr:rowOff>
    </xdr:to>
    <xdr:sp macro="" textlink="">
      <xdr:nvSpPr>
        <xdr:cNvPr id="827" name="楕円 826">
          <a:extLst>
            <a:ext uri="{FF2B5EF4-FFF2-40B4-BE49-F238E27FC236}">
              <a16:creationId xmlns:a16="http://schemas.microsoft.com/office/drawing/2014/main" id="{3EE23E1F-289D-4548-9420-C7FA9448F88E}"/>
            </a:ext>
          </a:extLst>
        </xdr:cNvPr>
        <xdr:cNvSpPr/>
      </xdr:nvSpPr>
      <xdr:spPr>
        <a:xfrm>
          <a:off x="194945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35813</xdr:rowOff>
    </xdr:from>
    <xdr:to>
      <xdr:col>107</xdr:col>
      <xdr:colOff>50800</xdr:colOff>
      <xdr:row>83</xdr:row>
      <xdr:rowOff>35813</xdr:rowOff>
    </xdr:to>
    <xdr:cxnSp macro="">
      <xdr:nvCxnSpPr>
        <xdr:cNvPr id="828" name="直線コネクタ 827">
          <a:extLst>
            <a:ext uri="{FF2B5EF4-FFF2-40B4-BE49-F238E27FC236}">
              <a16:creationId xmlns:a16="http://schemas.microsoft.com/office/drawing/2014/main" id="{282586B3-0153-4C18-8F86-78E47738C277}"/>
            </a:ext>
          </a:extLst>
        </xdr:cNvPr>
        <xdr:cNvCxnSpPr/>
      </xdr:nvCxnSpPr>
      <xdr:spPr>
        <a:xfrm>
          <a:off x="19545300" y="14266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115315</xdr:rowOff>
    </xdr:from>
    <xdr:to>
      <xdr:col>98</xdr:col>
      <xdr:colOff>38100</xdr:colOff>
      <xdr:row>83</xdr:row>
      <xdr:rowOff>45465</xdr:rowOff>
    </xdr:to>
    <xdr:sp macro="" textlink="">
      <xdr:nvSpPr>
        <xdr:cNvPr id="829" name="楕円 828">
          <a:extLst>
            <a:ext uri="{FF2B5EF4-FFF2-40B4-BE49-F238E27FC236}">
              <a16:creationId xmlns:a16="http://schemas.microsoft.com/office/drawing/2014/main" id="{51996E3D-1AE0-4932-B3B7-C7E32860FFA8}"/>
            </a:ext>
          </a:extLst>
        </xdr:cNvPr>
        <xdr:cNvSpPr/>
      </xdr:nvSpPr>
      <xdr:spPr>
        <a:xfrm>
          <a:off x="18605500" y="1417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166115</xdr:rowOff>
    </xdr:from>
    <xdr:to>
      <xdr:col>102</xdr:col>
      <xdr:colOff>114300</xdr:colOff>
      <xdr:row>83</xdr:row>
      <xdr:rowOff>35813</xdr:rowOff>
    </xdr:to>
    <xdr:cxnSp macro="">
      <xdr:nvCxnSpPr>
        <xdr:cNvPr id="830" name="直線コネクタ 829">
          <a:extLst>
            <a:ext uri="{FF2B5EF4-FFF2-40B4-BE49-F238E27FC236}">
              <a16:creationId xmlns:a16="http://schemas.microsoft.com/office/drawing/2014/main" id="{923ACD1D-1837-46F5-93D7-2F87D8CF9206}"/>
            </a:ext>
          </a:extLst>
        </xdr:cNvPr>
        <xdr:cNvCxnSpPr/>
      </xdr:nvCxnSpPr>
      <xdr:spPr>
        <a:xfrm>
          <a:off x="18656300" y="14225015"/>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831" name="n_1aveValue【消防施設】&#10;一人当たり面積">
          <a:extLst>
            <a:ext uri="{FF2B5EF4-FFF2-40B4-BE49-F238E27FC236}">
              <a16:creationId xmlns:a16="http://schemas.microsoft.com/office/drawing/2014/main" id="{71260A90-905C-43ED-9276-9B4DDA57A1CF}"/>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832" name="n_2aveValue【消防施設】&#10;一人当たり面積">
          <a:extLst>
            <a:ext uri="{FF2B5EF4-FFF2-40B4-BE49-F238E27FC236}">
              <a16:creationId xmlns:a16="http://schemas.microsoft.com/office/drawing/2014/main" id="{EACBBB57-8CF2-4955-96C1-B485559DBDA3}"/>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833" name="n_3aveValue【消防施設】&#10;一人当たり面積">
          <a:extLst>
            <a:ext uri="{FF2B5EF4-FFF2-40B4-BE49-F238E27FC236}">
              <a16:creationId xmlns:a16="http://schemas.microsoft.com/office/drawing/2014/main" id="{257D52F3-0DC6-442D-A38E-893928CBE8D5}"/>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834" name="n_4aveValue【消防施設】&#10;一人当たり面積">
          <a:extLst>
            <a:ext uri="{FF2B5EF4-FFF2-40B4-BE49-F238E27FC236}">
              <a16:creationId xmlns:a16="http://schemas.microsoft.com/office/drawing/2014/main" id="{C619DFCE-A672-4B51-ACAB-4D2D31455703}"/>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98569</xdr:rowOff>
    </xdr:from>
    <xdr:ext cx="469744" cy="259045"/>
    <xdr:sp macro="" textlink="">
      <xdr:nvSpPr>
        <xdr:cNvPr id="835" name="n_1mainValue【消防施設】&#10;一人当たり面積">
          <a:extLst>
            <a:ext uri="{FF2B5EF4-FFF2-40B4-BE49-F238E27FC236}">
              <a16:creationId xmlns:a16="http://schemas.microsoft.com/office/drawing/2014/main" id="{27C245F3-D74B-4A69-947C-196D30460B47}"/>
            </a:ext>
          </a:extLst>
        </xdr:cNvPr>
        <xdr:cNvSpPr txBox="1"/>
      </xdr:nvSpPr>
      <xdr:spPr>
        <a:xfrm>
          <a:off x="21075727" y="1398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103140</xdr:rowOff>
    </xdr:from>
    <xdr:ext cx="469744" cy="259045"/>
    <xdr:sp macro="" textlink="">
      <xdr:nvSpPr>
        <xdr:cNvPr id="836" name="n_2mainValue【消防施設】&#10;一人当たり面積">
          <a:extLst>
            <a:ext uri="{FF2B5EF4-FFF2-40B4-BE49-F238E27FC236}">
              <a16:creationId xmlns:a16="http://schemas.microsoft.com/office/drawing/2014/main" id="{4DC4384D-9B8F-4295-ABAA-62AB9A39B142}"/>
            </a:ext>
          </a:extLst>
        </xdr:cNvPr>
        <xdr:cNvSpPr txBox="1"/>
      </xdr:nvSpPr>
      <xdr:spPr>
        <a:xfrm>
          <a:off x="20199427" y="139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103140</xdr:rowOff>
    </xdr:from>
    <xdr:ext cx="469744" cy="259045"/>
    <xdr:sp macro="" textlink="">
      <xdr:nvSpPr>
        <xdr:cNvPr id="837" name="n_3mainValue【消防施設】&#10;一人当たり面積">
          <a:extLst>
            <a:ext uri="{FF2B5EF4-FFF2-40B4-BE49-F238E27FC236}">
              <a16:creationId xmlns:a16="http://schemas.microsoft.com/office/drawing/2014/main" id="{A5245088-404C-4EF4-A0FA-B49AEB63715E}"/>
            </a:ext>
          </a:extLst>
        </xdr:cNvPr>
        <xdr:cNvSpPr txBox="1"/>
      </xdr:nvSpPr>
      <xdr:spPr>
        <a:xfrm>
          <a:off x="19310427" y="139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61992</xdr:rowOff>
    </xdr:from>
    <xdr:ext cx="469744" cy="259045"/>
    <xdr:sp macro="" textlink="">
      <xdr:nvSpPr>
        <xdr:cNvPr id="838" name="n_4mainValue【消防施設】&#10;一人当たり面積">
          <a:extLst>
            <a:ext uri="{FF2B5EF4-FFF2-40B4-BE49-F238E27FC236}">
              <a16:creationId xmlns:a16="http://schemas.microsoft.com/office/drawing/2014/main" id="{501A08BC-689D-4CE0-80F4-F16EE093D7DE}"/>
            </a:ext>
          </a:extLst>
        </xdr:cNvPr>
        <xdr:cNvSpPr txBox="1"/>
      </xdr:nvSpPr>
      <xdr:spPr>
        <a:xfrm>
          <a:off x="18421427" y="1394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7BF0B581-2B54-44D1-97FB-B4D0CE7ED88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9BFCE642-EB26-4146-89AC-182CBA2900B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D9E936D6-97F4-4A2C-AAB3-EB0143E03DA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ECC704D2-59B0-46A3-BA93-0E7C098D1E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C31DD107-AF19-4A5E-84FB-BE2F90D126E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0F9EED34-81BE-4527-8E62-02934E32CAC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72BA1181-791F-4A52-88F3-0FD7F76576B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7E4AAB5C-04D9-426E-A2D7-9E1D9081C56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529C5252-4086-4EFF-9424-191094FB117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11320FE6-48F9-4E6D-BF45-75788522749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80D4321D-F32B-4AD4-8C2B-8C7F05EE66D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C8B8CC05-9A03-4F26-ACAB-0EDE410F599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E3B66AAA-9D23-4008-9A8F-3B82BF1ABE8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9E53661B-CC0D-4AFF-A666-0FD1B52524A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28A6A7F1-7C26-45E6-8779-0C3999B8C0E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9211C9DE-60B3-4975-95DF-0017A478A4C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02EFD6F9-8A05-4856-B088-C066F6A19E9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CBA9C2DC-BE1C-4F5E-8AFF-A7885FC4C35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CF95E8AF-545C-4F16-ADA1-555B3EEFC5B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AB58262B-E582-435B-986B-9B6922F89A6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9A347CDA-B5F6-4F7E-804A-7D3B3B5A934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8E38508F-71E5-458F-B63D-A6C55E67DB6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BAC93C9D-A6BE-47CA-B8D8-3EA4CEEACC6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DFAEE1F1-CD40-444E-BD85-9F81B94A102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1520A362-4A5B-4936-ADFC-588B46280D9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A531F5F3-A25F-4AF5-B0E6-BD64E9E39069}"/>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1E0A26E2-A6A5-4C1C-A3C1-28D536F705D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3A306F9D-9BF9-413C-B486-C57229E96A4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8BA2D860-01FC-4D94-917E-9172DE8D06B3}"/>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59D8E89E-71B1-4832-8A55-B47E5A8EB691}"/>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14F91C81-9DBA-44C5-A8D9-C21613D1A820}"/>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ACB07B59-242D-488B-92BF-3F791C4B4854}"/>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EB0D2596-4CDC-4519-B3BE-C03F6237014F}"/>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DFE21EAA-D7F2-43AF-9ED7-7ACE88DBD56B}"/>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8726E157-C504-48D7-8EEA-474479DDD615}"/>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7C3BECC9-7F46-4EF2-94DF-0E5C277532DD}"/>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54E4C49A-313B-4F28-96B7-D03EBAE0109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2C55EC59-4E04-490D-9166-1C9C770BF24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2544B3A-19DF-4902-9547-3D3BC339980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DA838843-DDBA-4D39-A889-5AA34DA2475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049B48D-C2B0-45C5-9E45-20A4D5C45D3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142966</xdr:rowOff>
    </xdr:from>
    <xdr:to>
      <xdr:col>85</xdr:col>
      <xdr:colOff>177800</xdr:colOff>
      <xdr:row>105</xdr:row>
      <xdr:rowOff>73116</xdr:rowOff>
    </xdr:to>
    <xdr:sp macro="" textlink="">
      <xdr:nvSpPr>
        <xdr:cNvPr id="880" name="楕円 879">
          <a:extLst>
            <a:ext uri="{FF2B5EF4-FFF2-40B4-BE49-F238E27FC236}">
              <a16:creationId xmlns:a16="http://schemas.microsoft.com/office/drawing/2014/main" id="{01023C1A-99D2-42D8-AE67-648A8C203E64}"/>
            </a:ext>
          </a:extLst>
        </xdr:cNvPr>
        <xdr:cNvSpPr/>
      </xdr:nvSpPr>
      <xdr:spPr>
        <a:xfrm>
          <a:off x="162687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121393</xdr:rowOff>
    </xdr:from>
    <xdr:ext cx="405111" cy="259045"/>
    <xdr:sp macro="" textlink="">
      <xdr:nvSpPr>
        <xdr:cNvPr id="881" name="【庁舎】&#10;有形固定資産減価償却率該当値テキスト">
          <a:extLst>
            <a:ext uri="{FF2B5EF4-FFF2-40B4-BE49-F238E27FC236}">
              <a16:creationId xmlns:a16="http://schemas.microsoft.com/office/drawing/2014/main" id="{6C233E50-1700-4C06-A388-9E809F7977CC}"/>
            </a:ext>
          </a:extLst>
        </xdr:cNvPr>
        <xdr:cNvSpPr txBox="1"/>
      </xdr:nvSpPr>
      <xdr:spPr>
        <a:xfrm>
          <a:off x="16357600"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107043</xdr:rowOff>
    </xdr:from>
    <xdr:to>
      <xdr:col>81</xdr:col>
      <xdr:colOff>101600</xdr:colOff>
      <xdr:row>105</xdr:row>
      <xdr:rowOff>37193</xdr:rowOff>
    </xdr:to>
    <xdr:sp macro="" textlink="">
      <xdr:nvSpPr>
        <xdr:cNvPr id="882" name="楕円 881">
          <a:extLst>
            <a:ext uri="{FF2B5EF4-FFF2-40B4-BE49-F238E27FC236}">
              <a16:creationId xmlns:a16="http://schemas.microsoft.com/office/drawing/2014/main" id="{DF87CF3A-7131-4E7C-AF6A-0865AB8662BD}"/>
            </a:ext>
          </a:extLst>
        </xdr:cNvPr>
        <xdr:cNvSpPr/>
      </xdr:nvSpPr>
      <xdr:spPr>
        <a:xfrm>
          <a:off x="154305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157843</xdr:rowOff>
    </xdr:from>
    <xdr:to>
      <xdr:col>85</xdr:col>
      <xdr:colOff>127000</xdr:colOff>
      <xdr:row>105</xdr:row>
      <xdr:rowOff>22316</xdr:rowOff>
    </xdr:to>
    <xdr:cxnSp macro="">
      <xdr:nvCxnSpPr>
        <xdr:cNvPr id="883" name="直線コネクタ 882">
          <a:extLst>
            <a:ext uri="{FF2B5EF4-FFF2-40B4-BE49-F238E27FC236}">
              <a16:creationId xmlns:a16="http://schemas.microsoft.com/office/drawing/2014/main" id="{64752F92-FA23-4341-B45F-A6CD5B5B8213}"/>
            </a:ext>
          </a:extLst>
        </xdr:cNvPr>
        <xdr:cNvCxnSpPr/>
      </xdr:nvCxnSpPr>
      <xdr:spPr>
        <a:xfrm>
          <a:off x="15481300" y="1798864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84" name="楕円 883">
          <a:extLst>
            <a:ext uri="{FF2B5EF4-FFF2-40B4-BE49-F238E27FC236}">
              <a16:creationId xmlns:a16="http://schemas.microsoft.com/office/drawing/2014/main" id="{E0E175DC-4F4C-4AFB-AC3F-FC13A8707869}"/>
            </a:ext>
          </a:extLst>
        </xdr:cNvPr>
        <xdr:cNvSpPr/>
      </xdr:nvSpPr>
      <xdr:spPr>
        <a:xfrm>
          <a:off x="14541500" y="1791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130084</xdr:rowOff>
    </xdr:from>
    <xdr:to>
      <xdr:col>81</xdr:col>
      <xdr:colOff>50800</xdr:colOff>
      <xdr:row>104</xdr:row>
      <xdr:rowOff>157843</xdr:rowOff>
    </xdr:to>
    <xdr:cxnSp macro="">
      <xdr:nvCxnSpPr>
        <xdr:cNvPr id="885" name="直線コネクタ 884">
          <a:extLst>
            <a:ext uri="{FF2B5EF4-FFF2-40B4-BE49-F238E27FC236}">
              <a16:creationId xmlns:a16="http://schemas.microsoft.com/office/drawing/2014/main" id="{204661B8-907D-4621-B7A0-0F470FDC04CB}"/>
            </a:ext>
          </a:extLst>
        </xdr:cNvPr>
        <xdr:cNvCxnSpPr/>
      </xdr:nvCxnSpPr>
      <xdr:spPr>
        <a:xfrm>
          <a:off x="14592300" y="1796088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54792</xdr:rowOff>
    </xdr:from>
    <xdr:to>
      <xdr:col>72</xdr:col>
      <xdr:colOff>38100</xdr:colOff>
      <xdr:row>104</xdr:row>
      <xdr:rowOff>156392</xdr:rowOff>
    </xdr:to>
    <xdr:sp macro="" textlink="">
      <xdr:nvSpPr>
        <xdr:cNvPr id="886" name="楕円 885">
          <a:extLst>
            <a:ext uri="{FF2B5EF4-FFF2-40B4-BE49-F238E27FC236}">
              <a16:creationId xmlns:a16="http://schemas.microsoft.com/office/drawing/2014/main" id="{7964D93A-FCBE-405A-9942-7E34D2AF348A}"/>
            </a:ext>
          </a:extLst>
        </xdr:cNvPr>
        <xdr:cNvSpPr/>
      </xdr:nvSpPr>
      <xdr:spPr>
        <a:xfrm>
          <a:off x="13652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105592</xdr:rowOff>
    </xdr:from>
    <xdr:to>
      <xdr:col>76</xdr:col>
      <xdr:colOff>114300</xdr:colOff>
      <xdr:row>104</xdr:row>
      <xdr:rowOff>130084</xdr:rowOff>
    </xdr:to>
    <xdr:cxnSp macro="">
      <xdr:nvCxnSpPr>
        <xdr:cNvPr id="887" name="直線コネクタ 886">
          <a:extLst>
            <a:ext uri="{FF2B5EF4-FFF2-40B4-BE49-F238E27FC236}">
              <a16:creationId xmlns:a16="http://schemas.microsoft.com/office/drawing/2014/main" id="{CAB86886-6B6F-4968-9482-A1C3D9A4D479}"/>
            </a:ext>
          </a:extLst>
        </xdr:cNvPr>
        <xdr:cNvCxnSpPr/>
      </xdr:nvCxnSpPr>
      <xdr:spPr>
        <a:xfrm>
          <a:off x="13703300" y="17936392"/>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18869</xdr:rowOff>
    </xdr:from>
    <xdr:to>
      <xdr:col>67</xdr:col>
      <xdr:colOff>101600</xdr:colOff>
      <xdr:row>104</xdr:row>
      <xdr:rowOff>120469</xdr:rowOff>
    </xdr:to>
    <xdr:sp macro="" textlink="">
      <xdr:nvSpPr>
        <xdr:cNvPr id="888" name="楕円 887">
          <a:extLst>
            <a:ext uri="{FF2B5EF4-FFF2-40B4-BE49-F238E27FC236}">
              <a16:creationId xmlns:a16="http://schemas.microsoft.com/office/drawing/2014/main" id="{D9D7C464-E494-4556-8AAD-CF9D26FB6F22}"/>
            </a:ext>
          </a:extLst>
        </xdr:cNvPr>
        <xdr:cNvSpPr/>
      </xdr:nvSpPr>
      <xdr:spPr>
        <a:xfrm>
          <a:off x="12763500" y="178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69669</xdr:rowOff>
    </xdr:from>
    <xdr:to>
      <xdr:col>71</xdr:col>
      <xdr:colOff>177800</xdr:colOff>
      <xdr:row>104</xdr:row>
      <xdr:rowOff>105592</xdr:rowOff>
    </xdr:to>
    <xdr:cxnSp macro="">
      <xdr:nvCxnSpPr>
        <xdr:cNvPr id="889" name="直線コネクタ 888">
          <a:extLst>
            <a:ext uri="{FF2B5EF4-FFF2-40B4-BE49-F238E27FC236}">
              <a16:creationId xmlns:a16="http://schemas.microsoft.com/office/drawing/2014/main" id="{47AA771A-A68E-4833-830F-F064304EAFFF}"/>
            </a:ext>
          </a:extLst>
        </xdr:cNvPr>
        <xdr:cNvCxnSpPr/>
      </xdr:nvCxnSpPr>
      <xdr:spPr>
        <a:xfrm>
          <a:off x="12814300" y="1790046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527A6D30-9CD1-4CEC-8278-8AB2AA4031FC}"/>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1BE539AC-F691-4EE1-8BCB-97E44AD5D58F}"/>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1725F85D-0767-442F-BA02-8F48E83EA95F}"/>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893" name="n_4aveValue【庁舎】&#10;有形固定資産減価償却率">
          <a:extLst>
            <a:ext uri="{FF2B5EF4-FFF2-40B4-BE49-F238E27FC236}">
              <a16:creationId xmlns:a16="http://schemas.microsoft.com/office/drawing/2014/main" id="{0FF51BB2-2FC9-476C-BA09-391DDDF64350}"/>
            </a:ext>
          </a:extLst>
        </xdr:cNvPr>
        <xdr:cNvSpPr txBox="1"/>
      </xdr:nvSpPr>
      <xdr:spPr>
        <a:xfrm>
          <a:off x="12611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28320</xdr:rowOff>
    </xdr:from>
    <xdr:ext cx="405111" cy="259045"/>
    <xdr:sp macro="" textlink="">
      <xdr:nvSpPr>
        <xdr:cNvPr id="894" name="n_1mainValue【庁舎】&#10;有形固定資産減価償却率">
          <a:extLst>
            <a:ext uri="{FF2B5EF4-FFF2-40B4-BE49-F238E27FC236}">
              <a16:creationId xmlns:a16="http://schemas.microsoft.com/office/drawing/2014/main" id="{3D1DE3ED-F7D3-44D3-A5FF-7909E087F689}"/>
            </a:ext>
          </a:extLst>
        </xdr:cNvPr>
        <xdr:cNvSpPr txBox="1"/>
      </xdr:nvSpPr>
      <xdr:spPr>
        <a:xfrm>
          <a:off x="15266044" y="1803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895" name="n_2mainValue【庁舎】&#10;有形固定資産減価償却率">
          <a:extLst>
            <a:ext uri="{FF2B5EF4-FFF2-40B4-BE49-F238E27FC236}">
              <a16:creationId xmlns:a16="http://schemas.microsoft.com/office/drawing/2014/main" id="{E1571033-30FA-485F-9424-EE3EB6261C47}"/>
            </a:ext>
          </a:extLst>
        </xdr:cNvPr>
        <xdr:cNvSpPr txBox="1"/>
      </xdr:nvSpPr>
      <xdr:spPr>
        <a:xfrm>
          <a:off x="14389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147519</xdr:rowOff>
    </xdr:from>
    <xdr:ext cx="405111" cy="259045"/>
    <xdr:sp macro="" textlink="">
      <xdr:nvSpPr>
        <xdr:cNvPr id="896" name="n_3mainValue【庁舎】&#10;有形固定資産減価償却率">
          <a:extLst>
            <a:ext uri="{FF2B5EF4-FFF2-40B4-BE49-F238E27FC236}">
              <a16:creationId xmlns:a16="http://schemas.microsoft.com/office/drawing/2014/main" id="{C40D68CC-E0A4-46A2-92D6-0947641587F9}"/>
            </a:ext>
          </a:extLst>
        </xdr:cNvPr>
        <xdr:cNvSpPr txBox="1"/>
      </xdr:nvSpPr>
      <xdr:spPr>
        <a:xfrm>
          <a:off x="13500744" y="1797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136996</xdr:rowOff>
    </xdr:from>
    <xdr:ext cx="405111" cy="259045"/>
    <xdr:sp macro="" textlink="">
      <xdr:nvSpPr>
        <xdr:cNvPr id="897" name="n_4mainValue【庁舎】&#10;有形固定資産減価償却率">
          <a:extLst>
            <a:ext uri="{FF2B5EF4-FFF2-40B4-BE49-F238E27FC236}">
              <a16:creationId xmlns:a16="http://schemas.microsoft.com/office/drawing/2014/main" id="{BB0029C5-0F9F-44EA-9DBC-37FB0551BBA6}"/>
            </a:ext>
          </a:extLst>
        </xdr:cNvPr>
        <xdr:cNvSpPr txBox="1"/>
      </xdr:nvSpPr>
      <xdr:spPr>
        <a:xfrm>
          <a:off x="12611744" y="1762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864B9A93-7379-46D6-BDAE-3BADD322343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46F74EF5-6F4E-4974-A029-95FB67713ED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C4863385-B643-43AB-9709-A8417ED5161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0A635333-40A6-4B37-8480-2472227DF7A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30754D76-EDDC-450D-A0F9-65D027D57E4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911B02A4-A10B-4C80-96AF-921EF90152B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D9A3EDC4-FCA9-4E5D-96B1-718C0397909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DAEF282A-76F4-4363-82CF-F109AB39498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03E4FE1E-DC7F-463D-A84F-E6883300106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C9D60167-F92A-4DA0-8D7F-C88EE0567FA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C24EC39E-AD41-4979-B46C-BA78752FBC77}"/>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CA63954B-5FAC-4BF7-B774-8D61B62232B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D7303886-EF29-4159-97D8-305A46D0354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5F39A2F7-F829-4EFD-869C-3A2BF89EE7A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4070E593-BD6A-4091-A1B3-C2208B1B02F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69B5BD39-C41B-4FFE-BF66-E9D2A41FDCA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B0BFDD09-1D8E-44D4-B134-17831266BE6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03830C76-D428-45C8-8F5F-904784C302D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300EBD44-E07A-424F-87EA-61BC66D92D1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38627996-FFE7-47D8-9698-83DB8B4709C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7426C3CF-A82D-4672-9AB5-9B501F7D93C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D209D39E-21AC-4450-B4B2-5DF15A4FC50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5AC5E7A1-7393-46D6-9CE9-6D303EA4898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08575C94-1EFA-4057-A799-037914A9218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FA0EE818-3908-4978-8336-5EA356E3078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1E0063E4-12F4-4C69-9E1A-FF420CE1DEC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53AE3B65-0D5B-4ADB-BD74-00B3DBBD590D}"/>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3D4BC9E6-033F-4A16-A2A2-CAFC8AC9AC04}"/>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02226AB8-837D-44F8-B986-01990CD3D873}"/>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28288C4E-92F6-4D7F-A694-9F19FC222BDE}"/>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44D4708B-53B2-4866-A1FD-2F0ADEC4F422}"/>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929" name="【庁舎】&#10;一人当たり面積平均値テキスト">
          <a:extLst>
            <a:ext uri="{FF2B5EF4-FFF2-40B4-BE49-F238E27FC236}">
              <a16:creationId xmlns:a16="http://schemas.microsoft.com/office/drawing/2014/main" id="{5B82B884-71A5-4C8B-B261-569D4D5C2B0C}"/>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F5949E78-D619-47F6-B33B-DCDD6220ED7C}"/>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6DA76B24-A510-48F8-A9F1-05FF72D76D65}"/>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2E12B6D5-7BAC-4392-B13C-CDDF8C5DEC29}"/>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5173B527-2DE0-49B7-B98D-F3098C045B77}"/>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9B5BC2B9-4BD6-476A-888B-AEB3177679C6}"/>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ADA3895-3878-44B1-B636-6CA7603C699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F3F014DE-408A-499C-A5AC-D5561D4E2A9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D926E892-CCD4-4A83-89B6-B0F646C3102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5DF8BBB7-85F6-4A3F-9494-7A645D3FAAD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C91229A4-E899-47B3-A445-1C1864880D9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160927</xdr:rowOff>
    </xdr:from>
    <xdr:to>
      <xdr:col>116</xdr:col>
      <xdr:colOff>114300</xdr:colOff>
      <xdr:row>102</xdr:row>
      <xdr:rowOff>91077</xdr:rowOff>
    </xdr:to>
    <xdr:sp macro="" textlink="">
      <xdr:nvSpPr>
        <xdr:cNvPr id="940" name="楕円 939">
          <a:extLst>
            <a:ext uri="{FF2B5EF4-FFF2-40B4-BE49-F238E27FC236}">
              <a16:creationId xmlns:a16="http://schemas.microsoft.com/office/drawing/2014/main" id="{45BC2571-52C3-40E8-A828-4D80FB2C8576}"/>
            </a:ext>
          </a:extLst>
        </xdr:cNvPr>
        <xdr:cNvSpPr/>
      </xdr:nvSpPr>
      <xdr:spPr>
        <a:xfrm>
          <a:off x="22110700" y="1747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12354</xdr:rowOff>
    </xdr:from>
    <xdr:ext cx="469744" cy="259045"/>
    <xdr:sp macro="" textlink="">
      <xdr:nvSpPr>
        <xdr:cNvPr id="941" name="【庁舎】&#10;一人当たり面積該当値テキスト">
          <a:extLst>
            <a:ext uri="{FF2B5EF4-FFF2-40B4-BE49-F238E27FC236}">
              <a16:creationId xmlns:a16="http://schemas.microsoft.com/office/drawing/2014/main" id="{836A4EA7-9D85-44B9-8890-AB3F4D2532D6}"/>
            </a:ext>
          </a:extLst>
        </xdr:cNvPr>
        <xdr:cNvSpPr txBox="1"/>
      </xdr:nvSpPr>
      <xdr:spPr>
        <a:xfrm>
          <a:off x="22199600" y="1732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12337</xdr:rowOff>
    </xdr:from>
    <xdr:to>
      <xdr:col>112</xdr:col>
      <xdr:colOff>38100</xdr:colOff>
      <xdr:row>102</xdr:row>
      <xdr:rowOff>113937</xdr:rowOff>
    </xdr:to>
    <xdr:sp macro="" textlink="">
      <xdr:nvSpPr>
        <xdr:cNvPr id="942" name="楕円 941">
          <a:extLst>
            <a:ext uri="{FF2B5EF4-FFF2-40B4-BE49-F238E27FC236}">
              <a16:creationId xmlns:a16="http://schemas.microsoft.com/office/drawing/2014/main" id="{7361FCDB-495F-4A5D-803F-15488D4FF0FB}"/>
            </a:ext>
          </a:extLst>
        </xdr:cNvPr>
        <xdr:cNvSpPr/>
      </xdr:nvSpPr>
      <xdr:spPr>
        <a:xfrm>
          <a:off x="21272500" y="1750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40277</xdr:rowOff>
    </xdr:from>
    <xdr:to>
      <xdr:col>116</xdr:col>
      <xdr:colOff>63500</xdr:colOff>
      <xdr:row>102</xdr:row>
      <xdr:rowOff>63137</xdr:rowOff>
    </xdr:to>
    <xdr:cxnSp macro="">
      <xdr:nvCxnSpPr>
        <xdr:cNvPr id="943" name="直線コネクタ 942">
          <a:extLst>
            <a:ext uri="{FF2B5EF4-FFF2-40B4-BE49-F238E27FC236}">
              <a16:creationId xmlns:a16="http://schemas.microsoft.com/office/drawing/2014/main" id="{26DF3A16-FFB3-4BA4-A34D-828921F936FD}"/>
            </a:ext>
          </a:extLst>
        </xdr:cNvPr>
        <xdr:cNvCxnSpPr/>
      </xdr:nvCxnSpPr>
      <xdr:spPr>
        <a:xfrm flipV="1">
          <a:off x="21323300" y="1752817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31931</xdr:rowOff>
    </xdr:from>
    <xdr:to>
      <xdr:col>107</xdr:col>
      <xdr:colOff>101600</xdr:colOff>
      <xdr:row>102</xdr:row>
      <xdr:rowOff>133531</xdr:rowOff>
    </xdr:to>
    <xdr:sp macro="" textlink="">
      <xdr:nvSpPr>
        <xdr:cNvPr id="944" name="楕円 943">
          <a:extLst>
            <a:ext uri="{FF2B5EF4-FFF2-40B4-BE49-F238E27FC236}">
              <a16:creationId xmlns:a16="http://schemas.microsoft.com/office/drawing/2014/main" id="{5533E175-CDC1-41DD-96BA-69BA3CCD781B}"/>
            </a:ext>
          </a:extLst>
        </xdr:cNvPr>
        <xdr:cNvSpPr/>
      </xdr:nvSpPr>
      <xdr:spPr>
        <a:xfrm>
          <a:off x="2038350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63137</xdr:rowOff>
    </xdr:from>
    <xdr:to>
      <xdr:col>111</xdr:col>
      <xdr:colOff>177800</xdr:colOff>
      <xdr:row>102</xdr:row>
      <xdr:rowOff>82731</xdr:rowOff>
    </xdr:to>
    <xdr:cxnSp macro="">
      <xdr:nvCxnSpPr>
        <xdr:cNvPr id="945" name="直線コネクタ 944">
          <a:extLst>
            <a:ext uri="{FF2B5EF4-FFF2-40B4-BE49-F238E27FC236}">
              <a16:creationId xmlns:a16="http://schemas.microsoft.com/office/drawing/2014/main" id="{1A8FEC75-C0AC-4D1F-9F5C-1B1810B2AAD9}"/>
            </a:ext>
          </a:extLst>
        </xdr:cNvPr>
        <xdr:cNvCxnSpPr/>
      </xdr:nvCxnSpPr>
      <xdr:spPr>
        <a:xfrm flipV="1">
          <a:off x="20434300" y="1755103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38463</xdr:rowOff>
    </xdr:from>
    <xdr:to>
      <xdr:col>102</xdr:col>
      <xdr:colOff>165100</xdr:colOff>
      <xdr:row>102</xdr:row>
      <xdr:rowOff>140063</xdr:rowOff>
    </xdr:to>
    <xdr:sp macro="" textlink="">
      <xdr:nvSpPr>
        <xdr:cNvPr id="946" name="楕円 945">
          <a:extLst>
            <a:ext uri="{FF2B5EF4-FFF2-40B4-BE49-F238E27FC236}">
              <a16:creationId xmlns:a16="http://schemas.microsoft.com/office/drawing/2014/main" id="{C5D297DB-F165-4904-BDA2-5FFC0DF90EAE}"/>
            </a:ext>
          </a:extLst>
        </xdr:cNvPr>
        <xdr:cNvSpPr/>
      </xdr:nvSpPr>
      <xdr:spPr>
        <a:xfrm>
          <a:off x="19494500" y="1752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82731</xdr:rowOff>
    </xdr:from>
    <xdr:to>
      <xdr:col>107</xdr:col>
      <xdr:colOff>50800</xdr:colOff>
      <xdr:row>102</xdr:row>
      <xdr:rowOff>89263</xdr:rowOff>
    </xdr:to>
    <xdr:cxnSp macro="">
      <xdr:nvCxnSpPr>
        <xdr:cNvPr id="947" name="直線コネクタ 946">
          <a:extLst>
            <a:ext uri="{FF2B5EF4-FFF2-40B4-BE49-F238E27FC236}">
              <a16:creationId xmlns:a16="http://schemas.microsoft.com/office/drawing/2014/main" id="{75ED3476-1C92-47AA-A512-1DF739079221}"/>
            </a:ext>
          </a:extLst>
        </xdr:cNvPr>
        <xdr:cNvCxnSpPr/>
      </xdr:nvCxnSpPr>
      <xdr:spPr>
        <a:xfrm flipV="1">
          <a:off x="19545300" y="1757063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67855</xdr:rowOff>
    </xdr:from>
    <xdr:to>
      <xdr:col>98</xdr:col>
      <xdr:colOff>38100</xdr:colOff>
      <xdr:row>102</xdr:row>
      <xdr:rowOff>169455</xdr:rowOff>
    </xdr:to>
    <xdr:sp macro="" textlink="">
      <xdr:nvSpPr>
        <xdr:cNvPr id="948" name="楕円 947">
          <a:extLst>
            <a:ext uri="{FF2B5EF4-FFF2-40B4-BE49-F238E27FC236}">
              <a16:creationId xmlns:a16="http://schemas.microsoft.com/office/drawing/2014/main" id="{663CD649-97F4-4ADA-9B49-AEECC8EE456A}"/>
            </a:ext>
          </a:extLst>
        </xdr:cNvPr>
        <xdr:cNvSpPr/>
      </xdr:nvSpPr>
      <xdr:spPr>
        <a:xfrm>
          <a:off x="18605500" y="1755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89263</xdr:rowOff>
    </xdr:from>
    <xdr:to>
      <xdr:col>102</xdr:col>
      <xdr:colOff>114300</xdr:colOff>
      <xdr:row>102</xdr:row>
      <xdr:rowOff>118655</xdr:rowOff>
    </xdr:to>
    <xdr:cxnSp macro="">
      <xdr:nvCxnSpPr>
        <xdr:cNvPr id="949" name="直線コネクタ 948">
          <a:extLst>
            <a:ext uri="{FF2B5EF4-FFF2-40B4-BE49-F238E27FC236}">
              <a16:creationId xmlns:a16="http://schemas.microsoft.com/office/drawing/2014/main" id="{BE593751-A382-4DEE-974A-9BB05F2CBBF2}"/>
            </a:ext>
          </a:extLst>
        </xdr:cNvPr>
        <xdr:cNvCxnSpPr/>
      </xdr:nvCxnSpPr>
      <xdr:spPr>
        <a:xfrm flipV="1">
          <a:off x="18656300" y="17577163"/>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950" name="n_1aveValue【庁舎】&#10;一人当たり面積">
          <a:extLst>
            <a:ext uri="{FF2B5EF4-FFF2-40B4-BE49-F238E27FC236}">
              <a16:creationId xmlns:a16="http://schemas.microsoft.com/office/drawing/2014/main" id="{0E6D76BE-0755-4F26-8804-70B18093F346}"/>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951" name="n_2aveValue【庁舎】&#10;一人当たり面積">
          <a:extLst>
            <a:ext uri="{FF2B5EF4-FFF2-40B4-BE49-F238E27FC236}">
              <a16:creationId xmlns:a16="http://schemas.microsoft.com/office/drawing/2014/main" id="{A764E643-21CE-4A95-A318-7C9B7E65B6B4}"/>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952" name="n_3aveValue【庁舎】&#10;一人当たり面積">
          <a:extLst>
            <a:ext uri="{FF2B5EF4-FFF2-40B4-BE49-F238E27FC236}">
              <a16:creationId xmlns:a16="http://schemas.microsoft.com/office/drawing/2014/main" id="{247092DA-2EAC-4AA5-95D1-27C4E1B7EFC1}"/>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953" name="n_4aveValue【庁舎】&#10;一人当たり面積">
          <a:extLst>
            <a:ext uri="{FF2B5EF4-FFF2-40B4-BE49-F238E27FC236}">
              <a16:creationId xmlns:a16="http://schemas.microsoft.com/office/drawing/2014/main" id="{C8AA6746-37CB-4BD3-AE8B-3F92D3B7B7A8}"/>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130464</xdr:rowOff>
    </xdr:from>
    <xdr:ext cx="469744" cy="259045"/>
    <xdr:sp macro="" textlink="">
      <xdr:nvSpPr>
        <xdr:cNvPr id="954" name="n_1mainValue【庁舎】&#10;一人当たり面積">
          <a:extLst>
            <a:ext uri="{FF2B5EF4-FFF2-40B4-BE49-F238E27FC236}">
              <a16:creationId xmlns:a16="http://schemas.microsoft.com/office/drawing/2014/main" id="{D7075D32-95A8-4B19-9B15-FDA029DDB095}"/>
            </a:ext>
          </a:extLst>
        </xdr:cNvPr>
        <xdr:cNvSpPr txBox="1"/>
      </xdr:nvSpPr>
      <xdr:spPr>
        <a:xfrm>
          <a:off x="21075727" y="1727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150058</xdr:rowOff>
    </xdr:from>
    <xdr:ext cx="469744" cy="259045"/>
    <xdr:sp macro="" textlink="">
      <xdr:nvSpPr>
        <xdr:cNvPr id="955" name="n_2mainValue【庁舎】&#10;一人当たり面積">
          <a:extLst>
            <a:ext uri="{FF2B5EF4-FFF2-40B4-BE49-F238E27FC236}">
              <a16:creationId xmlns:a16="http://schemas.microsoft.com/office/drawing/2014/main" id="{26EDD6AD-064B-42AF-B3CE-9CE038B0FA7D}"/>
            </a:ext>
          </a:extLst>
        </xdr:cNvPr>
        <xdr:cNvSpPr txBox="1"/>
      </xdr:nvSpPr>
      <xdr:spPr>
        <a:xfrm>
          <a:off x="20199427" y="1729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156590</xdr:rowOff>
    </xdr:from>
    <xdr:ext cx="469744" cy="259045"/>
    <xdr:sp macro="" textlink="">
      <xdr:nvSpPr>
        <xdr:cNvPr id="956" name="n_3mainValue【庁舎】&#10;一人当たり面積">
          <a:extLst>
            <a:ext uri="{FF2B5EF4-FFF2-40B4-BE49-F238E27FC236}">
              <a16:creationId xmlns:a16="http://schemas.microsoft.com/office/drawing/2014/main" id="{9D0F4540-E745-4080-93A0-470208EA4CBE}"/>
            </a:ext>
          </a:extLst>
        </xdr:cNvPr>
        <xdr:cNvSpPr txBox="1"/>
      </xdr:nvSpPr>
      <xdr:spPr>
        <a:xfrm>
          <a:off x="19310427" y="1730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14532</xdr:rowOff>
    </xdr:from>
    <xdr:ext cx="469744" cy="259045"/>
    <xdr:sp macro="" textlink="">
      <xdr:nvSpPr>
        <xdr:cNvPr id="957" name="n_4mainValue【庁舎】&#10;一人当たり面積">
          <a:extLst>
            <a:ext uri="{FF2B5EF4-FFF2-40B4-BE49-F238E27FC236}">
              <a16:creationId xmlns:a16="http://schemas.microsoft.com/office/drawing/2014/main" id="{08D9AC6E-53E5-461F-8873-E67D2A9ACE78}"/>
            </a:ext>
          </a:extLst>
        </xdr:cNvPr>
        <xdr:cNvSpPr txBox="1"/>
      </xdr:nvSpPr>
      <xdr:spPr>
        <a:xfrm>
          <a:off x="18421427" y="1733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8B32EF32-6992-4769-9B9F-9612D051665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CD1B216D-F4B5-46FE-8183-AA083FAA73B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36E0CC31-BF39-4E7D-910A-CE35D0458FD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類似団体と比較して特に有形固定資産減価償却率が高くなっている施設は、体育館・プール、福祉</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施設、一般廃棄物処理施設であり、低くなっている施設は、図書館、消防施設である。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体育館・プール、福祉施設については、合併前の旧町時代に建築された施設が多く現存しており、建築から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以上経過しているものもあるため、有形固定資産減価償却率は高い水準となっている。老朽化に伴い、今後、施設の改修等が見込まれることや維持経費がかさむことを鑑み、施設の集約化に取り組む必要がある。</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体育館については現在集約化した施設を建設中であり、整備後に既存施設の解体を進めていく予定のため、今後減少する見込みである。一般廃棄物処理施設は令和</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月に下田川清掃施設組合が解散したことにより承継した施設であり、令和</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年度以降に解体予定のため、今後減少する見込みである。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保健センターについては、令和４年度末に３施設のうち１施設を廃止した。廃止した施設の有形固定資産額は全体の</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％、減価償却率は一番低い</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38.4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であったため、令和５年度以降は有形固定資産減価償却率が大きく上昇している。また令和６年度にもう１施設を廃止したことにより、減価償却率が一番高い施設のみとなったため、有形固定資産減価償却率が上昇し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図書館については、平成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月に既存施設の大規模改修により開設しており、経過年数が比較的少ないため、有形固定資産減価償却率は類似団体よりも低くなっている。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23890968</v>
      </c>
      <c r="BO4" s="384"/>
      <c r="BP4" s="384"/>
      <c r="BQ4" s="384"/>
      <c r="BR4" s="384"/>
      <c r="BS4" s="384"/>
      <c r="BT4" s="384"/>
      <c r="BU4" s="385"/>
      <c r="BV4" s="383">
        <v>26223317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11.6</v>
      </c>
      <c r="CU4" s="390"/>
      <c r="CV4" s="390"/>
      <c r="CW4" s="390"/>
      <c r="CX4" s="390"/>
      <c r="CY4" s="390"/>
      <c r="CZ4" s="390"/>
      <c r="DA4" s="391"/>
      <c r="DB4" s="389">
        <v>15.1</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22994325</v>
      </c>
      <c r="BO5" s="421"/>
      <c r="BP5" s="421"/>
      <c r="BQ5" s="421"/>
      <c r="BR5" s="421"/>
      <c r="BS5" s="421"/>
      <c r="BT5" s="421"/>
      <c r="BU5" s="422"/>
      <c r="BV5" s="420">
        <v>25063035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96.9</v>
      </c>
      <c r="CU5" s="418"/>
      <c r="CV5" s="418"/>
      <c r="CW5" s="418"/>
      <c r="CX5" s="418"/>
      <c r="CY5" s="418"/>
      <c r="CZ5" s="418"/>
      <c r="DA5" s="419"/>
      <c r="DB5" s="417">
        <v>95.9</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896643</v>
      </c>
      <c r="BO6" s="421"/>
      <c r="BP6" s="421"/>
      <c r="BQ6" s="421"/>
      <c r="BR6" s="421"/>
      <c r="BS6" s="421"/>
      <c r="BT6" s="421"/>
      <c r="BU6" s="422"/>
      <c r="BV6" s="420">
        <v>1160282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97.1</v>
      </c>
      <c r="CU6" s="458"/>
      <c r="CV6" s="458"/>
      <c r="CW6" s="458"/>
      <c r="CX6" s="458"/>
      <c r="CY6" s="458"/>
      <c r="CZ6" s="458"/>
      <c r="DA6" s="459"/>
      <c r="DB6" s="457">
        <v>96.3</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40529</v>
      </c>
      <c r="BO7" s="421"/>
      <c r="BP7" s="421"/>
      <c r="BQ7" s="421"/>
      <c r="BR7" s="421"/>
      <c r="BS7" s="421"/>
      <c r="BT7" s="421"/>
      <c r="BU7" s="422"/>
      <c r="BV7" s="420">
        <v>67281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7384569</v>
      </c>
      <c r="CU7" s="421"/>
      <c r="CV7" s="421"/>
      <c r="CW7" s="421"/>
      <c r="CX7" s="421"/>
      <c r="CY7" s="421"/>
      <c r="CZ7" s="421"/>
      <c r="DA7" s="422"/>
      <c r="DB7" s="420">
        <v>7242487</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856114</v>
      </c>
      <c r="BO8" s="421"/>
      <c r="BP8" s="421"/>
      <c r="BQ8" s="421"/>
      <c r="BR8" s="421"/>
      <c r="BS8" s="421"/>
      <c r="BT8" s="421"/>
      <c r="BU8" s="422"/>
      <c r="BV8" s="420">
        <v>1093001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0.27</v>
      </c>
      <c r="CU8" s="461"/>
      <c r="CV8" s="461"/>
      <c r="CW8" s="461"/>
      <c r="CX8" s="461"/>
      <c r="CY8" s="461"/>
      <c r="CZ8" s="461"/>
      <c r="DA8" s="462"/>
      <c r="DB8" s="460">
        <v>0.27</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21398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-236887</v>
      </c>
      <c r="BO9" s="421"/>
      <c r="BP9" s="421"/>
      <c r="BQ9" s="421"/>
      <c r="BR9" s="421"/>
      <c r="BS9" s="421"/>
      <c r="BT9" s="421"/>
      <c r="BU9" s="422"/>
      <c r="BV9" s="420">
        <v>54477</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18.2</v>
      </c>
      <c r="CU9" s="418"/>
      <c r="CV9" s="418"/>
      <c r="CW9" s="418"/>
      <c r="CX9" s="418"/>
      <c r="CY9" s="418"/>
      <c r="CZ9" s="418"/>
      <c r="DA9" s="419"/>
      <c r="DB9" s="417">
        <v>18.3</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22871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14624</v>
      </c>
      <c r="BO10" s="421"/>
      <c r="BP10" s="421"/>
      <c r="BQ10" s="421"/>
      <c r="BR10" s="421"/>
      <c r="BS10" s="421"/>
      <c r="BT10" s="421"/>
      <c r="BU10" s="422"/>
      <c r="BV10" s="420">
        <v>15929</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20888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20621</v>
      </c>
      <c r="S13" s="505"/>
      <c r="T13" s="505"/>
      <c r="U13" s="505"/>
      <c r="V13" s="506"/>
      <c r="W13" s="436" t="s">
        <v>131</v>
      </c>
      <c r="X13" s="437"/>
      <c r="Y13" s="437"/>
      <c r="Z13" s="437"/>
      <c r="AA13" s="437"/>
      <c r="AB13" s="427"/>
      <c r="AC13" s="471">
        <v>226</v>
      </c>
      <c r="AD13" s="472"/>
      <c r="AE13" s="472"/>
      <c r="AF13" s="472"/>
      <c r="AG13" s="514"/>
      <c r="AH13" s="471">
        <v>246</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-222263</v>
      </c>
      <c r="BO13" s="421"/>
      <c r="BP13" s="421"/>
      <c r="BQ13" s="421"/>
      <c r="BR13" s="421"/>
      <c r="BS13" s="421"/>
      <c r="BT13" s="421"/>
      <c r="BU13" s="422"/>
      <c r="BV13" s="420">
        <v>70406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6.9</v>
      </c>
      <c r="CU13" s="418"/>
      <c r="CV13" s="418"/>
      <c r="CW13" s="418"/>
      <c r="CX13" s="418"/>
      <c r="CY13" s="418"/>
      <c r="CZ13" s="418"/>
      <c r="DA13" s="419"/>
      <c r="DB13" s="417">
        <v>6.7</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21201</v>
      </c>
      <c r="S14" s="505"/>
      <c r="T14" s="505"/>
      <c r="U14" s="505"/>
      <c r="V14" s="506"/>
      <c r="W14" s="410"/>
      <c r="X14" s="411"/>
      <c r="Y14" s="411"/>
      <c r="Z14" s="411"/>
      <c r="AA14" s="411"/>
      <c r="AB14" s="400"/>
      <c r="AC14" s="507">
        <v>2.7</v>
      </c>
      <c r="AD14" s="508"/>
      <c r="AE14" s="508"/>
      <c r="AF14" s="508"/>
      <c r="AG14" s="509"/>
      <c r="AH14" s="507">
        <v>2.9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20975</v>
      </c>
      <c r="S15" s="505"/>
      <c r="T15" s="505"/>
      <c r="U15" s="505"/>
      <c r="V15" s="506"/>
      <c r="W15" s="436" t="s">
        <v>137</v>
      </c>
      <c r="X15" s="437"/>
      <c r="Y15" s="437"/>
      <c r="Z15" s="437"/>
      <c r="AA15" s="437"/>
      <c r="AB15" s="427"/>
      <c r="AC15" s="471">
        <v>2412</v>
      </c>
      <c r="AD15" s="472"/>
      <c r="AE15" s="472"/>
      <c r="AF15" s="472"/>
      <c r="AG15" s="514"/>
      <c r="AH15" s="471">
        <v>2466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1838260</v>
      </c>
      <c r="BO15" s="384"/>
      <c r="BP15" s="384"/>
      <c r="BQ15" s="384"/>
      <c r="BR15" s="384"/>
      <c r="BS15" s="384"/>
      <c r="BT15" s="384"/>
      <c r="BU15" s="385"/>
      <c r="BV15" s="383">
        <v>1864905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29.3</v>
      </c>
      <c r="AD16" s="508"/>
      <c r="AE16" s="508"/>
      <c r="AF16" s="508"/>
      <c r="AG16" s="509"/>
      <c r="AH16" s="507">
        <v>28.9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6918196</v>
      </c>
      <c r="BO16" s="421"/>
      <c r="BP16" s="421"/>
      <c r="BQ16" s="421"/>
      <c r="BR16" s="421"/>
      <c r="BS16" s="421"/>
      <c r="BT16" s="421"/>
      <c r="BU16" s="422"/>
      <c r="BV16" s="420">
        <v>6787415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5600</v>
      </c>
      <c r="AD17" s="472"/>
      <c r="AE17" s="472"/>
      <c r="AF17" s="472"/>
      <c r="AG17" s="514"/>
      <c r="AH17" s="471">
        <v>5835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2255862</v>
      </c>
      <c r="BO17" s="421"/>
      <c r="BP17" s="421"/>
      <c r="BQ17" s="421"/>
      <c r="BR17" s="421"/>
      <c r="BS17" s="421"/>
      <c r="BT17" s="421"/>
      <c r="BU17" s="422"/>
      <c r="BV17" s="420">
        <v>2291351</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42.06</v>
      </c>
      <c r="M18" s="544"/>
      <c r="N18" s="544"/>
      <c r="O18" s="544"/>
      <c r="P18" s="544"/>
      <c r="Q18" s="544"/>
      <c r="R18" s="545"/>
      <c r="S18" s="545"/>
      <c r="T18" s="545"/>
      <c r="U18" s="545"/>
      <c r="V18" s="546"/>
      <c r="W18" s="438"/>
      <c r="X18" s="439"/>
      <c r="Y18" s="439"/>
      <c r="Z18" s="439"/>
      <c r="AA18" s="439"/>
      <c r="AB18" s="430"/>
      <c r="AC18" s="547">
        <v>68</v>
      </c>
      <c r="AD18" s="548"/>
      <c r="AE18" s="548"/>
      <c r="AF18" s="548"/>
      <c r="AG18" s="549"/>
      <c r="AH18" s="547">
        <v>68.3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7255116</v>
      </c>
      <c r="BO18" s="421"/>
      <c r="BP18" s="421"/>
      <c r="BQ18" s="421"/>
      <c r="BR18" s="421"/>
      <c r="BS18" s="421"/>
      <c r="BT18" s="421"/>
      <c r="BU18" s="422"/>
      <c r="BV18" s="420">
        <v>6964216</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509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10536902</v>
      </c>
      <c r="BO19" s="421"/>
      <c r="BP19" s="421"/>
      <c r="BQ19" s="421"/>
      <c r="BR19" s="421"/>
      <c r="BS19" s="421"/>
      <c r="BT19" s="421"/>
      <c r="BU19" s="422"/>
      <c r="BV19" s="420">
        <v>10556584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8519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17857012</v>
      </c>
      <c r="BO22" s="384"/>
      <c r="BP22" s="384"/>
      <c r="BQ22" s="384"/>
      <c r="BR22" s="384"/>
      <c r="BS22" s="384"/>
      <c r="BT22" s="384"/>
      <c r="BU22" s="385"/>
      <c r="BV22" s="383">
        <v>18320532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14395114</v>
      </c>
      <c r="BO23" s="421"/>
      <c r="BP23" s="421"/>
      <c r="BQ23" s="421"/>
      <c r="BR23" s="421"/>
      <c r="BS23" s="421"/>
      <c r="BT23" s="421"/>
      <c r="BU23" s="422"/>
      <c r="BV23" s="420">
        <v>15005933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7700</v>
      </c>
      <c r="R24" s="472"/>
      <c r="S24" s="472"/>
      <c r="T24" s="472"/>
      <c r="U24" s="472"/>
      <c r="V24" s="514"/>
      <c r="W24" s="566"/>
      <c r="X24" s="567"/>
      <c r="Y24" s="568"/>
      <c r="Z24" s="470" t="s">
        <v>162</v>
      </c>
      <c r="AA24" s="450"/>
      <c r="AB24" s="450"/>
      <c r="AC24" s="450"/>
      <c r="AD24" s="450"/>
      <c r="AE24" s="450"/>
      <c r="AF24" s="450"/>
      <c r="AG24" s="451"/>
      <c r="AH24" s="471">
        <v>190</v>
      </c>
      <c r="AI24" s="472"/>
      <c r="AJ24" s="472"/>
      <c r="AK24" s="472"/>
      <c r="AL24" s="514"/>
      <c r="AM24" s="471">
        <v>608000</v>
      </c>
      <c r="AN24" s="472"/>
      <c r="AO24" s="472"/>
      <c r="AP24" s="472"/>
      <c r="AQ24" s="472"/>
      <c r="AR24" s="514"/>
      <c r="AS24" s="471">
        <v>3200</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14747360</v>
      </c>
      <c r="BO24" s="421"/>
      <c r="BP24" s="421"/>
      <c r="BQ24" s="421"/>
      <c r="BR24" s="421"/>
      <c r="BS24" s="421"/>
      <c r="BT24" s="421"/>
      <c r="BU24" s="422"/>
      <c r="BV24" s="420">
        <v>14797963</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6110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857032</v>
      </c>
      <c r="BO25" s="384"/>
      <c r="BP25" s="384"/>
      <c r="BQ25" s="384"/>
      <c r="BR25" s="384"/>
      <c r="BS25" s="384"/>
      <c r="BT25" s="384"/>
      <c r="BU25" s="385"/>
      <c r="BV25" s="383">
        <v>375847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5310</v>
      </c>
      <c r="R26" s="472"/>
      <c r="S26" s="472"/>
      <c r="T26" s="472"/>
      <c r="U26" s="472"/>
      <c r="V26" s="514"/>
      <c r="W26" s="566"/>
      <c r="X26" s="567"/>
      <c r="Y26" s="568"/>
      <c r="Z26" s="470" t="s">
        <v>168</v>
      </c>
      <c r="AA26" s="572"/>
      <c r="AB26" s="572"/>
      <c r="AC26" s="572"/>
      <c r="AD26" s="572"/>
      <c r="AE26" s="572"/>
      <c r="AF26" s="572"/>
      <c r="AG26" s="573"/>
      <c r="AH26" s="471">
        <v>10</v>
      </c>
      <c r="AI26" s="472"/>
      <c r="AJ26" s="472"/>
      <c r="AK26" s="472"/>
      <c r="AL26" s="514"/>
      <c r="AM26" s="471">
        <v>29770</v>
      </c>
      <c r="AN26" s="472"/>
      <c r="AO26" s="472"/>
      <c r="AP26" s="472"/>
      <c r="AQ26" s="472"/>
      <c r="AR26" s="514"/>
      <c r="AS26" s="471">
        <v>2977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3300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803446</v>
      </c>
      <c r="BO27" s="540"/>
      <c r="BP27" s="540"/>
      <c r="BQ27" s="540"/>
      <c r="BR27" s="540"/>
      <c r="BS27" s="540"/>
      <c r="BT27" s="540"/>
      <c r="BU27" s="541"/>
      <c r="BV27" s="539">
        <v>803446</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2850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1393142</v>
      </c>
      <c r="BO28" s="384"/>
      <c r="BP28" s="384"/>
      <c r="BQ28" s="384"/>
      <c r="BR28" s="384"/>
      <c r="BS28" s="384"/>
      <c r="BT28" s="384"/>
      <c r="BU28" s="385"/>
      <c r="BV28" s="383">
        <v>1378518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18</v>
      </c>
      <c r="M29" s="472"/>
      <c r="N29" s="472"/>
      <c r="O29" s="472"/>
      <c r="P29" s="514"/>
      <c r="Q29" s="471">
        <v>2630</v>
      </c>
      <c r="R29" s="472"/>
      <c r="S29" s="472"/>
      <c r="T29" s="472"/>
      <c r="U29" s="472"/>
      <c r="V29" s="514"/>
      <c r="W29" s="569"/>
      <c r="X29" s="570"/>
      <c r="Y29" s="571"/>
      <c r="Z29" s="470" t="s">
        <v>177</v>
      </c>
      <c r="AA29" s="450"/>
      <c r="AB29" s="450"/>
      <c r="AC29" s="450"/>
      <c r="AD29" s="450"/>
      <c r="AE29" s="450"/>
      <c r="AF29" s="450"/>
      <c r="AG29" s="451"/>
      <c r="AH29" s="471">
        <v>190</v>
      </c>
      <c r="AI29" s="472"/>
      <c r="AJ29" s="472"/>
      <c r="AK29" s="472"/>
      <c r="AL29" s="514"/>
      <c r="AM29" s="471">
        <v>608000</v>
      </c>
      <c r="AN29" s="472"/>
      <c r="AO29" s="472"/>
      <c r="AP29" s="472"/>
      <c r="AQ29" s="472"/>
      <c r="AR29" s="514"/>
      <c r="AS29" s="471">
        <v>3200</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6634785</v>
      </c>
      <c r="BO29" s="421"/>
      <c r="BP29" s="421"/>
      <c r="BQ29" s="421"/>
      <c r="BR29" s="421"/>
      <c r="BS29" s="421"/>
      <c r="BT29" s="421"/>
      <c r="BU29" s="422"/>
      <c r="BV29" s="420">
        <v>6558611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17567649</v>
      </c>
      <c r="BO30" s="540"/>
      <c r="BP30" s="540"/>
      <c r="BQ30" s="540"/>
      <c r="BR30" s="540"/>
      <c r="BS30" s="540"/>
      <c r="BT30" s="540"/>
      <c r="BU30" s="541"/>
      <c r="BV30" s="539">
        <v>15750536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t="str">
        <f>IF(AO34="","",MAX(C34:D43,U34:V43)+1)</f>
        <v/>
      </c>
      <c r="AN34" s="610"/>
      <c r="AO34" s="611"/>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t="str">
        <f>IF(BY34="","",MAX(C34:D43,U34:V43,AM34:AN43,BE34:BF43)+1)</f>
        <v/>
      </c>
      <c r="BX34" s="610"/>
      <c r="BY34" s="611" t="str">
        <f>IF('各会計、関係団体の財政状況及び健全化判断比率'!B68="","",'各会計、関係団体の財政状況及び健全化判断比率'!B68)</f>
        <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住宅新築資金貸付事業特別会計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t="str">
        <f t="shared" ref="BW35:BW43" si="2">IF(BY35="","",BW34+1)</f>
        <v/>
      </c>
      <c r="BX35" s="610"/>
      <c r="BY35" s="611" t="str">
        <f>IF('各会計、関係団体の財政状況及び健全化判断比率'!B69="","",'各会計、関係団体の財政状況及び健全化判断比率'!B69)</f>
        <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f>IF(E36="","",C35+1)</f>
        <v>3</v>
      </c>
      <c r="D36" s="610"/>
      <c r="E36" s="611" t="str">
        <f>IF('各会計、関係団体の財政状況及び健全化判断比率'!B9="","",'各会計、関係団体の財政状況及び健全化判断比率'!B9)</f>
        <v>公共用地先行取得事業特別会計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国民健康保険福智町立診療所特別会計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t="str">
        <f t="shared" si="2"/>
        <v/>
      </c>
      <c r="BX36" s="610"/>
      <c r="BY36" s="611" t="str">
        <f>IF('各会計、関係団体の財政状況及び健全化判断比率'!B70="","",'各会計、関係団体の財政状況及び健全化判断比率'!B70)</f>
        <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j7OTikQFCDJNYVOn0FovA1hbBx0lXomiGo/zk0NN3jN3lksB+RPF2G55Fe1kqcleT4K+7Ue/KmX9MTg3TU7+hw==" saltValue="74hCJJiSCb6ZS3wXLIADs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1553295</v>
      </c>
      <c r="S5" s="626"/>
      <c r="T5" s="626"/>
      <c r="U5" s="626"/>
      <c r="V5" s="626"/>
      <c r="W5" s="626"/>
      <c r="X5" s="626"/>
      <c r="Y5" s="627"/>
      <c r="Z5" s="628">
        <v>6.5</v>
      </c>
      <c r="AA5" s="628"/>
      <c r="AB5" s="628"/>
      <c r="AC5" s="628"/>
      <c r="AD5" s="629">
        <v>1553295</v>
      </c>
      <c r="AE5" s="629"/>
      <c r="AF5" s="629"/>
      <c r="AG5" s="629"/>
      <c r="AH5" s="629"/>
      <c r="AI5" s="629"/>
      <c r="AJ5" s="629"/>
      <c r="AK5" s="629"/>
      <c r="AL5" s="630">
        <v>20.8</v>
      </c>
      <c r="AM5" s="631"/>
      <c r="AN5" s="631"/>
      <c r="AO5" s="632"/>
      <c r="AP5" s="622" t="s">
        <v>216</v>
      </c>
      <c r="AQ5" s="623"/>
      <c r="AR5" s="623"/>
      <c r="AS5" s="623"/>
      <c r="AT5" s="623"/>
      <c r="AU5" s="623"/>
      <c r="AV5" s="623"/>
      <c r="AW5" s="623"/>
      <c r="AX5" s="623"/>
      <c r="AY5" s="623"/>
      <c r="AZ5" s="623"/>
      <c r="BA5" s="623"/>
      <c r="BB5" s="623"/>
      <c r="BC5" s="623"/>
      <c r="BD5" s="623"/>
      <c r="BE5" s="623"/>
      <c r="BF5" s="624"/>
      <c r="BG5" s="636">
        <v>1535591</v>
      </c>
      <c r="BH5" s="637"/>
      <c r="BI5" s="637"/>
      <c r="BJ5" s="637"/>
      <c r="BK5" s="637"/>
      <c r="BL5" s="637"/>
      <c r="BM5" s="637"/>
      <c r="BN5" s="638"/>
      <c r="BO5" s="639">
        <v>98.9</v>
      </c>
      <c r="BP5" s="639"/>
      <c r="BQ5" s="639"/>
      <c r="BR5" s="639"/>
      <c r="BS5" s="640">
        <v>6533</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107326</v>
      </c>
      <c r="S6" s="637"/>
      <c r="T6" s="637"/>
      <c r="U6" s="637"/>
      <c r="V6" s="637"/>
      <c r="W6" s="637"/>
      <c r="X6" s="637"/>
      <c r="Y6" s="638"/>
      <c r="Z6" s="639">
        <v>0.4</v>
      </c>
      <c r="AA6" s="639"/>
      <c r="AB6" s="639"/>
      <c r="AC6" s="639"/>
      <c r="AD6" s="640">
        <v>107326</v>
      </c>
      <c r="AE6" s="640"/>
      <c r="AF6" s="640"/>
      <c r="AG6" s="640"/>
      <c r="AH6" s="640"/>
      <c r="AI6" s="640"/>
      <c r="AJ6" s="640"/>
      <c r="AK6" s="640"/>
      <c r="AL6" s="641">
        <v>1.4</v>
      </c>
      <c r="AM6" s="642"/>
      <c r="AN6" s="642"/>
      <c r="AO6" s="643"/>
      <c r="AP6" s="633" t="s">
        <v>221</v>
      </c>
      <c r="AQ6" s="634"/>
      <c r="AR6" s="634"/>
      <c r="AS6" s="634"/>
      <c r="AT6" s="634"/>
      <c r="AU6" s="634"/>
      <c r="AV6" s="634"/>
      <c r="AW6" s="634"/>
      <c r="AX6" s="634"/>
      <c r="AY6" s="634"/>
      <c r="AZ6" s="634"/>
      <c r="BA6" s="634"/>
      <c r="BB6" s="634"/>
      <c r="BC6" s="634"/>
      <c r="BD6" s="634"/>
      <c r="BE6" s="634"/>
      <c r="BF6" s="635"/>
      <c r="BG6" s="636">
        <v>1535591</v>
      </c>
      <c r="BH6" s="637"/>
      <c r="BI6" s="637"/>
      <c r="BJ6" s="637"/>
      <c r="BK6" s="637"/>
      <c r="BL6" s="637"/>
      <c r="BM6" s="637"/>
      <c r="BN6" s="638"/>
      <c r="BO6" s="639">
        <v>98.9</v>
      </c>
      <c r="BP6" s="639"/>
      <c r="BQ6" s="639"/>
      <c r="BR6" s="639"/>
      <c r="BS6" s="640">
        <v>6533</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120124</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120124</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623</v>
      </c>
      <c r="S7" s="637"/>
      <c r="T7" s="637"/>
      <c r="U7" s="637"/>
      <c r="V7" s="637"/>
      <c r="W7" s="637"/>
      <c r="X7" s="637"/>
      <c r="Y7" s="638"/>
      <c r="Z7" s="639">
        <v>0</v>
      </c>
      <c r="AA7" s="639"/>
      <c r="AB7" s="639"/>
      <c r="AC7" s="639"/>
      <c r="AD7" s="640">
        <v>623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668425</v>
      </c>
      <c r="BH7" s="637"/>
      <c r="BI7" s="637"/>
      <c r="BJ7" s="637"/>
      <c r="BK7" s="637"/>
      <c r="BL7" s="637"/>
      <c r="BM7" s="637"/>
      <c r="BN7" s="638"/>
      <c r="BO7" s="639">
        <v>43</v>
      </c>
      <c r="BP7" s="639"/>
      <c r="BQ7" s="639"/>
      <c r="BR7" s="639"/>
      <c r="BS7" s="640">
        <v>6533</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7738305</v>
      </c>
      <c r="CS7" s="637"/>
      <c r="CT7" s="637"/>
      <c r="CU7" s="637"/>
      <c r="CV7" s="637"/>
      <c r="CW7" s="637"/>
      <c r="CX7" s="637"/>
      <c r="CY7" s="638"/>
      <c r="CZ7" s="639">
        <v>33.700000000000003</v>
      </c>
      <c r="DA7" s="639"/>
      <c r="DB7" s="639"/>
      <c r="DC7" s="639"/>
      <c r="DD7" s="645">
        <v>86101</v>
      </c>
      <c r="DE7" s="637"/>
      <c r="DF7" s="637"/>
      <c r="DG7" s="637"/>
      <c r="DH7" s="637"/>
      <c r="DI7" s="637"/>
      <c r="DJ7" s="637"/>
      <c r="DK7" s="637"/>
      <c r="DL7" s="637"/>
      <c r="DM7" s="637"/>
      <c r="DN7" s="637"/>
      <c r="DO7" s="637"/>
      <c r="DP7" s="638"/>
      <c r="DQ7" s="645">
        <v>1834285</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12853</v>
      </c>
      <c r="S8" s="637"/>
      <c r="T8" s="637"/>
      <c r="U8" s="637"/>
      <c r="V8" s="637"/>
      <c r="W8" s="637"/>
      <c r="X8" s="637"/>
      <c r="Y8" s="638"/>
      <c r="Z8" s="639">
        <v>0.1</v>
      </c>
      <c r="AA8" s="639"/>
      <c r="AB8" s="639"/>
      <c r="AC8" s="639"/>
      <c r="AD8" s="640">
        <v>12853</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26527</v>
      </c>
      <c r="BH8" s="637"/>
      <c r="BI8" s="637"/>
      <c r="BJ8" s="637"/>
      <c r="BK8" s="637"/>
      <c r="BL8" s="637"/>
      <c r="BM8" s="637"/>
      <c r="BN8" s="638"/>
      <c r="BO8" s="639">
        <v>1.7</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6051923</v>
      </c>
      <c r="CS8" s="637"/>
      <c r="CT8" s="637"/>
      <c r="CU8" s="637"/>
      <c r="CV8" s="637"/>
      <c r="CW8" s="637"/>
      <c r="CX8" s="637"/>
      <c r="CY8" s="638"/>
      <c r="CZ8" s="639">
        <v>26.3</v>
      </c>
      <c r="DA8" s="639"/>
      <c r="DB8" s="639"/>
      <c r="DC8" s="639"/>
      <c r="DD8" s="645">
        <v>15835</v>
      </c>
      <c r="DE8" s="637"/>
      <c r="DF8" s="637"/>
      <c r="DG8" s="637"/>
      <c r="DH8" s="637"/>
      <c r="DI8" s="637"/>
      <c r="DJ8" s="637"/>
      <c r="DK8" s="637"/>
      <c r="DL8" s="637"/>
      <c r="DM8" s="637"/>
      <c r="DN8" s="637"/>
      <c r="DO8" s="637"/>
      <c r="DP8" s="638"/>
      <c r="DQ8" s="645">
        <v>2793440</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18031</v>
      </c>
      <c r="S9" s="637"/>
      <c r="T9" s="637"/>
      <c r="U9" s="637"/>
      <c r="V9" s="637"/>
      <c r="W9" s="637"/>
      <c r="X9" s="637"/>
      <c r="Y9" s="638"/>
      <c r="Z9" s="639">
        <v>0.1</v>
      </c>
      <c r="AA9" s="639"/>
      <c r="AB9" s="639"/>
      <c r="AC9" s="639"/>
      <c r="AD9" s="640">
        <v>18031</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568969</v>
      </c>
      <c r="BH9" s="637"/>
      <c r="BI9" s="637"/>
      <c r="BJ9" s="637"/>
      <c r="BK9" s="637"/>
      <c r="BL9" s="637"/>
      <c r="BM9" s="637"/>
      <c r="BN9" s="638"/>
      <c r="BO9" s="639">
        <v>36.6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1964355</v>
      </c>
      <c r="CS9" s="637"/>
      <c r="CT9" s="637"/>
      <c r="CU9" s="637"/>
      <c r="CV9" s="637"/>
      <c r="CW9" s="637"/>
      <c r="CX9" s="637"/>
      <c r="CY9" s="638"/>
      <c r="CZ9" s="639">
        <v>8.5</v>
      </c>
      <c r="DA9" s="639"/>
      <c r="DB9" s="639"/>
      <c r="DC9" s="639"/>
      <c r="DD9" s="645">
        <v>292483</v>
      </c>
      <c r="DE9" s="637"/>
      <c r="DF9" s="637"/>
      <c r="DG9" s="637"/>
      <c r="DH9" s="637"/>
      <c r="DI9" s="637"/>
      <c r="DJ9" s="637"/>
      <c r="DK9" s="637"/>
      <c r="DL9" s="637"/>
      <c r="DM9" s="637"/>
      <c r="DN9" s="637"/>
      <c r="DO9" s="637"/>
      <c r="DP9" s="638"/>
      <c r="DQ9" s="645">
        <v>1051667</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32868</v>
      </c>
      <c r="BH10" s="637"/>
      <c r="BI10" s="637"/>
      <c r="BJ10" s="637"/>
      <c r="BK10" s="637"/>
      <c r="BL10" s="637"/>
      <c r="BM10" s="637"/>
      <c r="BN10" s="638"/>
      <c r="BO10" s="639">
        <v>2.1</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3234</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3234</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502700</v>
      </c>
      <c r="S11" s="637"/>
      <c r="T11" s="637"/>
      <c r="U11" s="637"/>
      <c r="V11" s="637"/>
      <c r="W11" s="637"/>
      <c r="X11" s="637"/>
      <c r="Y11" s="638"/>
      <c r="Z11" s="641">
        <v>2.1</v>
      </c>
      <c r="AA11" s="642"/>
      <c r="AB11" s="642"/>
      <c r="AC11" s="648"/>
      <c r="AD11" s="645">
        <v>502700</v>
      </c>
      <c r="AE11" s="637"/>
      <c r="AF11" s="637"/>
      <c r="AG11" s="637"/>
      <c r="AH11" s="637"/>
      <c r="AI11" s="637"/>
      <c r="AJ11" s="637"/>
      <c r="AK11" s="638"/>
      <c r="AL11" s="641">
        <v>6.7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40061</v>
      </c>
      <c r="BH11" s="637"/>
      <c r="BI11" s="637"/>
      <c r="BJ11" s="637"/>
      <c r="BK11" s="637"/>
      <c r="BL11" s="637"/>
      <c r="BM11" s="637"/>
      <c r="BN11" s="638"/>
      <c r="BO11" s="639">
        <v>2.6</v>
      </c>
      <c r="BP11" s="639"/>
      <c r="BQ11" s="639"/>
      <c r="BR11" s="639"/>
      <c r="BS11" s="640">
        <v>6533</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955643</v>
      </c>
      <c r="CS11" s="637"/>
      <c r="CT11" s="637"/>
      <c r="CU11" s="637"/>
      <c r="CV11" s="637"/>
      <c r="CW11" s="637"/>
      <c r="CX11" s="637"/>
      <c r="CY11" s="638"/>
      <c r="CZ11" s="639">
        <v>4.2</v>
      </c>
      <c r="DA11" s="639"/>
      <c r="DB11" s="639"/>
      <c r="DC11" s="639"/>
      <c r="DD11" s="645">
        <v>536601</v>
      </c>
      <c r="DE11" s="637"/>
      <c r="DF11" s="637"/>
      <c r="DG11" s="637"/>
      <c r="DH11" s="637"/>
      <c r="DI11" s="637"/>
      <c r="DJ11" s="637"/>
      <c r="DK11" s="637"/>
      <c r="DL11" s="637"/>
      <c r="DM11" s="637"/>
      <c r="DN11" s="637"/>
      <c r="DO11" s="637"/>
      <c r="DP11" s="638"/>
      <c r="DQ11" s="645">
        <v>251275</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116</v>
      </c>
      <c r="S12" s="637"/>
      <c r="T12" s="637"/>
      <c r="U12" s="637"/>
      <c r="V12" s="637"/>
      <c r="W12" s="637"/>
      <c r="X12" s="637"/>
      <c r="Y12" s="638"/>
      <c r="Z12" s="639">
        <v>0</v>
      </c>
      <c r="AA12" s="639"/>
      <c r="AB12" s="639"/>
      <c r="AC12" s="639"/>
      <c r="AD12" s="640">
        <v>116</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580235</v>
      </c>
      <c r="BH12" s="637"/>
      <c r="BI12" s="637"/>
      <c r="BJ12" s="637"/>
      <c r="BK12" s="637"/>
      <c r="BL12" s="637"/>
      <c r="BM12" s="637"/>
      <c r="BN12" s="638"/>
      <c r="BO12" s="639">
        <v>37.4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217067</v>
      </c>
      <c r="CS12" s="637"/>
      <c r="CT12" s="637"/>
      <c r="CU12" s="637"/>
      <c r="CV12" s="637"/>
      <c r="CW12" s="637"/>
      <c r="CX12" s="637"/>
      <c r="CY12" s="638"/>
      <c r="CZ12" s="639">
        <v>0.9</v>
      </c>
      <c r="DA12" s="639"/>
      <c r="DB12" s="639"/>
      <c r="DC12" s="639"/>
      <c r="DD12" s="645">
        <v>85043</v>
      </c>
      <c r="DE12" s="637"/>
      <c r="DF12" s="637"/>
      <c r="DG12" s="637"/>
      <c r="DH12" s="637"/>
      <c r="DI12" s="637"/>
      <c r="DJ12" s="637"/>
      <c r="DK12" s="637"/>
      <c r="DL12" s="637"/>
      <c r="DM12" s="637"/>
      <c r="DN12" s="637"/>
      <c r="DO12" s="637"/>
      <c r="DP12" s="638"/>
      <c r="DQ12" s="645">
        <v>123326</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568727</v>
      </c>
      <c r="BH13" s="637"/>
      <c r="BI13" s="637"/>
      <c r="BJ13" s="637"/>
      <c r="BK13" s="637"/>
      <c r="BL13" s="637"/>
      <c r="BM13" s="637"/>
      <c r="BN13" s="638"/>
      <c r="BO13" s="639">
        <v>36.6</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1288461</v>
      </c>
      <c r="CS13" s="637"/>
      <c r="CT13" s="637"/>
      <c r="CU13" s="637"/>
      <c r="CV13" s="637"/>
      <c r="CW13" s="637"/>
      <c r="CX13" s="637"/>
      <c r="CY13" s="638"/>
      <c r="CZ13" s="639">
        <v>5.6</v>
      </c>
      <c r="DA13" s="639"/>
      <c r="DB13" s="639"/>
      <c r="DC13" s="639"/>
      <c r="DD13" s="645">
        <v>854877</v>
      </c>
      <c r="DE13" s="637"/>
      <c r="DF13" s="637"/>
      <c r="DG13" s="637"/>
      <c r="DH13" s="637"/>
      <c r="DI13" s="637"/>
      <c r="DJ13" s="637"/>
      <c r="DK13" s="637"/>
      <c r="DL13" s="637"/>
      <c r="DM13" s="637"/>
      <c r="DN13" s="637"/>
      <c r="DO13" s="637"/>
      <c r="DP13" s="638"/>
      <c r="DQ13" s="645">
        <v>170087</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88124</v>
      </c>
      <c r="BH14" s="637"/>
      <c r="BI14" s="637"/>
      <c r="BJ14" s="637"/>
      <c r="BK14" s="637"/>
      <c r="BL14" s="637"/>
      <c r="BM14" s="637"/>
      <c r="BN14" s="638"/>
      <c r="BO14" s="639">
        <v>5.7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429397</v>
      </c>
      <c r="CS14" s="637"/>
      <c r="CT14" s="637"/>
      <c r="CU14" s="637"/>
      <c r="CV14" s="637"/>
      <c r="CW14" s="637"/>
      <c r="CX14" s="637"/>
      <c r="CY14" s="638"/>
      <c r="CZ14" s="639">
        <v>1.9</v>
      </c>
      <c r="DA14" s="639"/>
      <c r="DB14" s="639"/>
      <c r="DC14" s="639"/>
      <c r="DD14" s="645">
        <v>88642</v>
      </c>
      <c r="DE14" s="637"/>
      <c r="DF14" s="637"/>
      <c r="DG14" s="637"/>
      <c r="DH14" s="637"/>
      <c r="DI14" s="637"/>
      <c r="DJ14" s="637"/>
      <c r="DK14" s="637"/>
      <c r="DL14" s="637"/>
      <c r="DM14" s="637"/>
      <c r="DN14" s="637"/>
      <c r="DO14" s="637"/>
      <c r="DP14" s="638"/>
      <c r="DQ14" s="645">
        <v>350548</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20347</v>
      </c>
      <c r="S15" s="637"/>
      <c r="T15" s="637"/>
      <c r="U15" s="637"/>
      <c r="V15" s="637"/>
      <c r="W15" s="637"/>
      <c r="X15" s="637"/>
      <c r="Y15" s="638"/>
      <c r="Z15" s="639">
        <v>0.1</v>
      </c>
      <c r="AA15" s="639"/>
      <c r="AB15" s="639"/>
      <c r="AC15" s="639"/>
      <c r="AD15" s="640">
        <v>20347</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198807</v>
      </c>
      <c r="BH15" s="637"/>
      <c r="BI15" s="637"/>
      <c r="BJ15" s="637"/>
      <c r="BK15" s="637"/>
      <c r="BL15" s="637"/>
      <c r="BM15" s="637"/>
      <c r="BN15" s="638"/>
      <c r="BO15" s="639">
        <v>12.8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1962338</v>
      </c>
      <c r="CS15" s="637"/>
      <c r="CT15" s="637"/>
      <c r="CU15" s="637"/>
      <c r="CV15" s="637"/>
      <c r="CW15" s="637"/>
      <c r="CX15" s="637"/>
      <c r="CY15" s="638"/>
      <c r="CZ15" s="639">
        <v>8.5</v>
      </c>
      <c r="DA15" s="639"/>
      <c r="DB15" s="639"/>
      <c r="DC15" s="639"/>
      <c r="DD15" s="645">
        <v>317081</v>
      </c>
      <c r="DE15" s="637"/>
      <c r="DF15" s="637"/>
      <c r="DG15" s="637"/>
      <c r="DH15" s="637"/>
      <c r="DI15" s="637"/>
      <c r="DJ15" s="637"/>
      <c r="DK15" s="637"/>
      <c r="DL15" s="637"/>
      <c r="DM15" s="637"/>
      <c r="DN15" s="637"/>
      <c r="DO15" s="637"/>
      <c r="DP15" s="638"/>
      <c r="DQ15" s="645">
        <v>985317</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37486</v>
      </c>
      <c r="S16" s="637"/>
      <c r="T16" s="637"/>
      <c r="U16" s="637"/>
      <c r="V16" s="637"/>
      <c r="W16" s="637"/>
      <c r="X16" s="637"/>
      <c r="Y16" s="638"/>
      <c r="Z16" s="639">
        <v>0.2</v>
      </c>
      <c r="AA16" s="639"/>
      <c r="AB16" s="639"/>
      <c r="AC16" s="639"/>
      <c r="AD16" s="640">
        <v>37486</v>
      </c>
      <c r="AE16" s="640"/>
      <c r="AF16" s="640"/>
      <c r="AG16" s="640"/>
      <c r="AH16" s="640"/>
      <c r="AI16" s="640"/>
      <c r="AJ16" s="640"/>
      <c r="AK16" s="640"/>
      <c r="AL16" s="641">
        <v>0.5</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41970</v>
      </c>
      <c r="CS16" s="637"/>
      <c r="CT16" s="637"/>
      <c r="CU16" s="637"/>
      <c r="CV16" s="637"/>
      <c r="CW16" s="637"/>
      <c r="CX16" s="637"/>
      <c r="CY16" s="638"/>
      <c r="CZ16" s="639">
        <v>0.2</v>
      </c>
      <c r="DA16" s="639"/>
      <c r="DB16" s="639"/>
      <c r="DC16" s="639"/>
      <c r="DD16" s="645" t="s">
        <v>122</v>
      </c>
      <c r="DE16" s="637"/>
      <c r="DF16" s="637"/>
      <c r="DG16" s="637"/>
      <c r="DH16" s="637"/>
      <c r="DI16" s="637"/>
      <c r="DJ16" s="637"/>
      <c r="DK16" s="637"/>
      <c r="DL16" s="637"/>
      <c r="DM16" s="637"/>
      <c r="DN16" s="637"/>
      <c r="DO16" s="637"/>
      <c r="DP16" s="638"/>
      <c r="DQ16" s="645">
        <v>41970</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81661</v>
      </c>
      <c r="S17" s="637"/>
      <c r="T17" s="637"/>
      <c r="U17" s="637"/>
      <c r="V17" s="637"/>
      <c r="W17" s="637"/>
      <c r="X17" s="637"/>
      <c r="Y17" s="638"/>
      <c r="Z17" s="639">
        <v>0.3</v>
      </c>
      <c r="AA17" s="639"/>
      <c r="AB17" s="639"/>
      <c r="AC17" s="639"/>
      <c r="AD17" s="640">
        <v>81661</v>
      </c>
      <c r="AE17" s="640"/>
      <c r="AF17" s="640"/>
      <c r="AG17" s="640"/>
      <c r="AH17" s="640"/>
      <c r="AI17" s="640"/>
      <c r="AJ17" s="640"/>
      <c r="AK17" s="640"/>
      <c r="AL17" s="641">
        <v>1.1000000000000001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2221508</v>
      </c>
      <c r="CS17" s="637"/>
      <c r="CT17" s="637"/>
      <c r="CU17" s="637"/>
      <c r="CV17" s="637"/>
      <c r="CW17" s="637"/>
      <c r="CX17" s="637"/>
      <c r="CY17" s="638"/>
      <c r="CZ17" s="639">
        <v>9.6999999999999993</v>
      </c>
      <c r="DA17" s="639"/>
      <c r="DB17" s="639"/>
      <c r="DC17" s="639"/>
      <c r="DD17" s="645" t="s">
        <v>122</v>
      </c>
      <c r="DE17" s="637"/>
      <c r="DF17" s="637"/>
      <c r="DG17" s="637"/>
      <c r="DH17" s="637"/>
      <c r="DI17" s="637"/>
      <c r="DJ17" s="637"/>
      <c r="DK17" s="637"/>
      <c r="DL17" s="637"/>
      <c r="DM17" s="637"/>
      <c r="DN17" s="637"/>
      <c r="DO17" s="637"/>
      <c r="DP17" s="638"/>
      <c r="DQ17" s="645">
        <v>1914986</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12618</v>
      </c>
      <c r="S18" s="637"/>
      <c r="T18" s="637"/>
      <c r="U18" s="637"/>
      <c r="V18" s="637"/>
      <c r="W18" s="637"/>
      <c r="X18" s="637"/>
      <c r="Y18" s="638"/>
      <c r="Z18" s="639">
        <v>0.1</v>
      </c>
      <c r="AA18" s="639"/>
      <c r="AB18" s="639"/>
      <c r="AC18" s="639"/>
      <c r="AD18" s="640">
        <v>12618</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69043</v>
      </c>
      <c r="S19" s="637"/>
      <c r="T19" s="637"/>
      <c r="U19" s="637"/>
      <c r="V19" s="637"/>
      <c r="W19" s="637"/>
      <c r="X19" s="637"/>
      <c r="Y19" s="638"/>
      <c r="Z19" s="639">
        <v>0.3</v>
      </c>
      <c r="AA19" s="639"/>
      <c r="AB19" s="639"/>
      <c r="AC19" s="639"/>
      <c r="AD19" s="640">
        <v>69043</v>
      </c>
      <c r="AE19" s="640"/>
      <c r="AF19" s="640"/>
      <c r="AG19" s="640"/>
      <c r="AH19" s="640"/>
      <c r="AI19" s="640"/>
      <c r="AJ19" s="640"/>
      <c r="AK19" s="640"/>
      <c r="AL19" s="641">
        <v>0.9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17704</v>
      </c>
      <c r="BH19" s="637"/>
      <c r="BI19" s="637"/>
      <c r="BJ19" s="637"/>
      <c r="BK19" s="637"/>
      <c r="BL19" s="637"/>
      <c r="BM19" s="637"/>
      <c r="BN19" s="638"/>
      <c r="BO19" s="639">
        <v>1.1000000000000001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17704</v>
      </c>
      <c r="BH20" s="637"/>
      <c r="BI20" s="637"/>
      <c r="BJ20" s="637"/>
      <c r="BK20" s="637"/>
      <c r="BL20" s="637"/>
      <c r="BM20" s="637"/>
      <c r="BN20" s="638"/>
      <c r="BO20" s="639">
        <v>1.1000000000000001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22994325</v>
      </c>
      <c r="CS20" s="637"/>
      <c r="CT20" s="637"/>
      <c r="CU20" s="637"/>
      <c r="CV20" s="637"/>
      <c r="CW20" s="637"/>
      <c r="CX20" s="637"/>
      <c r="CY20" s="638"/>
      <c r="CZ20" s="639">
        <v>100</v>
      </c>
      <c r="DA20" s="639"/>
      <c r="DB20" s="639"/>
      <c r="DC20" s="639"/>
      <c r="DD20" s="645">
        <v>2276663</v>
      </c>
      <c r="DE20" s="637"/>
      <c r="DF20" s="637"/>
      <c r="DG20" s="637"/>
      <c r="DH20" s="637"/>
      <c r="DI20" s="637"/>
      <c r="DJ20" s="637"/>
      <c r="DK20" s="637"/>
      <c r="DL20" s="637"/>
      <c r="DM20" s="637"/>
      <c r="DN20" s="637"/>
      <c r="DO20" s="637"/>
      <c r="DP20" s="638"/>
      <c r="DQ20" s="645">
        <v>9640259</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6149500</v>
      </c>
      <c r="S21" s="637"/>
      <c r="T21" s="637"/>
      <c r="U21" s="637"/>
      <c r="V21" s="637"/>
      <c r="W21" s="637"/>
      <c r="X21" s="637"/>
      <c r="Y21" s="638"/>
      <c r="Z21" s="639">
        <v>25.7</v>
      </c>
      <c r="AA21" s="639"/>
      <c r="AB21" s="639"/>
      <c r="AC21" s="639"/>
      <c r="AD21" s="640">
        <v>5113321</v>
      </c>
      <c r="AE21" s="640"/>
      <c r="AF21" s="640"/>
      <c r="AG21" s="640"/>
      <c r="AH21" s="640"/>
      <c r="AI21" s="640"/>
      <c r="AJ21" s="640"/>
      <c r="AK21" s="640"/>
      <c r="AL21" s="641">
        <v>68.5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17704</v>
      </c>
      <c r="BH21" s="637"/>
      <c r="BI21" s="637"/>
      <c r="BJ21" s="637"/>
      <c r="BK21" s="637"/>
      <c r="BL21" s="637"/>
      <c r="BM21" s="637"/>
      <c r="BN21" s="638"/>
      <c r="BO21" s="639">
        <v>1.1000000000000001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5113321</v>
      </c>
      <c r="S22" s="637"/>
      <c r="T22" s="637"/>
      <c r="U22" s="637"/>
      <c r="V22" s="637"/>
      <c r="W22" s="637"/>
      <c r="X22" s="637"/>
      <c r="Y22" s="638"/>
      <c r="Z22" s="639">
        <v>21.4</v>
      </c>
      <c r="AA22" s="639"/>
      <c r="AB22" s="639"/>
      <c r="AC22" s="639"/>
      <c r="AD22" s="640">
        <v>5113321</v>
      </c>
      <c r="AE22" s="640"/>
      <c r="AF22" s="640"/>
      <c r="AG22" s="640"/>
      <c r="AH22" s="640"/>
      <c r="AI22" s="640"/>
      <c r="AJ22" s="640"/>
      <c r="AK22" s="640"/>
      <c r="AL22" s="641">
        <v>68.5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1036179</v>
      </c>
      <c r="S23" s="637"/>
      <c r="T23" s="637"/>
      <c r="U23" s="637"/>
      <c r="V23" s="637"/>
      <c r="W23" s="637"/>
      <c r="X23" s="637"/>
      <c r="Y23" s="638"/>
      <c r="Z23" s="639">
        <v>4.3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7970781</v>
      </c>
      <c r="CS24" s="626"/>
      <c r="CT24" s="626"/>
      <c r="CU24" s="626"/>
      <c r="CV24" s="626"/>
      <c r="CW24" s="626"/>
      <c r="CX24" s="626"/>
      <c r="CY24" s="627"/>
      <c r="CZ24" s="630">
        <v>34.700000000000003</v>
      </c>
      <c r="DA24" s="631"/>
      <c r="DB24" s="631"/>
      <c r="DC24" s="647"/>
      <c r="DD24" s="666">
        <v>4785945</v>
      </c>
      <c r="DE24" s="626"/>
      <c r="DF24" s="626"/>
      <c r="DG24" s="626"/>
      <c r="DH24" s="626"/>
      <c r="DI24" s="626"/>
      <c r="DJ24" s="626"/>
      <c r="DK24" s="627"/>
      <c r="DL24" s="666">
        <v>4330367</v>
      </c>
      <c r="DM24" s="626"/>
      <c r="DN24" s="626"/>
      <c r="DO24" s="626"/>
      <c r="DP24" s="626"/>
      <c r="DQ24" s="626"/>
      <c r="DR24" s="626"/>
      <c r="DS24" s="626"/>
      <c r="DT24" s="626"/>
      <c r="DU24" s="626"/>
      <c r="DV24" s="627"/>
      <c r="DW24" s="630">
        <v>57.9</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8483938</v>
      </c>
      <c r="S25" s="637"/>
      <c r="T25" s="637"/>
      <c r="U25" s="637"/>
      <c r="V25" s="637"/>
      <c r="W25" s="637"/>
      <c r="X25" s="637"/>
      <c r="Y25" s="638"/>
      <c r="Z25" s="639">
        <v>35.5</v>
      </c>
      <c r="AA25" s="639"/>
      <c r="AB25" s="639"/>
      <c r="AC25" s="639"/>
      <c r="AD25" s="640">
        <v>7447759</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1909581</v>
      </c>
      <c r="CS25" s="669"/>
      <c r="CT25" s="669"/>
      <c r="CU25" s="669"/>
      <c r="CV25" s="669"/>
      <c r="CW25" s="669"/>
      <c r="CX25" s="669"/>
      <c r="CY25" s="670"/>
      <c r="CZ25" s="641">
        <v>8.3000000000000007</v>
      </c>
      <c r="DA25" s="667"/>
      <c r="DB25" s="667"/>
      <c r="DC25" s="671"/>
      <c r="DD25" s="645">
        <v>1485706</v>
      </c>
      <c r="DE25" s="669"/>
      <c r="DF25" s="669"/>
      <c r="DG25" s="669"/>
      <c r="DH25" s="669"/>
      <c r="DI25" s="669"/>
      <c r="DJ25" s="669"/>
      <c r="DK25" s="670"/>
      <c r="DL25" s="645">
        <v>1479974</v>
      </c>
      <c r="DM25" s="669"/>
      <c r="DN25" s="669"/>
      <c r="DO25" s="669"/>
      <c r="DP25" s="669"/>
      <c r="DQ25" s="669"/>
      <c r="DR25" s="669"/>
      <c r="DS25" s="669"/>
      <c r="DT25" s="669"/>
      <c r="DU25" s="669"/>
      <c r="DV25" s="670"/>
      <c r="DW25" s="641">
        <v>19.8</v>
      </c>
      <c r="DX25" s="667"/>
      <c r="DY25" s="667"/>
      <c r="DZ25" s="667"/>
      <c r="EA25" s="667"/>
      <c r="EB25" s="667"/>
      <c r="EC25" s="668"/>
    </row>
    <row r="26" spans="2:133" ht="11.25" customHeight="1" x14ac:dyDescent="0.15">
      <c r="B26" s="633" t="s">
        <v>283</v>
      </c>
      <c r="C26" s="634"/>
      <c r="D26" s="634"/>
      <c r="E26" s="634"/>
      <c r="F26" s="634"/>
      <c r="G26" s="634"/>
      <c r="H26" s="634"/>
      <c r="I26" s="634"/>
      <c r="J26" s="634"/>
      <c r="K26" s="634"/>
      <c r="L26" s="634"/>
      <c r="M26" s="634"/>
      <c r="N26" s="634"/>
      <c r="O26" s="634"/>
      <c r="P26" s="634"/>
      <c r="Q26" s="635"/>
      <c r="R26" s="636">
        <v>2664</v>
      </c>
      <c r="S26" s="637"/>
      <c r="T26" s="637"/>
      <c r="U26" s="637"/>
      <c r="V26" s="637"/>
      <c r="W26" s="637"/>
      <c r="X26" s="637"/>
      <c r="Y26" s="638"/>
      <c r="Z26" s="639">
        <v>0</v>
      </c>
      <c r="AA26" s="639"/>
      <c r="AB26" s="639"/>
      <c r="AC26" s="639"/>
      <c r="AD26" s="640">
        <v>2664</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1286436</v>
      </c>
      <c r="CS26" s="637"/>
      <c r="CT26" s="637"/>
      <c r="CU26" s="637"/>
      <c r="CV26" s="637"/>
      <c r="CW26" s="637"/>
      <c r="CX26" s="637"/>
      <c r="CY26" s="638"/>
      <c r="CZ26" s="641">
        <v>5.6</v>
      </c>
      <c r="DA26" s="667"/>
      <c r="DB26" s="667"/>
      <c r="DC26" s="671"/>
      <c r="DD26" s="645">
        <v>930559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15">
      <c r="B27" s="633" t="s">
        <v>286</v>
      </c>
      <c r="C27" s="634"/>
      <c r="D27" s="634"/>
      <c r="E27" s="634"/>
      <c r="F27" s="634"/>
      <c r="G27" s="634"/>
      <c r="H27" s="634"/>
      <c r="I27" s="634"/>
      <c r="J27" s="634"/>
      <c r="K27" s="634"/>
      <c r="L27" s="634"/>
      <c r="M27" s="634"/>
      <c r="N27" s="634"/>
      <c r="O27" s="634"/>
      <c r="P27" s="634"/>
      <c r="Q27" s="635"/>
      <c r="R27" s="636">
        <v>112394</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1553295</v>
      </c>
      <c r="BH27" s="637"/>
      <c r="BI27" s="637"/>
      <c r="BJ27" s="637"/>
      <c r="BK27" s="637"/>
      <c r="BL27" s="637"/>
      <c r="BM27" s="637"/>
      <c r="BN27" s="638"/>
      <c r="BO27" s="639">
        <v>100</v>
      </c>
      <c r="BP27" s="639"/>
      <c r="BQ27" s="639"/>
      <c r="BR27" s="639"/>
      <c r="BS27" s="640">
        <v>6533</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3839692</v>
      </c>
      <c r="CS27" s="669"/>
      <c r="CT27" s="669"/>
      <c r="CU27" s="669"/>
      <c r="CV27" s="669"/>
      <c r="CW27" s="669"/>
      <c r="CX27" s="669"/>
      <c r="CY27" s="670"/>
      <c r="CZ27" s="641">
        <v>16.7</v>
      </c>
      <c r="DA27" s="667"/>
      <c r="DB27" s="667"/>
      <c r="DC27" s="671"/>
      <c r="DD27" s="645">
        <v>1385253</v>
      </c>
      <c r="DE27" s="669"/>
      <c r="DF27" s="669"/>
      <c r="DG27" s="669"/>
      <c r="DH27" s="669"/>
      <c r="DI27" s="669"/>
      <c r="DJ27" s="669"/>
      <c r="DK27" s="670"/>
      <c r="DL27" s="645">
        <v>935407</v>
      </c>
      <c r="DM27" s="669"/>
      <c r="DN27" s="669"/>
      <c r="DO27" s="669"/>
      <c r="DP27" s="669"/>
      <c r="DQ27" s="669"/>
      <c r="DR27" s="669"/>
      <c r="DS27" s="669"/>
      <c r="DT27" s="669"/>
      <c r="DU27" s="669"/>
      <c r="DV27" s="670"/>
      <c r="DW27" s="641">
        <v>12.5</v>
      </c>
      <c r="DX27" s="667"/>
      <c r="DY27" s="667"/>
      <c r="DZ27" s="667"/>
      <c r="EA27" s="667"/>
      <c r="EB27" s="667"/>
      <c r="EC27" s="668"/>
    </row>
    <row r="28" spans="2:133" ht="11.25" customHeight="1" x14ac:dyDescent="0.15">
      <c r="B28" s="633" t="s">
        <v>289</v>
      </c>
      <c r="C28" s="634"/>
      <c r="D28" s="634"/>
      <c r="E28" s="634"/>
      <c r="F28" s="634"/>
      <c r="G28" s="634"/>
      <c r="H28" s="634"/>
      <c r="I28" s="634"/>
      <c r="J28" s="634"/>
      <c r="K28" s="634"/>
      <c r="L28" s="634"/>
      <c r="M28" s="634"/>
      <c r="N28" s="634"/>
      <c r="O28" s="634"/>
      <c r="P28" s="634"/>
      <c r="Q28" s="635"/>
      <c r="R28" s="636">
        <v>403484</v>
      </c>
      <c r="S28" s="637"/>
      <c r="T28" s="637"/>
      <c r="U28" s="637"/>
      <c r="V28" s="637"/>
      <c r="W28" s="637"/>
      <c r="X28" s="637"/>
      <c r="Y28" s="638"/>
      <c r="Z28" s="639">
        <v>1.7</v>
      </c>
      <c r="AA28" s="639"/>
      <c r="AB28" s="639"/>
      <c r="AC28" s="639"/>
      <c r="AD28" s="640">
        <v>6361</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2221508</v>
      </c>
      <c r="CS28" s="637"/>
      <c r="CT28" s="637"/>
      <c r="CU28" s="637"/>
      <c r="CV28" s="637"/>
      <c r="CW28" s="637"/>
      <c r="CX28" s="637"/>
      <c r="CY28" s="638"/>
      <c r="CZ28" s="641">
        <v>9.6999999999999993</v>
      </c>
      <c r="DA28" s="667"/>
      <c r="DB28" s="667"/>
      <c r="DC28" s="671"/>
      <c r="DD28" s="645">
        <v>1914986</v>
      </c>
      <c r="DE28" s="637"/>
      <c r="DF28" s="637"/>
      <c r="DG28" s="637"/>
      <c r="DH28" s="637"/>
      <c r="DI28" s="637"/>
      <c r="DJ28" s="637"/>
      <c r="DK28" s="638"/>
      <c r="DL28" s="645">
        <v>1914986</v>
      </c>
      <c r="DM28" s="637"/>
      <c r="DN28" s="637"/>
      <c r="DO28" s="637"/>
      <c r="DP28" s="637"/>
      <c r="DQ28" s="637"/>
      <c r="DR28" s="637"/>
      <c r="DS28" s="637"/>
      <c r="DT28" s="637"/>
      <c r="DU28" s="637"/>
      <c r="DV28" s="638"/>
      <c r="DW28" s="641">
        <v>25.6</v>
      </c>
      <c r="DX28" s="667"/>
      <c r="DY28" s="667"/>
      <c r="DZ28" s="667"/>
      <c r="EA28" s="667"/>
      <c r="EB28" s="667"/>
      <c r="EC28" s="668"/>
    </row>
    <row r="29" spans="2:133" ht="11.25" customHeight="1" x14ac:dyDescent="0.15">
      <c r="B29" s="633" t="s">
        <v>291</v>
      </c>
      <c r="C29" s="634"/>
      <c r="D29" s="634"/>
      <c r="E29" s="634"/>
      <c r="F29" s="634"/>
      <c r="G29" s="634"/>
      <c r="H29" s="634"/>
      <c r="I29" s="634"/>
      <c r="J29" s="634"/>
      <c r="K29" s="634"/>
      <c r="L29" s="634"/>
      <c r="M29" s="634"/>
      <c r="N29" s="634"/>
      <c r="O29" s="634"/>
      <c r="P29" s="634"/>
      <c r="Q29" s="635"/>
      <c r="R29" s="636">
        <v>79566</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2220887</v>
      </c>
      <c r="CS29" s="669"/>
      <c r="CT29" s="669"/>
      <c r="CU29" s="669"/>
      <c r="CV29" s="669"/>
      <c r="CW29" s="669"/>
      <c r="CX29" s="669"/>
      <c r="CY29" s="670"/>
      <c r="CZ29" s="641">
        <v>9.6999999999999993</v>
      </c>
      <c r="DA29" s="667"/>
      <c r="DB29" s="667"/>
      <c r="DC29" s="671"/>
      <c r="DD29" s="645">
        <v>1914365</v>
      </c>
      <c r="DE29" s="669"/>
      <c r="DF29" s="669"/>
      <c r="DG29" s="669"/>
      <c r="DH29" s="669"/>
      <c r="DI29" s="669"/>
      <c r="DJ29" s="669"/>
      <c r="DK29" s="670"/>
      <c r="DL29" s="645">
        <v>1914365</v>
      </c>
      <c r="DM29" s="669"/>
      <c r="DN29" s="669"/>
      <c r="DO29" s="669"/>
      <c r="DP29" s="669"/>
      <c r="DQ29" s="669"/>
      <c r="DR29" s="669"/>
      <c r="DS29" s="669"/>
      <c r="DT29" s="669"/>
      <c r="DU29" s="669"/>
      <c r="DV29" s="670"/>
      <c r="DW29" s="641">
        <v>25.6</v>
      </c>
      <c r="DX29" s="667"/>
      <c r="DY29" s="667"/>
      <c r="DZ29" s="667"/>
      <c r="EA29" s="667"/>
      <c r="EB29" s="667"/>
      <c r="EC29" s="668"/>
    </row>
    <row r="30" spans="2:133" ht="11.25" customHeight="1" x14ac:dyDescent="0.15">
      <c r="B30" s="633" t="s">
        <v>293</v>
      </c>
      <c r="C30" s="634"/>
      <c r="D30" s="634"/>
      <c r="E30" s="634"/>
      <c r="F30" s="634"/>
      <c r="G30" s="634"/>
      <c r="H30" s="634"/>
      <c r="I30" s="634"/>
      <c r="J30" s="634"/>
      <c r="K30" s="634"/>
      <c r="L30" s="634"/>
      <c r="M30" s="634"/>
      <c r="N30" s="634"/>
      <c r="O30" s="634"/>
      <c r="P30" s="634"/>
      <c r="Q30" s="635"/>
      <c r="R30" s="636">
        <v>2855594</v>
      </c>
      <c r="S30" s="637"/>
      <c r="T30" s="637"/>
      <c r="U30" s="637"/>
      <c r="V30" s="637"/>
      <c r="W30" s="637"/>
      <c r="X30" s="637"/>
      <c r="Y30" s="638"/>
      <c r="Z30" s="639">
        <v>12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2130006</v>
      </c>
      <c r="CS30" s="637"/>
      <c r="CT30" s="637"/>
      <c r="CU30" s="637"/>
      <c r="CV30" s="637"/>
      <c r="CW30" s="637"/>
      <c r="CX30" s="637"/>
      <c r="CY30" s="638"/>
      <c r="CZ30" s="641">
        <v>9.3000000000000007</v>
      </c>
      <c r="DA30" s="667"/>
      <c r="DB30" s="667"/>
      <c r="DC30" s="671"/>
      <c r="DD30" s="645">
        <v>1847282</v>
      </c>
      <c r="DE30" s="637"/>
      <c r="DF30" s="637"/>
      <c r="DG30" s="637"/>
      <c r="DH30" s="637"/>
      <c r="DI30" s="637"/>
      <c r="DJ30" s="637"/>
      <c r="DK30" s="638"/>
      <c r="DL30" s="645">
        <v>1847282</v>
      </c>
      <c r="DM30" s="637"/>
      <c r="DN30" s="637"/>
      <c r="DO30" s="637"/>
      <c r="DP30" s="637"/>
      <c r="DQ30" s="637"/>
      <c r="DR30" s="637"/>
      <c r="DS30" s="637"/>
      <c r="DT30" s="637"/>
      <c r="DU30" s="637"/>
      <c r="DV30" s="638"/>
      <c r="DW30" s="641">
        <v>24.7</v>
      </c>
      <c r="DX30" s="667"/>
      <c r="DY30" s="667"/>
      <c r="DZ30" s="667"/>
      <c r="EA30" s="667"/>
      <c r="EB30" s="667"/>
      <c r="EC30" s="668"/>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v>
      </c>
      <c r="BH31" s="680"/>
      <c r="BI31" s="680"/>
      <c r="BJ31" s="680"/>
      <c r="BK31" s="680"/>
      <c r="BL31" s="680"/>
      <c r="BM31" s="631">
        <v>90.9</v>
      </c>
      <c r="BN31" s="680"/>
      <c r="BO31" s="680"/>
      <c r="BP31" s="680"/>
      <c r="BQ31" s="681"/>
      <c r="BR31" s="692">
        <v>98</v>
      </c>
      <c r="BS31" s="680"/>
      <c r="BT31" s="680"/>
      <c r="BU31" s="680"/>
      <c r="BV31" s="680"/>
      <c r="BW31" s="680"/>
      <c r="BX31" s="631">
        <v>91.4</v>
      </c>
      <c r="BY31" s="680"/>
      <c r="BZ31" s="680"/>
      <c r="CA31" s="680"/>
      <c r="CB31" s="681"/>
      <c r="CD31" s="674"/>
      <c r="CE31" s="675"/>
      <c r="CF31" s="633" t="s">
        <v>300</v>
      </c>
      <c r="CG31" s="634"/>
      <c r="CH31" s="634"/>
      <c r="CI31" s="634"/>
      <c r="CJ31" s="634"/>
      <c r="CK31" s="634"/>
      <c r="CL31" s="634"/>
      <c r="CM31" s="634"/>
      <c r="CN31" s="634"/>
      <c r="CO31" s="634"/>
      <c r="CP31" s="634"/>
      <c r="CQ31" s="635"/>
      <c r="CR31" s="636">
        <v>90881</v>
      </c>
      <c r="CS31" s="669"/>
      <c r="CT31" s="669"/>
      <c r="CU31" s="669"/>
      <c r="CV31" s="669"/>
      <c r="CW31" s="669"/>
      <c r="CX31" s="669"/>
      <c r="CY31" s="670"/>
      <c r="CZ31" s="641">
        <v>0.4</v>
      </c>
      <c r="DA31" s="667"/>
      <c r="DB31" s="667"/>
      <c r="DC31" s="671"/>
      <c r="DD31" s="645">
        <v>67083</v>
      </c>
      <c r="DE31" s="669"/>
      <c r="DF31" s="669"/>
      <c r="DG31" s="669"/>
      <c r="DH31" s="669"/>
      <c r="DI31" s="669"/>
      <c r="DJ31" s="669"/>
      <c r="DK31" s="670"/>
      <c r="DL31" s="645">
        <v>67083</v>
      </c>
      <c r="DM31" s="669"/>
      <c r="DN31" s="669"/>
      <c r="DO31" s="669"/>
      <c r="DP31" s="669"/>
      <c r="DQ31" s="669"/>
      <c r="DR31" s="669"/>
      <c r="DS31" s="669"/>
      <c r="DT31" s="669"/>
      <c r="DU31" s="669"/>
      <c r="DV31" s="670"/>
      <c r="DW31" s="641">
        <v>0.9</v>
      </c>
      <c r="DX31" s="667"/>
      <c r="DY31" s="667"/>
      <c r="DZ31" s="667"/>
      <c r="EA31" s="667"/>
      <c r="EB31" s="667"/>
      <c r="EC31" s="668"/>
    </row>
    <row r="32" spans="2:133" ht="11.25" customHeight="1" x14ac:dyDescent="0.15">
      <c r="B32" s="633" t="s">
        <v>301</v>
      </c>
      <c r="C32" s="634"/>
      <c r="D32" s="634"/>
      <c r="E32" s="634"/>
      <c r="F32" s="634"/>
      <c r="G32" s="634"/>
      <c r="H32" s="634"/>
      <c r="I32" s="634"/>
      <c r="J32" s="634"/>
      <c r="K32" s="634"/>
      <c r="L32" s="634"/>
      <c r="M32" s="634"/>
      <c r="N32" s="634"/>
      <c r="O32" s="634"/>
      <c r="P32" s="634"/>
      <c r="Q32" s="635"/>
      <c r="R32" s="636">
        <v>1399524</v>
      </c>
      <c r="S32" s="637"/>
      <c r="T32" s="637"/>
      <c r="U32" s="637"/>
      <c r="V32" s="637"/>
      <c r="W32" s="637"/>
      <c r="X32" s="637"/>
      <c r="Y32" s="638"/>
      <c r="Z32" s="639">
        <v>5.9</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98.2</v>
      </c>
      <c r="BH32" s="669"/>
      <c r="BI32" s="669"/>
      <c r="BJ32" s="669"/>
      <c r="BK32" s="669"/>
      <c r="BL32" s="669"/>
      <c r="BM32" s="642">
        <v>93.4</v>
      </c>
      <c r="BN32" s="669"/>
      <c r="BO32" s="669"/>
      <c r="BP32" s="669"/>
      <c r="BQ32" s="691"/>
      <c r="BR32" s="693">
        <v>97.9</v>
      </c>
      <c r="BS32" s="669"/>
      <c r="BT32" s="669"/>
      <c r="BU32" s="669"/>
      <c r="BV32" s="669"/>
      <c r="BW32" s="669"/>
      <c r="BX32" s="642">
        <v>94</v>
      </c>
      <c r="BY32" s="669"/>
      <c r="BZ32" s="669"/>
      <c r="CA32" s="669"/>
      <c r="CB32" s="691"/>
      <c r="CD32" s="676"/>
      <c r="CE32" s="677"/>
      <c r="CF32" s="633" t="s">
        <v>304</v>
      </c>
      <c r="CG32" s="634"/>
      <c r="CH32" s="634"/>
      <c r="CI32" s="634"/>
      <c r="CJ32" s="634"/>
      <c r="CK32" s="634"/>
      <c r="CL32" s="634"/>
      <c r="CM32" s="634"/>
      <c r="CN32" s="634"/>
      <c r="CO32" s="634"/>
      <c r="CP32" s="634"/>
      <c r="CQ32" s="635"/>
      <c r="CR32" s="636">
        <v>621</v>
      </c>
      <c r="CS32" s="637"/>
      <c r="CT32" s="637"/>
      <c r="CU32" s="637"/>
      <c r="CV32" s="637"/>
      <c r="CW32" s="637"/>
      <c r="CX32" s="637"/>
      <c r="CY32" s="638"/>
      <c r="CZ32" s="641">
        <v>0</v>
      </c>
      <c r="DA32" s="667"/>
      <c r="DB32" s="667"/>
      <c r="DC32" s="671"/>
      <c r="DD32" s="645">
        <v>621</v>
      </c>
      <c r="DE32" s="637"/>
      <c r="DF32" s="637"/>
      <c r="DG32" s="637"/>
      <c r="DH32" s="637"/>
      <c r="DI32" s="637"/>
      <c r="DJ32" s="637"/>
      <c r="DK32" s="638"/>
      <c r="DL32" s="645">
        <v>621</v>
      </c>
      <c r="DM32" s="637"/>
      <c r="DN32" s="637"/>
      <c r="DO32" s="637"/>
      <c r="DP32" s="637"/>
      <c r="DQ32" s="637"/>
      <c r="DR32" s="637"/>
      <c r="DS32" s="637"/>
      <c r="DT32" s="637"/>
      <c r="DU32" s="637"/>
      <c r="DV32" s="638"/>
      <c r="DW32" s="641">
        <v>0</v>
      </c>
      <c r="DX32" s="667"/>
      <c r="DY32" s="667"/>
      <c r="DZ32" s="667"/>
      <c r="EA32" s="667"/>
      <c r="EB32" s="667"/>
      <c r="EC32" s="668"/>
    </row>
    <row r="33" spans="2:133" ht="11.25" customHeight="1" x14ac:dyDescent="0.15">
      <c r="B33" s="633" t="s">
        <v>305</v>
      </c>
      <c r="C33" s="634"/>
      <c r="D33" s="634"/>
      <c r="E33" s="634"/>
      <c r="F33" s="634"/>
      <c r="G33" s="634"/>
      <c r="H33" s="634"/>
      <c r="I33" s="634"/>
      <c r="J33" s="634"/>
      <c r="K33" s="634"/>
      <c r="L33" s="634"/>
      <c r="M33" s="634"/>
      <c r="N33" s="634"/>
      <c r="O33" s="634"/>
      <c r="P33" s="634"/>
      <c r="Q33" s="635"/>
      <c r="R33" s="636">
        <v>195672</v>
      </c>
      <c r="S33" s="637"/>
      <c r="T33" s="637"/>
      <c r="U33" s="637"/>
      <c r="V33" s="637"/>
      <c r="W33" s="637"/>
      <c r="X33" s="637"/>
      <c r="Y33" s="638"/>
      <c r="Z33" s="639">
        <v>0.8</v>
      </c>
      <c r="AA33" s="639"/>
      <c r="AB33" s="639"/>
      <c r="AC33" s="639"/>
      <c r="AD33" s="640">
        <v>10976</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97.2</v>
      </c>
      <c r="BH33" s="695"/>
      <c r="BI33" s="695"/>
      <c r="BJ33" s="695"/>
      <c r="BK33" s="695"/>
      <c r="BL33" s="695"/>
      <c r="BM33" s="696">
        <v>85.5</v>
      </c>
      <c r="BN33" s="695"/>
      <c r="BO33" s="695"/>
      <c r="BP33" s="695"/>
      <c r="BQ33" s="697"/>
      <c r="BR33" s="694">
        <v>97.6</v>
      </c>
      <c r="BS33" s="695"/>
      <c r="BT33" s="695"/>
      <c r="BU33" s="695"/>
      <c r="BV33" s="695"/>
      <c r="BW33" s="695"/>
      <c r="BX33" s="696">
        <v>86.2</v>
      </c>
      <c r="BY33" s="695"/>
      <c r="BZ33" s="695"/>
      <c r="CA33" s="695"/>
      <c r="CB33" s="697"/>
      <c r="CD33" s="633" t="s">
        <v>307</v>
      </c>
      <c r="CE33" s="634"/>
      <c r="CF33" s="634"/>
      <c r="CG33" s="634"/>
      <c r="CH33" s="634"/>
      <c r="CI33" s="634"/>
      <c r="CJ33" s="634"/>
      <c r="CK33" s="634"/>
      <c r="CL33" s="634"/>
      <c r="CM33" s="634"/>
      <c r="CN33" s="634"/>
      <c r="CO33" s="634"/>
      <c r="CP33" s="634"/>
      <c r="CQ33" s="635"/>
      <c r="CR33" s="636">
        <v>12704911</v>
      </c>
      <c r="CS33" s="669"/>
      <c r="CT33" s="669"/>
      <c r="CU33" s="669"/>
      <c r="CV33" s="669"/>
      <c r="CW33" s="669"/>
      <c r="CX33" s="669"/>
      <c r="CY33" s="670"/>
      <c r="CZ33" s="641">
        <v>55.3</v>
      </c>
      <c r="DA33" s="667"/>
      <c r="DB33" s="667"/>
      <c r="DC33" s="671"/>
      <c r="DD33" s="645">
        <v>4100716</v>
      </c>
      <c r="DE33" s="669"/>
      <c r="DF33" s="669"/>
      <c r="DG33" s="669"/>
      <c r="DH33" s="669"/>
      <c r="DI33" s="669"/>
      <c r="DJ33" s="669"/>
      <c r="DK33" s="670"/>
      <c r="DL33" s="645">
        <v>2924749</v>
      </c>
      <c r="DM33" s="669"/>
      <c r="DN33" s="669"/>
      <c r="DO33" s="669"/>
      <c r="DP33" s="669"/>
      <c r="DQ33" s="669"/>
      <c r="DR33" s="669"/>
      <c r="DS33" s="669"/>
      <c r="DT33" s="669"/>
      <c r="DU33" s="669"/>
      <c r="DV33" s="670"/>
      <c r="DW33" s="641">
        <v>39.1</v>
      </c>
      <c r="DX33" s="667"/>
      <c r="DY33" s="667"/>
      <c r="DZ33" s="667"/>
      <c r="EA33" s="667"/>
      <c r="EB33" s="667"/>
      <c r="EC33" s="668"/>
    </row>
    <row r="34" spans="2:133" ht="11.25" customHeight="1" x14ac:dyDescent="0.15">
      <c r="B34" s="633" t="s">
        <v>308</v>
      </c>
      <c r="C34" s="634"/>
      <c r="D34" s="634"/>
      <c r="E34" s="634"/>
      <c r="F34" s="634"/>
      <c r="G34" s="634"/>
      <c r="H34" s="634"/>
      <c r="I34" s="634"/>
      <c r="J34" s="634"/>
      <c r="K34" s="634"/>
      <c r="L34" s="634"/>
      <c r="M34" s="634"/>
      <c r="N34" s="634"/>
      <c r="O34" s="634"/>
      <c r="P34" s="634"/>
      <c r="Q34" s="635"/>
      <c r="R34" s="636">
        <v>4188422</v>
      </c>
      <c r="S34" s="637"/>
      <c r="T34" s="637"/>
      <c r="U34" s="637"/>
      <c r="V34" s="637"/>
      <c r="W34" s="637"/>
      <c r="X34" s="637"/>
      <c r="Y34" s="638"/>
      <c r="Z34" s="639">
        <v>17.5</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4208886</v>
      </c>
      <c r="CS34" s="637"/>
      <c r="CT34" s="637"/>
      <c r="CU34" s="637"/>
      <c r="CV34" s="637"/>
      <c r="CW34" s="637"/>
      <c r="CX34" s="637"/>
      <c r="CY34" s="638"/>
      <c r="CZ34" s="641">
        <v>18.3</v>
      </c>
      <c r="DA34" s="667"/>
      <c r="DB34" s="667"/>
      <c r="DC34" s="671"/>
      <c r="DD34" s="645">
        <v>1436232</v>
      </c>
      <c r="DE34" s="637"/>
      <c r="DF34" s="637"/>
      <c r="DG34" s="637"/>
      <c r="DH34" s="637"/>
      <c r="DI34" s="637"/>
      <c r="DJ34" s="637"/>
      <c r="DK34" s="638"/>
      <c r="DL34" s="645">
        <v>1081681</v>
      </c>
      <c r="DM34" s="637"/>
      <c r="DN34" s="637"/>
      <c r="DO34" s="637"/>
      <c r="DP34" s="637"/>
      <c r="DQ34" s="637"/>
      <c r="DR34" s="637"/>
      <c r="DS34" s="637"/>
      <c r="DT34" s="637"/>
      <c r="DU34" s="637"/>
      <c r="DV34" s="638"/>
      <c r="DW34" s="641">
        <v>14.5</v>
      </c>
      <c r="DX34" s="667"/>
      <c r="DY34" s="667"/>
      <c r="DZ34" s="667"/>
      <c r="EA34" s="667"/>
      <c r="EB34" s="667"/>
      <c r="EC34" s="668"/>
    </row>
    <row r="35" spans="2:133" ht="11.25" customHeight="1" x14ac:dyDescent="0.15">
      <c r="B35" s="633" t="s">
        <v>310</v>
      </c>
      <c r="C35" s="634"/>
      <c r="D35" s="634"/>
      <c r="E35" s="634"/>
      <c r="F35" s="634"/>
      <c r="G35" s="634"/>
      <c r="H35" s="634"/>
      <c r="I35" s="634"/>
      <c r="J35" s="634"/>
      <c r="K35" s="634"/>
      <c r="L35" s="634"/>
      <c r="M35" s="634"/>
      <c r="N35" s="634"/>
      <c r="O35" s="634"/>
      <c r="P35" s="634"/>
      <c r="Q35" s="635"/>
      <c r="R35" s="636">
        <v>3047124</v>
      </c>
      <c r="S35" s="637"/>
      <c r="T35" s="637"/>
      <c r="U35" s="637"/>
      <c r="V35" s="637"/>
      <c r="W35" s="637"/>
      <c r="X35" s="637"/>
      <c r="Y35" s="638"/>
      <c r="Z35" s="639">
        <v>12.8</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376751</v>
      </c>
      <c r="CS35" s="669"/>
      <c r="CT35" s="669"/>
      <c r="CU35" s="669"/>
      <c r="CV35" s="669"/>
      <c r="CW35" s="669"/>
      <c r="CX35" s="669"/>
      <c r="CY35" s="670"/>
      <c r="CZ35" s="641">
        <v>1.6</v>
      </c>
      <c r="DA35" s="667"/>
      <c r="DB35" s="667"/>
      <c r="DC35" s="671"/>
      <c r="DD35" s="645">
        <v>44105</v>
      </c>
      <c r="DE35" s="669"/>
      <c r="DF35" s="669"/>
      <c r="DG35" s="669"/>
      <c r="DH35" s="669"/>
      <c r="DI35" s="669"/>
      <c r="DJ35" s="669"/>
      <c r="DK35" s="670"/>
      <c r="DL35" s="645">
        <v>44105</v>
      </c>
      <c r="DM35" s="669"/>
      <c r="DN35" s="669"/>
      <c r="DO35" s="669"/>
      <c r="DP35" s="669"/>
      <c r="DQ35" s="669"/>
      <c r="DR35" s="669"/>
      <c r="DS35" s="669"/>
      <c r="DT35" s="669"/>
      <c r="DU35" s="669"/>
      <c r="DV35" s="670"/>
      <c r="DW35" s="641">
        <v>0.6</v>
      </c>
      <c r="DX35" s="667"/>
      <c r="DY35" s="667"/>
      <c r="DZ35" s="667"/>
      <c r="EA35" s="667"/>
      <c r="EB35" s="667"/>
      <c r="EC35" s="668"/>
    </row>
    <row r="36" spans="2:133" ht="11.25" customHeight="1" x14ac:dyDescent="0.15">
      <c r="B36" s="633" t="s">
        <v>314</v>
      </c>
      <c r="C36" s="634"/>
      <c r="D36" s="634"/>
      <c r="E36" s="634"/>
      <c r="F36" s="634"/>
      <c r="G36" s="634"/>
      <c r="H36" s="634"/>
      <c r="I36" s="634"/>
      <c r="J36" s="634"/>
      <c r="K36" s="634"/>
      <c r="L36" s="634"/>
      <c r="M36" s="634"/>
      <c r="N36" s="634"/>
      <c r="O36" s="634"/>
      <c r="P36" s="634"/>
      <c r="Q36" s="635"/>
      <c r="R36" s="636">
        <v>1160282</v>
      </c>
      <c r="S36" s="637"/>
      <c r="T36" s="637"/>
      <c r="U36" s="637"/>
      <c r="V36" s="637"/>
      <c r="W36" s="637"/>
      <c r="X36" s="637"/>
      <c r="Y36" s="638"/>
      <c r="Z36" s="639">
        <v>4.9000000000000004</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1730898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135331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1431821</v>
      </c>
      <c r="CS36" s="637"/>
      <c r="CT36" s="637"/>
      <c r="CU36" s="637"/>
      <c r="CV36" s="637"/>
      <c r="CW36" s="637"/>
      <c r="CX36" s="637"/>
      <c r="CY36" s="638"/>
      <c r="CZ36" s="641">
        <v>6.2</v>
      </c>
      <c r="DA36" s="667"/>
      <c r="DB36" s="667"/>
      <c r="DC36" s="671"/>
      <c r="DD36" s="645">
        <v>1069107</v>
      </c>
      <c r="DE36" s="637"/>
      <c r="DF36" s="637"/>
      <c r="DG36" s="637"/>
      <c r="DH36" s="637"/>
      <c r="DI36" s="637"/>
      <c r="DJ36" s="637"/>
      <c r="DK36" s="638"/>
      <c r="DL36" s="645">
        <v>900570</v>
      </c>
      <c r="DM36" s="637"/>
      <c r="DN36" s="637"/>
      <c r="DO36" s="637"/>
      <c r="DP36" s="637"/>
      <c r="DQ36" s="637"/>
      <c r="DR36" s="637"/>
      <c r="DS36" s="637"/>
      <c r="DT36" s="637"/>
      <c r="DU36" s="637"/>
      <c r="DV36" s="638"/>
      <c r="DW36" s="641">
        <v>12</v>
      </c>
      <c r="DX36" s="667"/>
      <c r="DY36" s="667"/>
      <c r="DZ36" s="667"/>
      <c r="EA36" s="667"/>
      <c r="EB36" s="667"/>
      <c r="EC36" s="668"/>
    </row>
    <row r="37" spans="2:133" ht="11.25" customHeight="1" x14ac:dyDescent="0.15">
      <c r="B37" s="633" t="s">
        <v>318</v>
      </c>
      <c r="C37" s="634"/>
      <c r="D37" s="634"/>
      <c r="E37" s="634"/>
      <c r="F37" s="634"/>
      <c r="G37" s="634"/>
      <c r="H37" s="634"/>
      <c r="I37" s="634"/>
      <c r="J37" s="634"/>
      <c r="K37" s="634"/>
      <c r="L37" s="634"/>
      <c r="M37" s="634"/>
      <c r="N37" s="634"/>
      <c r="O37" s="634"/>
      <c r="P37" s="634"/>
      <c r="Q37" s="635"/>
      <c r="R37" s="636">
        <v>295818</v>
      </c>
      <c r="S37" s="637"/>
      <c r="T37" s="637"/>
      <c r="U37" s="637"/>
      <c r="V37" s="637"/>
      <c r="W37" s="637"/>
      <c r="X37" s="637"/>
      <c r="Y37" s="638"/>
      <c r="Z37" s="639">
        <v>1.2</v>
      </c>
      <c r="AA37" s="639"/>
      <c r="AB37" s="639"/>
      <c r="AC37" s="639"/>
      <c r="AD37" s="640">
        <v>1299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567740</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83769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757456</v>
      </c>
      <c r="CS37" s="669"/>
      <c r="CT37" s="669"/>
      <c r="CU37" s="669"/>
      <c r="CV37" s="669"/>
      <c r="CW37" s="669"/>
      <c r="CX37" s="669"/>
      <c r="CY37" s="670"/>
      <c r="CZ37" s="641">
        <v>3.3</v>
      </c>
      <c r="DA37" s="667"/>
      <c r="DB37" s="667"/>
      <c r="DC37" s="671"/>
      <c r="DD37" s="645">
        <v>647611</v>
      </c>
      <c r="DE37" s="669"/>
      <c r="DF37" s="669"/>
      <c r="DG37" s="669"/>
      <c r="DH37" s="669"/>
      <c r="DI37" s="669"/>
      <c r="DJ37" s="669"/>
      <c r="DK37" s="670"/>
      <c r="DL37" s="645">
        <v>647611</v>
      </c>
      <c r="DM37" s="669"/>
      <c r="DN37" s="669"/>
      <c r="DO37" s="669"/>
      <c r="DP37" s="669"/>
      <c r="DQ37" s="669"/>
      <c r="DR37" s="669"/>
      <c r="DS37" s="669"/>
      <c r="DT37" s="669"/>
      <c r="DU37" s="669"/>
      <c r="DV37" s="670"/>
      <c r="DW37" s="641">
        <v>8.6999999999999993</v>
      </c>
      <c r="DX37" s="667"/>
      <c r="DY37" s="667"/>
      <c r="DZ37" s="667"/>
      <c r="EA37" s="667"/>
      <c r="EB37" s="667"/>
      <c r="EC37" s="668"/>
    </row>
    <row r="38" spans="2:133" ht="11.25" customHeight="1" x14ac:dyDescent="0.15">
      <c r="B38" s="633" t="s">
        <v>322</v>
      </c>
      <c r="C38" s="634"/>
      <c r="D38" s="634"/>
      <c r="E38" s="634"/>
      <c r="F38" s="634"/>
      <c r="G38" s="634"/>
      <c r="H38" s="634"/>
      <c r="I38" s="634"/>
      <c r="J38" s="634"/>
      <c r="K38" s="634"/>
      <c r="L38" s="634"/>
      <c r="M38" s="634"/>
      <c r="N38" s="634"/>
      <c r="O38" s="634"/>
      <c r="P38" s="634"/>
      <c r="Q38" s="635"/>
      <c r="R38" s="636">
        <v>1666486</v>
      </c>
      <c r="S38" s="637"/>
      <c r="T38" s="637"/>
      <c r="U38" s="637"/>
      <c r="V38" s="637"/>
      <c r="W38" s="637"/>
      <c r="X38" s="637"/>
      <c r="Y38" s="638"/>
      <c r="Z38" s="639">
        <v>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t="s">
        <v>122</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3234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1163158</v>
      </c>
      <c r="CS38" s="637"/>
      <c r="CT38" s="637"/>
      <c r="CU38" s="637"/>
      <c r="CV38" s="637"/>
      <c r="CW38" s="637"/>
      <c r="CX38" s="637"/>
      <c r="CY38" s="638"/>
      <c r="CZ38" s="641">
        <v>5.0999999999999996</v>
      </c>
      <c r="DA38" s="667"/>
      <c r="DB38" s="667"/>
      <c r="DC38" s="671"/>
      <c r="DD38" s="645">
        <v>956622</v>
      </c>
      <c r="DE38" s="637"/>
      <c r="DF38" s="637"/>
      <c r="DG38" s="637"/>
      <c r="DH38" s="637"/>
      <c r="DI38" s="637"/>
      <c r="DJ38" s="637"/>
      <c r="DK38" s="638"/>
      <c r="DL38" s="645">
        <v>898393</v>
      </c>
      <c r="DM38" s="637"/>
      <c r="DN38" s="637"/>
      <c r="DO38" s="637"/>
      <c r="DP38" s="637"/>
      <c r="DQ38" s="637"/>
      <c r="DR38" s="637"/>
      <c r="DS38" s="637"/>
      <c r="DT38" s="637"/>
      <c r="DU38" s="637"/>
      <c r="DV38" s="638"/>
      <c r="DW38" s="641">
        <v>12</v>
      </c>
      <c r="DX38" s="667"/>
      <c r="DY38" s="667"/>
      <c r="DZ38" s="667"/>
      <c r="EA38" s="667"/>
      <c r="EB38" s="667"/>
      <c r="EC38" s="668"/>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4863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4955035</v>
      </c>
      <c r="CS39" s="669"/>
      <c r="CT39" s="669"/>
      <c r="CU39" s="669"/>
      <c r="CV39" s="669"/>
      <c r="CW39" s="669"/>
      <c r="CX39" s="669"/>
      <c r="CY39" s="670"/>
      <c r="CZ39" s="641">
        <v>21.5</v>
      </c>
      <c r="DA39" s="667"/>
      <c r="DB39" s="667"/>
      <c r="DC39" s="671"/>
      <c r="DD39" s="645">
        <v>592890</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15">
      <c r="B40" s="633" t="s">
        <v>330</v>
      </c>
      <c r="C40" s="634"/>
      <c r="D40" s="634"/>
      <c r="E40" s="634"/>
      <c r="F40" s="634"/>
      <c r="G40" s="634"/>
      <c r="H40" s="634"/>
      <c r="I40" s="634"/>
      <c r="J40" s="634"/>
      <c r="K40" s="634"/>
      <c r="L40" s="634"/>
      <c r="M40" s="634"/>
      <c r="N40" s="634"/>
      <c r="O40" s="634"/>
      <c r="P40" s="634"/>
      <c r="Q40" s="635"/>
      <c r="R40" s="636">
        <v>15386</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5"/>
      <c r="BM40" s="634" t="s">
        <v>333</v>
      </c>
      <c r="BN40" s="634"/>
      <c r="BO40" s="634"/>
      <c r="BP40" s="634"/>
      <c r="BQ40" s="634"/>
      <c r="BR40" s="634"/>
      <c r="BS40" s="634"/>
      <c r="BT40" s="634"/>
      <c r="BU40" s="635"/>
      <c r="BV40" s="636">
        <v>69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569260</v>
      </c>
      <c r="CS40" s="637"/>
      <c r="CT40" s="637"/>
      <c r="CU40" s="637"/>
      <c r="CV40" s="637"/>
      <c r="CW40" s="637"/>
      <c r="CX40" s="637"/>
      <c r="CY40" s="638"/>
      <c r="CZ40" s="641">
        <v>2.5</v>
      </c>
      <c r="DA40" s="667"/>
      <c r="DB40" s="667"/>
      <c r="DC40" s="671"/>
      <c r="DD40" s="645">
        <v>1760</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15">
      <c r="B41" s="657" t="s">
        <v>335</v>
      </c>
      <c r="C41" s="658"/>
      <c r="D41" s="658"/>
      <c r="E41" s="658"/>
      <c r="F41" s="658"/>
      <c r="G41" s="658"/>
      <c r="H41" s="658"/>
      <c r="I41" s="658"/>
      <c r="J41" s="658"/>
      <c r="K41" s="658"/>
      <c r="L41" s="658"/>
      <c r="M41" s="658"/>
      <c r="N41" s="658"/>
      <c r="O41" s="658"/>
      <c r="P41" s="658"/>
      <c r="Q41" s="659"/>
      <c r="R41" s="708">
        <v>23890968</v>
      </c>
      <c r="S41" s="709"/>
      <c r="T41" s="709"/>
      <c r="U41" s="709"/>
      <c r="V41" s="709"/>
      <c r="W41" s="709"/>
      <c r="X41" s="709"/>
      <c r="Y41" s="713"/>
      <c r="Z41" s="714">
        <v>100</v>
      </c>
      <c r="AA41" s="714"/>
      <c r="AB41" s="714"/>
      <c r="AC41" s="714"/>
      <c r="AD41" s="715">
        <v>7469059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268896</v>
      </c>
      <c r="BA41" s="637"/>
      <c r="BB41" s="637"/>
      <c r="BC41" s="637"/>
      <c r="BD41" s="669"/>
      <c r="BE41" s="669"/>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894262</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349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2318633</v>
      </c>
      <c r="CS42" s="669"/>
      <c r="CT42" s="669"/>
      <c r="CU42" s="669"/>
      <c r="CV42" s="669"/>
      <c r="CW42" s="669"/>
      <c r="CX42" s="669"/>
      <c r="CY42" s="670"/>
      <c r="CZ42" s="641">
        <v>10.1</v>
      </c>
      <c r="DA42" s="667"/>
      <c r="DB42" s="667"/>
      <c r="DC42" s="671"/>
      <c r="DD42" s="645">
        <v>753598</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44514</v>
      </c>
      <c r="CS43" s="669"/>
      <c r="CT43" s="669"/>
      <c r="CU43" s="669"/>
      <c r="CV43" s="669"/>
      <c r="CW43" s="669"/>
      <c r="CX43" s="669"/>
      <c r="CY43" s="670"/>
      <c r="CZ43" s="641">
        <v>0.2</v>
      </c>
      <c r="DA43" s="667"/>
      <c r="DB43" s="667"/>
      <c r="DC43" s="671"/>
      <c r="DD43" s="645">
        <v>15000</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2276663</v>
      </c>
      <c r="CS44" s="637"/>
      <c r="CT44" s="637"/>
      <c r="CU44" s="637"/>
      <c r="CV44" s="637"/>
      <c r="CW44" s="637"/>
      <c r="CX44" s="637"/>
      <c r="CY44" s="638"/>
      <c r="CZ44" s="641">
        <v>9.9</v>
      </c>
      <c r="DA44" s="642"/>
      <c r="DB44" s="642"/>
      <c r="DC44" s="648"/>
      <c r="DD44" s="645">
        <v>711628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639994</v>
      </c>
      <c r="CS45" s="669"/>
      <c r="CT45" s="669"/>
      <c r="CU45" s="669"/>
      <c r="CV45" s="669"/>
      <c r="CW45" s="669"/>
      <c r="CX45" s="669"/>
      <c r="CY45" s="670"/>
      <c r="CZ45" s="641">
        <v>2.8</v>
      </c>
      <c r="DA45" s="667"/>
      <c r="DB45" s="667"/>
      <c r="DC45" s="671"/>
      <c r="DD45" s="645">
        <v>29579</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1612174</v>
      </c>
      <c r="CS46" s="637"/>
      <c r="CT46" s="637"/>
      <c r="CU46" s="637"/>
      <c r="CV46" s="637"/>
      <c r="CW46" s="637"/>
      <c r="CX46" s="637"/>
      <c r="CY46" s="638"/>
      <c r="CZ46" s="641">
        <v>7</v>
      </c>
      <c r="DA46" s="642"/>
      <c r="DB46" s="642"/>
      <c r="DC46" s="648"/>
      <c r="DD46" s="645">
        <v>681789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41970</v>
      </c>
      <c r="CS47" s="669"/>
      <c r="CT47" s="669"/>
      <c r="CU47" s="669"/>
      <c r="CV47" s="669"/>
      <c r="CW47" s="669"/>
      <c r="CX47" s="669"/>
      <c r="CY47" s="670"/>
      <c r="CZ47" s="641">
        <v>0.2</v>
      </c>
      <c r="DA47" s="667"/>
      <c r="DB47" s="667"/>
      <c r="DC47" s="671"/>
      <c r="DD47" s="645">
        <v>41970</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22994325</v>
      </c>
      <c r="CS49" s="695"/>
      <c r="CT49" s="695"/>
      <c r="CU49" s="695"/>
      <c r="CV49" s="695"/>
      <c r="CW49" s="695"/>
      <c r="CX49" s="695"/>
      <c r="CY49" s="724"/>
      <c r="CZ49" s="716">
        <v>100</v>
      </c>
      <c r="DA49" s="725"/>
      <c r="DB49" s="725"/>
      <c r="DC49" s="726"/>
      <c r="DD49" s="727">
        <v>9640259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ZBj5LJIQNU1HJtD4NlyG6bNTl3bAwn9HirOE+MyZ9BQPpprOUDR6QiPeim9hUglSnnd+rVeFDtZMTDxOF4CyXg==" saltValue="QGZ6sNSoTBTYdubhSKhmc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23874</v>
      </c>
      <c r="R7" s="766"/>
      <c r="S7" s="766"/>
      <c r="T7" s="766"/>
      <c r="U7" s="766"/>
      <c r="V7" s="766">
        <v>22994</v>
      </c>
      <c r="W7" s="766"/>
      <c r="X7" s="766"/>
      <c r="Y7" s="766"/>
      <c r="Z7" s="766"/>
      <c r="AA7" s="766">
        <v>880</v>
      </c>
      <c r="AB7" s="766"/>
      <c r="AC7" s="766"/>
      <c r="AD7" s="766"/>
      <c r="AE7" s="767"/>
      <c r="AF7" s="768">
        <v>839</v>
      </c>
      <c r="AG7" s="769"/>
      <c r="AH7" s="769"/>
      <c r="AI7" s="769"/>
      <c r="AJ7" s="770"/>
      <c r="AK7" s="771">
        <v>39</v>
      </c>
      <c r="AL7" s="772"/>
      <c r="AM7" s="772"/>
      <c r="AN7" s="772"/>
      <c r="AO7" s="772"/>
      <c r="AP7" s="772">
        <v>17857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15">
      <c r="A8" s="220">
        <v>2</v>
      </c>
      <c r="B8" s="793" t="s">
        <v>375</v>
      </c>
      <c r="C8" s="794"/>
      <c r="D8" s="794"/>
      <c r="E8" s="794"/>
      <c r="F8" s="794"/>
      <c r="G8" s="794"/>
      <c r="H8" s="794"/>
      <c r="I8" s="794"/>
      <c r="J8" s="794"/>
      <c r="K8" s="794"/>
      <c r="L8" s="794"/>
      <c r="M8" s="794"/>
      <c r="N8" s="794"/>
      <c r="O8" s="794"/>
      <c r="P8" s="795"/>
      <c r="Q8" s="796">
        <v>56</v>
      </c>
      <c r="R8" s="797"/>
      <c r="S8" s="797"/>
      <c r="T8" s="797"/>
      <c r="U8" s="797"/>
      <c r="V8" s="797">
        <v>39</v>
      </c>
      <c r="W8" s="797"/>
      <c r="X8" s="797"/>
      <c r="Y8" s="797"/>
      <c r="Z8" s="797"/>
      <c r="AA8" s="797">
        <v>17</v>
      </c>
      <c r="AB8" s="797"/>
      <c r="AC8" s="797"/>
      <c r="AD8" s="797"/>
      <c r="AE8" s="798"/>
      <c r="AF8" s="799">
        <v>17</v>
      </c>
      <c r="AG8" s="800"/>
      <c r="AH8" s="800"/>
      <c r="AI8" s="800"/>
      <c r="AJ8" s="801"/>
      <c r="AK8" s="782" t="s">
        <v>484</v>
      </c>
      <c r="AL8" s="783"/>
      <c r="AM8" s="783"/>
      <c r="AN8" s="783"/>
      <c r="AO8" s="783"/>
      <c r="AP8" s="783" t="s">
        <v>484</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t="s">
        <v>376</v>
      </c>
      <c r="C9" s="794"/>
      <c r="D9" s="794"/>
      <c r="E9" s="794"/>
      <c r="F9" s="794"/>
      <c r="G9" s="794"/>
      <c r="H9" s="794"/>
      <c r="I9" s="794"/>
      <c r="J9" s="794"/>
      <c r="K9" s="794"/>
      <c r="L9" s="794"/>
      <c r="M9" s="794"/>
      <c r="N9" s="794"/>
      <c r="O9" s="794"/>
      <c r="P9" s="795"/>
      <c r="Q9" s="796" t="s">
        <v>484</v>
      </c>
      <c r="R9" s="797"/>
      <c r="S9" s="797"/>
      <c r="T9" s="797"/>
      <c r="U9" s="797"/>
      <c r="V9" s="797" t="s">
        <v>484</v>
      </c>
      <c r="W9" s="797"/>
      <c r="X9" s="797"/>
      <c r="Y9" s="797"/>
      <c r="Z9" s="797"/>
      <c r="AA9" s="797" t="s">
        <v>484</v>
      </c>
      <c r="AB9" s="797"/>
      <c r="AC9" s="797"/>
      <c r="AD9" s="797"/>
      <c r="AE9" s="798"/>
      <c r="AF9" s="799" t="s">
        <v>122</v>
      </c>
      <c r="AG9" s="800"/>
      <c r="AH9" s="800"/>
      <c r="AI9" s="800"/>
      <c r="AJ9" s="801"/>
      <c r="AK9" s="782" t="s">
        <v>484</v>
      </c>
      <c r="AL9" s="783"/>
      <c r="AM9" s="783"/>
      <c r="AN9" s="783"/>
      <c r="AO9" s="783"/>
      <c r="AP9" s="783" t="s">
        <v>484</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378</v>
      </c>
      <c r="B23" s="802" t="s">
        <v>379</v>
      </c>
      <c r="C23" s="803"/>
      <c r="D23" s="803"/>
      <c r="E23" s="803"/>
      <c r="F23" s="803"/>
      <c r="G23" s="803"/>
      <c r="H23" s="803"/>
      <c r="I23" s="803"/>
      <c r="J23" s="803"/>
      <c r="K23" s="803"/>
      <c r="L23" s="803"/>
      <c r="M23" s="803"/>
      <c r="N23" s="803"/>
      <c r="O23" s="803"/>
      <c r="P23" s="804"/>
      <c r="Q23" s="805">
        <v>23891</v>
      </c>
      <c r="R23" s="806"/>
      <c r="S23" s="806"/>
      <c r="T23" s="806"/>
      <c r="U23" s="806"/>
      <c r="V23" s="806">
        <v>22994</v>
      </c>
      <c r="W23" s="806"/>
      <c r="X23" s="806"/>
      <c r="Y23" s="806"/>
      <c r="Z23" s="806"/>
      <c r="AA23" s="806">
        <v>897</v>
      </c>
      <c r="AB23" s="806"/>
      <c r="AC23" s="806"/>
      <c r="AD23" s="806"/>
      <c r="AE23" s="807"/>
      <c r="AF23" s="808">
        <v>856</v>
      </c>
      <c r="AG23" s="806"/>
      <c r="AH23" s="806"/>
      <c r="AI23" s="806"/>
      <c r="AJ23" s="809"/>
      <c r="AK23" s="810"/>
      <c r="AL23" s="811"/>
      <c r="AM23" s="811"/>
      <c r="AN23" s="811"/>
      <c r="AO23" s="811"/>
      <c r="AP23" s="806">
        <v>17857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390</v>
      </c>
      <c r="C28" s="763"/>
      <c r="D28" s="763"/>
      <c r="E28" s="763"/>
      <c r="F28" s="763"/>
      <c r="G28" s="763"/>
      <c r="H28" s="763"/>
      <c r="I28" s="763"/>
      <c r="J28" s="763"/>
      <c r="K28" s="763"/>
      <c r="L28" s="763"/>
      <c r="M28" s="763"/>
      <c r="N28" s="763"/>
      <c r="O28" s="763"/>
      <c r="P28" s="764"/>
      <c r="Q28" s="835">
        <v>2492</v>
      </c>
      <c r="R28" s="836"/>
      <c r="S28" s="836"/>
      <c r="T28" s="836"/>
      <c r="U28" s="836"/>
      <c r="V28" s="836">
        <v>2357</v>
      </c>
      <c r="W28" s="836"/>
      <c r="X28" s="836"/>
      <c r="Y28" s="836"/>
      <c r="Z28" s="836"/>
      <c r="AA28" s="836">
        <v>135</v>
      </c>
      <c r="AB28" s="836"/>
      <c r="AC28" s="836"/>
      <c r="AD28" s="836"/>
      <c r="AE28" s="837"/>
      <c r="AF28" s="838">
        <v>135</v>
      </c>
      <c r="AG28" s="836"/>
      <c r="AH28" s="836"/>
      <c r="AI28" s="836"/>
      <c r="AJ28" s="839"/>
      <c r="AK28" s="840">
        <v>262</v>
      </c>
      <c r="AL28" s="841"/>
      <c r="AM28" s="841"/>
      <c r="AN28" s="841"/>
      <c r="AO28" s="841"/>
      <c r="AP28" s="841" t="s">
        <v>484</v>
      </c>
      <c r="AQ28" s="841"/>
      <c r="AR28" s="841"/>
      <c r="AS28" s="841"/>
      <c r="AT28" s="841"/>
      <c r="AU28" s="841" t="s">
        <v>484</v>
      </c>
      <c r="AV28" s="841"/>
      <c r="AW28" s="841"/>
      <c r="AX28" s="841"/>
      <c r="AY28" s="841"/>
      <c r="AZ28" s="842" t="s">
        <v>484</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391</v>
      </c>
      <c r="C29" s="794"/>
      <c r="D29" s="794"/>
      <c r="E29" s="794"/>
      <c r="F29" s="794"/>
      <c r="G29" s="794"/>
      <c r="H29" s="794"/>
      <c r="I29" s="794"/>
      <c r="J29" s="794"/>
      <c r="K29" s="794"/>
      <c r="L29" s="794"/>
      <c r="M29" s="794"/>
      <c r="N29" s="794"/>
      <c r="O29" s="794"/>
      <c r="P29" s="795"/>
      <c r="Q29" s="796">
        <v>373</v>
      </c>
      <c r="R29" s="797"/>
      <c r="S29" s="797"/>
      <c r="T29" s="797"/>
      <c r="U29" s="797"/>
      <c r="V29" s="797">
        <v>370</v>
      </c>
      <c r="W29" s="797"/>
      <c r="X29" s="797"/>
      <c r="Y29" s="797"/>
      <c r="Z29" s="797"/>
      <c r="AA29" s="797">
        <v>3</v>
      </c>
      <c r="AB29" s="797"/>
      <c r="AC29" s="797"/>
      <c r="AD29" s="797"/>
      <c r="AE29" s="798"/>
      <c r="AF29" s="799">
        <v>3</v>
      </c>
      <c r="AG29" s="800"/>
      <c r="AH29" s="800"/>
      <c r="AI29" s="800"/>
      <c r="AJ29" s="801"/>
      <c r="AK29" s="847">
        <v>131</v>
      </c>
      <c r="AL29" s="843"/>
      <c r="AM29" s="843"/>
      <c r="AN29" s="843"/>
      <c r="AO29" s="843"/>
      <c r="AP29" s="843" t="s">
        <v>484</v>
      </c>
      <c r="AQ29" s="843"/>
      <c r="AR29" s="843"/>
      <c r="AS29" s="843"/>
      <c r="AT29" s="843"/>
      <c r="AU29" s="843" t="s">
        <v>484</v>
      </c>
      <c r="AV29" s="843"/>
      <c r="AW29" s="843"/>
      <c r="AX29" s="843"/>
      <c r="AY29" s="843"/>
      <c r="AZ29" s="844" t="s">
        <v>484</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392</v>
      </c>
      <c r="C30" s="794"/>
      <c r="D30" s="794"/>
      <c r="E30" s="794"/>
      <c r="F30" s="794"/>
      <c r="G30" s="794"/>
      <c r="H30" s="794"/>
      <c r="I30" s="794"/>
      <c r="J30" s="794"/>
      <c r="K30" s="794"/>
      <c r="L30" s="794"/>
      <c r="M30" s="794"/>
      <c r="N30" s="794"/>
      <c r="O30" s="794"/>
      <c r="P30" s="795"/>
      <c r="Q30" s="796">
        <v>183</v>
      </c>
      <c r="R30" s="797"/>
      <c r="S30" s="797"/>
      <c r="T30" s="797"/>
      <c r="U30" s="797"/>
      <c r="V30" s="797">
        <v>383</v>
      </c>
      <c r="W30" s="797"/>
      <c r="X30" s="797"/>
      <c r="Y30" s="797"/>
      <c r="Z30" s="797"/>
      <c r="AA30" s="797">
        <v>-201</v>
      </c>
      <c r="AB30" s="797"/>
      <c r="AC30" s="797"/>
      <c r="AD30" s="797"/>
      <c r="AE30" s="798"/>
      <c r="AF30" s="799">
        <v>-201</v>
      </c>
      <c r="AG30" s="800"/>
      <c r="AH30" s="800"/>
      <c r="AI30" s="800"/>
      <c r="AJ30" s="801"/>
      <c r="AK30" s="847">
        <v>8</v>
      </c>
      <c r="AL30" s="843"/>
      <c r="AM30" s="843"/>
      <c r="AN30" s="843"/>
      <c r="AO30" s="843"/>
      <c r="AP30" s="843" t="s">
        <v>484</v>
      </c>
      <c r="AQ30" s="843"/>
      <c r="AR30" s="843"/>
      <c r="AS30" s="843"/>
      <c r="AT30" s="843"/>
      <c r="AU30" s="843" t="s">
        <v>484</v>
      </c>
      <c r="AV30" s="843"/>
      <c r="AW30" s="843"/>
      <c r="AX30" s="843"/>
      <c r="AY30" s="843"/>
      <c r="AZ30" s="844" t="s">
        <v>484</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c r="C31" s="794"/>
      <c r="D31" s="794"/>
      <c r="E31" s="794"/>
      <c r="F31" s="794"/>
      <c r="G31" s="794"/>
      <c r="H31" s="794"/>
      <c r="I31" s="794"/>
      <c r="J31" s="794"/>
      <c r="K31" s="794"/>
      <c r="L31" s="794"/>
      <c r="M31" s="794"/>
      <c r="N31" s="794"/>
      <c r="O31" s="794"/>
      <c r="P31" s="795"/>
      <c r="Q31" s="796"/>
      <c r="R31" s="797"/>
      <c r="S31" s="797"/>
      <c r="T31" s="797"/>
      <c r="U31" s="797"/>
      <c r="V31" s="797"/>
      <c r="W31" s="797"/>
      <c r="X31" s="797"/>
      <c r="Y31" s="797"/>
      <c r="Z31" s="797"/>
      <c r="AA31" s="797"/>
      <c r="AB31" s="797"/>
      <c r="AC31" s="797"/>
      <c r="AD31" s="797"/>
      <c r="AE31" s="798"/>
      <c r="AF31" s="799"/>
      <c r="AG31" s="800"/>
      <c r="AH31" s="800"/>
      <c r="AI31" s="800"/>
      <c r="AJ31" s="801"/>
      <c r="AK31" s="847"/>
      <c r="AL31" s="843"/>
      <c r="AM31" s="843"/>
      <c r="AN31" s="843"/>
      <c r="AO31" s="843"/>
      <c r="AP31" s="843"/>
      <c r="AQ31" s="843"/>
      <c r="AR31" s="843"/>
      <c r="AS31" s="843"/>
      <c r="AT31" s="843"/>
      <c r="AU31" s="843"/>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378</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-62</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396</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397</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c r="C68" s="883"/>
      <c r="D68" s="883"/>
      <c r="E68" s="883"/>
      <c r="F68" s="883"/>
      <c r="G68" s="883"/>
      <c r="H68" s="883"/>
      <c r="I68" s="883"/>
      <c r="J68" s="883"/>
      <c r="K68" s="883"/>
      <c r="L68" s="883"/>
      <c r="M68" s="883"/>
      <c r="N68" s="883"/>
      <c r="O68" s="883"/>
      <c r="P68" s="884"/>
      <c r="Q68" s="885"/>
      <c r="R68" s="879"/>
      <c r="S68" s="879"/>
      <c r="T68" s="879"/>
      <c r="U68" s="879"/>
      <c r="V68" s="879"/>
      <c r="W68" s="879"/>
      <c r="X68" s="879"/>
      <c r="Y68" s="879"/>
      <c r="Z68" s="879"/>
      <c r="AA68" s="879"/>
      <c r="AB68" s="879"/>
      <c r="AC68" s="879"/>
      <c r="AD68" s="879"/>
      <c r="AE68" s="879"/>
      <c r="AF68" s="879"/>
      <c r="AG68" s="879"/>
      <c r="AH68" s="879"/>
      <c r="AI68" s="879"/>
      <c r="AJ68" s="879"/>
      <c r="AK68" s="879"/>
      <c r="AL68" s="879"/>
      <c r="AM68" s="879"/>
      <c r="AN68" s="879"/>
      <c r="AO68" s="879"/>
      <c r="AP68" s="879"/>
      <c r="AQ68" s="879"/>
      <c r="AR68" s="879"/>
      <c r="AS68" s="879"/>
      <c r="AT68" s="879"/>
      <c r="AU68" s="879"/>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c r="C69" s="887"/>
      <c r="D69" s="887"/>
      <c r="E69" s="887"/>
      <c r="F69" s="887"/>
      <c r="G69" s="887"/>
      <c r="H69" s="887"/>
      <c r="I69" s="887"/>
      <c r="J69" s="887"/>
      <c r="K69" s="887"/>
      <c r="L69" s="887"/>
      <c r="M69" s="887"/>
      <c r="N69" s="887"/>
      <c r="O69" s="887"/>
      <c r="P69" s="888"/>
      <c r="Q69" s="889"/>
      <c r="R69" s="843"/>
      <c r="S69" s="843"/>
      <c r="T69" s="843"/>
      <c r="U69" s="843"/>
      <c r="V69" s="843"/>
      <c r="W69" s="843"/>
      <c r="X69" s="843"/>
      <c r="Y69" s="843"/>
      <c r="Z69" s="843"/>
      <c r="AA69" s="843"/>
      <c r="AB69" s="843"/>
      <c r="AC69" s="843"/>
      <c r="AD69" s="843"/>
      <c r="AE69" s="843"/>
      <c r="AF69" s="843"/>
      <c r="AG69" s="843"/>
      <c r="AH69" s="843"/>
      <c r="AI69" s="843"/>
      <c r="AJ69" s="843"/>
      <c r="AK69" s="843"/>
      <c r="AL69" s="843"/>
      <c r="AM69" s="843"/>
      <c r="AN69" s="843"/>
      <c r="AO69" s="843"/>
      <c r="AP69" s="843"/>
      <c r="AQ69" s="843"/>
      <c r="AR69" s="843"/>
      <c r="AS69" s="843"/>
      <c r="AT69" s="843"/>
      <c r="AU69" s="843"/>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c r="C70" s="887"/>
      <c r="D70" s="887"/>
      <c r="E70" s="887"/>
      <c r="F70" s="887"/>
      <c r="G70" s="887"/>
      <c r="H70" s="887"/>
      <c r="I70" s="887"/>
      <c r="J70" s="887"/>
      <c r="K70" s="887"/>
      <c r="L70" s="887"/>
      <c r="M70" s="887"/>
      <c r="N70" s="887"/>
      <c r="O70" s="887"/>
      <c r="P70" s="888"/>
      <c r="Q70" s="889"/>
      <c r="R70" s="843"/>
      <c r="S70" s="843"/>
      <c r="T70" s="843"/>
      <c r="U70" s="843"/>
      <c r="V70" s="843"/>
      <c r="W70" s="843"/>
      <c r="X70" s="843"/>
      <c r="Y70" s="843"/>
      <c r="Z70" s="843"/>
      <c r="AA70" s="843"/>
      <c r="AB70" s="843"/>
      <c r="AC70" s="843"/>
      <c r="AD70" s="843"/>
      <c r="AE70" s="843"/>
      <c r="AF70" s="843"/>
      <c r="AG70" s="843"/>
      <c r="AH70" s="843"/>
      <c r="AI70" s="843"/>
      <c r="AJ70" s="843"/>
      <c r="AK70" s="843"/>
      <c r="AL70" s="843"/>
      <c r="AM70" s="843"/>
      <c r="AN70" s="843"/>
      <c r="AO70" s="843"/>
      <c r="AP70" s="843"/>
      <c r="AQ70" s="843"/>
      <c r="AR70" s="843"/>
      <c r="AS70" s="843"/>
      <c r="AT70" s="843"/>
      <c r="AU70" s="843"/>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378</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294</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294</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294</v>
      </c>
      <c r="DR109" s="906"/>
      <c r="DS109" s="906"/>
      <c r="DT109" s="906"/>
      <c r="DU109" s="907"/>
      <c r="DV109" s="905" t="s">
        <v>409</v>
      </c>
      <c r="DW109" s="906"/>
      <c r="DX109" s="906"/>
      <c r="DY109" s="906"/>
      <c r="DZ109" s="908"/>
    </row>
    <row r="110" spans="1:131" s="212" customFormat="1" ht="26.25" customHeight="1" x14ac:dyDescent="0.15">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2245240</v>
      </c>
      <c r="AB110" s="913"/>
      <c r="AC110" s="913"/>
      <c r="AD110" s="913"/>
      <c r="AE110" s="914"/>
      <c r="AF110" s="915">
        <v>2235105</v>
      </c>
      <c r="AG110" s="913"/>
      <c r="AH110" s="913"/>
      <c r="AI110" s="913"/>
      <c r="AJ110" s="914"/>
      <c r="AK110" s="915">
        <v>2220887</v>
      </c>
      <c r="AL110" s="913"/>
      <c r="AM110" s="913"/>
      <c r="AN110" s="913"/>
      <c r="AO110" s="914"/>
      <c r="AP110" s="916">
        <v>37.9</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18922602</v>
      </c>
      <c r="BR110" s="944"/>
      <c r="BS110" s="944"/>
      <c r="BT110" s="944"/>
      <c r="BU110" s="944"/>
      <c r="BV110" s="944">
        <v>18320532</v>
      </c>
      <c r="BW110" s="944"/>
      <c r="BX110" s="944"/>
      <c r="BY110" s="944"/>
      <c r="BZ110" s="944"/>
      <c r="CA110" s="944">
        <v>17857012</v>
      </c>
      <c r="CB110" s="944"/>
      <c r="CC110" s="944"/>
      <c r="CD110" s="944"/>
      <c r="CE110" s="944"/>
      <c r="CF110" s="957">
        <v>305</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t="s">
        <v>122</v>
      </c>
      <c r="BR112" s="939"/>
      <c r="BS112" s="939"/>
      <c r="BT112" s="939"/>
      <c r="BU112" s="939"/>
      <c r="BV112" s="939" t="s">
        <v>122</v>
      </c>
      <c r="BW112" s="939"/>
      <c r="BX112" s="939"/>
      <c r="BY112" s="939"/>
      <c r="BZ112" s="939"/>
      <c r="CA112" s="939" t="s">
        <v>122</v>
      </c>
      <c r="CB112" s="939"/>
      <c r="CC112" s="939"/>
      <c r="CD112" s="939"/>
      <c r="CE112" s="939"/>
      <c r="CF112" s="933" t="s">
        <v>122</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t="s">
        <v>122</v>
      </c>
      <c r="AB113" s="951"/>
      <c r="AC113" s="951"/>
      <c r="AD113" s="951"/>
      <c r="AE113" s="952"/>
      <c r="AF113" s="953" t="s">
        <v>122</v>
      </c>
      <c r="AG113" s="951"/>
      <c r="AH113" s="951"/>
      <c r="AI113" s="951"/>
      <c r="AJ113" s="952"/>
      <c r="AK113" s="953" t="s">
        <v>122</v>
      </c>
      <c r="AL113" s="951"/>
      <c r="AM113" s="951"/>
      <c r="AN113" s="951"/>
      <c r="AO113" s="952"/>
      <c r="AP113" s="954" t="s">
        <v>122</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v>222920</v>
      </c>
      <c r="BR113" s="939"/>
      <c r="BS113" s="939"/>
      <c r="BT113" s="939"/>
      <c r="BU113" s="939"/>
      <c r="BV113" s="939">
        <v>185407</v>
      </c>
      <c r="BW113" s="939"/>
      <c r="BX113" s="939"/>
      <c r="BY113" s="939"/>
      <c r="BZ113" s="939"/>
      <c r="CA113" s="939">
        <v>214104</v>
      </c>
      <c r="CB113" s="939"/>
      <c r="CC113" s="939"/>
      <c r="CD113" s="939"/>
      <c r="CE113" s="939"/>
      <c r="CF113" s="933">
        <v>3.7</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49414</v>
      </c>
      <c r="AB114" s="972"/>
      <c r="AC114" s="972"/>
      <c r="AD114" s="972"/>
      <c r="AE114" s="973"/>
      <c r="AF114" s="974">
        <v>44767</v>
      </c>
      <c r="AG114" s="972"/>
      <c r="AH114" s="972"/>
      <c r="AI114" s="972"/>
      <c r="AJ114" s="973"/>
      <c r="AK114" s="974">
        <v>21761</v>
      </c>
      <c r="AL114" s="972"/>
      <c r="AM114" s="972"/>
      <c r="AN114" s="972"/>
      <c r="AO114" s="973"/>
      <c r="AP114" s="975">
        <v>0.4</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2352151</v>
      </c>
      <c r="BR114" s="939"/>
      <c r="BS114" s="939"/>
      <c r="BT114" s="939"/>
      <c r="BU114" s="939"/>
      <c r="BV114" s="939">
        <v>2394182</v>
      </c>
      <c r="BW114" s="939"/>
      <c r="BX114" s="939"/>
      <c r="BY114" s="939"/>
      <c r="BZ114" s="939"/>
      <c r="CA114" s="939">
        <v>2434830</v>
      </c>
      <c r="CB114" s="939"/>
      <c r="CC114" s="939"/>
      <c r="CD114" s="939"/>
      <c r="CE114" s="939"/>
      <c r="CF114" s="933">
        <v>41.6</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82</v>
      </c>
      <c r="AB116" s="972"/>
      <c r="AC116" s="972"/>
      <c r="AD116" s="972"/>
      <c r="AE116" s="973"/>
      <c r="AF116" s="974">
        <v>114</v>
      </c>
      <c r="AG116" s="972"/>
      <c r="AH116" s="972"/>
      <c r="AI116" s="972"/>
      <c r="AJ116" s="973"/>
      <c r="AK116" s="974">
        <v>621</v>
      </c>
      <c r="AL116" s="972"/>
      <c r="AM116" s="972"/>
      <c r="AN116" s="972"/>
      <c r="AO116" s="973"/>
      <c r="AP116" s="975">
        <v>0</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2294736</v>
      </c>
      <c r="AB117" s="992"/>
      <c r="AC117" s="992"/>
      <c r="AD117" s="992"/>
      <c r="AE117" s="993"/>
      <c r="AF117" s="994">
        <v>2279986</v>
      </c>
      <c r="AG117" s="992"/>
      <c r="AH117" s="992"/>
      <c r="AI117" s="992"/>
      <c r="AJ117" s="993"/>
      <c r="AK117" s="994">
        <v>2243269</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294</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439</v>
      </c>
      <c r="BP119" s="1018"/>
      <c r="BQ119" s="1012">
        <v>21497673</v>
      </c>
      <c r="BR119" s="1013"/>
      <c r="BS119" s="1013"/>
      <c r="BT119" s="1013"/>
      <c r="BU119" s="1013"/>
      <c r="BV119" s="1013">
        <v>20900121</v>
      </c>
      <c r="BW119" s="1013"/>
      <c r="BX119" s="1013"/>
      <c r="BY119" s="1013"/>
      <c r="BZ119" s="1013"/>
      <c r="CA119" s="1013">
        <v>20505946</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21790177</v>
      </c>
      <c r="BR120" s="944"/>
      <c r="BS120" s="944"/>
      <c r="BT120" s="944"/>
      <c r="BU120" s="944"/>
      <c r="BV120" s="944">
        <v>23943017</v>
      </c>
      <c r="BW120" s="944"/>
      <c r="BX120" s="944"/>
      <c r="BY120" s="944"/>
      <c r="BZ120" s="944"/>
      <c r="CA120" s="944">
        <v>25852890</v>
      </c>
      <c r="CB120" s="944"/>
      <c r="CC120" s="944"/>
      <c r="CD120" s="944"/>
      <c r="CE120" s="944"/>
      <c r="CF120" s="957">
        <v>441.6</v>
      </c>
      <c r="CG120" s="958"/>
      <c r="CH120" s="958"/>
      <c r="CI120" s="958"/>
      <c r="CJ120" s="958"/>
      <c r="CK120" s="1019" t="s">
        <v>443</v>
      </c>
      <c r="CL120" s="1020"/>
      <c r="CM120" s="1020"/>
      <c r="CN120" s="1020"/>
      <c r="CO120" s="1021"/>
      <c r="CP120" s="1027"/>
      <c r="CQ120" s="1028"/>
      <c r="CR120" s="1028"/>
      <c r="CS120" s="1028"/>
      <c r="CT120" s="1028"/>
      <c r="CU120" s="1028"/>
      <c r="CV120" s="1028"/>
      <c r="CW120" s="1028"/>
      <c r="CX120" s="1028"/>
      <c r="CY120" s="1028"/>
      <c r="CZ120" s="1028"/>
      <c r="DA120" s="1028"/>
      <c r="DB120" s="1028"/>
      <c r="DC120" s="1028"/>
      <c r="DD120" s="1028"/>
      <c r="DE120" s="1028"/>
      <c r="DF120" s="1029"/>
      <c r="DG120" s="943"/>
      <c r="DH120" s="944"/>
      <c r="DI120" s="944"/>
      <c r="DJ120" s="944"/>
      <c r="DK120" s="944"/>
      <c r="DL120" s="944"/>
      <c r="DM120" s="944"/>
      <c r="DN120" s="944"/>
      <c r="DO120" s="944"/>
      <c r="DP120" s="944"/>
      <c r="DQ120" s="944"/>
      <c r="DR120" s="944"/>
      <c r="DS120" s="944"/>
      <c r="DT120" s="944"/>
      <c r="DU120" s="944"/>
      <c r="DV120" s="945"/>
      <c r="DW120" s="945"/>
      <c r="DX120" s="945"/>
      <c r="DY120" s="945"/>
      <c r="DZ120" s="946"/>
    </row>
    <row r="121" spans="1:130" s="212" customFormat="1" ht="26.25" customHeight="1" x14ac:dyDescent="0.15">
      <c r="A121" s="1070"/>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v>2688094</v>
      </c>
      <c r="BR121" s="939"/>
      <c r="BS121" s="939"/>
      <c r="BT121" s="939"/>
      <c r="BU121" s="939"/>
      <c r="BV121" s="939">
        <v>2827998</v>
      </c>
      <c r="BW121" s="939"/>
      <c r="BX121" s="939"/>
      <c r="BY121" s="939"/>
      <c r="BZ121" s="939"/>
      <c r="CA121" s="939">
        <v>2694007</v>
      </c>
      <c r="CB121" s="939"/>
      <c r="CC121" s="939"/>
      <c r="CD121" s="939"/>
      <c r="CE121" s="939"/>
      <c r="CF121" s="933">
        <v>46</v>
      </c>
      <c r="CG121" s="934"/>
      <c r="CH121" s="934"/>
      <c r="CI121" s="934"/>
      <c r="CJ121" s="934"/>
      <c r="CK121" s="1022"/>
      <c r="CL121" s="1023"/>
      <c r="CM121" s="1023"/>
      <c r="CN121" s="1023"/>
      <c r="CO121" s="1024"/>
      <c r="CP121" s="1032"/>
      <c r="CQ121" s="1033"/>
      <c r="CR121" s="1033"/>
      <c r="CS121" s="1033"/>
      <c r="CT121" s="1033"/>
      <c r="CU121" s="1033"/>
      <c r="CV121" s="1033"/>
      <c r="CW121" s="1033"/>
      <c r="CX121" s="1033"/>
      <c r="CY121" s="1033"/>
      <c r="CZ121" s="1033"/>
      <c r="DA121" s="1033"/>
      <c r="DB121" s="1033"/>
      <c r="DC121" s="1033"/>
      <c r="DD121" s="1033"/>
      <c r="DE121" s="1033"/>
      <c r="DF121" s="1034"/>
      <c r="DG121" s="938"/>
      <c r="DH121" s="939"/>
      <c r="DI121" s="939"/>
      <c r="DJ121" s="939"/>
      <c r="DK121" s="939"/>
      <c r="DL121" s="939"/>
      <c r="DM121" s="939"/>
      <c r="DN121" s="939"/>
      <c r="DO121" s="939"/>
      <c r="DP121" s="939"/>
      <c r="DQ121" s="939"/>
      <c r="DR121" s="939"/>
      <c r="DS121" s="939"/>
      <c r="DT121" s="939"/>
      <c r="DU121" s="939"/>
      <c r="DV121" s="940"/>
      <c r="DW121" s="940"/>
      <c r="DX121" s="940"/>
      <c r="DY121" s="940"/>
      <c r="DZ121" s="941"/>
    </row>
    <row r="122" spans="1:130" s="212" customFormat="1" ht="26.25" customHeight="1" x14ac:dyDescent="0.15">
      <c r="A122" s="1070"/>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13082270</v>
      </c>
      <c r="BR122" s="1013"/>
      <c r="BS122" s="1013"/>
      <c r="BT122" s="1013"/>
      <c r="BU122" s="1013"/>
      <c r="BV122" s="1013">
        <v>12397036</v>
      </c>
      <c r="BW122" s="1013"/>
      <c r="BX122" s="1013"/>
      <c r="BY122" s="1013"/>
      <c r="BZ122" s="1013"/>
      <c r="CA122" s="1013">
        <v>12067835</v>
      </c>
      <c r="CB122" s="1013"/>
      <c r="CC122" s="1013"/>
      <c r="CD122" s="1013"/>
      <c r="CE122" s="1013"/>
      <c r="CF122" s="1030">
        <v>206.1</v>
      </c>
      <c r="CG122" s="1031"/>
      <c r="CH122" s="1031"/>
      <c r="CI122" s="1031"/>
      <c r="CJ122" s="1031"/>
      <c r="CK122" s="1022"/>
      <c r="CL122" s="1023"/>
      <c r="CM122" s="1023"/>
      <c r="CN122" s="1023"/>
      <c r="CO122" s="1024"/>
      <c r="CP122" s="1032"/>
      <c r="CQ122" s="1033"/>
      <c r="CR122" s="1033"/>
      <c r="CS122" s="1033"/>
      <c r="CT122" s="1033"/>
      <c r="CU122" s="1033"/>
      <c r="CV122" s="1033"/>
      <c r="CW122" s="1033"/>
      <c r="CX122" s="1033"/>
      <c r="CY122" s="1033"/>
      <c r="CZ122" s="1033"/>
      <c r="DA122" s="1033"/>
      <c r="DB122" s="1033"/>
      <c r="DC122" s="1033"/>
      <c r="DD122" s="1033"/>
      <c r="DE122" s="1033"/>
      <c r="DF122" s="1034"/>
      <c r="DG122" s="938"/>
      <c r="DH122" s="939"/>
      <c r="DI122" s="939"/>
      <c r="DJ122" s="939"/>
      <c r="DK122" s="939"/>
      <c r="DL122" s="939"/>
      <c r="DM122" s="939"/>
      <c r="DN122" s="939"/>
      <c r="DO122" s="939"/>
      <c r="DP122" s="939"/>
      <c r="DQ122" s="939"/>
      <c r="DR122" s="939"/>
      <c r="DS122" s="939"/>
      <c r="DT122" s="939"/>
      <c r="DU122" s="939"/>
      <c r="DV122" s="940"/>
      <c r="DW122" s="940"/>
      <c r="DX122" s="940"/>
      <c r="DY122" s="940"/>
      <c r="DZ122" s="941"/>
    </row>
    <row r="123" spans="1:130" s="212" customFormat="1" ht="26.25" customHeight="1" x14ac:dyDescent="0.15">
      <c r="A123" s="1070"/>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447</v>
      </c>
      <c r="BP123" s="1018"/>
      <c r="BQ123" s="1076">
        <v>37560541</v>
      </c>
      <c r="BR123" s="1077"/>
      <c r="BS123" s="1077"/>
      <c r="BT123" s="1077"/>
      <c r="BU123" s="1077"/>
      <c r="BV123" s="1077">
        <v>39168051</v>
      </c>
      <c r="BW123" s="1077"/>
      <c r="BX123" s="1077"/>
      <c r="BY123" s="1077"/>
      <c r="BZ123" s="1077"/>
      <c r="CA123" s="1077">
        <v>40614732</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c r="CQ124" s="1033"/>
      <c r="CR124" s="1033"/>
      <c r="CS124" s="1033"/>
      <c r="CT124" s="1033"/>
      <c r="CU124" s="1033"/>
      <c r="CV124" s="1033"/>
      <c r="CW124" s="1033"/>
      <c r="CX124" s="1033"/>
      <c r="CY124" s="1033"/>
      <c r="CZ124" s="1033"/>
      <c r="DA124" s="1033"/>
      <c r="DB124" s="1033"/>
      <c r="DC124" s="1033"/>
      <c r="DD124" s="1033"/>
      <c r="DE124" s="1033"/>
      <c r="DF124" s="1034"/>
      <c r="DG124" s="1017"/>
      <c r="DH124" s="999"/>
      <c r="DI124" s="999"/>
      <c r="DJ124" s="999"/>
      <c r="DK124" s="1000"/>
      <c r="DL124" s="998"/>
      <c r="DM124" s="999"/>
      <c r="DN124" s="999"/>
      <c r="DO124" s="999"/>
      <c r="DP124" s="1000"/>
      <c r="DQ124" s="998"/>
      <c r="DR124" s="999"/>
      <c r="DS124" s="999"/>
      <c r="DT124" s="999"/>
      <c r="DU124" s="1000"/>
      <c r="DV124" s="1001"/>
      <c r="DW124" s="1002"/>
      <c r="DX124" s="1002"/>
      <c r="DY124" s="1002"/>
      <c r="DZ124" s="1003"/>
    </row>
    <row r="125" spans="1:130" s="212" customFormat="1" ht="26.25" customHeight="1" x14ac:dyDescent="0.15">
      <c r="A125" s="1070"/>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449</v>
      </c>
      <c r="CL125" s="1020"/>
      <c r="CM125" s="1020"/>
      <c r="CN125" s="1020"/>
      <c r="CO125" s="1021"/>
      <c r="CP125" s="942" t="s">
        <v>450</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451</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452</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453</v>
      </c>
      <c r="AY127" s="1045"/>
      <c r="AZ127" s="1045"/>
      <c r="BA127" s="1045"/>
      <c r="BB127" s="1045"/>
      <c r="BC127" s="1045"/>
      <c r="BD127" s="1045"/>
      <c r="BE127" s="1046"/>
      <c r="BF127" s="1047" t="s">
        <v>454</v>
      </c>
      <c r="BG127" s="1045"/>
      <c r="BH127" s="1045"/>
      <c r="BI127" s="1045"/>
      <c r="BJ127" s="1045"/>
      <c r="BK127" s="1045"/>
      <c r="BL127" s="1046"/>
      <c r="BM127" s="1047" t="s">
        <v>455</v>
      </c>
      <c r="BN127" s="1045"/>
      <c r="BO127" s="1045"/>
      <c r="BP127" s="1045"/>
      <c r="BQ127" s="1045"/>
      <c r="BR127" s="1045"/>
      <c r="BS127" s="1046"/>
      <c r="BT127" s="1047" t="s">
        <v>456</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457</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458</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459</v>
      </c>
      <c r="X128" s="1056"/>
      <c r="Y128" s="1056"/>
      <c r="Z128" s="1057"/>
      <c r="AA128" s="1058">
        <v>306144</v>
      </c>
      <c r="AB128" s="1059"/>
      <c r="AC128" s="1059"/>
      <c r="AD128" s="1059"/>
      <c r="AE128" s="1060"/>
      <c r="AF128" s="1061">
        <v>304116</v>
      </c>
      <c r="AG128" s="1059"/>
      <c r="AH128" s="1059"/>
      <c r="AI128" s="1059"/>
      <c r="AJ128" s="1060"/>
      <c r="AK128" s="1061">
        <v>306708</v>
      </c>
      <c r="AL128" s="1059"/>
      <c r="AM128" s="1059"/>
      <c r="AN128" s="1059"/>
      <c r="AO128" s="1060"/>
      <c r="AP128" s="1062"/>
      <c r="AQ128" s="1063"/>
      <c r="AR128" s="1063"/>
      <c r="AS128" s="1063"/>
      <c r="AT128" s="1064"/>
      <c r="AU128" s="214"/>
      <c r="AV128" s="214"/>
      <c r="AW128" s="214"/>
      <c r="AX128" s="909" t="s">
        <v>460</v>
      </c>
      <c r="AY128" s="910"/>
      <c r="AZ128" s="910"/>
      <c r="BA128" s="910"/>
      <c r="BB128" s="910"/>
      <c r="BC128" s="910"/>
      <c r="BD128" s="910"/>
      <c r="BE128" s="911"/>
      <c r="BF128" s="1065" t="s">
        <v>122</v>
      </c>
      <c r="BG128" s="1066"/>
      <c r="BH128" s="1066"/>
      <c r="BI128" s="1066"/>
      <c r="BJ128" s="1066"/>
      <c r="BK128" s="1066"/>
      <c r="BL128" s="1067"/>
      <c r="BM128" s="1065">
        <v>13.92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461</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462</v>
      </c>
      <c r="X129" s="1084"/>
      <c r="Y129" s="1084"/>
      <c r="Z129" s="1085"/>
      <c r="AA129" s="971">
        <v>7187527</v>
      </c>
      <c r="AB129" s="972"/>
      <c r="AC129" s="972"/>
      <c r="AD129" s="972"/>
      <c r="AE129" s="973"/>
      <c r="AF129" s="974">
        <v>7242487</v>
      </c>
      <c r="AG129" s="972"/>
      <c r="AH129" s="972"/>
      <c r="AI129" s="972"/>
      <c r="AJ129" s="973"/>
      <c r="AK129" s="974">
        <v>7384569</v>
      </c>
      <c r="AL129" s="972"/>
      <c r="AM129" s="972"/>
      <c r="AN129" s="972"/>
      <c r="AO129" s="973"/>
      <c r="AP129" s="1086"/>
      <c r="AQ129" s="1087"/>
      <c r="AR129" s="1087"/>
      <c r="AS129" s="1087"/>
      <c r="AT129" s="1088"/>
      <c r="AU129" s="215"/>
      <c r="AV129" s="215"/>
      <c r="AW129" s="215"/>
      <c r="AX129" s="1078" t="s">
        <v>463</v>
      </c>
      <c r="AY129" s="936"/>
      <c r="AZ129" s="936"/>
      <c r="BA129" s="936"/>
      <c r="BB129" s="936"/>
      <c r="BC129" s="936"/>
      <c r="BD129" s="936"/>
      <c r="BE129" s="937"/>
      <c r="BF129" s="1079" t="s">
        <v>122</v>
      </c>
      <c r="BG129" s="1080"/>
      <c r="BH129" s="1080"/>
      <c r="BI129" s="1080"/>
      <c r="BJ129" s="1080"/>
      <c r="BK129" s="1080"/>
      <c r="BL129" s="1081"/>
      <c r="BM129" s="1079">
        <v>18.920000000000002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464</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465</v>
      </c>
      <c r="X130" s="1084"/>
      <c r="Y130" s="1084"/>
      <c r="Z130" s="1085"/>
      <c r="AA130" s="971">
        <v>1591250</v>
      </c>
      <c r="AB130" s="972"/>
      <c r="AC130" s="972"/>
      <c r="AD130" s="972"/>
      <c r="AE130" s="973"/>
      <c r="AF130" s="974">
        <v>1582186</v>
      </c>
      <c r="AG130" s="972"/>
      <c r="AH130" s="972"/>
      <c r="AI130" s="972"/>
      <c r="AJ130" s="973"/>
      <c r="AK130" s="974">
        <v>1530373</v>
      </c>
      <c r="AL130" s="972"/>
      <c r="AM130" s="972"/>
      <c r="AN130" s="972"/>
      <c r="AO130" s="973"/>
      <c r="AP130" s="1086"/>
      <c r="AQ130" s="1087"/>
      <c r="AR130" s="1087"/>
      <c r="AS130" s="1087"/>
      <c r="AT130" s="1088"/>
      <c r="AU130" s="215"/>
      <c r="AV130" s="215"/>
      <c r="AW130" s="215"/>
      <c r="AX130" s="1078" t="s">
        <v>466</v>
      </c>
      <c r="AY130" s="936"/>
      <c r="AZ130" s="936"/>
      <c r="BA130" s="936"/>
      <c r="BB130" s="936"/>
      <c r="BC130" s="936"/>
      <c r="BD130" s="936"/>
      <c r="BE130" s="937"/>
      <c r="BF130" s="1114">
        <v>6.9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467</v>
      </c>
      <c r="X131" s="1121"/>
      <c r="Y131" s="1121"/>
      <c r="Z131" s="1122"/>
      <c r="AA131" s="1017">
        <v>5596277</v>
      </c>
      <c r="AB131" s="999"/>
      <c r="AC131" s="999"/>
      <c r="AD131" s="999"/>
      <c r="AE131" s="1000"/>
      <c r="AF131" s="998">
        <v>5660301</v>
      </c>
      <c r="AG131" s="999"/>
      <c r="AH131" s="999"/>
      <c r="AI131" s="999"/>
      <c r="AJ131" s="1000"/>
      <c r="AK131" s="998">
        <v>5854196</v>
      </c>
      <c r="AL131" s="999"/>
      <c r="AM131" s="999"/>
      <c r="AN131" s="999"/>
      <c r="AO131" s="1000"/>
      <c r="AP131" s="1123"/>
      <c r="AQ131" s="1124"/>
      <c r="AR131" s="1124"/>
      <c r="AS131" s="1124"/>
      <c r="AT131" s="1125"/>
      <c r="AU131" s="215"/>
      <c r="AV131" s="215"/>
      <c r="AW131" s="215"/>
      <c r="AX131" s="1096" t="s">
        <v>468</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469</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470</v>
      </c>
      <c r="W132" s="1107"/>
      <c r="X132" s="1107"/>
      <c r="Y132" s="1107"/>
      <c r="Z132" s="1108"/>
      <c r="AA132" s="1109">
        <v>7.1001131649999998</v>
      </c>
      <c r="AB132" s="1110"/>
      <c r="AC132" s="1110"/>
      <c r="AD132" s="1110"/>
      <c r="AE132" s="1111"/>
      <c r="AF132" s="1112">
        <v>6.9551778249999998</v>
      </c>
      <c r="AG132" s="1110"/>
      <c r="AH132" s="1110"/>
      <c r="AI132" s="1110"/>
      <c r="AJ132" s="1111"/>
      <c r="AK132" s="1112">
        <v>6.9384079390000002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471</v>
      </c>
      <c r="W133" s="1090"/>
      <c r="X133" s="1090"/>
      <c r="Y133" s="1090"/>
      <c r="Z133" s="1091"/>
      <c r="AA133" s="1092">
        <v>6</v>
      </c>
      <c r="AB133" s="1093"/>
      <c r="AC133" s="1093"/>
      <c r="AD133" s="1093"/>
      <c r="AE133" s="1094"/>
      <c r="AF133" s="1092">
        <v>6.7</v>
      </c>
      <c r="AG133" s="1093"/>
      <c r="AH133" s="1093"/>
      <c r="AI133" s="1093"/>
      <c r="AJ133" s="1094"/>
      <c r="AK133" s="1092">
        <v>6.9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4wRXOtxLupNirM1+WtmBbVOq56W30tu1xkvzYOnkSozuvAVPrwNqsQRsKnvQfMv5NiLU9TjnNQNaCLgzTHgUNg==" saltValue="08K/bEVrJExvXfYoT95th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472</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kOJ5kxppdhm0zHgMihWct6aGuJK/4f/yH65Qllnu2LkkBDPpBLLQ8EZxKWmVtEnD00XRkpUN4hA+VwHCojVB2A==" saltValue="IHT7xBf1sSuOoKG3mksTn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E5l2IMxqIqEVLuKE0t8w3/auZOKw5owK1WsFF5S6MaVtlUht3ECS2Ycyt8wWQCybq98DIhMC5FGDIZg+Rm7WA==" saltValue="JVVnKIz/rWOb52KgEAuWp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474</v>
      </c>
      <c r="AL6" s="248"/>
      <c r="AM6" s="248"/>
      <c r="AN6" s="248"/>
    </row>
    <row r="7" spans="1:46" ht="13.5" customHeight="1" x14ac:dyDescent="0.15">
      <c r="A7" s="247"/>
      <c r="AK7" s="250"/>
      <c r="AL7" s="251"/>
      <c r="AM7" s="251"/>
      <c r="AN7" s="252"/>
      <c r="AO7" s="1127" t="s">
        <v>475</v>
      </c>
      <c r="AP7" s="253"/>
      <c r="AQ7" s="254" t="s">
        <v>476</v>
      </c>
      <c r="AR7" s="255"/>
    </row>
    <row r="8" spans="1:46" x14ac:dyDescent="0.15">
      <c r="A8" s="247"/>
      <c r="AK8" s="256"/>
      <c r="AL8" s="257"/>
      <c r="AM8" s="257"/>
      <c r="AN8" s="258"/>
      <c r="AO8" s="1128"/>
      <c r="AP8" s="259" t="s">
        <v>477</v>
      </c>
      <c r="AQ8" s="260" t="s">
        <v>478</v>
      </c>
      <c r="AR8" s="261" t="s">
        <v>479</v>
      </c>
    </row>
    <row r="9" spans="1:46" x14ac:dyDescent="0.15">
      <c r="A9" s="247"/>
      <c r="AK9" s="1129" t="s">
        <v>480</v>
      </c>
      <c r="AL9" s="1130"/>
      <c r="AM9" s="1130"/>
      <c r="AN9" s="1131"/>
      <c r="AO9" s="262">
        <v>1909581</v>
      </c>
      <c r="AP9" s="262">
        <v>91420</v>
      </c>
      <c r="AQ9" s="263">
        <v>72090</v>
      </c>
      <c r="AR9" s="264">
        <v>26.8</v>
      </c>
    </row>
    <row r="10" spans="1:46" ht="13.5" customHeight="1" x14ac:dyDescent="0.15">
      <c r="A10" s="247"/>
      <c r="AK10" s="1129" t="s">
        <v>481</v>
      </c>
      <c r="AL10" s="1130"/>
      <c r="AM10" s="1130"/>
      <c r="AN10" s="1131"/>
      <c r="AO10" s="265">
        <v>243811</v>
      </c>
      <c r="AP10" s="265">
        <v>11672</v>
      </c>
      <c r="AQ10" s="266">
        <v>9072</v>
      </c>
      <c r="AR10" s="267">
        <v>28.7</v>
      </c>
    </row>
    <row r="11" spans="1:46" ht="13.5" customHeight="1" x14ac:dyDescent="0.15">
      <c r="A11" s="247"/>
      <c r="AK11" s="1129" t="s">
        <v>482</v>
      </c>
      <c r="AL11" s="1130"/>
      <c r="AM11" s="1130"/>
      <c r="AN11" s="1131"/>
      <c r="AO11" s="265">
        <v>240</v>
      </c>
      <c r="AP11" s="265">
        <v>11</v>
      </c>
      <c r="AQ11" s="266">
        <v>383</v>
      </c>
      <c r="AR11" s="267">
        <v>-97.1</v>
      </c>
    </row>
    <row r="12" spans="1:46" ht="13.5" customHeight="1" x14ac:dyDescent="0.15">
      <c r="A12" s="247"/>
      <c r="AK12" s="1129" t="s">
        <v>483</v>
      </c>
      <c r="AL12" s="1130"/>
      <c r="AM12" s="1130"/>
      <c r="AN12" s="1131"/>
      <c r="AO12" s="265" t="s">
        <v>484</v>
      </c>
      <c r="AP12" s="265" t="s">
        <v>484</v>
      </c>
      <c r="AQ12" s="266">
        <v>26</v>
      </c>
      <c r="AR12" s="267" t="s">
        <v>484</v>
      </c>
    </row>
    <row r="13" spans="1:46" ht="13.5" customHeight="1" x14ac:dyDescent="0.15">
      <c r="A13" s="247"/>
      <c r="AK13" s="1129" t="s">
        <v>485</v>
      </c>
      <c r="AL13" s="1130"/>
      <c r="AM13" s="1130"/>
      <c r="AN13" s="1131"/>
      <c r="AO13" s="265">
        <v>46051</v>
      </c>
      <c r="AP13" s="265">
        <v>2205</v>
      </c>
      <c r="AQ13" s="266">
        <v>2732</v>
      </c>
      <c r="AR13" s="267">
        <v>-19.3</v>
      </c>
    </row>
    <row r="14" spans="1:46" ht="13.5" customHeight="1" x14ac:dyDescent="0.15">
      <c r="A14" s="247"/>
      <c r="AK14" s="1129" t="s">
        <v>486</v>
      </c>
      <c r="AL14" s="1130"/>
      <c r="AM14" s="1130"/>
      <c r="AN14" s="1131"/>
      <c r="AO14" s="265">
        <v>44514</v>
      </c>
      <c r="AP14" s="265">
        <v>2131</v>
      </c>
      <c r="AQ14" s="266">
        <v>1315</v>
      </c>
      <c r="AR14" s="267">
        <v>62.1</v>
      </c>
    </row>
    <row r="15" spans="1:46" ht="13.5" customHeight="1" x14ac:dyDescent="0.15">
      <c r="A15" s="247"/>
      <c r="AK15" s="1132" t="s">
        <v>487</v>
      </c>
      <c r="AL15" s="1133"/>
      <c r="AM15" s="1133"/>
      <c r="AN15" s="1134"/>
      <c r="AO15" s="265">
        <v>-105138</v>
      </c>
      <c r="AP15" s="265">
        <v>-5033</v>
      </c>
      <c r="AQ15" s="266">
        <v>-4107</v>
      </c>
      <c r="AR15" s="267">
        <v>22.5</v>
      </c>
    </row>
    <row r="16" spans="1:46" x14ac:dyDescent="0.15">
      <c r="A16" s="247"/>
      <c r="AK16" s="1132" t="s">
        <v>177</v>
      </c>
      <c r="AL16" s="1133"/>
      <c r="AM16" s="1133"/>
      <c r="AN16" s="1134"/>
      <c r="AO16" s="265">
        <v>2139059</v>
      </c>
      <c r="AP16" s="265">
        <v>102406</v>
      </c>
      <c r="AQ16" s="266">
        <v>81511</v>
      </c>
      <c r="AR16" s="267">
        <v>25.6</v>
      </c>
    </row>
    <row r="17" spans="1:46" x14ac:dyDescent="0.15">
      <c r="A17" s="247"/>
    </row>
    <row r="18" spans="1:46" x14ac:dyDescent="0.15">
      <c r="A18" s="247"/>
      <c r="AQ18" s="268"/>
      <c r="AR18" s="268"/>
    </row>
    <row r="19" spans="1:46" x14ac:dyDescent="0.15">
      <c r="A19" s="247"/>
      <c r="AK19" s="243" t="s">
        <v>488</v>
      </c>
    </row>
    <row r="20" spans="1:46" x14ac:dyDescent="0.15">
      <c r="A20" s="247"/>
      <c r="AK20" s="269"/>
      <c r="AL20" s="270"/>
      <c r="AM20" s="270"/>
      <c r="AN20" s="271"/>
      <c r="AO20" s="272" t="s">
        <v>489</v>
      </c>
      <c r="AP20" s="273" t="s">
        <v>490</v>
      </c>
      <c r="AQ20" s="274" t="s">
        <v>491</v>
      </c>
      <c r="AR20" s="275"/>
    </row>
    <row r="21" spans="1:46" s="248" customFormat="1" x14ac:dyDescent="0.15">
      <c r="A21" s="276"/>
      <c r="AK21" s="1135" t="s">
        <v>492</v>
      </c>
      <c r="AL21" s="1136"/>
      <c r="AM21" s="1136"/>
      <c r="AN21" s="1137"/>
      <c r="AO21" s="277">
        <v>9.1</v>
      </c>
      <c r="AP21" s="278">
        <v>6.74</v>
      </c>
      <c r="AQ21" s="279">
        <v>2.36</v>
      </c>
      <c r="AS21" s="280"/>
      <c r="AT21" s="276"/>
    </row>
    <row r="22" spans="1:46" s="248" customFormat="1" x14ac:dyDescent="0.15">
      <c r="A22" s="276"/>
      <c r="AK22" s="1135" t="s">
        <v>493</v>
      </c>
      <c r="AL22" s="1136"/>
      <c r="AM22" s="1136"/>
      <c r="AN22" s="1137"/>
      <c r="AO22" s="281">
        <v>97.5</v>
      </c>
      <c r="AP22" s="282">
        <v>97</v>
      </c>
      <c r="AQ22" s="283">
        <v>0.5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494</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496</v>
      </c>
      <c r="AL29" s="248"/>
      <c r="AM29" s="248"/>
      <c r="AN29" s="248"/>
      <c r="AS29" s="290"/>
    </row>
    <row r="30" spans="1:46" ht="13.5" customHeight="1" x14ac:dyDescent="0.15">
      <c r="A30" s="247"/>
      <c r="AK30" s="250"/>
      <c r="AL30" s="251"/>
      <c r="AM30" s="251"/>
      <c r="AN30" s="252"/>
      <c r="AO30" s="1127" t="s">
        <v>475</v>
      </c>
      <c r="AP30" s="253"/>
      <c r="AQ30" s="254" t="s">
        <v>476</v>
      </c>
      <c r="AR30" s="255"/>
    </row>
    <row r="31" spans="1:46" x14ac:dyDescent="0.15">
      <c r="A31" s="247"/>
      <c r="AK31" s="256"/>
      <c r="AL31" s="257"/>
      <c r="AM31" s="257"/>
      <c r="AN31" s="258"/>
      <c r="AO31" s="1128"/>
      <c r="AP31" s="259" t="s">
        <v>477</v>
      </c>
      <c r="AQ31" s="260" t="s">
        <v>478</v>
      </c>
      <c r="AR31" s="261" t="s">
        <v>479</v>
      </c>
    </row>
    <row r="32" spans="1:46" ht="27" customHeight="1" x14ac:dyDescent="0.15">
      <c r="A32" s="247"/>
      <c r="AK32" s="1143" t="s">
        <v>497</v>
      </c>
      <c r="AL32" s="1144"/>
      <c r="AM32" s="1144"/>
      <c r="AN32" s="1145"/>
      <c r="AO32" s="291">
        <v>2220887</v>
      </c>
      <c r="AP32" s="291">
        <v>106324</v>
      </c>
      <c r="AQ32" s="292">
        <v>33695</v>
      </c>
      <c r="AR32" s="293">
        <v>215.5</v>
      </c>
    </row>
    <row r="33" spans="1:46" ht="13.5" customHeight="1" x14ac:dyDescent="0.15">
      <c r="A33" s="247"/>
      <c r="AK33" s="1143" t="s">
        <v>498</v>
      </c>
      <c r="AL33" s="1144"/>
      <c r="AM33" s="1144"/>
      <c r="AN33" s="1145"/>
      <c r="AO33" s="291" t="s">
        <v>484</v>
      </c>
      <c r="AP33" s="291" t="s">
        <v>484</v>
      </c>
      <c r="AQ33" s="292" t="s">
        <v>484</v>
      </c>
      <c r="AR33" s="293" t="s">
        <v>484</v>
      </c>
    </row>
    <row r="34" spans="1:46" ht="27" customHeight="1" x14ac:dyDescent="0.15">
      <c r="A34" s="247"/>
      <c r="AK34" s="1143" t="s">
        <v>499</v>
      </c>
      <c r="AL34" s="1144"/>
      <c r="AM34" s="1144"/>
      <c r="AN34" s="1145"/>
      <c r="AO34" s="291" t="s">
        <v>484</v>
      </c>
      <c r="AP34" s="291" t="s">
        <v>484</v>
      </c>
      <c r="AQ34" s="292" t="s">
        <v>484</v>
      </c>
      <c r="AR34" s="293" t="s">
        <v>484</v>
      </c>
    </row>
    <row r="35" spans="1:46" ht="27" customHeight="1" x14ac:dyDescent="0.15">
      <c r="A35" s="247"/>
      <c r="AK35" s="1143" t="s">
        <v>500</v>
      </c>
      <c r="AL35" s="1144"/>
      <c r="AM35" s="1144"/>
      <c r="AN35" s="1145"/>
      <c r="AO35" s="291" t="s">
        <v>484</v>
      </c>
      <c r="AP35" s="291" t="s">
        <v>484</v>
      </c>
      <c r="AQ35" s="292">
        <v>8394</v>
      </c>
      <c r="AR35" s="293" t="s">
        <v>484</v>
      </c>
    </row>
    <row r="36" spans="1:46" ht="27" customHeight="1" x14ac:dyDescent="0.15">
      <c r="A36" s="247"/>
      <c r="AK36" s="1143" t="s">
        <v>501</v>
      </c>
      <c r="AL36" s="1144"/>
      <c r="AM36" s="1144"/>
      <c r="AN36" s="1145"/>
      <c r="AO36" s="291">
        <v>21761</v>
      </c>
      <c r="AP36" s="291">
        <v>1042</v>
      </c>
      <c r="AQ36" s="292">
        <v>1998</v>
      </c>
      <c r="AR36" s="293">
        <v>-47.8</v>
      </c>
    </row>
    <row r="37" spans="1:46" ht="13.5" customHeight="1" x14ac:dyDescent="0.15">
      <c r="A37" s="247"/>
      <c r="AK37" s="1143" t="s">
        <v>502</v>
      </c>
      <c r="AL37" s="1144"/>
      <c r="AM37" s="1144"/>
      <c r="AN37" s="1145"/>
      <c r="AO37" s="291" t="s">
        <v>484</v>
      </c>
      <c r="AP37" s="291" t="s">
        <v>484</v>
      </c>
      <c r="AQ37" s="292">
        <v>1021</v>
      </c>
      <c r="AR37" s="293" t="s">
        <v>484</v>
      </c>
    </row>
    <row r="38" spans="1:46" ht="27" customHeight="1" x14ac:dyDescent="0.15">
      <c r="A38" s="247"/>
      <c r="AK38" s="1146" t="s">
        <v>503</v>
      </c>
      <c r="AL38" s="1147"/>
      <c r="AM38" s="1147"/>
      <c r="AN38" s="1148"/>
      <c r="AO38" s="294">
        <v>621</v>
      </c>
      <c r="AP38" s="294">
        <v>30</v>
      </c>
      <c r="AQ38" s="295">
        <v>3</v>
      </c>
      <c r="AR38" s="283">
        <v>900</v>
      </c>
      <c r="AS38" s="290"/>
    </row>
    <row r="39" spans="1:46" x14ac:dyDescent="0.15">
      <c r="A39" s="247"/>
      <c r="AK39" s="1146" t="s">
        <v>504</v>
      </c>
      <c r="AL39" s="1147"/>
      <c r="AM39" s="1147"/>
      <c r="AN39" s="1148"/>
      <c r="AO39" s="291">
        <v>-306708</v>
      </c>
      <c r="AP39" s="291">
        <v>-14683</v>
      </c>
      <c r="AQ39" s="292">
        <v>-3210</v>
      </c>
      <c r="AR39" s="293">
        <v>357.4</v>
      </c>
      <c r="AS39" s="290"/>
    </row>
    <row r="40" spans="1:46" ht="27" customHeight="1" x14ac:dyDescent="0.15">
      <c r="A40" s="247"/>
      <c r="AK40" s="1143" t="s">
        <v>505</v>
      </c>
      <c r="AL40" s="1144"/>
      <c r="AM40" s="1144"/>
      <c r="AN40" s="1145"/>
      <c r="AO40" s="291">
        <v>-1530373</v>
      </c>
      <c r="AP40" s="291">
        <v>-73266</v>
      </c>
      <c r="AQ40" s="292">
        <v>-26336</v>
      </c>
      <c r="AR40" s="293">
        <v>178.2</v>
      </c>
      <c r="AS40" s="290"/>
    </row>
    <row r="41" spans="1:46" x14ac:dyDescent="0.15">
      <c r="A41" s="247"/>
      <c r="AK41" s="1149" t="s">
        <v>287</v>
      </c>
      <c r="AL41" s="1150"/>
      <c r="AM41" s="1150"/>
      <c r="AN41" s="1151"/>
      <c r="AO41" s="291">
        <v>406188</v>
      </c>
      <c r="AP41" s="291">
        <v>19446</v>
      </c>
      <c r="AQ41" s="292">
        <v>15565</v>
      </c>
      <c r="AR41" s="293">
        <v>24.9</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506</v>
      </c>
    </row>
    <row r="48" spans="1:46" x14ac:dyDescent="0.15">
      <c r="A48" s="247"/>
      <c r="AK48" s="301" t="s">
        <v>507</v>
      </c>
      <c r="AL48" s="301"/>
      <c r="AM48" s="301"/>
      <c r="AN48" s="301"/>
      <c r="AO48" s="301"/>
      <c r="AP48" s="301"/>
      <c r="AQ48" s="302"/>
      <c r="AR48" s="301"/>
    </row>
    <row r="49" spans="1:44" ht="13.5" customHeight="1" x14ac:dyDescent="0.15">
      <c r="A49" s="247"/>
      <c r="AK49" s="303"/>
      <c r="AL49" s="304"/>
      <c r="AM49" s="1138" t="s">
        <v>475</v>
      </c>
      <c r="AN49" s="1140" t="s">
        <v>508</v>
      </c>
      <c r="AO49" s="1141"/>
      <c r="AP49" s="1141"/>
      <c r="AQ49" s="1141"/>
      <c r="AR49" s="1142"/>
    </row>
    <row r="50" spans="1:44" x14ac:dyDescent="0.15">
      <c r="A50" s="247"/>
      <c r="AK50" s="305"/>
      <c r="AL50" s="306"/>
      <c r="AM50" s="1139"/>
      <c r="AN50" s="307" t="s">
        <v>509</v>
      </c>
      <c r="AO50" s="308" t="s">
        <v>510</v>
      </c>
      <c r="AP50" s="309" t="s">
        <v>511</v>
      </c>
      <c r="AQ50" s="310" t="s">
        <v>512</v>
      </c>
      <c r="AR50" s="311" t="s">
        <v>513</v>
      </c>
    </row>
    <row r="51" spans="1:44" x14ac:dyDescent="0.15">
      <c r="A51" s="247"/>
      <c r="AK51" s="303" t="s">
        <v>514</v>
      </c>
      <c r="AL51" s="304"/>
      <c r="AM51" s="312">
        <v>3052688</v>
      </c>
      <c r="AN51" s="313">
        <v>136537</v>
      </c>
      <c r="AO51" s="314">
        <v>-21.8</v>
      </c>
      <c r="AP51" s="315">
        <v>52068</v>
      </c>
      <c r="AQ51" s="316">
        <v>1.6</v>
      </c>
      <c r="AR51" s="317">
        <v>-23.4</v>
      </c>
    </row>
    <row r="52" spans="1:44" x14ac:dyDescent="0.15">
      <c r="A52" s="247"/>
      <c r="AK52" s="318"/>
      <c r="AL52" s="319" t="s">
        <v>515</v>
      </c>
      <c r="AM52" s="320">
        <v>1990264</v>
      </c>
      <c r="AN52" s="321">
        <v>89018</v>
      </c>
      <c r="AO52" s="322">
        <v>1.6</v>
      </c>
      <c r="AP52" s="323">
        <v>26936</v>
      </c>
      <c r="AQ52" s="324">
        <v>3.4</v>
      </c>
      <c r="AR52" s="325">
        <v>-1.8</v>
      </c>
    </row>
    <row r="53" spans="1:44" x14ac:dyDescent="0.15">
      <c r="A53" s="247"/>
      <c r="AK53" s="303" t="s">
        <v>516</v>
      </c>
      <c r="AL53" s="304"/>
      <c r="AM53" s="312">
        <v>1409199</v>
      </c>
      <c r="AN53" s="313">
        <v>64353</v>
      </c>
      <c r="AO53" s="314">
        <v>-52.9</v>
      </c>
      <c r="AP53" s="315">
        <v>47161</v>
      </c>
      <c r="AQ53" s="316">
        <v>-9.4</v>
      </c>
      <c r="AR53" s="317">
        <v>-43.5</v>
      </c>
    </row>
    <row r="54" spans="1:44" x14ac:dyDescent="0.15">
      <c r="A54" s="247"/>
      <c r="AK54" s="318"/>
      <c r="AL54" s="319" t="s">
        <v>515</v>
      </c>
      <c r="AM54" s="320">
        <v>674738</v>
      </c>
      <c r="AN54" s="321">
        <v>30813</v>
      </c>
      <c r="AO54" s="322">
        <v>-65.400000000000006</v>
      </c>
      <c r="AP54" s="323">
        <v>24595</v>
      </c>
      <c r="AQ54" s="324">
        <v>-8.6999999999999993</v>
      </c>
      <c r="AR54" s="325">
        <v>-56.7</v>
      </c>
    </row>
    <row r="55" spans="1:44" x14ac:dyDescent="0.15">
      <c r="A55" s="247"/>
      <c r="AK55" s="303" t="s">
        <v>517</v>
      </c>
      <c r="AL55" s="304"/>
      <c r="AM55" s="312">
        <v>2093994</v>
      </c>
      <c r="AN55" s="313">
        <v>97336</v>
      </c>
      <c r="AO55" s="314">
        <v>51.3</v>
      </c>
      <c r="AP55" s="315">
        <v>43423</v>
      </c>
      <c r="AQ55" s="316">
        <v>-7.9</v>
      </c>
      <c r="AR55" s="317">
        <v>59.2</v>
      </c>
    </row>
    <row r="56" spans="1:44" x14ac:dyDescent="0.15">
      <c r="A56" s="247"/>
      <c r="AK56" s="318"/>
      <c r="AL56" s="319" t="s">
        <v>515</v>
      </c>
      <c r="AM56" s="320">
        <v>1071164</v>
      </c>
      <c r="AN56" s="321">
        <v>49791</v>
      </c>
      <c r="AO56" s="322">
        <v>61.6</v>
      </c>
      <c r="AP56" s="323">
        <v>22207</v>
      </c>
      <c r="AQ56" s="324">
        <v>-9.6999999999999993</v>
      </c>
      <c r="AR56" s="325">
        <v>71.3</v>
      </c>
    </row>
    <row r="57" spans="1:44" x14ac:dyDescent="0.15">
      <c r="A57" s="247"/>
      <c r="AK57" s="303" t="s">
        <v>518</v>
      </c>
      <c r="AL57" s="304"/>
      <c r="AM57" s="312">
        <v>2139299</v>
      </c>
      <c r="AN57" s="313">
        <v>100906</v>
      </c>
      <c r="AO57" s="314">
        <v>3.7</v>
      </c>
      <c r="AP57" s="315">
        <v>45265</v>
      </c>
      <c r="AQ57" s="316">
        <v>4.2</v>
      </c>
      <c r="AR57" s="317">
        <v>-0.5</v>
      </c>
    </row>
    <row r="58" spans="1:44" x14ac:dyDescent="0.15">
      <c r="A58" s="247"/>
      <c r="AK58" s="318"/>
      <c r="AL58" s="319" t="s">
        <v>515</v>
      </c>
      <c r="AM58" s="320">
        <v>1196149</v>
      </c>
      <c r="AN58" s="321">
        <v>56419</v>
      </c>
      <c r="AO58" s="322">
        <v>13.3</v>
      </c>
      <c r="AP58" s="323">
        <v>22600</v>
      </c>
      <c r="AQ58" s="324">
        <v>1.8</v>
      </c>
      <c r="AR58" s="325">
        <v>11.5</v>
      </c>
    </row>
    <row r="59" spans="1:44" x14ac:dyDescent="0.15">
      <c r="A59" s="247"/>
      <c r="AK59" s="303" t="s">
        <v>519</v>
      </c>
      <c r="AL59" s="304"/>
      <c r="AM59" s="312">
        <v>2276663</v>
      </c>
      <c r="AN59" s="313">
        <v>108994</v>
      </c>
      <c r="AO59" s="314">
        <v>8</v>
      </c>
      <c r="AP59" s="315">
        <v>54621</v>
      </c>
      <c r="AQ59" s="316">
        <v>20.7</v>
      </c>
      <c r="AR59" s="317">
        <v>-12.7</v>
      </c>
    </row>
    <row r="60" spans="1:44" x14ac:dyDescent="0.15">
      <c r="A60" s="247"/>
      <c r="AK60" s="318"/>
      <c r="AL60" s="319" t="s">
        <v>515</v>
      </c>
      <c r="AM60" s="320">
        <v>1612174</v>
      </c>
      <c r="AN60" s="321">
        <v>77182</v>
      </c>
      <c r="AO60" s="322">
        <v>36.799999999999997</v>
      </c>
      <c r="AP60" s="323">
        <v>30892</v>
      </c>
      <c r="AQ60" s="324">
        <v>36.700000000000003</v>
      </c>
      <c r="AR60" s="325">
        <v>0.1</v>
      </c>
    </row>
    <row r="61" spans="1:44" x14ac:dyDescent="0.15">
      <c r="A61" s="247"/>
      <c r="AK61" s="303" t="s">
        <v>520</v>
      </c>
      <c r="AL61" s="326"/>
      <c r="AM61" s="312">
        <v>2194369</v>
      </c>
      <c r="AN61" s="313">
        <v>101625</v>
      </c>
      <c r="AO61" s="314">
        <v>-2.2999999999999998</v>
      </c>
      <c r="AP61" s="315">
        <v>48508</v>
      </c>
      <c r="AQ61" s="327">
        <v>1.8</v>
      </c>
      <c r="AR61" s="317">
        <v>-4.0999999999999996</v>
      </c>
    </row>
    <row r="62" spans="1:44" x14ac:dyDescent="0.15">
      <c r="A62" s="247"/>
      <c r="AK62" s="318"/>
      <c r="AL62" s="319" t="s">
        <v>515</v>
      </c>
      <c r="AM62" s="320">
        <v>1308898</v>
      </c>
      <c r="AN62" s="321">
        <v>60645</v>
      </c>
      <c r="AO62" s="322">
        <v>9.6</v>
      </c>
      <c r="AP62" s="323">
        <v>25446</v>
      </c>
      <c r="AQ62" s="324">
        <v>4.7</v>
      </c>
      <c r="AR62" s="325">
        <v>4.9000000000000004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ODunYtFPX+QI/7khbfys4rdHH1+V3Kfyt2Fa4/MJfeOlSJ/PZqb+9hDzjuvNJXqN7auiKLrtmXFMFe4Ovh9WcA==" saltValue="lmC5btQkXtd6F+HfRMarv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472</v>
      </c>
    </row>
    <row r="121" spans="125:125" ht="13.5" hidden="1" customHeight="1" x14ac:dyDescent="0.15">
      <c r="DU121" s="241"/>
    </row>
  </sheetData>
  <sheetProtection algorithmName="SHA-512" hashValue="IQGjGBPMvcVSDm8YGSbisupN3LN/+FYIGq/+tcECX5CQjXpxqiYLRx0tPJR8TFtv98uehtKowlDosYR0yWenJw==" saltValue="r+iTGYMdKKus9IOgA/aVj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472</v>
      </c>
    </row>
  </sheetData>
  <sheetProtection algorithmName="SHA-512" hashValue="ROAM8vNZKpLn5Oy4lw5wdsGKyjignJ9lFKEZTuMtnxRywu7TkQIQP0CaAPMnHUL+7NH6jc2ji3H9mk/VpwNO4w==" saltValue="d8uAgzUNaATDTloRSctzY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522</v>
      </c>
      <c r="G46" s="8" t="s">
        <v>523</v>
      </c>
      <c r="H46" s="8" t="s">
        <v>524</v>
      </c>
      <c r="I46" s="8" t="s">
        <v>525</v>
      </c>
      <c r="J46" s="9" t="s">
        <v>526</v>
      </c>
    </row>
    <row r="47" spans="2:10" ht="57.75" customHeight="1" x14ac:dyDescent="0.15">
      <c r="B47" s="10"/>
      <c r="C47" s="1152" t="s">
        <v>3</v>
      </c>
      <c r="D47" s="1152"/>
      <c r="E47" s="1153"/>
      <c r="F47" s="11">
        <v>18.48</v>
      </c>
      <c r="G47" s="12">
        <v>18.059999999999999</v>
      </c>
      <c r="H47" s="12">
        <v>18.96</v>
      </c>
      <c r="I47" s="12">
        <v>19.03</v>
      </c>
      <c r="J47" s="13">
        <v>18.87</v>
      </c>
    </row>
    <row r="48" spans="2:10" ht="57.75" customHeight="1" x14ac:dyDescent="0.15">
      <c r="B48" s="14"/>
      <c r="C48" s="1154" t="s">
        <v>4</v>
      </c>
      <c r="D48" s="1154"/>
      <c r="E48" s="1155"/>
      <c r="F48" s="15">
        <v>16.64</v>
      </c>
      <c r="G48" s="16">
        <v>22.29</v>
      </c>
      <c r="H48" s="16">
        <v>14.45</v>
      </c>
      <c r="I48" s="16">
        <v>15.09</v>
      </c>
      <c r="J48" s="17">
        <v>11.59</v>
      </c>
    </row>
    <row r="49" spans="2:10" ht="57.75" customHeight="1" thickBot="1" x14ac:dyDescent="0.2">
      <c r="B49" s="18"/>
      <c r="C49" s="1156" t="s">
        <v>5</v>
      </c>
      <c r="D49" s="1156"/>
      <c r="E49" s="1157"/>
      <c r="F49" s="19">
        <v>8.07</v>
      </c>
      <c r="G49" s="20">
        <v>6.6</v>
      </c>
      <c r="H49" s="20" t="s">
        <v>527</v>
      </c>
      <c r="I49" s="20">
        <v>0.97</v>
      </c>
      <c r="J49" s="21" t="s">
        <v>528</v>
      </c>
    </row>
    <row r="50" spans="2:10" x14ac:dyDescent="0.15"/>
  </sheetData>
  <sheetProtection algorithmName="SHA-512" hashValue="Kvqhiusw8hSLacj0tw5BkZ2XDl4b36oeJNTONZ7xMqZJnoFrffxCHra/PIJ/0OgO9zIvzj4tnzZNidCJIwDnrg==" saltValue="kbykr3b/aCMxJ/Kme3jN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522</v>
      </c>
      <c r="G33" s="29" t="s">
        <v>523</v>
      </c>
      <c r="H33" s="29" t="s">
        <v>524</v>
      </c>
      <c r="I33" s="29" t="s">
        <v>525</v>
      </c>
      <c r="J33" s="30" t="s">
        <v>526</v>
      </c>
      <c r="K33" s="22"/>
      <c r="L33" s="22"/>
      <c r="M33" s="22"/>
      <c r="N33" s="22"/>
      <c r="O33" s="22"/>
      <c r="P33" s="22"/>
    </row>
    <row r="34" spans="1:16" ht="39" customHeight="1" x14ac:dyDescent="0.15">
      <c r="A34" s="22"/>
      <c r="B34" s="31"/>
      <c r="C34" s="1162" t="s">
        <v>529</v>
      </c>
      <c r="D34" s="1162"/>
      <c r="E34" s="1163"/>
      <c r="F34" s="32" t="s">
        <v>530</v>
      </c>
      <c r="G34" s="33" t="s">
        <v>531</v>
      </c>
      <c r="H34" s="33" t="s">
        <v>532</v>
      </c>
      <c r="I34" s="33" t="s">
        <v>533</v>
      </c>
      <c r="J34" s="34" t="s">
        <v>534</v>
      </c>
      <c r="K34" s="22"/>
      <c r="L34" s="22"/>
      <c r="M34" s="22"/>
      <c r="N34" s="22"/>
      <c r="O34" s="22"/>
      <c r="P34" s="22"/>
    </row>
    <row r="35" spans="1:16" ht="39" customHeight="1" x14ac:dyDescent="0.15">
      <c r="A35" s="22"/>
      <c r="B35" s="35"/>
      <c r="C35" s="1158" t="s">
        <v>535</v>
      </c>
      <c r="D35" s="1158"/>
      <c r="E35" s="1159"/>
      <c r="F35" s="36">
        <v>16.510000000000002</v>
      </c>
      <c r="G35" s="37">
        <v>22.12</v>
      </c>
      <c r="H35" s="37">
        <v>14.41</v>
      </c>
      <c r="I35" s="37">
        <v>15</v>
      </c>
      <c r="J35" s="38">
        <v>11.36</v>
      </c>
      <c r="K35" s="22"/>
      <c r="L35" s="22"/>
      <c r="M35" s="22"/>
      <c r="N35" s="22"/>
      <c r="O35" s="22"/>
      <c r="P35" s="22"/>
    </row>
    <row r="36" spans="1:16" ht="39" customHeight="1" x14ac:dyDescent="0.15">
      <c r="A36" s="22"/>
      <c r="B36" s="35"/>
      <c r="C36" s="1158" t="s">
        <v>536</v>
      </c>
      <c r="D36" s="1158"/>
      <c r="E36" s="1159"/>
      <c r="F36" s="36">
        <v>0.47</v>
      </c>
      <c r="G36" s="37">
        <v>1.3</v>
      </c>
      <c r="H36" s="37">
        <v>1.81</v>
      </c>
      <c r="I36" s="37">
        <v>1.62</v>
      </c>
      <c r="J36" s="38">
        <v>1.83</v>
      </c>
      <c r="K36" s="22"/>
      <c r="L36" s="22"/>
      <c r="M36" s="22"/>
      <c r="N36" s="22"/>
      <c r="O36" s="22"/>
      <c r="P36" s="22"/>
    </row>
    <row r="37" spans="1:16" ht="39" customHeight="1" x14ac:dyDescent="0.15">
      <c r="A37" s="22"/>
      <c r="B37" s="35"/>
      <c r="C37" s="1158" t="s">
        <v>537</v>
      </c>
      <c r="D37" s="1158"/>
      <c r="E37" s="1159"/>
      <c r="F37" s="36">
        <v>0.11</v>
      </c>
      <c r="G37" s="37">
        <v>0.16</v>
      </c>
      <c r="H37" s="37">
        <v>0.03</v>
      </c>
      <c r="I37" s="37">
        <v>0.08</v>
      </c>
      <c r="J37" s="38">
        <v>0.22</v>
      </c>
      <c r="K37" s="22"/>
      <c r="L37" s="22"/>
      <c r="M37" s="22"/>
      <c r="N37" s="22"/>
      <c r="O37" s="22"/>
      <c r="P37" s="22"/>
    </row>
    <row r="38" spans="1:16" ht="39" customHeight="1" x14ac:dyDescent="0.15">
      <c r="A38" s="22"/>
      <c r="B38" s="35"/>
      <c r="C38" s="1158" t="s">
        <v>538</v>
      </c>
      <c r="D38" s="1158"/>
      <c r="E38" s="1159"/>
      <c r="F38" s="36">
        <v>0.01</v>
      </c>
      <c r="G38" s="37">
        <v>0.01</v>
      </c>
      <c r="H38" s="37">
        <v>0.01</v>
      </c>
      <c r="I38" s="37">
        <v>0.03</v>
      </c>
      <c r="J38" s="38">
        <v>0.04</v>
      </c>
      <c r="K38" s="22"/>
      <c r="L38" s="22"/>
      <c r="M38" s="22"/>
      <c r="N38" s="22"/>
      <c r="O38" s="22"/>
      <c r="P38" s="22"/>
    </row>
    <row r="39" spans="1:16" ht="39" customHeight="1" x14ac:dyDescent="0.15">
      <c r="A39" s="22"/>
      <c r="B39" s="35"/>
      <c r="C39" s="1158" t="s">
        <v>539</v>
      </c>
      <c r="D39" s="1158"/>
      <c r="E39" s="1159"/>
      <c r="F39" s="36">
        <v>0</v>
      </c>
      <c r="G39" s="37">
        <v>0</v>
      </c>
      <c r="H39" s="37">
        <v>0</v>
      </c>
      <c r="I39" s="37">
        <v>0</v>
      </c>
      <c r="J39" s="38">
        <v>0</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540</v>
      </c>
      <c r="D42" s="1158"/>
      <c r="E42" s="1159"/>
      <c r="F42" s="36" t="s">
        <v>484</v>
      </c>
      <c r="G42" s="37" t="s">
        <v>484</v>
      </c>
      <c r="H42" s="37" t="s">
        <v>484</v>
      </c>
      <c r="I42" s="37" t="s">
        <v>484</v>
      </c>
      <c r="J42" s="38" t="s">
        <v>484</v>
      </c>
      <c r="K42" s="22"/>
      <c r="L42" s="22"/>
      <c r="M42" s="22"/>
      <c r="N42" s="22"/>
      <c r="O42" s="22"/>
      <c r="P42" s="22"/>
    </row>
    <row r="43" spans="1:16" ht="39" customHeight="1" thickBot="1" x14ac:dyDescent="0.2">
      <c r="A43" s="22"/>
      <c r="B43" s="40"/>
      <c r="C43" s="1160" t="s">
        <v>541</v>
      </c>
      <c r="D43" s="1160"/>
      <c r="E43" s="1161"/>
      <c r="F43" s="41" t="s">
        <v>484</v>
      </c>
      <c r="G43" s="42" t="s">
        <v>484</v>
      </c>
      <c r="H43" s="42" t="s">
        <v>484</v>
      </c>
      <c r="I43" s="42" t="s">
        <v>484</v>
      </c>
      <c r="J43" s="43" t="s">
        <v>484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l4B7LqHqCV22zHViLUpGqQGF0ZPMF3Q+19/40vDEHu9QSPNIpvDGORMh02voCIBmY72KUqDumJ5nMSUPbnq1YQ==" saltValue="EBqPWD9dMGzfZRYJA3uW2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522</v>
      </c>
      <c r="L44" s="54" t="s">
        <v>523</v>
      </c>
      <c r="M44" s="54" t="s">
        <v>524</v>
      </c>
      <c r="N44" s="54" t="s">
        <v>525</v>
      </c>
      <c r="O44" s="55" t="s">
        <v>526</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2114</v>
      </c>
      <c r="L45" s="58">
        <v>2229</v>
      </c>
      <c r="M45" s="58">
        <v>2245</v>
      </c>
      <c r="N45" s="58">
        <v>2235</v>
      </c>
      <c r="O45" s="59">
        <v>2221</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484</v>
      </c>
      <c r="L46" s="62" t="s">
        <v>484</v>
      </c>
      <c r="M46" s="62" t="s">
        <v>484</v>
      </c>
      <c r="N46" s="62" t="s">
        <v>484</v>
      </c>
      <c r="O46" s="63" t="s">
        <v>484</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484</v>
      </c>
      <c r="L47" s="62" t="s">
        <v>484</v>
      </c>
      <c r="M47" s="62" t="s">
        <v>484</v>
      </c>
      <c r="N47" s="62" t="s">
        <v>484</v>
      </c>
      <c r="O47" s="63" t="s">
        <v>484</v>
      </c>
      <c r="P47" s="46"/>
      <c r="Q47" s="46"/>
      <c r="R47" s="46"/>
      <c r="S47" s="46"/>
      <c r="T47" s="46"/>
      <c r="U47" s="46"/>
    </row>
    <row r="48" spans="1:21" ht="30.75" customHeight="1" x14ac:dyDescent="0.15">
      <c r="A48" s="46"/>
      <c r="B48" s="1166"/>
      <c r="C48" s="1167"/>
      <c r="D48" s="60"/>
      <c r="E48" s="1172" t="s">
        <v>13</v>
      </c>
      <c r="F48" s="1172"/>
      <c r="G48" s="1172"/>
      <c r="H48" s="1172"/>
      <c r="I48" s="1172"/>
      <c r="J48" s="1173"/>
      <c r="K48" s="61" t="s">
        <v>484</v>
      </c>
      <c r="L48" s="62" t="s">
        <v>484</v>
      </c>
      <c r="M48" s="62" t="s">
        <v>484</v>
      </c>
      <c r="N48" s="62" t="s">
        <v>484</v>
      </c>
      <c r="O48" s="63" t="s">
        <v>484</v>
      </c>
      <c r="P48" s="46"/>
      <c r="Q48" s="46"/>
      <c r="R48" s="46"/>
      <c r="S48" s="46"/>
      <c r="T48" s="46"/>
      <c r="U48" s="46"/>
    </row>
    <row r="49" spans="1:21" ht="30.75" customHeight="1" x14ac:dyDescent="0.15">
      <c r="A49" s="46"/>
      <c r="B49" s="1166"/>
      <c r="C49" s="1167"/>
      <c r="D49" s="60"/>
      <c r="E49" s="1172" t="s">
        <v>14</v>
      </c>
      <c r="F49" s="1172"/>
      <c r="G49" s="1172"/>
      <c r="H49" s="1172"/>
      <c r="I49" s="1172"/>
      <c r="J49" s="1173"/>
      <c r="K49" s="61">
        <v>47</v>
      </c>
      <c r="L49" s="62">
        <v>44</v>
      </c>
      <c r="M49" s="62">
        <v>49</v>
      </c>
      <c r="N49" s="62">
        <v>45</v>
      </c>
      <c r="O49" s="63">
        <v>22</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484</v>
      </c>
      <c r="L50" s="62" t="s">
        <v>484</v>
      </c>
      <c r="M50" s="62" t="s">
        <v>484</v>
      </c>
      <c r="N50" s="62" t="s">
        <v>484</v>
      </c>
      <c r="O50" s="63" t="s">
        <v>484</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v>0</v>
      </c>
      <c r="M51" s="62">
        <v>0</v>
      </c>
      <c r="N51" s="62">
        <v>0</v>
      </c>
      <c r="O51" s="63">
        <v>1</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1878</v>
      </c>
      <c r="L52" s="62">
        <v>1922</v>
      </c>
      <c r="M52" s="62">
        <v>1897</v>
      </c>
      <c r="N52" s="62">
        <v>1885</v>
      </c>
      <c r="O52" s="63">
        <v>1837</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283</v>
      </c>
      <c r="L53" s="67">
        <v>351</v>
      </c>
      <c r="M53" s="67">
        <v>397</v>
      </c>
      <c r="N53" s="67">
        <v>395</v>
      </c>
      <c r="O53" s="68">
        <v>407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JPPyPm+/FSRzzmW/IGaKNastIHzcZnQQigdeYnllXBETwGJmOJts9+325fR1YF+km5lK7llBS1UctJHpK1plA==" saltValue="ZS0uM1L8Htl9w6Tk0Ls3n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522</v>
      </c>
      <c r="J40" s="101" t="s">
        <v>523</v>
      </c>
      <c r="K40" s="101" t="s">
        <v>524</v>
      </c>
      <c r="L40" s="101" t="s">
        <v>525</v>
      </c>
      <c r="M40" s="102" t="s">
        <v>526</v>
      </c>
    </row>
    <row r="41" spans="2:13" ht="27.75" customHeight="1" x14ac:dyDescent="0.15">
      <c r="B41" s="1195" t="s">
        <v>30</v>
      </c>
      <c r="C41" s="1196"/>
      <c r="D41" s="103"/>
      <c r="E41" s="1201" t="s">
        <v>31</v>
      </c>
      <c r="F41" s="1201"/>
      <c r="G41" s="1201"/>
      <c r="H41" s="1202"/>
      <c r="I41" s="330">
        <v>20784</v>
      </c>
      <c r="J41" s="331">
        <v>19990</v>
      </c>
      <c r="K41" s="331">
        <v>18923</v>
      </c>
      <c r="L41" s="331">
        <v>18321</v>
      </c>
      <c r="M41" s="332">
        <v>17857</v>
      </c>
    </row>
    <row r="42" spans="2:13" ht="27.75" customHeight="1" x14ac:dyDescent="0.15">
      <c r="B42" s="1197"/>
      <c r="C42" s="1198"/>
      <c r="D42" s="104"/>
      <c r="E42" s="1203" t="s">
        <v>32</v>
      </c>
      <c r="F42" s="1203"/>
      <c r="G42" s="1203"/>
      <c r="H42" s="1204"/>
      <c r="I42" s="333" t="s">
        <v>484</v>
      </c>
      <c r="J42" s="334" t="s">
        <v>484</v>
      </c>
      <c r="K42" s="334" t="s">
        <v>484</v>
      </c>
      <c r="L42" s="334" t="s">
        <v>484</v>
      </c>
      <c r="M42" s="335" t="s">
        <v>484</v>
      </c>
    </row>
    <row r="43" spans="2:13" ht="27.75" customHeight="1" x14ac:dyDescent="0.15">
      <c r="B43" s="1197"/>
      <c r="C43" s="1198"/>
      <c r="D43" s="104"/>
      <c r="E43" s="1203" t="s">
        <v>33</v>
      </c>
      <c r="F43" s="1203"/>
      <c r="G43" s="1203"/>
      <c r="H43" s="1204"/>
      <c r="I43" s="333" t="s">
        <v>484</v>
      </c>
      <c r="J43" s="334" t="s">
        <v>484</v>
      </c>
      <c r="K43" s="334" t="s">
        <v>484</v>
      </c>
      <c r="L43" s="334" t="s">
        <v>484</v>
      </c>
      <c r="M43" s="335" t="s">
        <v>484</v>
      </c>
    </row>
    <row r="44" spans="2:13" ht="27.75" customHeight="1" x14ac:dyDescent="0.15">
      <c r="B44" s="1197"/>
      <c r="C44" s="1198"/>
      <c r="D44" s="104"/>
      <c r="E44" s="1203" t="s">
        <v>34</v>
      </c>
      <c r="F44" s="1203"/>
      <c r="G44" s="1203"/>
      <c r="H44" s="1204"/>
      <c r="I44" s="333">
        <v>331</v>
      </c>
      <c r="J44" s="334">
        <v>278</v>
      </c>
      <c r="K44" s="334">
        <v>223</v>
      </c>
      <c r="L44" s="334">
        <v>185</v>
      </c>
      <c r="M44" s="335">
        <v>214</v>
      </c>
    </row>
    <row r="45" spans="2:13" ht="27.75" customHeight="1" x14ac:dyDescent="0.15">
      <c r="B45" s="1197"/>
      <c r="C45" s="1198"/>
      <c r="D45" s="104"/>
      <c r="E45" s="1203" t="s">
        <v>35</v>
      </c>
      <c r="F45" s="1203"/>
      <c r="G45" s="1203"/>
      <c r="H45" s="1204"/>
      <c r="I45" s="333">
        <v>2370</v>
      </c>
      <c r="J45" s="334">
        <v>2298</v>
      </c>
      <c r="K45" s="334">
        <v>2352</v>
      </c>
      <c r="L45" s="334">
        <v>2394</v>
      </c>
      <c r="M45" s="335">
        <v>2435</v>
      </c>
    </row>
    <row r="46" spans="2:13" ht="27.75" customHeight="1" x14ac:dyDescent="0.15">
      <c r="B46" s="1197"/>
      <c r="C46" s="1198"/>
      <c r="D46" s="105"/>
      <c r="E46" s="1203" t="s">
        <v>36</v>
      </c>
      <c r="F46" s="1203"/>
      <c r="G46" s="1203"/>
      <c r="H46" s="1204"/>
      <c r="I46" s="333" t="s">
        <v>484</v>
      </c>
      <c r="J46" s="334" t="s">
        <v>484</v>
      </c>
      <c r="K46" s="334" t="s">
        <v>484</v>
      </c>
      <c r="L46" s="334" t="s">
        <v>484</v>
      </c>
      <c r="M46" s="335" t="s">
        <v>484</v>
      </c>
    </row>
    <row r="47" spans="2:13" ht="27.75" customHeight="1" x14ac:dyDescent="0.15">
      <c r="B47" s="1197"/>
      <c r="C47" s="1198"/>
      <c r="D47" s="106"/>
      <c r="E47" s="1205" t="s">
        <v>37</v>
      </c>
      <c r="F47" s="1206"/>
      <c r="G47" s="1206"/>
      <c r="H47" s="1207"/>
      <c r="I47" s="333" t="s">
        <v>484</v>
      </c>
      <c r="J47" s="334" t="s">
        <v>484</v>
      </c>
      <c r="K47" s="334" t="s">
        <v>484</v>
      </c>
      <c r="L47" s="334" t="s">
        <v>484</v>
      </c>
      <c r="M47" s="335" t="s">
        <v>484</v>
      </c>
    </row>
    <row r="48" spans="2:13" ht="27.75" customHeight="1" x14ac:dyDescent="0.15">
      <c r="B48" s="1197"/>
      <c r="C48" s="1198"/>
      <c r="D48" s="104"/>
      <c r="E48" s="1203" t="s">
        <v>38</v>
      </c>
      <c r="F48" s="1203"/>
      <c r="G48" s="1203"/>
      <c r="H48" s="1204"/>
      <c r="I48" s="333" t="s">
        <v>484</v>
      </c>
      <c r="J48" s="334" t="s">
        <v>484</v>
      </c>
      <c r="K48" s="334" t="s">
        <v>484</v>
      </c>
      <c r="L48" s="334" t="s">
        <v>484</v>
      </c>
      <c r="M48" s="335" t="s">
        <v>484</v>
      </c>
    </row>
    <row r="49" spans="2:13" ht="27.75" customHeight="1" x14ac:dyDescent="0.15">
      <c r="B49" s="1199"/>
      <c r="C49" s="1200"/>
      <c r="D49" s="104"/>
      <c r="E49" s="1203" t="s">
        <v>39</v>
      </c>
      <c r="F49" s="1203"/>
      <c r="G49" s="1203"/>
      <c r="H49" s="1204"/>
      <c r="I49" s="333" t="s">
        <v>484</v>
      </c>
      <c r="J49" s="334" t="s">
        <v>484</v>
      </c>
      <c r="K49" s="334" t="s">
        <v>484</v>
      </c>
      <c r="L49" s="334" t="s">
        <v>484</v>
      </c>
      <c r="M49" s="335" t="s">
        <v>484</v>
      </c>
    </row>
    <row r="50" spans="2:13" ht="27.75" customHeight="1" x14ac:dyDescent="0.15">
      <c r="B50" s="1208" t="s">
        <v>40</v>
      </c>
      <c r="C50" s="1209"/>
      <c r="D50" s="107"/>
      <c r="E50" s="1203" t="s">
        <v>41</v>
      </c>
      <c r="F50" s="1203"/>
      <c r="G50" s="1203"/>
      <c r="H50" s="1204"/>
      <c r="I50" s="333">
        <v>18852</v>
      </c>
      <c r="J50" s="334">
        <v>20131</v>
      </c>
      <c r="K50" s="334">
        <v>21790</v>
      </c>
      <c r="L50" s="334">
        <v>23943</v>
      </c>
      <c r="M50" s="335">
        <v>25853</v>
      </c>
    </row>
    <row r="51" spans="2:13" ht="27.75" customHeight="1" x14ac:dyDescent="0.15">
      <c r="B51" s="1197"/>
      <c r="C51" s="1198"/>
      <c r="D51" s="104"/>
      <c r="E51" s="1203" t="s">
        <v>42</v>
      </c>
      <c r="F51" s="1203"/>
      <c r="G51" s="1203"/>
      <c r="H51" s="1204"/>
      <c r="I51" s="333">
        <v>3012</v>
      </c>
      <c r="J51" s="334">
        <v>2846</v>
      </c>
      <c r="K51" s="334">
        <v>2688</v>
      </c>
      <c r="L51" s="334">
        <v>2828</v>
      </c>
      <c r="M51" s="335">
        <v>2694</v>
      </c>
    </row>
    <row r="52" spans="2:13" ht="27.75" customHeight="1" x14ac:dyDescent="0.15">
      <c r="B52" s="1199"/>
      <c r="C52" s="1200"/>
      <c r="D52" s="104"/>
      <c r="E52" s="1203" t="s">
        <v>43</v>
      </c>
      <c r="F52" s="1203"/>
      <c r="G52" s="1203"/>
      <c r="H52" s="1204"/>
      <c r="I52" s="333">
        <v>14692</v>
      </c>
      <c r="J52" s="334">
        <v>13949</v>
      </c>
      <c r="K52" s="334">
        <v>13082</v>
      </c>
      <c r="L52" s="334">
        <v>12397</v>
      </c>
      <c r="M52" s="335">
        <v>12068</v>
      </c>
    </row>
    <row r="53" spans="2:13" ht="27.75" customHeight="1" thickBot="1" x14ac:dyDescent="0.2">
      <c r="B53" s="1210" t="s">
        <v>19</v>
      </c>
      <c r="C53" s="1211"/>
      <c r="D53" s="108"/>
      <c r="E53" s="1212" t="s">
        <v>44</v>
      </c>
      <c r="F53" s="1212"/>
      <c r="G53" s="1212"/>
      <c r="H53" s="1213"/>
      <c r="I53" s="336">
        <v>-13070</v>
      </c>
      <c r="J53" s="337">
        <v>-14359</v>
      </c>
      <c r="K53" s="337">
        <v>-16063</v>
      </c>
      <c r="L53" s="337">
        <v>-18268</v>
      </c>
      <c r="M53" s="338">
        <v>-20109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wEW4qY9wIWsRyODGuz/sZ0Boi4HstQ2XtbbCeSssxWcOuLebpqo36V4iKEWhxBXvGSwNEM1l+Ieb2QPvY5L+w==" saltValue="xzDHDM38Kq7CxWJHcexLc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524</v>
      </c>
      <c r="G54" s="117" t="s">
        <v>525</v>
      </c>
      <c r="H54" s="118" t="s">
        <v>526</v>
      </c>
    </row>
    <row r="55" spans="2:8" ht="52.5" customHeight="1" x14ac:dyDescent="0.15">
      <c r="B55" s="119"/>
      <c r="C55" s="1222" t="s">
        <v>46</v>
      </c>
      <c r="D55" s="1222"/>
      <c r="E55" s="1223"/>
      <c r="F55" s="339">
        <v>1363</v>
      </c>
      <c r="G55" s="339">
        <v>1379</v>
      </c>
      <c r="H55" s="340">
        <v>1393</v>
      </c>
    </row>
    <row r="56" spans="2:8" ht="52.5" customHeight="1" x14ac:dyDescent="0.15">
      <c r="B56" s="120"/>
      <c r="C56" s="1224" t="s">
        <v>47</v>
      </c>
      <c r="D56" s="1224"/>
      <c r="E56" s="1225"/>
      <c r="F56" s="341">
        <v>6423</v>
      </c>
      <c r="G56" s="341">
        <v>6559</v>
      </c>
      <c r="H56" s="342">
        <v>6635</v>
      </c>
    </row>
    <row r="57" spans="2:8" ht="53.25" customHeight="1" x14ac:dyDescent="0.15">
      <c r="B57" s="120"/>
      <c r="C57" s="1226" t="s">
        <v>48</v>
      </c>
      <c r="D57" s="1226"/>
      <c r="E57" s="1227"/>
      <c r="F57" s="343">
        <v>13747</v>
      </c>
      <c r="G57" s="343">
        <v>15751</v>
      </c>
      <c r="H57" s="344">
        <v>17568</v>
      </c>
    </row>
    <row r="58" spans="2:8" ht="45.75" customHeight="1" x14ac:dyDescent="0.15">
      <c r="B58" s="121"/>
      <c r="C58" s="1214" t="s">
        <v>547</v>
      </c>
      <c r="D58" s="1215"/>
      <c r="E58" s="1216"/>
      <c r="F58" s="345">
        <v>2414</v>
      </c>
      <c r="G58" s="345">
        <v>2835</v>
      </c>
      <c r="H58" s="346">
        <v>3471</v>
      </c>
    </row>
    <row r="59" spans="2:8" ht="45.75" customHeight="1" x14ac:dyDescent="0.15">
      <c r="B59" s="121"/>
      <c r="C59" s="1214" t="s">
        <v>548</v>
      </c>
      <c r="D59" s="1215"/>
      <c r="E59" s="1216"/>
      <c r="F59" s="345">
        <v>1695</v>
      </c>
      <c r="G59" s="345">
        <v>2527</v>
      </c>
      <c r="H59" s="346">
        <v>2870</v>
      </c>
    </row>
    <row r="60" spans="2:8" ht="45.75" customHeight="1" x14ac:dyDescent="0.15">
      <c r="B60" s="121"/>
      <c r="C60" s="1214" t="s">
        <v>549</v>
      </c>
      <c r="D60" s="1215"/>
      <c r="E60" s="1216"/>
      <c r="F60" s="345">
        <v>1406</v>
      </c>
      <c r="G60" s="345">
        <v>1582</v>
      </c>
      <c r="H60" s="346">
        <v>2347</v>
      </c>
    </row>
    <row r="61" spans="2:8" ht="45.75" customHeight="1" x14ac:dyDescent="0.15">
      <c r="B61" s="121"/>
      <c r="C61" s="1214" t="s">
        <v>550</v>
      </c>
      <c r="D61" s="1215"/>
      <c r="E61" s="1216"/>
      <c r="F61" s="345">
        <v>2182</v>
      </c>
      <c r="G61" s="345">
        <v>2238</v>
      </c>
      <c r="H61" s="346">
        <v>2234</v>
      </c>
    </row>
    <row r="62" spans="2:8" ht="45.75" customHeight="1" thickBot="1" x14ac:dyDescent="0.2">
      <c r="B62" s="122"/>
      <c r="C62" s="1217" t="s">
        <v>551</v>
      </c>
      <c r="D62" s="1218"/>
      <c r="E62" s="1219"/>
      <c r="F62" s="347">
        <v>1059</v>
      </c>
      <c r="G62" s="347">
        <v>1403</v>
      </c>
      <c r="H62" s="348">
        <v>1664</v>
      </c>
    </row>
    <row r="63" spans="2:8" ht="52.5" customHeight="1" thickBot="1" x14ac:dyDescent="0.2">
      <c r="B63" s="123"/>
      <c r="C63" s="1220" t="s">
        <v>49</v>
      </c>
      <c r="D63" s="1220"/>
      <c r="E63" s="1221"/>
      <c r="F63" s="349">
        <v>21533</v>
      </c>
      <c r="G63" s="349">
        <v>23688</v>
      </c>
      <c r="H63" s="350">
        <v>25596</v>
      </c>
    </row>
    <row r="64" spans="2:8" x14ac:dyDescent="0.15"/>
  </sheetData>
  <sheetProtection algorithmName="SHA-512" hashValue="oU5cLegiSsT/G344oshHAF12rACIU121XdzR3v+P+Zkkh74QLvmfhVZmTqkA51ZK7ohhrE8vP8umDp6BJIOXlg==" saltValue="u6cby3fr3PFewz3VbY+b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3E39A-B75F-4404-A326-894C5CA5070D}">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553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554</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555</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522</v>
      </c>
      <c r="BQ50" s="1234"/>
      <c r="BR50" s="1234"/>
      <c r="BS50" s="1234"/>
      <c r="BT50" s="1234"/>
      <c r="BU50" s="1234"/>
      <c r="BV50" s="1234"/>
      <c r="BW50" s="1234"/>
      <c r="BX50" s="1234" t="s">
        <v>523</v>
      </c>
      <c r="BY50" s="1234"/>
      <c r="BZ50" s="1234"/>
      <c r="CA50" s="1234"/>
      <c r="CB50" s="1234"/>
      <c r="CC50" s="1234"/>
      <c r="CD50" s="1234"/>
      <c r="CE50" s="1234"/>
      <c r="CF50" s="1234" t="s">
        <v>524</v>
      </c>
      <c r="CG50" s="1234"/>
      <c r="CH50" s="1234"/>
      <c r="CI50" s="1234"/>
      <c r="CJ50" s="1234"/>
      <c r="CK50" s="1234"/>
      <c r="CL50" s="1234"/>
      <c r="CM50" s="1234"/>
      <c r="CN50" s="1234" t="s">
        <v>525</v>
      </c>
      <c r="CO50" s="1234"/>
      <c r="CP50" s="1234"/>
      <c r="CQ50" s="1234"/>
      <c r="CR50" s="1234"/>
      <c r="CS50" s="1234"/>
      <c r="CT50" s="1234"/>
      <c r="CU50" s="1234"/>
      <c r="CV50" s="1234" t="s">
        <v>526</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556</v>
      </c>
      <c r="AO51" s="1233"/>
      <c r="AP51" s="1233"/>
      <c r="AQ51" s="1233"/>
      <c r="AR51" s="1233"/>
      <c r="AS51" s="1233"/>
      <c r="AT51" s="1233"/>
      <c r="AU51" s="1233"/>
      <c r="AV51" s="1233"/>
      <c r="AW51" s="1233"/>
      <c r="AX51" s="1233"/>
      <c r="AY51" s="1233"/>
      <c r="AZ51" s="1233"/>
      <c r="BA51" s="1233"/>
      <c r="BB51" s="1233" t="s">
        <v>557</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558</v>
      </c>
      <c r="BC53" s="1233"/>
      <c r="BD53" s="1233"/>
      <c r="BE53" s="1233"/>
      <c r="BF53" s="1233"/>
      <c r="BG53" s="1233"/>
      <c r="BH53" s="1233"/>
      <c r="BI53" s="1233"/>
      <c r="BJ53" s="1233"/>
      <c r="BK53" s="1233"/>
      <c r="BL53" s="1233"/>
      <c r="BM53" s="1233"/>
      <c r="BN53" s="1233"/>
      <c r="BO53" s="1233"/>
      <c r="BP53" s="1230">
        <v>57.6</v>
      </c>
      <c r="BQ53" s="1230"/>
      <c r="BR53" s="1230"/>
      <c r="BS53" s="1230"/>
      <c r="BT53" s="1230"/>
      <c r="BU53" s="1230"/>
      <c r="BV53" s="1230"/>
      <c r="BW53" s="1230"/>
      <c r="BX53" s="1230">
        <v>58.9</v>
      </c>
      <c r="BY53" s="1230"/>
      <c r="BZ53" s="1230"/>
      <c r="CA53" s="1230"/>
      <c r="CB53" s="1230"/>
      <c r="CC53" s="1230"/>
      <c r="CD53" s="1230"/>
      <c r="CE53" s="1230"/>
      <c r="CF53" s="1230">
        <v>60.2</v>
      </c>
      <c r="CG53" s="1230"/>
      <c r="CH53" s="1230"/>
      <c r="CI53" s="1230"/>
      <c r="CJ53" s="1230"/>
      <c r="CK53" s="1230"/>
      <c r="CL53" s="1230"/>
      <c r="CM53" s="1230"/>
      <c r="CN53" s="1230">
        <v>61.9</v>
      </c>
      <c r="CO53" s="1230"/>
      <c r="CP53" s="1230"/>
      <c r="CQ53" s="1230"/>
      <c r="CR53" s="1230"/>
      <c r="CS53" s="1230"/>
      <c r="CT53" s="1230"/>
      <c r="CU53" s="1230"/>
      <c r="CV53" s="1230">
        <v>63.4</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559</v>
      </c>
      <c r="AO55" s="1234"/>
      <c r="AP55" s="1234"/>
      <c r="AQ55" s="1234"/>
      <c r="AR55" s="1234"/>
      <c r="AS55" s="1234"/>
      <c r="AT55" s="1234"/>
      <c r="AU55" s="1234"/>
      <c r="AV55" s="1234"/>
      <c r="AW55" s="1234"/>
      <c r="AX55" s="1234"/>
      <c r="AY55" s="1234"/>
      <c r="AZ55" s="1234"/>
      <c r="BA55" s="1234"/>
      <c r="BB55" s="1233" t="s">
        <v>557</v>
      </c>
      <c r="BC55" s="1233"/>
      <c r="BD55" s="1233"/>
      <c r="BE55" s="1233"/>
      <c r="BF55" s="1233"/>
      <c r="BG55" s="1233"/>
      <c r="BH55" s="1233"/>
      <c r="BI55" s="1233"/>
      <c r="BJ55" s="1233"/>
      <c r="BK55" s="1233"/>
      <c r="BL55" s="1233"/>
      <c r="BM55" s="1233"/>
      <c r="BN55" s="1233"/>
      <c r="BO55" s="1233"/>
      <c r="BP55" s="1230">
        <v>15.5</v>
      </c>
      <c r="BQ55" s="1230"/>
      <c r="BR55" s="1230"/>
      <c r="BS55" s="1230"/>
      <c r="BT55" s="1230"/>
      <c r="BU55" s="1230"/>
      <c r="BV55" s="1230"/>
      <c r="BW55" s="1230"/>
      <c r="BX55" s="1230">
        <v>4.5999999999999996</v>
      </c>
      <c r="BY55" s="1230"/>
      <c r="BZ55" s="1230"/>
      <c r="CA55" s="1230"/>
      <c r="CB55" s="1230"/>
      <c r="CC55" s="1230"/>
      <c r="CD55" s="1230"/>
      <c r="CE55" s="1230"/>
      <c r="CF55" s="1230">
        <v>0.6</v>
      </c>
      <c r="CG55" s="1230"/>
      <c r="CH55" s="1230"/>
      <c r="CI55" s="1230"/>
      <c r="CJ55" s="1230"/>
      <c r="CK55" s="1230"/>
      <c r="CL55" s="1230"/>
      <c r="CM55" s="1230"/>
      <c r="CN55" s="1230">
        <v>0</v>
      </c>
      <c r="CO55" s="1230"/>
      <c r="CP55" s="1230"/>
      <c r="CQ55" s="1230"/>
      <c r="CR55" s="1230"/>
      <c r="CS55" s="1230"/>
      <c r="CT55" s="1230"/>
      <c r="CU55" s="1230"/>
      <c r="CV55" s="1230">
        <v>1</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558</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61.4</v>
      </c>
      <c r="BY57" s="1230"/>
      <c r="BZ57" s="1230"/>
      <c r="CA57" s="1230"/>
      <c r="CB57" s="1230"/>
      <c r="CC57" s="1230"/>
      <c r="CD57" s="1230"/>
      <c r="CE57" s="1230"/>
      <c r="CF57" s="1230">
        <v>62.6</v>
      </c>
      <c r="CG57" s="1230"/>
      <c r="CH57" s="1230"/>
      <c r="CI57" s="1230"/>
      <c r="CJ57" s="1230"/>
      <c r="CK57" s="1230"/>
      <c r="CL57" s="1230"/>
      <c r="CM57" s="1230"/>
      <c r="CN57" s="1230">
        <v>63.6</v>
      </c>
      <c r="CO57" s="1230"/>
      <c r="CP57" s="1230"/>
      <c r="CQ57" s="1230"/>
      <c r="CR57" s="1230"/>
      <c r="CS57" s="1230"/>
      <c r="CT57" s="1230"/>
      <c r="CU57" s="1230"/>
      <c r="CV57" s="1230">
        <v>64.099999999999994</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560</v>
      </c>
    </row>
    <row r="64" spans="1:109" x14ac:dyDescent="0.15">
      <c r="B64" s="247"/>
      <c r="G64" s="357"/>
      <c r="I64" s="369"/>
      <c r="J64" s="369"/>
      <c r="K64" s="369"/>
      <c r="L64" s="369"/>
      <c r="M64" s="369"/>
      <c r="N64" s="370"/>
      <c r="AM64" s="357"/>
      <c r="AN64" s="357" t="s">
        <v>553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561</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555</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522</v>
      </c>
      <c r="BQ72" s="1234"/>
      <c r="BR72" s="1234"/>
      <c r="BS72" s="1234"/>
      <c r="BT72" s="1234"/>
      <c r="BU72" s="1234"/>
      <c r="BV72" s="1234"/>
      <c r="BW72" s="1234"/>
      <c r="BX72" s="1234" t="s">
        <v>523</v>
      </c>
      <c r="BY72" s="1234"/>
      <c r="BZ72" s="1234"/>
      <c r="CA72" s="1234"/>
      <c r="CB72" s="1234"/>
      <c r="CC72" s="1234"/>
      <c r="CD72" s="1234"/>
      <c r="CE72" s="1234"/>
      <c r="CF72" s="1234" t="s">
        <v>524</v>
      </c>
      <c r="CG72" s="1234"/>
      <c r="CH72" s="1234"/>
      <c r="CI72" s="1234"/>
      <c r="CJ72" s="1234"/>
      <c r="CK72" s="1234"/>
      <c r="CL72" s="1234"/>
      <c r="CM72" s="1234"/>
      <c r="CN72" s="1234" t="s">
        <v>525</v>
      </c>
      <c r="CO72" s="1234"/>
      <c r="CP72" s="1234"/>
      <c r="CQ72" s="1234"/>
      <c r="CR72" s="1234"/>
      <c r="CS72" s="1234"/>
      <c r="CT72" s="1234"/>
      <c r="CU72" s="1234"/>
      <c r="CV72" s="1234" t="s">
        <v>526</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556</v>
      </c>
      <c r="AO73" s="1233"/>
      <c r="AP73" s="1233"/>
      <c r="AQ73" s="1233"/>
      <c r="AR73" s="1233"/>
      <c r="AS73" s="1233"/>
      <c r="AT73" s="1233"/>
      <c r="AU73" s="1233"/>
      <c r="AV73" s="1233"/>
      <c r="AW73" s="1233"/>
      <c r="AX73" s="1233"/>
      <c r="AY73" s="1233"/>
      <c r="AZ73" s="1233"/>
      <c r="BA73" s="1233"/>
      <c r="BB73" s="1233" t="s">
        <v>557</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562</v>
      </c>
      <c r="BC75" s="1233"/>
      <c r="BD75" s="1233"/>
      <c r="BE75" s="1233"/>
      <c r="BF75" s="1233"/>
      <c r="BG75" s="1233"/>
      <c r="BH75" s="1233"/>
      <c r="BI75" s="1233"/>
      <c r="BJ75" s="1233"/>
      <c r="BK75" s="1233"/>
      <c r="BL75" s="1233"/>
      <c r="BM75" s="1233"/>
      <c r="BN75" s="1233"/>
      <c r="BO75" s="1233"/>
      <c r="BP75" s="1230">
        <v>4.5999999999999996</v>
      </c>
      <c r="BQ75" s="1230"/>
      <c r="BR75" s="1230"/>
      <c r="BS75" s="1230"/>
      <c r="BT75" s="1230"/>
      <c r="BU75" s="1230"/>
      <c r="BV75" s="1230"/>
      <c r="BW75" s="1230"/>
      <c r="BX75" s="1230">
        <v>5.0999999999999996</v>
      </c>
      <c r="BY75" s="1230"/>
      <c r="BZ75" s="1230"/>
      <c r="CA75" s="1230"/>
      <c r="CB75" s="1230"/>
      <c r="CC75" s="1230"/>
      <c r="CD75" s="1230"/>
      <c r="CE75" s="1230"/>
      <c r="CF75" s="1230">
        <v>6</v>
      </c>
      <c r="CG75" s="1230"/>
      <c r="CH75" s="1230"/>
      <c r="CI75" s="1230"/>
      <c r="CJ75" s="1230"/>
      <c r="CK75" s="1230"/>
      <c r="CL75" s="1230"/>
      <c r="CM75" s="1230"/>
      <c r="CN75" s="1230">
        <v>6.7</v>
      </c>
      <c r="CO75" s="1230"/>
      <c r="CP75" s="1230"/>
      <c r="CQ75" s="1230"/>
      <c r="CR75" s="1230"/>
      <c r="CS75" s="1230"/>
      <c r="CT75" s="1230"/>
      <c r="CU75" s="1230"/>
      <c r="CV75" s="1230">
        <v>6.9</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559</v>
      </c>
      <c r="AO77" s="1234"/>
      <c r="AP77" s="1234"/>
      <c r="AQ77" s="1234"/>
      <c r="AR77" s="1234"/>
      <c r="AS77" s="1234"/>
      <c r="AT77" s="1234"/>
      <c r="AU77" s="1234"/>
      <c r="AV77" s="1234"/>
      <c r="AW77" s="1234"/>
      <c r="AX77" s="1234"/>
      <c r="AY77" s="1234"/>
      <c r="AZ77" s="1234"/>
      <c r="BA77" s="1234"/>
      <c r="BB77" s="1233" t="s">
        <v>557</v>
      </c>
      <c r="BC77" s="1233"/>
      <c r="BD77" s="1233"/>
      <c r="BE77" s="1233"/>
      <c r="BF77" s="1233"/>
      <c r="BG77" s="1233"/>
      <c r="BH77" s="1233"/>
      <c r="BI77" s="1233"/>
      <c r="BJ77" s="1233"/>
      <c r="BK77" s="1233"/>
      <c r="BL77" s="1233"/>
      <c r="BM77" s="1233"/>
      <c r="BN77" s="1233"/>
      <c r="BO77" s="1233"/>
      <c r="BP77" s="1230">
        <v>15.5</v>
      </c>
      <c r="BQ77" s="1230"/>
      <c r="BR77" s="1230"/>
      <c r="BS77" s="1230"/>
      <c r="BT77" s="1230"/>
      <c r="BU77" s="1230"/>
      <c r="BV77" s="1230"/>
      <c r="BW77" s="1230"/>
      <c r="BX77" s="1230">
        <v>4.5999999999999996</v>
      </c>
      <c r="BY77" s="1230"/>
      <c r="BZ77" s="1230"/>
      <c r="CA77" s="1230"/>
      <c r="CB77" s="1230"/>
      <c r="CC77" s="1230"/>
      <c r="CD77" s="1230"/>
      <c r="CE77" s="1230"/>
      <c r="CF77" s="1230">
        <v>0.6</v>
      </c>
      <c r="CG77" s="1230"/>
      <c r="CH77" s="1230"/>
      <c r="CI77" s="1230"/>
      <c r="CJ77" s="1230"/>
      <c r="CK77" s="1230"/>
      <c r="CL77" s="1230"/>
      <c r="CM77" s="1230"/>
      <c r="CN77" s="1230">
        <v>0</v>
      </c>
      <c r="CO77" s="1230"/>
      <c r="CP77" s="1230"/>
      <c r="CQ77" s="1230"/>
      <c r="CR77" s="1230"/>
      <c r="CS77" s="1230"/>
      <c r="CT77" s="1230"/>
      <c r="CU77" s="1230"/>
      <c r="CV77" s="1230">
        <v>1</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562</v>
      </c>
      <c r="BC79" s="1233"/>
      <c r="BD79" s="1233"/>
      <c r="BE79" s="1233"/>
      <c r="BF79" s="1233"/>
      <c r="BG79" s="1233"/>
      <c r="BH79" s="1233"/>
      <c r="BI79" s="1233"/>
      <c r="BJ79" s="1233"/>
      <c r="BK79" s="1233"/>
      <c r="BL79" s="1233"/>
      <c r="BM79" s="1233"/>
      <c r="BN79" s="1233"/>
      <c r="BO79" s="1233"/>
      <c r="BP79" s="1230">
        <v>6.4</v>
      </c>
      <c r="BQ79" s="1230"/>
      <c r="BR79" s="1230"/>
      <c r="BS79" s="1230"/>
      <c r="BT79" s="1230"/>
      <c r="BU79" s="1230"/>
      <c r="BV79" s="1230"/>
      <c r="BW79" s="1230"/>
      <c r="BX79" s="1230">
        <v>6.3</v>
      </c>
      <c r="BY79" s="1230"/>
      <c r="BZ79" s="1230"/>
      <c r="CA79" s="1230"/>
      <c r="CB79" s="1230"/>
      <c r="CC79" s="1230"/>
      <c r="CD79" s="1230"/>
      <c r="CE79" s="1230"/>
      <c r="CF79" s="1230">
        <v>6.6</v>
      </c>
      <c r="CG79" s="1230"/>
      <c r="CH79" s="1230"/>
      <c r="CI79" s="1230"/>
      <c r="CJ79" s="1230"/>
      <c r="CK79" s="1230"/>
      <c r="CL79" s="1230"/>
      <c r="CM79" s="1230"/>
      <c r="CN79" s="1230">
        <v>6.8</v>
      </c>
      <c r="CO79" s="1230"/>
      <c r="CP79" s="1230"/>
      <c r="CQ79" s="1230"/>
      <c r="CR79" s="1230"/>
      <c r="CS79" s="1230"/>
      <c r="CT79" s="1230"/>
      <c r="CU79" s="1230"/>
      <c r="CV79" s="1230">
        <v>7</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PMdYzg8IN+vEEoadNzSFzBh0iSpcq0HhcZ+BdHKIbpWB9e/yEuHUlLbDd2LTY3QScUQJdW30YU0eOEo1fE1thQ==" saltValue="dGW/xQTP8hhSQQryva1QF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92CA8-C951-4CD0-BD5E-B7858F8B2BC2}">
  <sheetPr>
    <pageSetUpPr fitToPage="1"/>
  </sheetPr>
  <dimension ref="A1:DR125"/>
  <sheetViews>
    <sheetView showGridLines="0" zoomScale="75" zoomScaleNormal="7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472</v>
      </c>
    </row>
  </sheetData>
  <sheetProtection algorithmName="SHA-512" hashValue="Z01CihQGMx3CzCCRQ47ZrDcJiiRfNIN9rrr8hXvrF6adY0YE/q53ZKyDC5VLkn0bcD52aGoxLEa+OE/XgPjcDA==" saltValue="2YCFedurbJu10HvgJ1hNh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26FD5-00E6-4D38-A2C7-BA58A70F10A5}">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472</v>
      </c>
    </row>
  </sheetData>
  <sheetProtection algorithmName="SHA-512" hashValue="n8dEQuvuTzkwTaxwvLWArzcxgaJdEw8ivgOAR+DWpUZkQCY7p/LIXWaqsHSfyiE2g8dXLxWgnLMHHA1BdiYVBQ==" saltValue="Wtg0uGVdBTZYEEkED4xRY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521</v>
      </c>
      <c r="G2" s="137"/>
      <c r="H2" s="138"/>
    </row>
    <row r="3" spans="1:8" x14ac:dyDescent="0.15">
      <c r="A3" s="134" t="s">
        <v>514</v>
      </c>
      <c r="B3" s="139"/>
      <c r="C3" s="140"/>
      <c r="D3" s="141">
        <v>136537</v>
      </c>
      <c r="E3" s="142"/>
      <c r="F3" s="143">
        <v>52068</v>
      </c>
      <c r="G3" s="144"/>
      <c r="H3" s="145"/>
    </row>
    <row r="4" spans="1:8" x14ac:dyDescent="0.15">
      <c r="A4" s="146"/>
      <c r="B4" s="147"/>
      <c r="C4" s="148"/>
      <c r="D4" s="149">
        <v>89018</v>
      </c>
      <c r="E4" s="150"/>
      <c r="F4" s="151">
        <v>26936</v>
      </c>
      <c r="G4" s="152"/>
      <c r="H4" s="153"/>
    </row>
    <row r="5" spans="1:8" x14ac:dyDescent="0.15">
      <c r="A5" s="134" t="s">
        <v>516</v>
      </c>
      <c r="B5" s="139"/>
      <c r="C5" s="140"/>
      <c r="D5" s="141">
        <v>64353</v>
      </c>
      <c r="E5" s="142"/>
      <c r="F5" s="143">
        <v>47161</v>
      </c>
      <c r="G5" s="144"/>
      <c r="H5" s="145"/>
    </row>
    <row r="6" spans="1:8" x14ac:dyDescent="0.15">
      <c r="A6" s="146"/>
      <c r="B6" s="147"/>
      <c r="C6" s="148"/>
      <c r="D6" s="149">
        <v>30813</v>
      </c>
      <c r="E6" s="150"/>
      <c r="F6" s="151">
        <v>24595</v>
      </c>
      <c r="G6" s="152"/>
      <c r="H6" s="153"/>
    </row>
    <row r="7" spans="1:8" x14ac:dyDescent="0.15">
      <c r="A7" s="134" t="s">
        <v>517</v>
      </c>
      <c r="B7" s="139"/>
      <c r="C7" s="140"/>
      <c r="D7" s="141">
        <v>97336</v>
      </c>
      <c r="E7" s="142"/>
      <c r="F7" s="143">
        <v>43423</v>
      </c>
      <c r="G7" s="144"/>
      <c r="H7" s="145"/>
    </row>
    <row r="8" spans="1:8" x14ac:dyDescent="0.15">
      <c r="A8" s="146"/>
      <c r="B8" s="147"/>
      <c r="C8" s="148"/>
      <c r="D8" s="149">
        <v>49791</v>
      </c>
      <c r="E8" s="150"/>
      <c r="F8" s="151">
        <v>22207</v>
      </c>
      <c r="G8" s="152"/>
      <c r="H8" s="153"/>
    </row>
    <row r="9" spans="1:8" x14ac:dyDescent="0.15">
      <c r="A9" s="134" t="s">
        <v>518</v>
      </c>
      <c r="B9" s="139"/>
      <c r="C9" s="140"/>
      <c r="D9" s="141">
        <v>100906</v>
      </c>
      <c r="E9" s="142"/>
      <c r="F9" s="143">
        <v>45265</v>
      </c>
      <c r="G9" s="144"/>
      <c r="H9" s="145"/>
    </row>
    <row r="10" spans="1:8" x14ac:dyDescent="0.15">
      <c r="A10" s="146"/>
      <c r="B10" s="147"/>
      <c r="C10" s="148"/>
      <c r="D10" s="149">
        <v>56419</v>
      </c>
      <c r="E10" s="150"/>
      <c r="F10" s="151">
        <v>22600</v>
      </c>
      <c r="G10" s="152"/>
      <c r="H10" s="153"/>
    </row>
    <row r="11" spans="1:8" x14ac:dyDescent="0.15">
      <c r="A11" s="134" t="s">
        <v>519</v>
      </c>
      <c r="B11" s="139"/>
      <c r="C11" s="140"/>
      <c r="D11" s="141">
        <v>108994</v>
      </c>
      <c r="E11" s="142"/>
      <c r="F11" s="143">
        <v>54621</v>
      </c>
      <c r="G11" s="144"/>
      <c r="H11" s="145"/>
    </row>
    <row r="12" spans="1:8" x14ac:dyDescent="0.15">
      <c r="A12" s="146"/>
      <c r="B12" s="147"/>
      <c r="C12" s="154"/>
      <c r="D12" s="149">
        <v>77182</v>
      </c>
      <c r="E12" s="150"/>
      <c r="F12" s="151">
        <v>30892</v>
      </c>
      <c r="G12" s="152"/>
      <c r="H12" s="153"/>
    </row>
    <row r="13" spans="1:8" x14ac:dyDescent="0.15">
      <c r="A13" s="134"/>
      <c r="B13" s="139"/>
      <c r="C13" s="140"/>
      <c r="D13" s="141">
        <v>101625</v>
      </c>
      <c r="E13" s="142"/>
      <c r="F13" s="143">
        <v>48508</v>
      </c>
      <c r="G13" s="155"/>
      <c r="H13" s="145"/>
    </row>
    <row r="14" spans="1:8" x14ac:dyDescent="0.15">
      <c r="A14" s="146"/>
      <c r="B14" s="147"/>
      <c r="C14" s="148"/>
      <c r="D14" s="149">
        <v>60645</v>
      </c>
      <c r="E14" s="150"/>
      <c r="F14" s="151">
        <v>25446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16.64</v>
      </c>
      <c r="C19" s="156">
        <f>ROUND(VALUE(SUBSTITUTE(実質収支比率等に係る経年分析!G$48,"▲","-")),2)</f>
        <v>22.29</v>
      </c>
      <c r="D19" s="156">
        <f>ROUND(VALUE(SUBSTITUTE(実質収支比率等に係る経年分析!H$48,"▲","-")),2)</f>
        <v>14.45</v>
      </c>
      <c r="E19" s="156">
        <f>ROUND(VALUE(SUBSTITUTE(実質収支比率等に係る経年分析!I$48,"▲","-")),2)</f>
        <v>15.09</v>
      </c>
      <c r="F19" s="156">
        <f>ROUND(VALUE(SUBSTITUTE(実質収支比率等に係る経年分析!J$48,"▲","-")),2)</f>
        <v>11.59</v>
      </c>
    </row>
    <row r="20" spans="1:11" x14ac:dyDescent="0.15">
      <c r="A20" s="156" t="s">
        <v>53</v>
      </c>
      <c r="B20" s="156">
        <f>ROUND(VALUE(SUBSTITUTE(実質収支比率等に係る経年分析!F$47,"▲","-")),2)</f>
        <v>18.48</v>
      </c>
      <c r="C20" s="156">
        <f>ROUND(VALUE(SUBSTITUTE(実質収支比率等に係る経年分析!G$47,"▲","-")),2)</f>
        <v>18.059999999999999</v>
      </c>
      <c r="D20" s="156">
        <f>ROUND(VALUE(SUBSTITUTE(実質収支比率等に係る経年分析!H$47,"▲","-")),2)</f>
        <v>18.96</v>
      </c>
      <c r="E20" s="156">
        <f>ROUND(VALUE(SUBSTITUTE(実質収支比率等に係る経年分析!I$47,"▲","-")),2)</f>
        <v>19.03</v>
      </c>
      <c r="F20" s="156">
        <f>ROUND(VALUE(SUBSTITUTE(実質収支比率等に係る経年分析!J$47,"▲","-")),2)</f>
        <v>18.87</v>
      </c>
    </row>
    <row r="21" spans="1:11" x14ac:dyDescent="0.15">
      <c r="A21" s="156" t="s">
        <v>54</v>
      </c>
      <c r="B21" s="156">
        <f>IF(ISNUMBER(VALUE(SUBSTITUTE(実質収支比率等に係る経年分析!F$49,"▲","-"))),ROUND(VALUE(SUBSTITUTE(実質収支比率等に係る経年分析!F$49,"▲","-")),2),NA())</f>
        <v>8.07</v>
      </c>
      <c r="C21" s="156">
        <f>IF(ISNUMBER(VALUE(SUBSTITUTE(実質収支比率等に係る経年分析!G$49,"▲","-"))),ROUND(VALUE(SUBSTITUTE(実質収支比率等に係る経年分析!G$49,"▲","-")),2),NA())</f>
        <v>6.6</v>
      </c>
      <c r="D21" s="156">
        <f>IF(ISNUMBER(VALUE(SUBSTITUTE(実質収支比率等に係る経年分析!H$49,"▲","-"))),ROUND(VALUE(SUBSTITUTE(実質収支比率等に係る経年分析!H$49,"▲","-")),2),NA())</f>
        <v>-8.2899999999999991</v>
      </c>
      <c r="E21" s="156">
        <f>IF(ISNUMBER(VALUE(SUBSTITUTE(実質収支比率等に係る経年分析!I$49,"▲","-"))),ROUND(VALUE(SUBSTITUTE(実質収支比率等に係る経年分析!I$49,"▲","-")),2),NA())</f>
        <v>0.97</v>
      </c>
      <c r="F21" s="156">
        <f>IF(ISNUMBER(VALUE(SUBSTITUTE(実質収支比率等に係る経年分析!J$49,"▲","-"))),ROUND(VALUE(SUBSTITUTE(実質収支比率等に係る経年分析!J$49,"▲","-")),2),NA())</f>
        <v>-3.01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公共用地先行取得事業特別会計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0.04</v>
      </c>
    </row>
    <row r="33" spans="1:16" x14ac:dyDescent="0.15">
      <c r="A33" s="157" t="str">
        <f>IF(連結実質赤字比率に係る赤字・黒字の構成分析!C$37="",NA(),連結実質赤字比率に係る赤字・黒字の構成分析!C$37)</f>
        <v>住宅新築資金貸付事業特別会計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0.22</v>
      </c>
    </row>
    <row r="34" spans="1:16" x14ac:dyDescent="0.15">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1.83</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16.510000000000002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22.12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14.41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11.36</v>
      </c>
    </row>
    <row r="36" spans="1:16" x14ac:dyDescent="0.15">
      <c r="A36" s="157" t="str">
        <f>IF(連結実質赤字比率に係る赤字・黒字の構成分析!C$34="",NA(),連結実質赤字比率に係る赤字・黒字の構成分析!C$34)</f>
        <v>国民健康保険福智町立診療所特別会計</v>
      </c>
      <c r="B36" s="157">
        <f>IF(ROUND(VALUE(SUBSTITUTE(連結実質赤字比率に係る赤字・黒字の構成分析!F$34,"▲", "-")), 2) &lt; 0, ABS(ROUND(VALUE(SUBSTITUTE(連結実質赤字比率に係る赤字・黒字の構成分析!F$34,"▲", "-")), 2)), NA())</f>
        <v>1.81</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1.77</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0.94</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1.57</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2.71</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1878</v>
      </c>
      <c r="E42" s="158"/>
      <c r="F42" s="158"/>
      <c r="G42" s="158">
        <f>'実質公債費比率（分子）の構造'!L$52</f>
        <v>1922</v>
      </c>
      <c r="H42" s="158"/>
      <c r="I42" s="158"/>
      <c r="J42" s="158">
        <f>'実質公債費比率（分子）の構造'!M$52</f>
        <v>1897</v>
      </c>
      <c r="K42" s="158"/>
      <c r="L42" s="158"/>
      <c r="M42" s="158">
        <f>'実質公債費比率（分子）の構造'!N$52</f>
        <v>1885</v>
      </c>
      <c r="N42" s="158"/>
      <c r="O42" s="158"/>
      <c r="P42" s="158">
        <f>'実質公債費比率（分子）の構造'!O$52</f>
        <v>1837</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47</v>
      </c>
      <c r="C45" s="158"/>
      <c r="D45" s="158"/>
      <c r="E45" s="158">
        <f>'実質公債費比率（分子）の構造'!L$49</f>
        <v>44</v>
      </c>
      <c r="F45" s="158"/>
      <c r="G45" s="158"/>
      <c r="H45" s="158">
        <f>'実質公債費比率（分子）の構造'!M$49</f>
        <v>49</v>
      </c>
      <c r="I45" s="158"/>
      <c r="J45" s="158"/>
      <c r="K45" s="158">
        <f>'実質公債費比率（分子）の構造'!N$49</f>
        <v>45</v>
      </c>
      <c r="L45" s="158"/>
      <c r="M45" s="158"/>
      <c r="N45" s="158">
        <f>'実質公債費比率（分子）の構造'!O$49</f>
        <v>22</v>
      </c>
      <c r="O45" s="158"/>
      <c r="P45" s="158"/>
    </row>
    <row r="46" spans="1:16" x14ac:dyDescent="0.15">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2114</v>
      </c>
      <c r="C49" s="158"/>
      <c r="D49" s="158"/>
      <c r="E49" s="158">
        <f>'実質公債費比率（分子）の構造'!L$45</f>
        <v>2229</v>
      </c>
      <c r="F49" s="158"/>
      <c r="G49" s="158"/>
      <c r="H49" s="158">
        <f>'実質公債費比率（分子）の構造'!M$45</f>
        <v>2245</v>
      </c>
      <c r="I49" s="158"/>
      <c r="J49" s="158"/>
      <c r="K49" s="158">
        <f>'実質公債費比率（分子）の構造'!N$45</f>
        <v>2235</v>
      </c>
      <c r="L49" s="158"/>
      <c r="M49" s="158"/>
      <c r="N49" s="158">
        <f>'実質公債費比率（分子）の構造'!O$45</f>
        <v>2221</v>
      </c>
      <c r="O49" s="158"/>
      <c r="P49" s="158"/>
    </row>
    <row r="50" spans="1:16" x14ac:dyDescent="0.15">
      <c r="A50" s="158" t="s">
        <v>67</v>
      </c>
      <c r="B50" s="158" t="e">
        <f>NA()</f>
        <v>#N/A</v>
      </c>
      <c r="C50" s="158">
        <f>IF(ISNUMBER('実質公債費比率（分子）の構造'!K$53),'実質公債費比率（分子）の構造'!K$53,NA())</f>
        <v>283</v>
      </c>
      <c r="D50" s="158" t="e">
        <f>NA()</f>
        <v>#N/A</v>
      </c>
      <c r="E50" s="158" t="e">
        <f>NA()</f>
        <v>#N/A</v>
      </c>
      <c r="F50" s="158">
        <f>IF(ISNUMBER('実質公債費比率（分子）の構造'!L$53),'実質公債費比率（分子）の構造'!L$53,NA())</f>
        <v>351</v>
      </c>
      <c r="G50" s="158" t="e">
        <f>NA()</f>
        <v>#N/A</v>
      </c>
      <c r="H50" s="158" t="e">
        <f>NA()</f>
        <v>#N/A</v>
      </c>
      <c r="I50" s="158">
        <f>IF(ISNUMBER('実質公債費比率（分子）の構造'!M$53),'実質公債費比率（分子）の構造'!M$53,NA())</f>
        <v>397</v>
      </c>
      <c r="J50" s="158" t="e">
        <f>NA()</f>
        <v>#N/A</v>
      </c>
      <c r="K50" s="158" t="e">
        <f>NA()</f>
        <v>#N/A</v>
      </c>
      <c r="L50" s="158">
        <f>IF(ISNUMBER('実質公債費比率（分子）の構造'!N$53),'実質公債費比率（分子）の構造'!N$53,NA())</f>
        <v>395</v>
      </c>
      <c r="M50" s="158" t="e">
        <f>NA()</f>
        <v>#N/A</v>
      </c>
      <c r="N50" s="158" t="e">
        <f>NA()</f>
        <v>#N/A</v>
      </c>
      <c r="O50" s="158">
        <f>IF(ISNUMBER('実質公債費比率（分子）の構造'!O$53),'実質公債費比率（分子）の構造'!O$53,NA())</f>
        <v>407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14692</v>
      </c>
      <c r="E56" s="157"/>
      <c r="F56" s="157"/>
      <c r="G56" s="157">
        <f>'将来負担比率（分子）の構造'!J$52</f>
        <v>13949</v>
      </c>
      <c r="H56" s="157"/>
      <c r="I56" s="157"/>
      <c r="J56" s="157">
        <f>'将来負担比率（分子）の構造'!K$52</f>
        <v>13082</v>
      </c>
      <c r="K56" s="157"/>
      <c r="L56" s="157"/>
      <c r="M56" s="157">
        <f>'将来負担比率（分子）の構造'!L$52</f>
        <v>12397</v>
      </c>
      <c r="N56" s="157"/>
      <c r="O56" s="157"/>
      <c r="P56" s="157">
        <f>'将来負担比率（分子）の構造'!M$52</f>
        <v>12068</v>
      </c>
    </row>
    <row r="57" spans="1:16" x14ac:dyDescent="0.15">
      <c r="A57" s="157" t="s">
        <v>42</v>
      </c>
      <c r="B57" s="157"/>
      <c r="C57" s="157"/>
      <c r="D57" s="157">
        <f>'将来負担比率（分子）の構造'!I$51</f>
        <v>3012</v>
      </c>
      <c r="E57" s="157"/>
      <c r="F57" s="157"/>
      <c r="G57" s="157">
        <f>'将来負担比率（分子）の構造'!J$51</f>
        <v>2846</v>
      </c>
      <c r="H57" s="157"/>
      <c r="I57" s="157"/>
      <c r="J57" s="157">
        <f>'将来負担比率（分子）の構造'!K$51</f>
        <v>2688</v>
      </c>
      <c r="K57" s="157"/>
      <c r="L57" s="157"/>
      <c r="M57" s="157">
        <f>'将来負担比率（分子）の構造'!L$51</f>
        <v>2828</v>
      </c>
      <c r="N57" s="157"/>
      <c r="O57" s="157"/>
      <c r="P57" s="157">
        <f>'将来負担比率（分子）の構造'!M$51</f>
        <v>2694</v>
      </c>
    </row>
    <row r="58" spans="1:16" x14ac:dyDescent="0.15">
      <c r="A58" s="157" t="s">
        <v>41</v>
      </c>
      <c r="B58" s="157"/>
      <c r="C58" s="157"/>
      <c r="D58" s="157">
        <f>'将来負担比率（分子）の構造'!I$50</f>
        <v>18852</v>
      </c>
      <c r="E58" s="157"/>
      <c r="F58" s="157"/>
      <c r="G58" s="157">
        <f>'将来負担比率（分子）の構造'!J$50</f>
        <v>20131</v>
      </c>
      <c r="H58" s="157"/>
      <c r="I58" s="157"/>
      <c r="J58" s="157">
        <f>'将来負担比率（分子）の構造'!K$50</f>
        <v>21790</v>
      </c>
      <c r="K58" s="157"/>
      <c r="L58" s="157"/>
      <c r="M58" s="157">
        <f>'将来負担比率（分子）の構造'!L$50</f>
        <v>23943</v>
      </c>
      <c r="N58" s="157"/>
      <c r="O58" s="157"/>
      <c r="P58" s="157">
        <f>'将来負担比率（分子）の構造'!M$50</f>
        <v>25853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2370</v>
      </c>
      <c r="C62" s="157"/>
      <c r="D62" s="157"/>
      <c r="E62" s="157">
        <f>'将来負担比率（分子）の構造'!J$45</f>
        <v>2298</v>
      </c>
      <c r="F62" s="157"/>
      <c r="G62" s="157"/>
      <c r="H62" s="157">
        <f>'将来負担比率（分子）の構造'!K$45</f>
        <v>2352</v>
      </c>
      <c r="I62" s="157"/>
      <c r="J62" s="157"/>
      <c r="K62" s="157">
        <f>'将来負担比率（分子）の構造'!L$45</f>
        <v>2394</v>
      </c>
      <c r="L62" s="157"/>
      <c r="M62" s="157"/>
      <c r="N62" s="157">
        <f>'将来負担比率（分子）の構造'!M$45</f>
        <v>2435</v>
      </c>
      <c r="O62" s="157"/>
      <c r="P62" s="157"/>
    </row>
    <row r="63" spans="1:16" x14ac:dyDescent="0.15">
      <c r="A63" s="157" t="s">
        <v>34</v>
      </c>
      <c r="B63" s="157">
        <f>'将来負担比率（分子）の構造'!I$44</f>
        <v>331</v>
      </c>
      <c r="C63" s="157"/>
      <c r="D63" s="157"/>
      <c r="E63" s="157">
        <f>'将来負担比率（分子）の構造'!J$44</f>
        <v>278</v>
      </c>
      <c r="F63" s="157"/>
      <c r="G63" s="157"/>
      <c r="H63" s="157">
        <f>'将来負担比率（分子）の構造'!K$44</f>
        <v>223</v>
      </c>
      <c r="I63" s="157"/>
      <c r="J63" s="157"/>
      <c r="K63" s="157">
        <f>'将来負担比率（分子）の構造'!L$44</f>
        <v>185</v>
      </c>
      <c r="L63" s="157"/>
      <c r="M63" s="157"/>
      <c r="N63" s="157">
        <f>'将来負担比率（分子）の構造'!M$44</f>
        <v>214</v>
      </c>
      <c r="O63" s="157"/>
      <c r="P63" s="157"/>
    </row>
    <row r="64" spans="1:16" x14ac:dyDescent="0.15">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20784</v>
      </c>
      <c r="C66" s="157"/>
      <c r="D66" s="157"/>
      <c r="E66" s="157">
        <f>'将来負担比率（分子）の構造'!J$41</f>
        <v>19990</v>
      </c>
      <c r="F66" s="157"/>
      <c r="G66" s="157"/>
      <c r="H66" s="157">
        <f>'将来負担比率（分子）の構造'!K$41</f>
        <v>18923</v>
      </c>
      <c r="I66" s="157"/>
      <c r="J66" s="157"/>
      <c r="K66" s="157">
        <f>'将来負担比率（分子）の構造'!L$41</f>
        <v>18321</v>
      </c>
      <c r="L66" s="157"/>
      <c r="M66" s="157"/>
      <c r="N66" s="157">
        <f>'将来負担比率（分子）の構造'!M$41</f>
        <v>17857</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1363</v>
      </c>
      <c r="C72" s="161">
        <f>基金残高に係る経年分析!G55</f>
        <v>1379</v>
      </c>
      <c r="D72" s="161">
        <f>基金残高に係る経年分析!H55</f>
        <v>1393</v>
      </c>
    </row>
    <row r="73" spans="1:16" x14ac:dyDescent="0.15">
      <c r="A73" s="160" t="s">
        <v>74</v>
      </c>
      <c r="B73" s="161">
        <f>基金残高に係る経年分析!F56</f>
        <v>6423</v>
      </c>
      <c r="C73" s="161">
        <f>基金残高に係る経年分析!G56</f>
        <v>6559</v>
      </c>
      <c r="D73" s="161">
        <f>基金残高に係る経年分析!H56</f>
        <v>6635</v>
      </c>
    </row>
    <row r="74" spans="1:16" x14ac:dyDescent="0.15">
      <c r="A74" s="160" t="s">
        <v>75</v>
      </c>
      <c r="B74" s="161">
        <f>基金残高に係る経年分析!F57</f>
        <v>13747</v>
      </c>
      <c r="C74" s="161">
        <f>基金残高に係る経年分析!G57</f>
        <v>15751</v>
      </c>
      <c r="D74" s="161">
        <f>基金残高に係る経年分析!H57</f>
        <v>17568</v>
      </c>
    </row>
  </sheetData>
  <sheetProtection algorithmName="SHA-512" hashValue="e1pKNx1E85bSJtdtbxosgY1rwSet56UAeVuHpfcVzHNxW5PbYBQCvSLh7XWb8Ox5aJ440kMbahZfR6YUSYp11Q==" saltValue="jERWjbaKw1azmi6Rf8AxH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2026-03-24T01:46:44Z</cp:lastPrinted>
  <dcterms:created xsi:type="dcterms:W3CDTF">2026-02-26T10:14:26Z</dcterms:created>
  <dcterms:modified xsi:type="dcterms:W3CDTF">2026-09-28T08:24:31Z</dcterms:modified>
  <cp:category/>
</cp:coreProperties>
</file>