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1101494\Desktop\新しいフォルダー (2)\A1修正後\"/>
    </mc:Choice>
  </mc:AlternateContent>
  <xr:revisionPtr revIDLastSave="0" documentId="13_ncr:1_{E62E7691-094C-4DBC-8146-4D1CC733C984}" xr6:coauthVersionLast="47" xr6:coauthVersionMax="47" xr10:uidLastSave="{00000000-0000-0000-0000-000000000000}"/>
  <bookViews>
    <workbookView xWindow="20370" yWindow="-120" windowWidth="29040" windowHeight="1584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U36" i="10"/>
  <c r="C36" i="10"/>
  <c r="CO35" i="10"/>
  <c r="BE35" i="10"/>
  <c r="C35" i="10"/>
  <c r="BE34" i="10"/>
  <c r="C34" i="10"/>
  <c r="U34" i="10" s="1"/>
  <c r="U35"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<sst xmlns="http://schemas.openxmlformats.org/spreadsheetml/2006/main" count="1160" uniqueCount="583">
  <si>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</si>
  <si>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</si>
  <si>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</si>
  <si>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</si>
  <si>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</si>
  <si>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</si>
  <si>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</si>
  <si>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</si>
  <si>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</si>
  <si>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</si>
  <si>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</si>
  <si>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</si>
  <si>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</si>
  <si>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</si>
  <si>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</si>
  <si>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</si>
  <si>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</si>
  <si>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</si>
  <si>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</si>
  <si>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</si>
  <si>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</si>
  <si>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</si>
  <si>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</si>
  <si>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</si>
  <si>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</si>
  <si>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</si>
  <si>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</si>
  <si>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</si>
  <si>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</si>
  <si>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</si>
  <si>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</si>
  <si>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</si>
  <si>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</si>
  <si>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</si>
  <si>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</si>
  <si>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</si>
  <si>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</si>
  <si>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</si>
  <si>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</si>
  <si>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</si>
  <si>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</si>
  <si>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</si>
  <si>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</si>
  <si>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</si>
  <si>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</si>
  <si>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</si>
  <si>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</si>
  <si>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</si>
  <si>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</si>
  <si>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</si>
  <si>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</si>
  <si>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</si>
  <si>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</si>
  <si>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</si>
  <si>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</si>
  <si>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</si>
  <si>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</si>
  <si>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</si>
  <si>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</si>
  <si>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</si>
  <si>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</si>
  <si>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</si>
  <si>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</si>
  <si>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</si>
  <si>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</si>
  <si>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</si>
  <si>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</si>
  <si>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</si>
  <si>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</si>
  <si>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</si>
  <si>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</si>
  <si>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</si>
  <si>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</si>
  <si>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</si>
  <si>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</si>
  <si>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</si>
  <si>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</si>
  <si>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</si>
  <si>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</si>
  <si>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</si>
  <si>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</si>
  <si>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</si>
  <si>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</si>
  <si>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</si>
  <si>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</si>
  <si>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</si>
  <si>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</si>
  <si>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</si>
  <si>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</si>
  <si>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</si>
  <si>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</si>
  <si>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</si>
  <si>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</si>
  <si>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</si>
  <si>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小竹町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</si>
  <si>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</si>
  <si>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</si>
  <si>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</si>
  <si>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</si>
  <si>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</si>
  <si>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</si>
  <si>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</si>
  <si>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</si>
  <si>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</si>
  <si>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</si>
  <si>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</si>
  <si>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</si>
  <si>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</si>
  <si>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</si>
  <si>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</si>
  <si>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</si>
  <si>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</si>
  <si>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</si>
  <si>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</si>
  <si>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</si>
  <si>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</si>
  <si>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</si>
  <si>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</si>
  <si>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</si>
  <si>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</si>
  <si>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</si>
  <si>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</si>
  <si>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</si>
  <si>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</si>
  <si>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</si>
  <si>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</si>
  <si>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</si>
  <si>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</si>
  <si>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</si>
  <si>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</si>
  <si>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</si>
  <si>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</si>
  <si>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</si>
  <si>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</si>
  <si>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</si>
  <si>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</si>
  <si>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</si>
  <si>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</si>
  <si>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</si>
  <si>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</si>
  <si>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</si>
  <si>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</si>
  <si>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</si>
  <si>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小竹町立病院事業特別会計</t>
    <phoneticPr fontId="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</si>
  <si>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</si>
  <si>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</si>
  <si>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</si>
  <si>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</si>
  <si>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</si>
  <si>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</si>
  <si>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</si>
  <si>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</si>
  <si>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</si>
  <si>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</si>
  <si>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</si>
  <si>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</si>
  <si>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</si>
  <si>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</si>
  <si>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</si>
  <si>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</si>
  <si>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</si>
  <si>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</si>
  <si>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</si>
  <si>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</si>
  <si>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</si>
  <si>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</si>
  <si>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</si>
  <si>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</si>
  <si>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</si>
  <si>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</si>
  <si>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</si>
  <si>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</si>
  <si>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</si>
  <si>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</si>
  <si>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</si>
  <si>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</si>
  <si>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</si>
  <si>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</si>
  <si>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</si>
  <si>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</si>
  <si>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</si>
  <si>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</si>
  <si>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</si>
  <si>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</si>
  <si>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</si>
  <si>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</si>
  <si>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</si>
  <si>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</si>
  <si>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</si>
  <si>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</si>
  <si>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</si>
  <si>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</si>
  <si>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</si>
  <si>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</si>
  <si>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</si>
  <si>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</si>
  <si>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</si>
  <si>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</si>
  <si>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</si>
  <si>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</si>
  <si>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</si>
  <si>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</si>
  <si>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</si>
  <si>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</si>
  <si>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</si>
  <si>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福岡県小竹町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</si>
  <si>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</si>
  <si>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</si>
  <si>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</si>
  <si>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</si>
  <si>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</si>
  <si>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</si>
  <si>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</si>
  <si>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</si>
  <si>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</si>
  <si>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</si>
  <si>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</si>
  <si>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</si>
  <si>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</si>
  <si>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</si>
  <si>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</si>
  <si>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</si>
  <si>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</si>
  <si>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</si>
  <si>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</si>
  <si>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</si>
  <si>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</si>
  <si>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</si>
  <si>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</si>
  <si>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</si>
  <si>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</si>
  <si>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</si>
  <si>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</si>
  <si>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</si>
  <si>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</si>
  <si>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</si>
  <si>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</si>
  <si>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</si>
  <si>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</si>
  <si>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</si>
  <si>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</si>
  <si>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</si>
  <si>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</si>
  <si>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</si>
  <si>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</si>
  <si>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</si>
  <si>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</si>
  <si>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</si>
  <si>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</si>
  <si>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</si>
  <si>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</si>
  <si>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</si>
  <si>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</si>
  <si>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</si>
  <si>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</si>
  <si>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</si>
  <si>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</si>
  <si>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</si>
  <si>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</si>
  <si>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</si>
  <si>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</si>
  <si>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</si>
  <si>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</si>
  <si>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</si>
  <si>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</si>
  <si>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</si>
  <si>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</si>
  <si>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</si>
  <si>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</si>
  <si>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</si>
  <si>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</si>
  <si>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</si>
  <si>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</si>
  <si>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</si>
  <si>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</si>
  <si>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</si>
  <si>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</si>
  <si>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</si>
  <si>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</si>
  <si>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</si>
  <si>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</si>
  <si>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</si>
  <si>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</si>
  <si>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</si>
  <si>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</si>
  <si>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</si>
  <si>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</si>
  <si>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</si>
  <si>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</si>
  <si>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</si>
  <si>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</si>
  <si>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</si>
  <si>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</si>
  <si>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</si>
  <si>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</si>
  <si>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</si>
  <si>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</si>
  <si>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</si>
  <si>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</si>
  <si>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</si>
  <si>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</si>
  <si>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</si>
  <si>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</si>
  <si>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</si>
  <si>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</si>
  <si>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</si>
  <si>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</si>
  <si>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</si>
  <si>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</si>
  <si>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</si>
  <si>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</si>
  <si>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</si>
  <si>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</si>
  <si>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</si>
  <si>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</si>
  <si>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</si>
  <si>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</si>
  <si>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</si>
  <si>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</si>
  <si>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</si>
  <si>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</si>
  <si>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</si>
  <si>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</si>
  <si>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</si>
  <si>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</si>
  <si>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</si>
  <si>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</si>
  <si>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</si>
  <si>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</si>
  <si>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</si>
  <si>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</si>
  <si>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</si>
  <si>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</si>
  <si>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</si>
  <si>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</si>
  <si>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</si>
  <si>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</si>
  <si>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</si>
  <si>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</si>
  <si>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</si>
  <si>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</si>
  <si>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</si>
  <si>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</si>
  <si>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</si>
  <si>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</si>
  <si>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</si>
  <si>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</si>
  <si>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</si>
  <si>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</si>
  <si>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</si>
  <si>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</si>
  <si>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</si>
  <si>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</si>
  <si>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</si>
  <si>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</si>
  <si>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</si>
  <si>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福岡県小竹町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</si>
  <si>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</si>
  <si>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</si>
  <si>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</si>
  <si>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</si>
  <si>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</si>
  <si>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</si>
  <si>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</si>
  <si>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</si>
  <si>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</si>
  <si>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</si>
  <si>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</si>
  <si>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</si>
  <si>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</si>
  <si>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</si>
  <si>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</si>
  <si>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</si>
  <si>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</si>
  <si>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</si>
  <si>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</si>
  <si>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</si>
  <si>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</si>
  <si>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</si>
  <si>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</si>
  <si>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</si>
  <si>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</si>
  <si>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</si>
  <si>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</si>
  <si>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</si>
  <si>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</si>
  <si>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</si>
  <si>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</si>
  <si>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</si>
  <si>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</si>
  <si>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小竹町国民健康保険特別会計</t>
    <phoneticPr fontId="5"/>
  </si>
  <si>
    <t>小竹町後期高齢者医療特別会計</t>
    <phoneticPr fontId="5"/>
  </si>
  <si>
    <t>法適用企業</t>
    <phoneticPr fontId="5"/>
  </si>
  <si>
    <t>小竹町水道事業特別会計</t>
    <phoneticPr fontId="5"/>
  </si>
  <si>
    <t>小竹町下水道事業特別会計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</si>
  <si>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</si>
  <si>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</si>
  <si>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</si>
  <si>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</si>
  <si>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</si>
  <si>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</si>
  <si>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</si>
  <si>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</si>
  <si>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</si>
  <si>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</si>
  <si>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</si>
  <si>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</si>
  <si>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</si>
  <si>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</si>
  <si>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</si>
  <si>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</si>
  <si>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</si>
  <si>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</si>
  <si>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</si>
  <si>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</si>
  <si>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</si>
  <si>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</si>
  <si>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</si>
  <si>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</si>
  <si>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</si>
  <si>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</si>
  <si>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</si>
  <si>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</si>
  <si>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</si>
  <si>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</si>
  <si>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</si>
  <si>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</si>
  <si>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</si>
  <si>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</si>
  <si>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</si>
  <si>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</si>
  <si>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</si>
  <si>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</si>
  <si>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</si>
  <si>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</si>
  <si>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</si>
  <si>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</si>
  <si>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</si>
  <si>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</si>
  <si>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</si>
  <si>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</si>
  <si>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</si>
  <si>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</si>
  <si>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</si>
  <si>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</si>
  <si>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</si>
  <si>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</si>
  <si>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</si>
  <si>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</si>
  <si>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</si>
  <si>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</si>
  <si>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</si>
  <si>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</si>
  <si>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</si>
  <si>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</si>
  <si>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</si>
  <si>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</si>
  <si>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</si>
  <si>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</si>
  <si>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</si>
  <si>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</si>
  <si>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</si>
  <si>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</si>
  <si>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</si>
  <si>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</si>
  <si>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</si>
  <si>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</si>
  <si>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</si>
  <si>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</si>
  <si>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</si>
  <si>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</si>
  <si>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</si>
  <si>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</si>
  <si>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</si>
  <si>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</si>
  <si>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</si>
  <si>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</si>
  <si>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</si>
  <si>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</si>
  <si>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</si>
  <si>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</si>
  <si>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</si>
  <si>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</si>
  <si>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</si>
  <si>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</si>
  <si>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</si>
  <si>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</si>
  <si>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</si>
  <si>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</si>
  <si>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t>
  </si>
  <si>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</si>
  <si>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</si>
  <si>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</si>
  <si>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</si>
  <si>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</si>
  <si>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</si>
  <si>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</si>
  <si>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</si>
  <si>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</si>
  <si>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</si>
  <si>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</si>
  <si>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</si>
  <si>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</si>
  <si>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</si>
  <si>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</si>
  <si>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</si>
  <si>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</si>
  <si>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</si>
  <si>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</si>
  <si>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</si>
  <si>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</si>
  <si>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</si>
  <si>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</si>
  <si>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</si>
  <si>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</si>
  <si>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</si>
  <si>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</si>
  <si>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</si>
  <si>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</si>
  <si>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</si>
  <si>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</si>
  <si>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</si>
  <si>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</si>
  <si>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</si>
  <si>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</si>
  <si>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</si>
  <si>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</si>
  <si>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</si>
  <si>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</si>
  <si>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</si>
  <si>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6.51</t>
  </si>
  <si>
    <t>▲ 6.41</t>
  </si>
  <si>
    <t>小竹町立病院事業特別会計</t>
  </si>
  <si>
    <t>▲ 3.57</t>
  </si>
  <si>
    <t>▲ 2.08</t>
  </si>
  <si>
    <t>▲ 3.49</t>
  </si>
  <si>
    <t>▲ 6.19</t>
  </si>
  <si>
    <t>▲ 0.97</t>
  </si>
  <si>
    <t>小竹町水道事業特別会計</t>
  </si>
  <si>
    <t>一般会計</t>
  </si>
  <si>
    <t>小竹町国民健康保険特別会計</t>
  </si>
  <si>
    <t>小竹町下水道事業特別会計</t>
  </si>
  <si>
    <t>小竹町後期高齢者医療特別会計</t>
  </si>
  <si>
    <t>その他会計（赤字）</t>
  </si>
  <si>
    <t>その他会計（黒字）</t>
  </si>
  <si>
    <t>R02</t>
    <phoneticPr fontId="5"/>
  </si>
  <si>
    <t>R03</t>
    <phoneticPr fontId="5"/>
  </si>
  <si>
    <t>R04</t>
    <phoneticPr fontId="5"/>
  </si>
  <si>
    <t>R05</t>
    <phoneticPr fontId="5"/>
  </si>
  <si>
    <t>R06</t>
    <phoneticPr fontId="5"/>
  </si>
  <si>
    <t>ふるさと応援基金</t>
    <rPh sb="4" eb="8">
      <t>オウエンキキン</t>
    </rPh>
    <phoneticPr fontId="5"/>
  </si>
  <si>
    <t>農業用施設整備及び自然環境の保全等に関する基金</t>
    <rPh sb="0" eb="5">
      <t>ノウギョウヨウシセツ</t>
    </rPh>
    <rPh sb="5" eb="8">
      <t>セイビオヨ</t>
    </rPh>
    <rPh sb="9" eb="13">
      <t>シゼンカンキョウ</t>
    </rPh>
    <rPh sb="14" eb="17">
      <t>ホゼントウ</t>
    </rPh>
    <rPh sb="18" eb="19">
      <t>カン</t>
    </rPh>
    <rPh sb="21" eb="23">
      <t>キキン</t>
    </rPh>
    <phoneticPr fontId="5"/>
  </si>
  <si>
    <t>職員退職手当基金</t>
    <rPh sb="0" eb="8">
      <t>ショクインタイショクテアテキキン</t>
    </rPh>
    <phoneticPr fontId="5"/>
  </si>
  <si>
    <t>小竹町定住促進住宅基金</t>
    <rPh sb="0" eb="9">
      <t>コタケマチテイジュウソクシンジュウタク</t>
    </rPh>
    <rPh sb="9" eb="11">
      <t>キキン</t>
    </rPh>
    <phoneticPr fontId="5"/>
  </si>
  <si>
    <t>災害対策基金</t>
    <rPh sb="0" eb="6">
      <t>サイガイタイサクキキン</t>
    </rPh>
    <phoneticPr fontId="5"/>
  </si>
  <si>
    <t>○</t>
    <phoneticPr fontId="2"/>
  </si>
  <si>
    <t>小竹町土地開発公社</t>
    <rPh sb="0" eb="9">
      <t>コタケマチトチカイハツコウシャ</t>
    </rPh>
    <phoneticPr fontId="2"/>
  </si>
  <si>
    <t>-</t>
    <phoneticPr fontId="2"/>
  </si>
  <si>
    <t>福岡県介護保険広域連合（一般会計）</t>
  </si>
  <si>
    <t>福岡県介護保険広域連合（介護保険事業特別会計）</t>
  </si>
  <si>
    <t>福岡県後期高齢者医療広域連合（一般会計）</t>
  </si>
  <si>
    <t>福岡県後期高齢者医療広域連合（後期高齢者医療特別会計）</t>
  </si>
  <si>
    <t>-</t>
    <phoneticPr fontId="2"/>
  </si>
  <si>
    <t>福岡県市町村消防団員等公務災害補償組合</t>
  </si>
  <si>
    <t>福岡県自治会館管理組合</t>
  </si>
  <si>
    <t>宮若市外二町じん芥処理施設組合</t>
  </si>
  <si>
    <t>直方・鞍手広域市町村圏事務組合（一般会計）</t>
  </si>
  <si>
    <t>直方・鞍手広域市町村圏事務組合（休日等急患センター事業特別会計）</t>
  </si>
  <si>
    <t>直方・鞍手広域市町村圏事務組合（消防事業特別会計）</t>
  </si>
  <si>
    <t>福岡県自治振興組合（一般会計）</t>
  </si>
  <si>
    <t>福岡県自治振興組合（公文書館事業特別会計）</t>
  </si>
  <si>
    <t>ふくおか県央環境広域施設組合</t>
  </si>
  <si>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</si>
  <si>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</si>
  <si>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</si>
  <si>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</si>
  <si>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</si>
  <si>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将来負担比率については類似団体より高い水準で推移している。これは庁舎建設や町営住宅建設事業に伴う地方債が多額であったことが大きな要因と考えられる。
　実質公債費比率については年々減少しており、類似団体より低い水準となっているが、今後七福団地住宅環境事業による地方債の元金償還が開始されることにより再び上昇に転じることが予想される。</t>
    <rPh sb="1" eb="7">
      <t>ショウライフタンヒリツ</t>
    </rPh>
    <rPh sb="12" eb="16">
      <t>ルイジダンタイ</t>
    </rPh>
    <rPh sb="23" eb="25">
      <t>スイイ</t>
    </rPh>
    <rPh sb="33" eb="37">
      <t>チョウシャケンセツ</t>
    </rPh>
    <rPh sb="38" eb="46">
      <t>チョウエイジュウタクケンセツジギョウ</t>
    </rPh>
    <rPh sb="47" eb="48">
      <t>トモナ</t>
    </rPh>
    <rPh sb="49" eb="52">
      <t>チホウサイ</t>
    </rPh>
    <rPh sb="53" eb="55">
      <t>タガク</t>
    </rPh>
    <rPh sb="62" eb="63">
      <t>オオ</t>
    </rPh>
    <rPh sb="65" eb="67">
      <t>ヨウイン</t>
    </rPh>
    <rPh sb="68" eb="69">
      <t>カンガ</t>
    </rPh>
    <rPh sb="76" eb="81">
      <t>ジッシツ</t>
    </rPh>
    <rPh sb="81" eb="83">
      <t>ヒリツ</t>
    </rPh>
    <rPh sb="88" eb="92">
      <t>ネンネンゲンショウ</t>
    </rPh>
    <rPh sb="97" eb="101">
      <t>ルイジダンタイ</t>
    </rPh>
    <rPh sb="115" eb="127">
      <t>コンゴシチフクダンチジュウタクカンキョウジギョウ</t>
    </rPh>
    <rPh sb="130" eb="133">
      <t>チホウサイ</t>
    </rPh>
    <rPh sb="134" eb="136">
      <t>ガンキン</t>
    </rPh>
    <rPh sb="136" eb="138">
      <t>ショウカン</t>
    </rPh>
    <rPh sb="139" eb="141">
      <t>カイシ</t>
    </rPh>
    <rPh sb="149" eb="150">
      <t>フタタ</t>
    </rPh>
    <rPh sb="151" eb="153">
      <t>ジョウショウ</t>
    </rPh>
    <rPh sb="154" eb="155">
      <t>テン</t>
    </rPh>
    <rPh sb="160" eb="162">
      <t>ヨソウ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</si>
  <si>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</si>
  <si>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</si>
  <si>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</si>
  <si>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将来負担比率については、類似団体より高い水準で推移している。これは庁舎建設事業や町営住宅事業建設事業に伴う地方債が多額であったことが大きな要因と考えられる。
　一方で有形固定資産減価償却率は昨年と同様に類似団体と比較して低い水準で推移している。これは庁舎の建替えや町営住宅の建替え、道路・橋りょうについて順次更新を行っていることが大きな要因として挙げられる。</t>
    <rPh sb="1" eb="7">
      <t>ショウライフタンヒリツ</t>
    </rPh>
    <rPh sb="13" eb="17">
      <t>ルイジダンタイ</t>
    </rPh>
    <rPh sb="19" eb="20">
      <t>タカ</t>
    </rPh>
    <rPh sb="21" eb="23">
      <t>スイジュン</t>
    </rPh>
    <rPh sb="24" eb="26">
      <t>スイイ</t>
    </rPh>
    <rPh sb="34" eb="38">
      <t>チョウシャケンセツ</t>
    </rPh>
    <rPh sb="38" eb="40">
      <t>ジギョウ</t>
    </rPh>
    <rPh sb="41" eb="47">
      <t>チョウエイジュウタクジギョウ</t>
    </rPh>
    <rPh sb="47" eb="51">
      <t>ケンセツジギョウ</t>
    </rPh>
    <rPh sb="52" eb="53">
      <t>トモナ</t>
    </rPh>
    <rPh sb="54" eb="57">
      <t>チホウサイ</t>
    </rPh>
    <rPh sb="58" eb="60">
      <t>タガク</t>
    </rPh>
    <rPh sb="67" eb="68">
      <t>オオ</t>
    </rPh>
    <rPh sb="70" eb="72">
      <t>ヨウイン</t>
    </rPh>
    <rPh sb="73" eb="74">
      <t>カンガ</t>
    </rPh>
    <rPh sb="81" eb="83">
      <t>イッポウ</t>
    </rPh>
    <rPh sb="84" eb="90">
      <t>ユウケイコテイシサン</t>
    </rPh>
    <rPh sb="90" eb="95">
      <t>ゲンカショウキャクリツ</t>
    </rPh>
    <rPh sb="96" eb="98">
      <t>サクネン</t>
    </rPh>
    <rPh sb="99" eb="101">
      <t>ドウヨウ</t>
    </rPh>
    <rPh sb="102" eb="106">
      <t>ルイジダンタイ</t>
    </rPh>
    <rPh sb="107" eb="109">
      <t>ヒカク</t>
    </rPh>
    <rPh sb="111" eb="112">
      <t>ヒク</t>
    </rPh>
    <rPh sb="113" eb="115">
      <t>スイジュン</t>
    </rPh>
    <rPh sb="116" eb="118">
      <t>スイイ</t>
    </rPh>
    <rPh sb="126" eb="128">
      <t>チョウシャ</t>
    </rPh>
    <rPh sb="129" eb="131">
      <t>タテカ</t>
    </rPh>
    <rPh sb="133" eb="137">
      <t>チョウエイジュウタク</t>
    </rPh>
    <rPh sb="138" eb="140">
      <t>タテカ</t>
    </rPh>
    <rPh sb="142" eb="144">
      <t>ドウロ</t>
    </rPh>
    <rPh sb="145" eb="146">
      <t>キョウ</t>
    </rPh>
    <rPh sb="153" eb="155">
      <t>ジュンジ</t>
    </rPh>
    <rPh sb="155" eb="157">
      <t>コウシン</t>
    </rPh>
    <rPh sb="158" eb="159">
      <t>オコナ</t>
    </rPh>
    <rPh sb="166" eb="167">
      <t>オオ</t>
    </rPh>
    <rPh sb="169" eb="171">
      <t>ヨウイン</t>
    </rPh>
    <rPh sb="174" eb="175">
      <t>ア</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</si>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</sst>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8" fontId="16" fillId="0" borderId="0" xfId="16" applyNumberFormat="1" applyAlignment="1">
      <alignment horizontal="center" vertical="center"/>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21E0A85-D2E7-47A7-8C1D-B49930B37F2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CCA9-4D36-9E98-EFBD3708E0D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78019</c:v>
                </c:pt>
                <c:pt idx="1">
                  <c:v>64073</c:v>
                </c:pt>
                <c:pt idx="2">
                  <c:v>64320</c:v>
                </c:pt>
                <c:pt idx="3">
                  <c:v>242175</c:v>
                </c:pt>
                <c:pt idx="4">
                  <c:v>94765</c:v>
                </c:pt>
              </c:numCache>
            </c:numRef>
          </c:val>
          <c:smooth val="0"/>
          <c:extLst>
            <c:ext xmlns:c16="http://schemas.microsoft.com/office/drawing/2014/chart" uri="{C3380CC4-5D6E-409C-BE32-E72D297353CC}">
              <c16:uniqueId val="{00000001-CCA9-4D36-9E98-EFBD3708E0D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4.41</c:v>
                </c:pt>
                <c:pt idx="1">
                  <c:v>7.83</c:v>
                </c:pt>
                <c:pt idx="2">
                  <c:v>10.3</c:v>
                </c:pt>
                <c:pt idx="3">
                  <c:v>3.59</c:v>
                </c:pt>
                <c:pt idx="4">
                  <c:v>2.61</c:v>
                </c:pt>
              </c:numCache>
            </c:numRef>
          </c:val>
          <c:extLst>
            <c:ext xmlns:c16="http://schemas.microsoft.com/office/drawing/2014/chart" uri="{C3380CC4-5D6E-409C-BE32-E72D297353CC}">
              <c16:uniqueId val="{00000000-E507-407F-AF9B-2CB1008CCCA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27.89</c:v>
                </c:pt>
                <c:pt idx="1">
                  <c:v>28.87</c:v>
                </c:pt>
                <c:pt idx="2">
                  <c:v>33.94</c:v>
                </c:pt>
                <c:pt idx="3">
                  <c:v>40.39</c:v>
                </c:pt>
                <c:pt idx="4">
                  <c:v>35.520000000000003</c:v>
                </c:pt>
              </c:numCache>
            </c:numRef>
          </c:val>
          <c:extLst>
            <c:ext xmlns:c16="http://schemas.microsoft.com/office/drawing/2014/chart" uri="{C3380CC4-5D6E-409C-BE32-E72D297353CC}">
              <c16:uniqueId val="{00000001-E507-407F-AF9B-2CB1008CCCA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1.91</c:v>
                </c:pt>
                <c:pt idx="1">
                  <c:v>3.64</c:v>
                </c:pt>
                <c:pt idx="2">
                  <c:v>2.4</c:v>
                </c:pt>
                <c:pt idx="3">
                  <c:v>-6.51</c:v>
                </c:pt>
                <c:pt idx="4">
                  <c:v>-6.41</c:v>
                </c:pt>
              </c:numCache>
            </c:numRef>
          </c:val>
          <c:smooth val="0"/>
          <c:extLst>
            <c:ext xmlns:c16="http://schemas.microsoft.com/office/drawing/2014/chart" uri="{C3380CC4-5D6E-409C-BE32-E72D297353CC}">
              <c16:uniqueId val="{00000002-E507-407F-AF9B-2CB1008CCCA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0.56000000000000005</c:v>
                </c:pt>
                <c:pt idx="6">
                  <c:v>0</c:v>
                </c:pt>
                <c:pt idx="7">
                  <c:v>0</c:v>
                </c:pt>
                <c:pt idx="8">
                  <c:v>0</c:v>
                </c:pt>
                <c:pt idx="9">
                  <c:v>0</c:v>
                </c:pt>
              </c:numCache>
            </c:numRef>
          </c:val>
          <c:extLst>
            <c:ext xmlns:c16="http://schemas.microsoft.com/office/drawing/2014/chart" uri="{C3380CC4-5D6E-409C-BE32-E72D297353CC}">
              <c16:uniqueId val="{00000000-C9FC-4BCB-83C2-4A53425A0B9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FC-4BCB-83C2-4A53425A0B9D}"/>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9FC-4BCB-83C2-4A53425A0B9D}"/>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9FC-4BCB-83C2-4A53425A0B9D}"/>
            </c:ext>
          </c:extLst>
        </c:ser>
        <c:ser>
          <c:idx val="4"/>
          <c:order val="4"/>
          <c:tx>
            <c:strRef>
              <c:f>データシート!$A$31</c:f>
              <c:strCache>
                <c:ptCount val="1"/>
                <c:pt idx="0">
                  <c:v>小竹町後期高齢者医療特別会計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0.02</c:v>
                </c:pt>
                <c:pt idx="8">
                  <c:v>#N/A</c:v>
                </c:pt>
                <c:pt idx="9">
                  <c:v>0.02</c:v>
                </c:pt>
              </c:numCache>
            </c:numRef>
          </c:val>
          <c:extLst>
            <c:ext xmlns:c16="http://schemas.microsoft.com/office/drawing/2014/chart" uri="{C3380CC4-5D6E-409C-BE32-E72D297353CC}">
              <c16:uniqueId val="{00000004-C9FC-4BCB-83C2-4A53425A0B9D}"/>
            </c:ext>
          </c:extLst>
        </c:ser>
        <c:ser>
          <c:idx val="5"/>
          <c:order val="5"/>
          <c:tx>
            <c:strRef>
              <c:f>データシート!$A$32</c:f>
              <c:strCache>
                <c:ptCount val="1"/>
                <c:pt idx="0">
                  <c:v>小竹町下水道事業特別会計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#N/A</c:v>
                </c:pt>
                <c:pt idx="7">
                  <c:v>0.96</c:v>
                </c:pt>
                <c:pt idx="8">
                  <c:v>#N/A</c:v>
                </c:pt>
                <c:pt idx="9">
                  <c:v>0.82</c:v>
                </c:pt>
              </c:numCache>
            </c:numRef>
          </c:val>
          <c:extLst>
            <c:ext xmlns:c16="http://schemas.microsoft.com/office/drawing/2014/chart" uri="{C3380CC4-5D6E-409C-BE32-E72D297353CC}">
              <c16:uniqueId val="{00000005-C9FC-4BCB-83C2-4A53425A0B9D}"/>
            </c:ext>
          </c:extLst>
        </c:ser>
        <c:ser>
          <c:idx val="6"/>
          <c:order val="6"/>
          <c:tx>
            <c:strRef>
              <c:f>データシート!$A$33</c:f>
              <c:strCache>
                <c:ptCount val="1"/>
                <c:pt idx="0">
                  <c:v>小竹町国民健康保険特別会計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2.79</c:v>
                </c:pt>
                <c:pt idx="2">
                  <c:v>#N/A</c:v>
                </c:pt>
                <c:pt idx="3">
                  <c:v>4.58</c:v>
                </c:pt>
                <c:pt idx="4">
                  <c:v>#N/A</c:v>
                </c:pt>
                <c:pt idx="5">
                  <c:v>1.22</c:v>
                </c:pt>
                <c:pt idx="6">
                  <c:v>#N/A</c:v>
                </c:pt>
                <c:pt idx="7">
                  <c:v>0.56000000000000005</c:v>
                </c:pt>
                <c:pt idx="8">
                  <c:v>#N/A</c:v>
                </c:pt>
                <c:pt idx="9">
                  <c:v>0.97</c:v>
                </c:pt>
              </c:numCache>
            </c:numRef>
          </c:val>
          <c:extLst>
            <c:ext xmlns:c16="http://schemas.microsoft.com/office/drawing/2014/chart" uri="{C3380CC4-5D6E-409C-BE32-E72D297353CC}">
              <c16:uniqueId val="{00000006-C9FC-4BCB-83C2-4A53425A0B9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4.41</c:v>
                </c:pt>
                <c:pt idx="2">
                  <c:v>#N/A</c:v>
                </c:pt>
                <c:pt idx="3">
                  <c:v>7.82</c:v>
                </c:pt>
                <c:pt idx="4">
                  <c:v>#N/A</c:v>
                </c:pt>
                <c:pt idx="5">
                  <c:v>10.29</c:v>
                </c:pt>
                <c:pt idx="6">
                  <c:v>#N/A</c:v>
                </c:pt>
                <c:pt idx="7">
                  <c:v>3.59</c:v>
                </c:pt>
                <c:pt idx="8">
                  <c:v>#N/A</c:v>
                </c:pt>
                <c:pt idx="9">
                  <c:v>2.6</c:v>
                </c:pt>
              </c:numCache>
            </c:numRef>
          </c:val>
          <c:extLst>
            <c:ext xmlns:c16="http://schemas.microsoft.com/office/drawing/2014/chart" uri="{C3380CC4-5D6E-409C-BE32-E72D297353CC}">
              <c16:uniqueId val="{00000007-C9FC-4BCB-83C2-4A53425A0B9D}"/>
            </c:ext>
          </c:extLst>
        </c:ser>
        <c:ser>
          <c:idx val="8"/>
          <c:order val="8"/>
          <c:tx>
            <c:strRef>
              <c:f>データシート!$A$35</c:f>
              <c:strCache>
                <c:ptCount val="1"/>
                <c:pt idx="0">
                  <c:v>小竹町水道事業特別会計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4.4000000000000004</c:v>
                </c:pt>
                <c:pt idx="2">
                  <c:v>#N/A</c:v>
                </c:pt>
                <c:pt idx="3">
                  <c:v>3.69</c:v>
                </c:pt>
                <c:pt idx="4">
                  <c:v>#N/A</c:v>
                </c:pt>
                <c:pt idx="5">
                  <c:v>4.1500000000000004</c:v>
                </c:pt>
                <c:pt idx="6">
                  <c:v>#N/A</c:v>
                </c:pt>
                <c:pt idx="7">
                  <c:v>3.9</c:v>
                </c:pt>
                <c:pt idx="8">
                  <c:v>#N/A</c:v>
                </c:pt>
                <c:pt idx="9">
                  <c:v>3.2</c:v>
                </c:pt>
              </c:numCache>
            </c:numRef>
          </c:val>
          <c:extLst>
            <c:ext xmlns:c16="http://schemas.microsoft.com/office/drawing/2014/chart" uri="{C3380CC4-5D6E-409C-BE32-E72D297353CC}">
              <c16:uniqueId val="{00000008-C9FC-4BCB-83C2-4A53425A0B9D}"/>
            </c:ext>
          </c:extLst>
        </c:ser>
        <c:ser>
          <c:idx val="9"/>
          <c:order val="9"/>
          <c:tx>
            <c:strRef>
              <c:f>データシート!$A$36</c:f>
              <c:strCache>
                <c:ptCount val="1"/>
                <c:pt idx="0">
                  <c:v>小竹町立病院事業特別会計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3.57</c:v>
                </c:pt>
                <c:pt idx="1">
                  <c:v>#N/A</c:v>
                </c:pt>
                <c:pt idx="2">
                  <c:v>2.08</c:v>
                </c:pt>
                <c:pt idx="3">
                  <c:v>#N/A</c:v>
                </c:pt>
                <c:pt idx="4">
                  <c:v>3.49</c:v>
                </c:pt>
                <c:pt idx="5">
                  <c:v>#N/A</c:v>
                </c:pt>
                <c:pt idx="6">
                  <c:v>6.19</c:v>
                </c:pt>
                <c:pt idx="7">
                  <c:v>#N/A</c:v>
                </c:pt>
                <c:pt idx="8">
                  <c:v>0.97</c:v>
                </c:pt>
                <c:pt idx="9">
                  <c:v>#N/A</c:v>
                </c:pt>
              </c:numCache>
            </c:numRef>
          </c:val>
          <c:extLst>
            <c:ext xmlns:c16="http://schemas.microsoft.com/office/drawing/2014/chart" uri="{C3380CC4-5D6E-409C-BE32-E72D297353CC}">
              <c16:uniqueId val="{00000009-C9FC-4BCB-83C2-4A53425A0B9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414</c:v>
                </c:pt>
                <c:pt idx="5">
                  <c:v>400</c:v>
                </c:pt>
                <c:pt idx="8">
                  <c:v>401</c:v>
                </c:pt>
                <c:pt idx="11">
                  <c:v>433</c:v>
                </c:pt>
                <c:pt idx="14">
                  <c:v>456</c:v>
                </c:pt>
              </c:numCache>
            </c:numRef>
          </c:val>
          <c:extLst>
            <c:ext xmlns:c16="http://schemas.microsoft.com/office/drawing/2014/chart" uri="{C3380CC4-5D6E-409C-BE32-E72D297353CC}">
              <c16:uniqueId val="{00000000-C2DA-4CA1-B3AC-58140F7B742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2DA-4CA1-B3AC-58140F7B742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2DA-4CA1-B3AC-58140F7B742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c:v>
                </c:pt>
                <c:pt idx="3">
                  <c:v>3</c:v>
                </c:pt>
                <c:pt idx="6">
                  <c:v>2</c:v>
                </c:pt>
                <c:pt idx="9">
                  <c:v>1</c:v>
                </c:pt>
                <c:pt idx="12">
                  <c:v>1</c:v>
                </c:pt>
              </c:numCache>
            </c:numRef>
          </c:val>
          <c:extLst>
            <c:ext xmlns:c16="http://schemas.microsoft.com/office/drawing/2014/chart" uri="{C3380CC4-5D6E-409C-BE32-E72D297353CC}">
              <c16:uniqueId val="{00000003-C2DA-4CA1-B3AC-58140F7B742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78</c:v>
                </c:pt>
                <c:pt idx="3">
                  <c:v>89</c:v>
                </c:pt>
                <c:pt idx="6">
                  <c:v>102</c:v>
                </c:pt>
                <c:pt idx="9">
                  <c:v>122</c:v>
                </c:pt>
                <c:pt idx="12">
                  <c:v>135</c:v>
                </c:pt>
              </c:numCache>
            </c:numRef>
          </c:val>
          <c:extLst>
            <c:ext xmlns:c16="http://schemas.microsoft.com/office/drawing/2014/chart" uri="{C3380CC4-5D6E-409C-BE32-E72D297353CC}">
              <c16:uniqueId val="{00000004-C2DA-4CA1-B3AC-58140F7B742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2DA-4CA1-B3AC-58140F7B742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2DA-4CA1-B3AC-58140F7B742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494</c:v>
                </c:pt>
                <c:pt idx="3">
                  <c:v>506</c:v>
                </c:pt>
                <c:pt idx="6">
                  <c:v>453</c:v>
                </c:pt>
                <c:pt idx="9">
                  <c:v>489</c:v>
                </c:pt>
                <c:pt idx="12">
                  <c:v>508</c:v>
                </c:pt>
              </c:numCache>
            </c:numRef>
          </c:val>
          <c:extLst>
            <c:ext xmlns:c16="http://schemas.microsoft.com/office/drawing/2014/chart" uri="{C3380CC4-5D6E-409C-BE32-E72D297353CC}">
              <c16:uniqueId val="{00000007-C2DA-4CA1-B3AC-58140F7B742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c:v>
                </c:pt>
                <c:pt idx="2">
                  <c:v>#N/A</c:v>
                </c:pt>
                <c:pt idx="3">
                  <c:v>#N/A</c:v>
                </c:pt>
                <c:pt idx="4">
                  <c:v>198</c:v>
                </c:pt>
                <c:pt idx="5">
                  <c:v>#N/A</c:v>
                </c:pt>
                <c:pt idx="6">
                  <c:v>#N/A</c:v>
                </c:pt>
                <c:pt idx="7">
                  <c:v>156</c:v>
                </c:pt>
                <c:pt idx="8">
                  <c:v>#N/A</c:v>
                </c:pt>
                <c:pt idx="9">
                  <c:v>#N/A</c:v>
                </c:pt>
                <c:pt idx="10">
                  <c:v>179</c:v>
                </c:pt>
                <c:pt idx="11">
                  <c:v>#N/A</c:v>
                </c:pt>
                <c:pt idx="12">
                  <c:v>#N/A</c:v>
                </c:pt>
                <c:pt idx="13">
                  <c:v>188</c:v>
                </c:pt>
                <c:pt idx="14">
                  <c:v>#N/A</c:v>
                </c:pt>
              </c:numCache>
            </c:numRef>
          </c:val>
          <c:smooth val="0"/>
          <c:extLst>
            <c:ext xmlns:c16="http://schemas.microsoft.com/office/drawing/2014/chart" uri="{C3380CC4-5D6E-409C-BE32-E72D297353CC}">
              <c16:uniqueId val="{00000008-C2DA-4CA1-B3AC-58140F7B742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4617</c:v>
                </c:pt>
                <c:pt idx="5">
                  <c:v>4461</c:v>
                </c:pt>
                <c:pt idx="8">
                  <c:v>4563</c:v>
                </c:pt>
                <c:pt idx="11">
                  <c:v>4506</c:v>
                </c:pt>
                <c:pt idx="14">
                  <c:v>4590</c:v>
                </c:pt>
              </c:numCache>
            </c:numRef>
          </c:val>
          <c:extLst>
            <c:ext xmlns:c16="http://schemas.microsoft.com/office/drawing/2014/chart" uri="{C3380CC4-5D6E-409C-BE32-E72D297353CC}">
              <c16:uniqueId val="{00000000-BBBE-4F02-80C2-3B8B7F8EDB6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c:v>
                </c:pt>
                <c:pt idx="5">
                  <c:v>7</c:v>
                </c:pt>
                <c:pt idx="8">
                  <c:v>5</c:v>
                </c:pt>
                <c:pt idx="11">
                  <c:v>3</c:v>
                </c:pt>
                <c:pt idx="14">
                  <c:v>2</c:v>
                </c:pt>
              </c:numCache>
            </c:numRef>
          </c:val>
          <c:extLst>
            <c:ext xmlns:c16="http://schemas.microsoft.com/office/drawing/2014/chart" uri="{C3380CC4-5D6E-409C-BE32-E72D297353CC}">
              <c16:uniqueId val="{00000001-BBBE-4F02-80C2-3B8B7F8EDB6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1454</c:v>
                </c:pt>
                <c:pt idx="5">
                  <c:v>1924</c:v>
                </c:pt>
                <c:pt idx="8">
                  <c:v>2390</c:v>
                </c:pt>
                <c:pt idx="11">
                  <c:v>2646</c:v>
                </c:pt>
                <c:pt idx="14">
                  <c:v>2889</c:v>
                </c:pt>
              </c:numCache>
            </c:numRef>
          </c:val>
          <c:extLst>
            <c:ext xmlns:c16="http://schemas.microsoft.com/office/drawing/2014/chart" uri="{C3380CC4-5D6E-409C-BE32-E72D297353CC}">
              <c16:uniqueId val="{00000002-BBBE-4F02-80C2-3B8B7F8EDB6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BBE-4F02-80C2-3B8B7F8EDB6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BBE-4F02-80C2-3B8B7F8EDB6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BBE-4F02-80C2-3B8B7F8EDB6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560</c:v>
                </c:pt>
                <c:pt idx="3">
                  <c:v>554</c:v>
                </c:pt>
                <c:pt idx="6">
                  <c:v>564</c:v>
                </c:pt>
                <c:pt idx="9">
                  <c:v>588</c:v>
                </c:pt>
                <c:pt idx="12">
                  <c:v>614</c:v>
                </c:pt>
              </c:numCache>
            </c:numRef>
          </c:val>
          <c:extLst>
            <c:ext xmlns:c16="http://schemas.microsoft.com/office/drawing/2014/chart" uri="{C3380CC4-5D6E-409C-BE32-E72D297353CC}">
              <c16:uniqueId val="{00000006-BBBE-4F02-80C2-3B8B7F8EDB6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4</c:v>
                </c:pt>
                <c:pt idx="6">
                  <c:v>2</c:v>
                </c:pt>
                <c:pt idx="9">
                  <c:v>4</c:v>
                </c:pt>
                <c:pt idx="12">
                  <c:v>4</c:v>
                </c:pt>
              </c:numCache>
            </c:numRef>
          </c:val>
          <c:extLst>
            <c:ext xmlns:c16="http://schemas.microsoft.com/office/drawing/2014/chart" uri="{C3380CC4-5D6E-409C-BE32-E72D297353CC}">
              <c16:uniqueId val="{00000007-BBBE-4F02-80C2-3B8B7F8EDB6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1836</c:v>
                </c:pt>
                <c:pt idx="3">
                  <c:v>2041</c:v>
                </c:pt>
                <c:pt idx="6">
                  <c:v>2150</c:v>
                </c:pt>
                <c:pt idx="9">
                  <c:v>2146</c:v>
                </c:pt>
                <c:pt idx="12">
                  <c:v>2154</c:v>
                </c:pt>
              </c:numCache>
            </c:numRef>
          </c:val>
          <c:extLst>
            <c:ext xmlns:c16="http://schemas.microsoft.com/office/drawing/2014/chart" uri="{C3380CC4-5D6E-409C-BE32-E72D297353CC}">
              <c16:uniqueId val="{00000008-BBBE-4F02-80C2-3B8B7F8EDB6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128</c:v>
                </c:pt>
                <c:pt idx="3">
                  <c:v>128</c:v>
                </c:pt>
                <c:pt idx="6">
                  <c:v>128</c:v>
                </c:pt>
                <c:pt idx="9">
                  <c:v>128</c:v>
                </c:pt>
                <c:pt idx="12">
                  <c:v>128</c:v>
                </c:pt>
              </c:numCache>
            </c:numRef>
          </c:val>
          <c:extLst>
            <c:ext xmlns:c16="http://schemas.microsoft.com/office/drawing/2014/chart" uri="{C3380CC4-5D6E-409C-BE32-E72D297353CC}">
              <c16:uniqueId val="{00000009-BBBE-4F02-80C2-3B8B7F8EDB6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5949</c:v>
                </c:pt>
                <c:pt idx="3">
                  <c:v>5831</c:v>
                </c:pt>
                <c:pt idx="6">
                  <c:v>5789</c:v>
                </c:pt>
                <c:pt idx="9">
                  <c:v>6524</c:v>
                </c:pt>
                <c:pt idx="12">
                  <c:v>6720</c:v>
                </c:pt>
              </c:numCache>
            </c:numRef>
          </c:val>
          <c:extLst>
            <c:ext xmlns:c16="http://schemas.microsoft.com/office/drawing/2014/chart" uri="{C3380CC4-5D6E-409C-BE32-E72D297353CC}">
              <c16:uniqueId val="{0000000A-BBBE-4F02-80C2-3B8B7F8EDB6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2400</c:v>
                </c:pt>
                <c:pt idx="2">
                  <c:v>#N/A</c:v>
                </c:pt>
                <c:pt idx="3">
                  <c:v>#N/A</c:v>
                </c:pt>
                <c:pt idx="4">
                  <c:v>2167</c:v>
                </c:pt>
                <c:pt idx="5">
                  <c:v>#N/A</c:v>
                </c:pt>
                <c:pt idx="6">
                  <c:v>#N/A</c:v>
                </c:pt>
                <c:pt idx="7">
                  <c:v>1676</c:v>
                </c:pt>
                <c:pt idx="8">
                  <c:v>#N/A</c:v>
                </c:pt>
                <c:pt idx="9">
                  <c:v>#N/A</c:v>
                </c:pt>
                <c:pt idx="10">
                  <c:v>2235</c:v>
                </c:pt>
                <c:pt idx="11">
                  <c:v>#N/A</c:v>
                </c:pt>
                <c:pt idx="12">
                  <c:v>#N/A</c:v>
                </c:pt>
                <c:pt idx="13">
                  <c:v>2140</c:v>
                </c:pt>
                <c:pt idx="14">
                  <c:v>#N/A</c:v>
                </c:pt>
              </c:numCache>
            </c:numRef>
          </c:val>
          <c:smooth val="0"/>
          <c:extLst>
            <c:ext xmlns:c16="http://schemas.microsoft.com/office/drawing/2014/chart" uri="{C3380CC4-5D6E-409C-BE32-E72D297353CC}">
              <c16:uniqueId val="{0000000B-BBBE-4F02-80C2-3B8B7F8EDB6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989</c:v>
                </c:pt>
                <c:pt idx="1">
                  <c:v>1199</c:v>
                </c:pt>
                <c:pt idx="2">
                  <c:v>1089</c:v>
                </c:pt>
              </c:numCache>
            </c:numRef>
          </c:val>
          <c:extLst>
            <c:ext xmlns:c16="http://schemas.microsoft.com/office/drawing/2014/chart" uri="{C3380CC4-5D6E-409C-BE32-E72D297353CC}">
              <c16:uniqueId val="{00000000-6285-4039-8D0B-BCA2A3D453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230</c:v>
                </c:pt>
                <c:pt idx="1">
                  <c:v>292</c:v>
                </c:pt>
                <c:pt idx="2">
                  <c:v>301</c:v>
                </c:pt>
              </c:numCache>
            </c:numRef>
          </c:val>
          <c:extLst>
            <c:ext xmlns:c16="http://schemas.microsoft.com/office/drawing/2014/chart" uri="{C3380CC4-5D6E-409C-BE32-E72D297353CC}">
              <c16:uniqueId val="{00000001-6285-4039-8D0B-BCA2A3D453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1133</c:v>
                </c:pt>
                <c:pt idx="1">
                  <c:v>1118</c:v>
                </c:pt>
                <c:pt idx="2">
                  <c:v>1461</c:v>
                </c:pt>
              </c:numCache>
            </c:numRef>
          </c:val>
          <c:extLst>
            <c:ext xmlns:c16="http://schemas.microsoft.com/office/drawing/2014/chart" uri="{C3380CC4-5D6E-409C-BE32-E72D297353CC}">
              <c16:uniqueId val="{00000002-6285-4039-8D0B-BCA2A3D453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{192B8A38-7BA5-41E8-8F1C-4ACBC4B43CF4}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812-491E-AFCC-93DF2ECF5A3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{4792AF7B-5215-4A37-9E15-2BE35407A7D5}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12-491E-AFCC-93DF2ECF5A3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{33A3E714-DD83-4DF8-8992-F9547DE97E1E}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12-491E-AFCC-93DF2ECF5A3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{411378C5-D43D-4578-A3C9-705BFCA5E3C1}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12-491E-AFCC-93DF2ECF5A3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{AFD78A85-CD4B-46BF-86AB-7D75E07698DA}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12-491E-AFCC-93DF2ECF5A3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{036D11FE-B3B0-439E-806B-382D7A174389}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812-491E-AFCC-93DF2ECF5A3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{8F2A7FAE-B5F8-4B19-B232-AB2E1A3637C8}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812-491E-AFCC-93DF2ECF5A3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{B28B6778-396B-4C5A-882F-013B1700B88F}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812-491E-AFCC-93DF2ECF5A3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{C83988B5-F2E9-40CE-8916-E6922BAB2FE3}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812-491E-AFCC-93DF2ECF5A3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55.8</c:v>
                </c:pt>
                <c:pt idx="8">
                  <c:v>57.3</c:v>
                </c:pt>
                <c:pt idx="16">
                  <c:v>58.9</c:v>
                </c:pt>
                <c:pt idx="24">
                  <c:v>58.5</c:v>
                </c:pt>
                <c:pt idx="32">
                  <c:v>59.9</c:v>
                </c:pt>
              </c:numCache>
            </c:numRef>
          </c:xVal>
          <c:yVal>
            <c:numRef>
              <c:f>公会計指標分析・財政指標組合せ分析表!$BP$51:$DC$51</c:f>
              <c:numCache>
                <c:formatCode>#,##0.0;"▲ "#,##0.0</c:formatCode>
                <c:ptCount val="40"/>
                <c:pt idx="0">
                  <c:v>100.7</c:v>
                </c:pt>
                <c:pt idx="8">
                  <c:v>85.1</c:v>
                </c:pt>
                <c:pt idx="16">
                  <c:v>66.599999999999994</c:v>
                </c:pt>
                <c:pt idx="24">
                  <c:v>88</c:v>
                </c:pt>
                <c:pt idx="32">
                  <c:v>81.5</c:v>
                </c:pt>
              </c:numCache>
            </c:numRef>
          </c:yVal>
          <c:smooth val="0"/>
          <c:extLst>
            <c:ext xmlns:c16="http://schemas.microsoft.com/office/drawing/2014/chart" uri="{C3380CC4-5D6E-409C-BE32-E72D297353CC}">
              <c16:uniqueId val="{00000009-1812-491E-AFCC-93DF2ECF5A3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1639740424717721E-2"/>
                  <c:y val="-4.8554725617932906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{8E2C1765-6554-41BB-B31B-3517325F916C}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812-491E-AFCC-93DF2ECF5A3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{2401BA41-11C4-4C31-9341-59B684EE5A19}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12-491E-AFCC-93DF2ECF5A3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{55930E52-E0B9-49A0-BDE6-10A8BAE16451}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12-491E-AFCC-93DF2ECF5A3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{4F40BF0D-52A0-471B-87CB-86B953681002}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12-491E-AFCC-93DF2ECF5A3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{D2D7AD09-5507-47E1-AC39-76696250299C}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12-491E-AFCC-93DF2ECF5A35}"/>
                </c:ext>
              </c:extLst>
            </c:dLbl>
            <c:dLbl>
              <c:idx val="8"/>
              <c:layout>
                <c:manualLayout>
                  <c:x val="-2.2391760875750562E-2"/>
                  <c:y val="-7.013393267878501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{9A46FBD8-6D5A-44CD-8E29-99288FC63A79}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812-491E-AFCC-93DF2ECF5A35}"/>
                </c:ext>
              </c:extLst>
            </c:dLbl>
            <c:dLbl>
              <c:idx val="16"/>
              <c:layout>
                <c:manualLayout>
                  <c:x val="-3.2015750650234161E-2"/>
                  <c:y val="-7.552864563629123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{A2C3DB76-1C90-415E-A5EE-1831AE71DD81}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812-491E-AFCC-93DF2ECF5A35}"/>
                </c:ext>
              </c:extLst>
            </c:dLbl>
            <c:dLbl>
              <c:idx val="24"/>
              <c:layout>
                <c:manualLayout>
                  <c:x val="-4.553866996644789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{84D793D2-1467-49E3-99DA-5333EBB12E49}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812-491E-AFCC-93DF2ECF5A35}"/>
                </c:ext>
              </c:extLst>
            </c:dLbl>
            <c:dLbl>
              <c:idx val="32"/>
              <c:layout>
                <c:manualLayout>
                  <c:x val="-1.849283133402043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{A8E55C22-2178-41C4-B110-5E6CE4B1F1BB}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812-491E-AFCC-93DF2ECF5A3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1812-491E-AFCC-93DF2ECF5A35}"/>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{E499DCBD-5E07-4851-969E-468276F1AE22}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C51-4D55-AC54-6DF2C1913C4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{AEDE7791-5399-4E1B-98B7-89A3EF36686A}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51-4D55-AC54-6DF2C1913C4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{818A08F3-1A18-47F1-AE04-55AABFAFAA79}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51-4D55-AC54-6DF2C1913C4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{744D18D9-116E-45C2-B961-5404948893FB}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51-4D55-AC54-6DF2C1913C4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{CF114080-21E7-4285-884A-75D6A1A46FFD}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51-4D55-AC54-6DF2C1913C47}"/>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{4E67B782-01F1-40F4-876A-F7BE01C2C212}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C51-4D55-AC54-6DF2C1913C47}"/>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{079E9709-A8D1-4C01-9F7B-D31A11A4D46C}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C51-4D55-AC54-6DF2C1913C47}"/>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{8E1A49BD-7407-400E-A318-63633DB3B7A3}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C51-4D55-AC54-6DF2C1913C47}"/>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{23507B5E-02BC-4BB5-831E-F96BC1A060F0}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C51-4D55-AC54-6DF2C1913C4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8.5</c:v>
                </c:pt>
                <c:pt idx="8">
                  <c:v>8</c:v>
                </c:pt>
                <c:pt idx="16">
                  <c:v>7.1</c:v>
                </c:pt>
                <c:pt idx="24">
                  <c:v>7</c:v>
                </c:pt>
                <c:pt idx="32">
                  <c:v>6.8</c:v>
                </c:pt>
              </c:numCache>
            </c:numRef>
          </c:xVal>
          <c:yVal>
            <c:numRef>
              <c:f>公会計指標分析・財政指標組合せ分析表!$BP$73:$DC$73</c:f>
              <c:numCache>
                <c:formatCode>#,##0.0;"▲ "#,##0.0</c:formatCode>
                <c:ptCount val="40"/>
                <c:pt idx="0">
                  <c:v>100.7</c:v>
                </c:pt>
                <c:pt idx="8">
                  <c:v>85.1</c:v>
                </c:pt>
                <c:pt idx="16">
                  <c:v>66.599999999999994</c:v>
                </c:pt>
                <c:pt idx="24">
                  <c:v>88</c:v>
                </c:pt>
                <c:pt idx="32">
                  <c:v>81.5</c:v>
                </c:pt>
              </c:numCache>
            </c:numRef>
          </c:yVal>
          <c:smooth val="0"/>
          <c:extLst>
            <c:ext xmlns:c16="http://schemas.microsoft.com/office/drawing/2014/chart" uri="{C3380CC4-5D6E-409C-BE32-E72D297353CC}">
              <c16:uniqueId val="{00000009-0C51-4D55-AC54-6DF2C1913C47}"/>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{6AD9E61E-E5FD-46CF-A683-C6567AD69051}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C51-4D55-AC54-6DF2C1913C47}"/>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{BD0719F6-9A61-4AF0-925F-5B7EF9A18357}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51-4D55-AC54-6DF2C1913C4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{39E49C88-4DB1-4F94-AA3B-ED72BA462884}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51-4D55-AC54-6DF2C1913C4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{38231B4C-3B0F-4421-92F0-DC86ED1A4941}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51-4D55-AC54-6DF2C1913C4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{B9E96311-8609-4C5B-AA60-E64718DC00C8}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51-4D55-AC54-6DF2C1913C47}"/>
                </c:ext>
              </c:extLst>
            </c:dLbl>
            <c:dLbl>
              <c:idx val="8"/>
              <c:layout>
                <c:manualLayout>
                  <c:x val="-4.490505736590117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{076BF20F-E9FC-4044-81EB-A357724251A2}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C51-4D55-AC54-6DF2C1913C47}"/>
                </c:ext>
              </c:extLst>
            </c:dLbl>
            <c:dLbl>
              <c:idx val="16"/>
              <c:layout>
                <c:manualLayout>
                  <c:x val="-2.94229264880213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{B860350E-726A-48D4-859B-EFA5C330958C}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C51-4D55-AC54-6DF2C1913C47}"/>
                </c:ext>
              </c:extLst>
            </c:dLbl>
            <c:dLbl>
              <c:idx val="24"/>
              <c:layout>
                <c:manualLayout>
                  <c:x val="-2.7841171463623082E-2"/>
                  <c:y val="-5.295628420166489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{EC7B040F-5983-4789-B8DB-E9515DE31020}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C51-4D55-AC54-6DF2C1913C47}"/>
                </c:ext>
              </c:extLst>
            </c:dLbl>
            <c:dLbl>
              <c:idx val="32"/>
              <c:layout>
                <c:manualLayout>
                  <c:x val="-2.4112071995699348E-2"/>
                  <c:y val="-9.079773574618110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{CEFF29DC-B7DC-4DA5-BF3A-5E50DBAD63EF}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C51-4D55-AC54-6DF2C1913C4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0C51-4D55-AC54-6DF2C1913C47}"/>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小竹町は炭鉱閉山後、人口減少が続いていることや特化した産業がないこと等の要因から財政基盤がぜい弱で類似団体内での平均値を０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０５ポイント下回っている。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行政改革に基づき各種経費の抑制を断行し、税の徴収強化により税収の増加と確保に努め、財政基盤の安定を図る。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159455</xdr:rowOff>
    </xdr:from>
    <xdr:to>
      <xdr:col>23</xdr:col>
      <xdr:colOff>133350</xdr:colOff>
      <xdr:row>42</xdr:row>
      <xdr:rowOff>159455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6035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159455</xdr:rowOff>
    </xdr:from>
    <xdr:to>
      <xdr:col>19</xdr:col>
      <xdr:colOff>133350</xdr:colOff>
      <xdr:row>42</xdr:row>
      <xdr:rowOff>159455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60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159455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132645</xdr:rowOff>
    </xdr:from>
    <xdr:to>
      <xdr:col>11</xdr:col>
      <xdr:colOff>31750</xdr:colOff>
      <xdr:row>42</xdr:row>
      <xdr:rowOff>146050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3354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108655</xdr:rowOff>
    </xdr:from>
    <xdr:to>
      <xdr:col>23</xdr:col>
      <xdr:colOff>184150</xdr:colOff>
      <xdr:row>43</xdr:row>
      <xdr:rowOff>38805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80732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81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108655</xdr:rowOff>
    </xdr:from>
    <xdr:to>
      <xdr:col>19</xdr:col>
      <xdr:colOff>184150</xdr:colOff>
      <xdr:row>43</xdr:row>
      <xdr:rowOff>38805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23582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108655</xdr:rowOff>
    </xdr:from>
    <xdr:to>
      <xdr:col>15</xdr:col>
      <xdr:colOff>133350</xdr:colOff>
      <xdr:row>43</xdr:row>
      <xdr:rowOff>38805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23582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81845</xdr:rowOff>
    </xdr:from>
    <xdr:to>
      <xdr:col>7</xdr:col>
      <xdr:colOff>31750</xdr:colOff>
      <xdr:row>43</xdr:row>
      <xdr:rowOff>11995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168222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36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からの交付税の大幅な上昇に伴い近年経常収支比率は回復傾向にあったが、令和５年度から交際費の上昇により悪化しており、公債費が高い水準で推移していることや一部事務組合に係る負担金が固定化し、一般会計を圧迫している状況が、財政構造の硬直化に繋が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投資的事業を抑制するべく、事業縮小や凍結を踏まえた検討を行い、公債費を抑制することで経常収支比率の改善を図る。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97282</xdr:rowOff>
    </xdr:from>
    <xdr:to>
      <xdr:col>23</xdr:col>
      <xdr:colOff>133350</xdr:colOff>
      <xdr:row>65</xdr:row>
      <xdr:rowOff>70612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1070082"/>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29718</xdr:rowOff>
    </xdr:from>
    <xdr:to>
      <xdr:col>19</xdr:col>
      <xdr:colOff>133350</xdr:colOff>
      <xdr:row>64</xdr:row>
      <xdr:rowOff>97282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0251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29718</xdr:rowOff>
    </xdr:from>
    <xdr:to>
      <xdr:col>15</xdr:col>
      <xdr:colOff>82550</xdr:colOff>
      <xdr:row>64</xdr:row>
      <xdr:rowOff>63500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336800" y="11002518"/>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63500</xdr:rowOff>
    </xdr:from>
    <xdr:to>
      <xdr:col>11</xdr:col>
      <xdr:colOff>31750</xdr:colOff>
      <xdr:row>66</xdr:row>
      <xdr:rowOff>106680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36300"/>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19812</xdr:rowOff>
    </xdr:from>
    <xdr:to>
      <xdr:col>23</xdr:col>
      <xdr:colOff>184150</xdr:colOff>
      <xdr:row>65</xdr:row>
      <xdr:rowOff>121412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163339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13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46482</xdr:rowOff>
    </xdr:from>
    <xdr:to>
      <xdr:col>19</xdr:col>
      <xdr:colOff>184150</xdr:colOff>
      <xdr:row>64</xdr:row>
      <xdr:rowOff>148082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132859</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056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150368</xdr:rowOff>
    </xdr:from>
    <xdr:to>
      <xdr:col>15</xdr:col>
      <xdr:colOff>133350</xdr:colOff>
      <xdr:row>64</xdr:row>
      <xdr:rowOff>80518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5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65295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38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12700</xdr:rowOff>
    </xdr:from>
    <xdr:to>
      <xdr:col>11</xdr:col>
      <xdr:colOff>82550</xdr:colOff>
      <xdr:row>64</xdr:row>
      <xdr:rowOff>114300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99077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55880</xdr:rowOff>
    </xdr:from>
    <xdr:to>
      <xdr:col>7</xdr:col>
      <xdr:colOff>31750</xdr:colOff>
      <xdr:row>66</xdr:row>
      <xdr:rowOff>157480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142257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[282,364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の人口１人あたりの人件費・物件費等決算額が類似団体内での平均値を下回っている要因は物件費であり、これは行政改革に基づき経費の削減に努めた結果である。今後も継続して経費削減を徹底し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126713</xdr:rowOff>
    </xdr:from>
    <xdr:to>
      <xdr:col>23</xdr:col>
      <xdr:colOff>133350</xdr:colOff>
      <xdr:row>81</xdr:row>
      <xdr:rowOff>129919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14163"/>
          <a:ext cx="838200" cy="3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114697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021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110446</xdr:rowOff>
    </xdr:from>
    <xdr:to>
      <xdr:col>19</xdr:col>
      <xdr:colOff>133350</xdr:colOff>
      <xdr:row>81</xdr:row>
      <xdr:rowOff>126713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97896"/>
          <a:ext cx="889000" cy="16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101127</xdr:rowOff>
    </xdr:from>
    <xdr:to>
      <xdr:col>15</xdr:col>
      <xdr:colOff>82550</xdr:colOff>
      <xdr:row>81</xdr:row>
      <xdr:rowOff>110446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88577"/>
          <a:ext cx="889000" cy="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92646</xdr:rowOff>
    </xdr:from>
    <xdr:to>
      <xdr:col>11</xdr:col>
      <xdr:colOff>31750</xdr:colOff>
      <xdr:row>81</xdr:row>
      <xdr:rowOff>101127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3980096"/>
          <a:ext cx="889000" cy="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79119</xdr:rowOff>
    </xdr:from>
    <xdr:to>
      <xdr:col>23</xdr:col>
      <xdr:colOff>184150</xdr:colOff>
      <xdr:row>82</xdr:row>
      <xdr:rowOff>9269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6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396</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75913</xdr:rowOff>
    </xdr:from>
    <xdr:to>
      <xdr:col>19</xdr:col>
      <xdr:colOff>184150</xdr:colOff>
      <xdr:row>82</xdr:row>
      <xdr:rowOff>6063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6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16240</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732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59646</xdr:rowOff>
    </xdr:from>
    <xdr:to>
      <xdr:col>15</xdr:col>
      <xdr:colOff>133350</xdr:colOff>
      <xdr:row>81</xdr:row>
      <xdr:rowOff>161246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4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171423</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715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50327</xdr:rowOff>
    </xdr:from>
    <xdr:to>
      <xdr:col>11</xdr:col>
      <xdr:colOff>82550</xdr:colOff>
      <xdr:row>81</xdr:row>
      <xdr:rowOff>151927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3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162104</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706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41846</xdr:rowOff>
    </xdr:from>
    <xdr:to>
      <xdr:col>7</xdr:col>
      <xdr:colOff>31750</xdr:colOff>
      <xdr:row>81</xdr:row>
      <xdr:rowOff>143446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153623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前年に度に引き続き、類似団体内平均値を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国の動向に合わせて、適正な給与水準の維持に努める。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169636</xdr:rowOff>
    </xdr:from>
    <xdr:to>
      <xdr:col>81</xdr:col>
      <xdr:colOff>44450</xdr:colOff>
      <xdr:row>86</xdr:row>
      <xdr:rowOff>101600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74288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158145</xdr:rowOff>
    </xdr:from>
    <xdr:to>
      <xdr:col>77</xdr:col>
      <xdr:colOff>44450</xdr:colOff>
      <xdr:row>85</xdr:row>
      <xdr:rowOff>169636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73139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158145</xdr:rowOff>
    </xdr:from>
    <xdr:to>
      <xdr:col>72</xdr:col>
      <xdr:colOff>203200</xdr:colOff>
      <xdr:row>86</xdr:row>
      <xdr:rowOff>32657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31395"/>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6739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118836</xdr:rowOff>
    </xdr:from>
    <xdr:to>
      <xdr:col>77</xdr:col>
      <xdr:colOff>95250</xdr:colOff>
      <xdr:row>86</xdr:row>
      <xdr:rowOff>48986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33763</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778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107345</xdr:rowOff>
    </xdr:from>
    <xdr:to>
      <xdr:col>73</xdr:col>
      <xdr:colOff>44450</xdr:colOff>
      <xdr:row>86</xdr:row>
      <xdr:rowOff>37495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22272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昨年に比べ</a:t>
          </a:r>
          <a:r>
            <a:rPr kumimoji="1" lang="en-US" altLang="ja-JP" sz="1300" baseline="0">
              <a:latin typeface="ＭＳ Ｐゴシック" panose="020B0600070205080204" pitchFamily="50" charset="-128"/>
              <a:ea typeface="ＭＳ Ｐゴシック" panose="020B0600070205080204" pitchFamily="50" charset="-128"/>
            </a:rPr>
            <a:t>0.42</a:t>
          </a:r>
          <a:r>
            <a:rPr kumimoji="1" lang="ja-JP" altLang="en-US" sz="1300" baseline="0">
              <a:latin typeface="ＭＳ Ｐゴシック" panose="020B0600070205080204" pitchFamily="50" charset="-128"/>
              <a:ea typeface="ＭＳ Ｐゴシック" panose="020B0600070205080204" pitchFamily="50" charset="-128"/>
            </a:rPr>
            <a:t>人増加しているが、類似団体内平均値を下回っている。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今後も適正な定員管理に努める。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33994</xdr:rowOff>
    </xdr:from>
    <xdr:to>
      <xdr:col>81</xdr:col>
      <xdr:colOff>44450</xdr:colOff>
      <xdr:row>62</xdr:row>
      <xdr:rowOff>67776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63894"/>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33994</xdr:rowOff>
    </xdr:from>
    <xdr:to>
      <xdr:col>77</xdr:col>
      <xdr:colOff>44450</xdr:colOff>
      <xdr:row>62</xdr:row>
      <xdr:rowOff>43645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290800" y="10663894"/>
          <a:ext cx="889000" cy="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43645</xdr:rowOff>
    </xdr:from>
    <xdr:to>
      <xdr:col>72</xdr:col>
      <xdr:colOff>203200</xdr:colOff>
      <xdr:row>62</xdr:row>
      <xdr:rowOff>52494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4401800" y="10673545"/>
          <a:ext cx="889000" cy="8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32385</xdr:rowOff>
    </xdr:from>
    <xdr:to>
      <xdr:col>68</xdr:col>
      <xdr:colOff>152400</xdr:colOff>
      <xdr:row>62</xdr:row>
      <xdr:rowOff>52494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62285"/>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16976</xdr:rowOff>
    </xdr:from>
    <xdr:to>
      <xdr:col>81</xdr:col>
      <xdr:colOff>95250</xdr:colOff>
      <xdr:row>62</xdr:row>
      <xdr:rowOff>118576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4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33503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49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154644</xdr:rowOff>
    </xdr:from>
    <xdr:to>
      <xdr:col>77</xdr:col>
      <xdr:colOff>95250</xdr:colOff>
      <xdr:row>62</xdr:row>
      <xdr:rowOff>84794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1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94971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381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164295</xdr:rowOff>
    </xdr:from>
    <xdr:to>
      <xdr:col>73</xdr:col>
      <xdr:colOff>44450</xdr:colOff>
      <xdr:row>62</xdr:row>
      <xdr:rowOff>94445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2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104622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9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1694</xdr:rowOff>
    </xdr:from>
    <xdr:to>
      <xdr:col>68</xdr:col>
      <xdr:colOff>203200</xdr:colOff>
      <xdr:row>62</xdr:row>
      <xdr:rowOff>103294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113471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153035</xdr:rowOff>
    </xdr:from>
    <xdr:to>
      <xdr:col>64</xdr:col>
      <xdr:colOff>152400</xdr:colOff>
      <xdr:row>62</xdr:row>
      <xdr:rowOff>83185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93362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元利償還金の増により単年度の実質公債費比率は上昇に転じているが、実質公債費比率が３ヵ年平均により算定されるため、３年前の比率と比べ、今年度の実質公債費比率が少ないため、前年度より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％改善し、類似団体内平均値を</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今後は、令和５年度に実施した町営住宅建設事業の償還が始まることから、元利償還金の増加が見込まれるため、投資的な事業の計画的な実施により、起債の抑制に努める。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59436</xdr:rowOff>
    </xdr:from>
    <xdr:to>
      <xdr:col>81</xdr:col>
      <xdr:colOff>44450</xdr:colOff>
      <xdr:row>40</xdr:row>
      <xdr:rowOff>78740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6917436"/>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78740</xdr:rowOff>
    </xdr:from>
    <xdr:to>
      <xdr:col>77</xdr:col>
      <xdr:colOff>44450</xdr:colOff>
      <xdr:row>40</xdr:row>
      <xdr:rowOff>88392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93674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88392</xdr:rowOff>
    </xdr:from>
    <xdr:to>
      <xdr:col>72</xdr:col>
      <xdr:colOff>203200</xdr:colOff>
      <xdr:row>41</xdr:row>
      <xdr:rowOff>3810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94639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3810</xdr:rowOff>
    </xdr:from>
    <xdr:to>
      <xdr:col>68</xdr:col>
      <xdr:colOff>152400</xdr:colOff>
      <xdr:row>41</xdr:row>
      <xdr:rowOff>52070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0332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8636</xdr:rowOff>
    </xdr:from>
    <xdr:to>
      <xdr:col>81</xdr:col>
      <xdr:colOff>95250</xdr:colOff>
      <xdr:row>40</xdr:row>
      <xdr:rowOff>110236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8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25163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711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27940</xdr:rowOff>
    </xdr:from>
    <xdr:to>
      <xdr:col>77</xdr:col>
      <xdr:colOff>95250</xdr:colOff>
      <xdr:row>40</xdr:row>
      <xdr:rowOff>129540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139717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65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37592</xdr:rowOff>
    </xdr:from>
    <xdr:to>
      <xdr:col>73</xdr:col>
      <xdr:colOff>44450</xdr:colOff>
      <xdr:row>40</xdr:row>
      <xdr:rowOff>139192</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89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149369</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6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ふるさと応援基金の増加により比率算出式の分母となる繰入可能な基金残高が増加したことで、当該比率が改善されたが、類似団体と比較してかなり高い数値で推移している。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要因は地方債残高が多額であることに加え、下水道事業の影響により公営企業債等繰入見込額が大きいことが挙げられる。投資的事業を計画的に実施し、起債の抑制に努め、財政健全化を図る。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61030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1193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33107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346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61030</xdr:rowOff>
    </xdr:from>
    <xdr:to>
      <xdr:col>81</xdr:col>
      <xdr:colOff>133350</xdr:colOff>
      <xdr:row>20</xdr:row>
      <xdr:rowOff>61030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3490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34220</xdr:rowOff>
    </xdr:from>
    <xdr:to>
      <xdr:col>81</xdr:col>
      <xdr:colOff>44450</xdr:colOff>
      <xdr:row>20</xdr:row>
      <xdr:rowOff>121355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3463220"/>
          <a:ext cx="838200" cy="87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5927</xdr:rowOff>
    </xdr:from>
    <xdr:to>
      <xdr:col>77</xdr:col>
      <xdr:colOff>44450</xdr:colOff>
      <xdr:row>20</xdr:row>
      <xdr:rowOff>121355</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5290800" y="3263477"/>
          <a:ext cx="889000" cy="28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5927</xdr:rowOff>
    </xdr:from>
    <xdr:to>
      <xdr:col>72</xdr:col>
      <xdr:colOff>203200</xdr:colOff>
      <xdr:row>20</xdr:row>
      <xdr:rowOff>82479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3263477"/>
          <a:ext cx="889000" cy="248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82479</xdr:rowOff>
    </xdr:from>
    <xdr:to>
      <xdr:col>68</xdr:col>
      <xdr:colOff>152400</xdr:colOff>
      <xdr:row>21</xdr:row>
      <xdr:rowOff>120156</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511479"/>
          <a:ext cx="8890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136596</xdr:rowOff>
    </xdr:from>
    <xdr:to>
      <xdr:col>64</xdr:col>
      <xdr:colOff>152400</xdr:colOff>
      <xdr:row>14</xdr:row>
      <xdr:rowOff>66746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65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76923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34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154870</xdr:rowOff>
    </xdr:from>
    <xdr:to>
      <xdr:col>81</xdr:col>
      <xdr:colOff>95250</xdr:colOff>
      <xdr:row>20</xdr:row>
      <xdr:rowOff>85020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341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50747</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330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70555</xdr:rowOff>
    </xdr:from>
    <xdr:to>
      <xdr:col>77</xdr:col>
      <xdr:colOff>95250</xdr:colOff>
      <xdr:row>21</xdr:row>
      <xdr:rowOff>705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349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156932</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358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126577</xdr:rowOff>
    </xdr:from>
    <xdr:to>
      <xdr:col>73</xdr:col>
      <xdr:colOff>44450</xdr:colOff>
      <xdr:row>19</xdr:row>
      <xdr:rowOff>56727</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32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41504</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329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31679</xdr:rowOff>
    </xdr:from>
    <xdr:to>
      <xdr:col>68</xdr:col>
      <xdr:colOff>203200</xdr:colOff>
      <xdr:row>20</xdr:row>
      <xdr:rowOff>133279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46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118056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547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69356</xdr:rowOff>
    </xdr:from>
    <xdr:to>
      <xdr:col>64</xdr:col>
      <xdr:colOff>152400</xdr:colOff>
      <xdr:row>21</xdr:row>
      <xdr:rowOff>170956</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66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155733</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75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前年度に比べ１</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ポイント増加しており、類似団体内平均値を上回っている。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人件費の抑制は、行政改革を進めるうえで避けられない課題である。今後も業務の効率化を図り、</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年度に策定した人材管理計画に基づき、人件費の抑制に努める。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38</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665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38</xdr:row>
      <xdr:rowOff>21844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866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21844</xdr:rowOff>
    </xdr:from>
    <xdr:to>
      <xdr:col>15</xdr:col>
      <xdr:colOff>98425</xdr:colOff>
      <xdr:row>38</xdr:row>
      <xdr:rowOff>30988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369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30988</xdr:rowOff>
    </xdr:from>
    <xdr:to>
      <xdr:col>11</xdr:col>
      <xdr:colOff>9525</xdr:colOff>
      <xdr:row>39</xdr:row>
      <xdr:rowOff>1270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46088"/>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151638</xdr:rowOff>
    </xdr:from>
    <xdr:to>
      <xdr:col>24</xdr:col>
      <xdr:colOff>76200</xdr:colOff>
      <xdr:row>38</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123715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142494</xdr:rowOff>
    </xdr:from>
    <xdr:to>
      <xdr:col>15</xdr:col>
      <xdr:colOff>149225</xdr:colOff>
      <xdr:row>38</xdr:row>
      <xdr:rowOff>72644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8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57421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151638</xdr:rowOff>
    </xdr:from>
    <xdr:to>
      <xdr:col>11</xdr:col>
      <xdr:colOff>60325</xdr:colOff>
      <xdr:row>38</xdr:row>
      <xdr:rowOff>81788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66565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121920</xdr:rowOff>
    </xdr:from>
    <xdr:to>
      <xdr:col>6</xdr:col>
      <xdr:colOff>171450</xdr:colOff>
      <xdr:row>39</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36847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2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前年度に比べ１</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１ポイント増加しているが、類似団体内平均値より低い水準を維持している。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引き続き全体コストの削減を図る。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168910</xdr:rowOff>
    </xdr:from>
    <xdr:to>
      <xdr:col>82</xdr:col>
      <xdr:colOff>107950</xdr:colOff>
      <xdr:row>15</xdr:row>
      <xdr:rowOff>39370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56921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161290</xdr:rowOff>
    </xdr:from>
    <xdr:to>
      <xdr:col>78</xdr:col>
      <xdr:colOff>69850</xdr:colOff>
      <xdr:row>14</xdr:row>
      <xdr:rowOff>168910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5615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149860</xdr:rowOff>
    </xdr:from>
    <xdr:to>
      <xdr:col>73</xdr:col>
      <xdr:colOff>180975</xdr:colOff>
      <xdr:row>14</xdr:row>
      <xdr:rowOff>161290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501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149860</xdr:rowOff>
    </xdr:from>
    <xdr:to>
      <xdr:col>69</xdr:col>
      <xdr:colOff>92075</xdr:colOff>
      <xdr:row>15</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5016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160020</xdr:rowOff>
    </xdr:from>
    <xdr:to>
      <xdr:col>82</xdr:col>
      <xdr:colOff>158750</xdr:colOff>
      <xdr:row>15</xdr:row>
      <xdr:rowOff>90170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5097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118110</xdr:rowOff>
    </xdr:from>
    <xdr:to>
      <xdr:col>78</xdr:col>
      <xdr:colOff>120650</xdr:colOff>
      <xdr:row>15</xdr:row>
      <xdr:rowOff>48260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18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58437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287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110490</xdr:rowOff>
    </xdr:from>
    <xdr:to>
      <xdr:col>74</xdr:col>
      <xdr:colOff>31750</xdr:colOff>
      <xdr:row>15</xdr:row>
      <xdr:rowOff>40640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1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50817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279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99060</xdr:rowOff>
    </xdr:from>
    <xdr:to>
      <xdr:col>69</xdr:col>
      <xdr:colOff>142875</xdr:colOff>
      <xdr:row>15</xdr:row>
      <xdr:rowOff>29210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39387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133350</xdr:rowOff>
    </xdr:from>
    <xdr:to>
      <xdr:col>65</xdr:col>
      <xdr:colOff>53975</xdr:colOff>
      <xdr:row>15</xdr:row>
      <xdr:rowOff>63500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53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73677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30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今後も高齢者及び障碍者福祉に係る費用の増加が予想され、扶助費の増大が懸念される。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57</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425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69850</xdr:rowOff>
    </xdr:from>
    <xdr:to>
      <xdr:col>19</xdr:col>
      <xdr:colOff>187325</xdr:colOff>
      <xdr:row>57</xdr:row>
      <xdr:rowOff>69850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842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69850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165100</xdr:rowOff>
    </xdr:from>
    <xdr:to>
      <xdr:col>11</xdr:col>
      <xdr:colOff>9525</xdr:colOff>
      <xdr:row>57</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766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76200</xdr:rowOff>
    </xdr:from>
    <xdr:to>
      <xdr:col>24</xdr:col>
      <xdr:colOff>76200</xdr:colOff>
      <xdr:row>58</xdr:row>
      <xdr:rowOff>6350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48277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19050</xdr:rowOff>
    </xdr:from>
    <xdr:to>
      <xdr:col>15</xdr:col>
      <xdr:colOff>149225</xdr:colOff>
      <xdr:row>57</xdr:row>
      <xdr:rowOff>120650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133350</xdr:rowOff>
    </xdr:from>
    <xdr:to>
      <xdr:col>6</xdr:col>
      <xdr:colOff>171450</xdr:colOff>
      <xdr:row>57</xdr:row>
      <xdr:rowOff>63500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48277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国保や後期といった特別会計への繰出し金の増加に伴い、前年に比べ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ポイント増加しており、依然として経常収支比率が類似団体を上回っている。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134620</xdr:rowOff>
    </xdr:from>
    <xdr:to>
      <xdr:col>82</xdr:col>
      <xdr:colOff>107950</xdr:colOff>
      <xdr:row>58</xdr:row>
      <xdr:rowOff>149860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0787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134620</xdr:rowOff>
    </xdr:from>
    <xdr:to>
      <xdr:col>78</xdr:col>
      <xdr:colOff>69850</xdr:colOff>
      <xdr:row>60</xdr:row>
      <xdr:rowOff>35560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07872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123190</xdr:rowOff>
    </xdr:from>
    <xdr:to>
      <xdr:col>73</xdr:col>
      <xdr:colOff>180975</xdr:colOff>
      <xdr:row>60</xdr:row>
      <xdr:rowOff>35560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2387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123190</xdr:rowOff>
    </xdr:from>
    <xdr:to>
      <xdr:col>69</xdr:col>
      <xdr:colOff>92075</xdr:colOff>
      <xdr:row>60</xdr:row>
      <xdr:rowOff>35560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2387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99060</xdr:rowOff>
    </xdr:from>
    <xdr:to>
      <xdr:col>82</xdr:col>
      <xdr:colOff>158750</xdr:colOff>
      <xdr:row>59</xdr:row>
      <xdr:rowOff>29210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04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71137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83820</xdr:rowOff>
    </xdr:from>
    <xdr:to>
      <xdr:col>78</xdr:col>
      <xdr:colOff>120650</xdr:colOff>
      <xdr:row>59</xdr:row>
      <xdr:rowOff>13970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170197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114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156210</xdr:rowOff>
    </xdr:from>
    <xdr:to>
      <xdr:col>74</xdr:col>
      <xdr:colOff>31750</xdr:colOff>
      <xdr:row>60</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71137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72390</xdr:rowOff>
    </xdr:from>
    <xdr:to>
      <xdr:col>69</xdr:col>
      <xdr:colOff>142875</xdr:colOff>
      <xdr:row>60</xdr:row>
      <xdr:rowOff>2540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158767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156210</xdr:rowOff>
    </xdr:from>
    <xdr:to>
      <xdr:col>65</xdr:col>
      <xdr:colOff>53975</xdr:colOff>
      <xdr:row>60</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71137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ポイント増加しており、公営企業会計に対する補助金や一部事務組合に係る負担金が高額のまま推移しているため、類似団体内平均値を上回っている。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今後も公営企業会計への補助金の増加が懸念されるため、補助金事業の必要性を十分に吟味した上で見直しを行い、削減を図る。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108712</xdr:rowOff>
    </xdr:from>
    <xdr:to>
      <xdr:col>82</xdr:col>
      <xdr:colOff>107950</xdr:colOff>
      <xdr:row>38</xdr:row>
      <xdr:rowOff>117856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6238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74422</xdr:rowOff>
    </xdr:from>
    <xdr:to>
      <xdr:col>78</xdr:col>
      <xdr:colOff>69850</xdr:colOff>
      <xdr:row>38</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18072"/>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37</xdr:row>
      <xdr:rowOff>115570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4180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115570</xdr:rowOff>
    </xdr:from>
    <xdr:to>
      <xdr:col>69</xdr:col>
      <xdr:colOff>92075</xdr:colOff>
      <xdr:row>38</xdr:row>
      <xdr:rowOff>30988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45922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162831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67056</xdr:rowOff>
    </xdr:from>
    <xdr:to>
      <xdr:col>82</xdr:col>
      <xdr:colOff>158750</xdr:colOff>
      <xdr:row>38</xdr:row>
      <xdr:rowOff>168656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58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39133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57912</xdr:rowOff>
    </xdr:from>
    <xdr:to>
      <xdr:col>78</xdr:col>
      <xdr:colOff>120650</xdr:colOff>
      <xdr:row>38</xdr:row>
      <xdr:rowOff>159512</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144289</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593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23622</xdr:rowOff>
    </xdr:from>
    <xdr:to>
      <xdr:col>74</xdr:col>
      <xdr:colOff>31750</xdr:colOff>
      <xdr:row>37</xdr:row>
      <xdr:rowOff>125222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109999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64770</xdr:rowOff>
    </xdr:from>
    <xdr:to>
      <xdr:col>69</xdr:col>
      <xdr:colOff>142875</xdr:colOff>
      <xdr:row>37</xdr:row>
      <xdr:rowOff>166370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151147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151638</xdr:rowOff>
    </xdr:from>
    <xdr:to>
      <xdr:col>65</xdr:col>
      <xdr:colOff>53975</xdr:colOff>
      <xdr:row>38</xdr:row>
      <xdr:rowOff>81788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66565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前年度に比べ、</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ポイント減少しているが、塩頭溜池浚渫事業の元金償還が開始したことで、公債費の金額は増加している。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今後も令和５年度に行った公営住宅建設事業により公債費が上昇していくことが見込まれることから、新規事業を抑制し、公債費の逓減に努める。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96520</xdr:rowOff>
    </xdr:from>
    <xdr:to>
      <xdr:col>24</xdr:col>
      <xdr:colOff>25400</xdr:colOff>
      <xdr:row>76</xdr:row>
      <xdr:rowOff>100330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126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62247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292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62230</xdr:rowOff>
    </xdr:from>
    <xdr:to>
      <xdr:col>19</xdr:col>
      <xdr:colOff>187325</xdr:colOff>
      <xdr:row>76</xdr:row>
      <xdr:rowOff>100330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924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62230</xdr:rowOff>
    </xdr:from>
    <xdr:to>
      <xdr:col>15</xdr:col>
      <xdr:colOff>98425</xdr:colOff>
      <xdr:row>76</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0924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115570</xdr:rowOff>
    </xdr:from>
    <xdr:to>
      <xdr:col>11</xdr:col>
      <xdr:colOff>9525</xdr:colOff>
      <xdr:row>76</xdr:row>
      <xdr:rowOff>149861</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457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146067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17797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49530</xdr:rowOff>
    </xdr:from>
    <xdr:to>
      <xdr:col>20</xdr:col>
      <xdr:colOff>38100</xdr:colOff>
      <xdr:row>76</xdr:row>
      <xdr:rowOff>151130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161307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4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11430</xdr:rowOff>
    </xdr:from>
    <xdr:to>
      <xdr:col>15</xdr:col>
      <xdr:colOff>149225</xdr:colOff>
      <xdr:row>76</xdr:row>
      <xdr:rowOff>113030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4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123207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10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64770</xdr:rowOff>
    </xdr:from>
    <xdr:to>
      <xdr:col>11</xdr:col>
      <xdr:colOff>60325</xdr:colOff>
      <xdr:row>76</xdr:row>
      <xdr:rowOff>166370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151147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81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99061</xdr:rowOff>
    </xdr:from>
    <xdr:to>
      <xdr:col>6</xdr:col>
      <xdr:colOff>171450</xdr:colOff>
      <xdr:row>77</xdr:row>
      <xdr:rowOff>29211</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13988</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ポイント増加しているため、各特別会計の経営改善を促し、一般会計への負担の軽減に努める。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79</xdr:row>
      <xdr:rowOff>12700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39139"/>
          <a:ext cx="8382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50800</xdr:rowOff>
    </xdr:from>
    <xdr:to>
      <xdr:col>78</xdr:col>
      <xdr:colOff>69850</xdr:colOff>
      <xdr:row>78</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423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24130</xdr:rowOff>
    </xdr:from>
    <xdr:to>
      <xdr:col>73</xdr:col>
      <xdr:colOff>180975</xdr:colOff>
      <xdr:row>78</xdr:row>
      <xdr:rowOff>50800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3972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24130</xdr:rowOff>
    </xdr:from>
    <xdr:to>
      <xdr:col>69</xdr:col>
      <xdr:colOff>92075</xdr:colOff>
      <xdr:row>79</xdr:row>
      <xdr:rowOff>123189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397230"/>
          <a:ext cx="889000" cy="270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133350</xdr:rowOff>
    </xdr:from>
    <xdr:to>
      <xdr:col>82</xdr:col>
      <xdr:colOff>158750</xdr:colOff>
      <xdr:row>79</xdr:row>
      <xdr:rowOff>63500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50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105427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7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0</xdr:rowOff>
    </xdr:from>
    <xdr:to>
      <xdr:col>74</xdr:col>
      <xdr:colOff>31750</xdr:colOff>
      <xdr:row>78</xdr:row>
      <xdr:rowOff>101600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86377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144780</xdr:rowOff>
    </xdr:from>
    <xdr:to>
      <xdr:col>69</xdr:col>
      <xdr:colOff>142875</xdr:colOff>
      <xdr:row>78</xdr:row>
      <xdr:rowOff>74930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4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59707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432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72389</xdr:rowOff>
    </xdr:from>
    <xdr:to>
      <xdr:col>65</xdr:col>
      <xdr:colOff>53975</xdr:colOff>
      <xdr:row>80</xdr:row>
      <xdr:rowOff>2539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1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158766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164458</xdr:rowOff>
    </xdr:from>
    <xdr:to>
      <xdr:col>29</xdr:col>
      <xdr:colOff>127000</xdr:colOff>
      <xdr:row>17</xdr:row>
      <xdr:rowOff>90860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55283"/>
          <a:ext cx="647700" cy="97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89157</xdr:rowOff>
    </xdr:from>
    <xdr:to>
      <xdr:col>26</xdr:col>
      <xdr:colOff>50800</xdr:colOff>
      <xdr:row>17</xdr:row>
      <xdr:rowOff>90860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4305300" y="3051432"/>
          <a:ext cx="698500" cy="17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89157</xdr:rowOff>
    </xdr:from>
    <xdr:to>
      <xdr:col>22</xdr:col>
      <xdr:colOff>114300</xdr:colOff>
      <xdr:row>17</xdr:row>
      <xdr:rowOff>93518</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51432"/>
          <a:ext cx="698500" cy="43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93518</xdr:rowOff>
    </xdr:from>
    <xdr:to>
      <xdr:col>18</xdr:col>
      <xdr:colOff>177800</xdr:colOff>
      <xdr:row>17</xdr:row>
      <xdr:rowOff>96941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055793"/>
          <a:ext cx="698500" cy="34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113658</xdr:rowOff>
    </xdr:from>
    <xdr:to>
      <xdr:col>29</xdr:col>
      <xdr:colOff>177800</xdr:colOff>
      <xdr:row>17</xdr:row>
      <xdr:rowOff>43808</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04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85735</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76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40060</xdr:rowOff>
    </xdr:from>
    <xdr:to>
      <xdr:col>26</xdr:col>
      <xdr:colOff>101600</xdr:colOff>
      <xdr:row>17</xdr:row>
      <xdr:rowOff>141660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0023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126437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887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38357</xdr:rowOff>
    </xdr:from>
    <xdr:to>
      <xdr:col>22</xdr:col>
      <xdr:colOff>165100</xdr:colOff>
      <xdr:row>17</xdr:row>
      <xdr:rowOff>139957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00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124734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08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42718</xdr:rowOff>
    </xdr:from>
    <xdr:to>
      <xdr:col>19</xdr:col>
      <xdr:colOff>38100</xdr:colOff>
      <xdr:row>17</xdr:row>
      <xdr:rowOff>144318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049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129095</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09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46141</xdr:rowOff>
    </xdr:from>
    <xdr:to>
      <xdr:col>15</xdr:col>
      <xdr:colOff>101600</xdr:colOff>
      <xdr:row>17</xdr:row>
      <xdr:rowOff>147741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008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157918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77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84303</xdr:rowOff>
    </xdr:from>
    <xdr:to>
      <xdr:col>29</xdr:col>
      <xdr:colOff>127000</xdr:colOff>
      <xdr:row>37</xdr:row>
      <xdr:rowOff>106883</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209003"/>
          <a:ext cx="647700" cy="225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106883</xdr:rowOff>
    </xdr:from>
    <xdr:to>
      <xdr:col>26</xdr:col>
      <xdr:colOff>50800</xdr:colOff>
      <xdr:row>37</xdr:row>
      <xdr:rowOff>154674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231583"/>
          <a:ext cx="698500" cy="47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85154</xdr:rowOff>
    </xdr:from>
    <xdr:to>
      <xdr:col>22</xdr:col>
      <xdr:colOff>114300</xdr:colOff>
      <xdr:row>37</xdr:row>
      <xdr:rowOff>154674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209854"/>
          <a:ext cx="698500" cy="69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85154</xdr:rowOff>
    </xdr:from>
    <xdr:to>
      <xdr:col>18</xdr:col>
      <xdr:colOff>177800</xdr:colOff>
      <xdr:row>37</xdr:row>
      <xdr:rowOff>127444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09854"/>
          <a:ext cx="698500" cy="422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33503</xdr:rowOff>
    </xdr:from>
    <xdr:to>
      <xdr:col>29</xdr:col>
      <xdr:colOff>177800</xdr:colOff>
      <xdr:row>37</xdr:row>
      <xdr:rowOff>135103</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1582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5580</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30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56083</xdr:rowOff>
    </xdr:from>
    <xdr:to>
      <xdr:col>26</xdr:col>
      <xdr:colOff>101600</xdr:colOff>
      <xdr:row>37</xdr:row>
      <xdr:rowOff>157683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80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142460</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67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103874</xdr:rowOff>
    </xdr:from>
    <xdr:to>
      <xdr:col>22</xdr:col>
      <xdr:colOff>165100</xdr:colOff>
      <xdr:row>37</xdr:row>
      <xdr:rowOff>205474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28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190251</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314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34354</xdr:rowOff>
    </xdr:from>
    <xdr:to>
      <xdr:col>19</xdr:col>
      <xdr:colOff>38100</xdr:colOff>
      <xdr:row>37</xdr:row>
      <xdr:rowOff>135954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159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120731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245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76644</xdr:rowOff>
    </xdr:from>
    <xdr:to>
      <xdr:col>15</xdr:col>
      <xdr:colOff>101600</xdr:colOff>
      <xdr:row>37</xdr:row>
      <xdr:rowOff>178244</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01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163021</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28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15174</xdr:rowOff>
    </xdr:from>
    <xdr:to>
      <xdr:col>24</xdr:col>
      <xdr:colOff>63500</xdr:colOff>
      <xdr:row>35</xdr:row>
      <xdr:rowOff>114356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15924"/>
          <a:ext cx="838200" cy="9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102354</xdr:rowOff>
    </xdr:from>
    <xdr:to>
      <xdr:col>19</xdr:col>
      <xdr:colOff>177800</xdr:colOff>
      <xdr:row>35</xdr:row>
      <xdr:rowOff>114356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103104"/>
          <a:ext cx="889000" cy="1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90711</xdr:rowOff>
    </xdr:from>
    <xdr:to>
      <xdr:col>15</xdr:col>
      <xdr:colOff>50800</xdr:colOff>
      <xdr:row>35</xdr:row>
      <xdr:rowOff>102354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91461"/>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90711</xdr:rowOff>
    </xdr:from>
    <xdr:to>
      <xdr:col>10</xdr:col>
      <xdr:colOff>114300</xdr:colOff>
      <xdr:row>35</xdr:row>
      <xdr:rowOff>93599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91461"/>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135824</xdr:rowOff>
    </xdr:from>
    <xdr:to>
      <xdr:col>24</xdr:col>
      <xdr:colOff>114300</xdr:colOff>
      <xdr:row>35</xdr:row>
      <xdr:rowOff>65974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6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114251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43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63556</xdr:rowOff>
    </xdr:from>
    <xdr:to>
      <xdr:col>20</xdr:col>
      <xdr:colOff>38100</xdr:colOff>
      <xdr:row>35</xdr:row>
      <xdr:rowOff>165156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156283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57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51554</xdr:rowOff>
    </xdr:from>
    <xdr:to>
      <xdr:col>15</xdr:col>
      <xdr:colOff>101600</xdr:colOff>
      <xdr:row>35</xdr:row>
      <xdr:rowOff>153154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144281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4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39911</xdr:rowOff>
    </xdr:from>
    <xdr:to>
      <xdr:col>10</xdr:col>
      <xdr:colOff>165100</xdr:colOff>
      <xdr:row>35</xdr:row>
      <xdr:rowOff>141511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132638</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33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42799</xdr:rowOff>
    </xdr:from>
    <xdr:to>
      <xdr:col>6</xdr:col>
      <xdr:colOff>38100</xdr:colOff>
      <xdr:row>35</xdr:row>
      <xdr:rowOff>144399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43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160926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82480</xdr:rowOff>
    </xdr:from>
    <xdr:to>
      <xdr:col>24</xdr:col>
      <xdr:colOff>63500</xdr:colOff>
      <xdr:row>58</xdr:row>
      <xdr:rowOff>91766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3797300" y="10026580"/>
          <a:ext cx="838200" cy="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82480</xdr:rowOff>
    </xdr:from>
    <xdr:to>
      <xdr:col>19</xdr:col>
      <xdr:colOff>177800</xdr:colOff>
      <xdr:row>58</xdr:row>
      <xdr:rowOff>96915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10026580"/>
          <a:ext cx="889000" cy="14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96915</xdr:rowOff>
    </xdr:from>
    <xdr:to>
      <xdr:col>15</xdr:col>
      <xdr:colOff>50800</xdr:colOff>
      <xdr:row>58</xdr:row>
      <xdr:rowOff>99318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41015"/>
          <a:ext cx="889000" cy="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99318</xdr:rowOff>
    </xdr:from>
    <xdr:to>
      <xdr:col>10</xdr:col>
      <xdr:colOff>114300</xdr:colOff>
      <xdr:row>58</xdr:row>
      <xdr:rowOff>105056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43418"/>
          <a:ext cx="889000" cy="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40966</xdr:rowOff>
    </xdr:from>
    <xdr:to>
      <xdr:col>24</xdr:col>
      <xdr:colOff>114300</xdr:colOff>
      <xdr:row>58</xdr:row>
      <xdr:rowOff>142566</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8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31680</xdr:rowOff>
    </xdr:from>
    <xdr:to>
      <xdr:col>20</xdr:col>
      <xdr:colOff>38100</xdr:colOff>
      <xdr:row>58</xdr:row>
      <xdr:rowOff>133280</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7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124407</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10068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46115</xdr:rowOff>
    </xdr:from>
    <xdr:to>
      <xdr:col>15</xdr:col>
      <xdr:colOff>101600</xdr:colOff>
      <xdr:row>58</xdr:row>
      <xdr:rowOff>147715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138842</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8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48518</xdr:rowOff>
    </xdr:from>
    <xdr:to>
      <xdr:col>10</xdr:col>
      <xdr:colOff>165100</xdr:colOff>
      <xdr:row>58</xdr:row>
      <xdr:rowOff>150118</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2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141245</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85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54256</xdr:rowOff>
    </xdr:from>
    <xdr:to>
      <xdr:col>6</xdr:col>
      <xdr:colOff>38100</xdr:colOff>
      <xdr:row>58</xdr:row>
      <xdr:rowOff>155856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146983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9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43059</xdr:rowOff>
    </xdr:from>
    <xdr:to>
      <xdr:col>24</xdr:col>
      <xdr:colOff>63500</xdr:colOff>
      <xdr:row>76</xdr:row>
      <xdr:rowOff>117697</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901809"/>
          <a:ext cx="838200" cy="24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117697</xdr:rowOff>
    </xdr:from>
    <xdr:to>
      <xdr:col>19</xdr:col>
      <xdr:colOff>177800</xdr:colOff>
      <xdr:row>76</xdr:row>
      <xdr:rowOff>120822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3147897"/>
          <a:ext cx="889000" cy="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120822</xdr:rowOff>
    </xdr:from>
    <xdr:to>
      <xdr:col>15</xdr:col>
      <xdr:colOff>50800</xdr:colOff>
      <xdr:row>78</xdr:row>
      <xdr:rowOff>68624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151022"/>
          <a:ext cx="889000" cy="290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68624</xdr:rowOff>
    </xdr:from>
    <xdr:to>
      <xdr:col>10</xdr:col>
      <xdr:colOff>114300</xdr:colOff>
      <xdr:row>78</xdr:row>
      <xdr:rowOff>106457</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441724"/>
          <a:ext cx="8890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163709</xdr:rowOff>
    </xdr:from>
    <xdr:to>
      <xdr:col>24</xdr:col>
      <xdr:colOff>114300</xdr:colOff>
      <xdr:row>75</xdr:row>
      <xdr:rowOff>93859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85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15136</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70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66897</xdr:rowOff>
    </xdr:from>
    <xdr:to>
      <xdr:col>20</xdr:col>
      <xdr:colOff>38100</xdr:colOff>
      <xdr:row>76</xdr:row>
      <xdr:rowOff>168497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0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13574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872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70022</xdr:rowOff>
    </xdr:from>
    <xdr:to>
      <xdr:col>15</xdr:col>
      <xdr:colOff>101600</xdr:colOff>
      <xdr:row>77</xdr:row>
      <xdr:rowOff>172</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10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16698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87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17824</xdr:rowOff>
    </xdr:from>
    <xdr:to>
      <xdr:col>10</xdr:col>
      <xdr:colOff>165100</xdr:colOff>
      <xdr:row>78</xdr:row>
      <xdr:rowOff>119424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90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110551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8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55657</xdr:rowOff>
    </xdr:from>
    <xdr:to>
      <xdr:col>6</xdr:col>
      <xdr:colOff>38100</xdr:colOff>
      <xdr:row>78</xdr:row>
      <xdr:rowOff>157257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148384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21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65123</xdr:rowOff>
    </xdr:from>
    <xdr:to>
      <xdr:col>24</xdr:col>
      <xdr:colOff>63500</xdr:colOff>
      <xdr:row>96</xdr:row>
      <xdr:rowOff>103262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524323"/>
          <a:ext cx="838200" cy="38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103262</xdr:rowOff>
    </xdr:from>
    <xdr:to>
      <xdr:col>19</xdr:col>
      <xdr:colOff>177800</xdr:colOff>
      <xdr:row>97</xdr:row>
      <xdr:rowOff>27525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562462"/>
          <a:ext cx="889000" cy="9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107421</xdr:rowOff>
    </xdr:from>
    <xdr:to>
      <xdr:col>15</xdr:col>
      <xdr:colOff>50800</xdr:colOff>
      <xdr:row>97</xdr:row>
      <xdr:rowOff>27525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566621"/>
          <a:ext cx="889000" cy="91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107421</xdr:rowOff>
    </xdr:from>
    <xdr:to>
      <xdr:col>10</xdr:col>
      <xdr:colOff>114300</xdr:colOff>
      <xdr:row>98</xdr:row>
      <xdr:rowOff>422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566621"/>
          <a:ext cx="889000" cy="235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14323</xdr:rowOff>
    </xdr:from>
    <xdr:to>
      <xdr:col>24</xdr:col>
      <xdr:colOff>114300</xdr:colOff>
      <xdr:row>96</xdr:row>
      <xdr:rowOff>115923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7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37200</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324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52462</xdr:rowOff>
    </xdr:from>
    <xdr:to>
      <xdr:col>20</xdr:col>
      <xdr:colOff>38100</xdr:colOff>
      <xdr:row>96</xdr:row>
      <xdr:rowOff>154062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51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170589</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286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148175</xdr:rowOff>
    </xdr:from>
    <xdr:to>
      <xdr:col>15</xdr:col>
      <xdr:colOff>101600</xdr:colOff>
      <xdr:row>97</xdr:row>
      <xdr:rowOff>78325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60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94852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382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56621</xdr:rowOff>
    </xdr:from>
    <xdr:to>
      <xdr:col>10</xdr:col>
      <xdr:colOff>165100</xdr:colOff>
      <xdr:row>96</xdr:row>
      <xdr:rowOff>158221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51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3298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291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121072</xdr:rowOff>
    </xdr:from>
    <xdr:to>
      <xdr:col>6</xdr:col>
      <xdr:colOff>38100</xdr:colOff>
      <xdr:row>98</xdr:row>
      <xdr:rowOff>51222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75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67749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526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43178</xdr:rowOff>
    </xdr:from>
    <xdr:to>
      <xdr:col>55</xdr:col>
      <xdr:colOff>0</xdr:colOff>
      <xdr:row>38</xdr:row>
      <xdr:rowOff>9471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86828"/>
          <a:ext cx="838200" cy="1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9471</xdr:rowOff>
    </xdr:from>
    <xdr:to>
      <xdr:col>50</xdr:col>
      <xdr:colOff>114300</xdr:colOff>
      <xdr:row>38</xdr:row>
      <xdr:rowOff>134092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524571"/>
          <a:ext cx="889000" cy="12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134092</xdr:rowOff>
    </xdr:from>
    <xdr:to>
      <xdr:col>45</xdr:col>
      <xdr:colOff>177800</xdr:colOff>
      <xdr:row>39</xdr:row>
      <xdr:rowOff>52226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649192"/>
          <a:ext cx="889000" cy="89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148794</xdr:rowOff>
    </xdr:from>
    <xdr:to>
      <xdr:col>41</xdr:col>
      <xdr:colOff>50800</xdr:colOff>
      <xdr:row>39</xdr:row>
      <xdr:rowOff>52226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320994"/>
          <a:ext cx="889000" cy="417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163828</xdr:rowOff>
    </xdr:from>
    <xdr:to>
      <xdr:col>55</xdr:col>
      <xdr:colOff>50800</xdr:colOff>
      <xdr:row>37</xdr:row>
      <xdr:rowOff>93978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3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15255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87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130120</xdr:rowOff>
    </xdr:from>
    <xdr:to>
      <xdr:col>50</xdr:col>
      <xdr:colOff>165100</xdr:colOff>
      <xdr:row>38</xdr:row>
      <xdr:rowOff>60271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737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51398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566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83292</xdr:rowOff>
    </xdr:from>
    <xdr:to>
      <xdr:col>46</xdr:col>
      <xdr:colOff>38100</xdr:colOff>
      <xdr:row>39</xdr:row>
      <xdr:rowOff>13442</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59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39</xdr:row>
      <xdr:rowOff>4569</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69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1426</xdr:rowOff>
    </xdr:from>
    <xdr:to>
      <xdr:col>41</xdr:col>
      <xdr:colOff>101600</xdr:colOff>
      <xdr:row>39</xdr:row>
      <xdr:rowOff>103026</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687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94153</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780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97994</xdr:rowOff>
    </xdr:from>
    <xdr:to>
      <xdr:col>36</xdr:col>
      <xdr:colOff>165100</xdr:colOff>
      <xdr:row>37</xdr:row>
      <xdr:rowOff>28144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27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19271</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36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28977</xdr:rowOff>
    </xdr:from>
    <xdr:to>
      <xdr:col>55</xdr:col>
      <xdr:colOff>0</xdr:colOff>
      <xdr:row>58</xdr:row>
      <xdr:rowOff>96373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973077"/>
          <a:ext cx="838200" cy="6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28977</xdr:rowOff>
    </xdr:from>
    <xdr:to>
      <xdr:col>50</xdr:col>
      <xdr:colOff>114300</xdr:colOff>
      <xdr:row>58</xdr:row>
      <xdr:rowOff>110293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973077"/>
          <a:ext cx="889000" cy="81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110293</xdr:rowOff>
    </xdr:from>
    <xdr:to>
      <xdr:col>45</xdr:col>
      <xdr:colOff>177800</xdr:colOff>
      <xdr:row>58</xdr:row>
      <xdr:rowOff>110406</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54393"/>
          <a:ext cx="889000" cy="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104030</xdr:rowOff>
    </xdr:from>
    <xdr:to>
      <xdr:col>41</xdr:col>
      <xdr:colOff>50800</xdr:colOff>
      <xdr:row>58</xdr:row>
      <xdr:rowOff>110406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48130"/>
          <a:ext cx="889000" cy="6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45573</xdr:rowOff>
    </xdr:from>
    <xdr:to>
      <xdr:col>55</xdr:col>
      <xdr:colOff>50800</xdr:colOff>
      <xdr:row>58</xdr:row>
      <xdr:rowOff>147173</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8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149627</xdr:rowOff>
    </xdr:from>
    <xdr:to>
      <xdr:col>50</xdr:col>
      <xdr:colOff>165100</xdr:colOff>
      <xdr:row>58</xdr:row>
      <xdr:rowOff>79777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2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96304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697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59493</xdr:rowOff>
    </xdr:from>
    <xdr:to>
      <xdr:col>46</xdr:col>
      <xdr:colOff>38100</xdr:colOff>
      <xdr:row>58</xdr:row>
      <xdr:rowOff>161093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152220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096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59606</xdr:rowOff>
    </xdr:from>
    <xdr:to>
      <xdr:col>41</xdr:col>
      <xdr:colOff>101600</xdr:colOff>
      <xdr:row>58</xdr:row>
      <xdr:rowOff>161206</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03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152333</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0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53230</xdr:rowOff>
    </xdr:from>
    <xdr:to>
      <xdr:col>36</xdr:col>
      <xdr:colOff>165100</xdr:colOff>
      <xdr:row>58</xdr:row>
      <xdr:rowOff>154830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9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145957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137668</xdr:rowOff>
    </xdr:from>
    <xdr:to>
      <xdr:col>55</xdr:col>
      <xdr:colOff>0</xdr:colOff>
      <xdr:row>78</xdr:row>
      <xdr:rowOff>139331</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10768"/>
          <a:ext cx="838200" cy="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133959</xdr:rowOff>
    </xdr:from>
    <xdr:to>
      <xdr:col>50</xdr:col>
      <xdr:colOff>114300</xdr:colOff>
      <xdr:row>78</xdr:row>
      <xdr:rowOff>139331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507059"/>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133959</xdr:rowOff>
    </xdr:from>
    <xdr:to>
      <xdr:col>45</xdr:col>
      <xdr:colOff>177800</xdr:colOff>
      <xdr:row>78</xdr:row>
      <xdr:rowOff>137899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507059"/>
          <a:ext cx="889000" cy="3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137520</xdr:rowOff>
    </xdr:from>
    <xdr:to>
      <xdr:col>41</xdr:col>
      <xdr:colOff>50800</xdr:colOff>
      <xdr:row>78</xdr:row>
      <xdr:rowOff>137899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10620"/>
          <a:ext cx="889000" cy="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86868</xdr:rowOff>
    </xdr:from>
    <xdr:to>
      <xdr:col>55</xdr:col>
      <xdr:colOff>50800</xdr:colOff>
      <xdr:row>79</xdr:row>
      <xdr:rowOff>17018</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88531</xdr:rowOff>
    </xdr:from>
    <xdr:to>
      <xdr:col>50</xdr:col>
      <xdr:colOff>165100</xdr:colOff>
      <xdr:row>79</xdr:row>
      <xdr:rowOff>18681</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1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9808</xdr:rowOff>
    </xdr:from>
    <xdr:ext cx="378565"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50017" y="13554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83159</xdr:rowOff>
    </xdr:from>
    <xdr:to>
      <xdr:col>46</xdr:col>
      <xdr:colOff>38100</xdr:colOff>
      <xdr:row>79</xdr:row>
      <xdr:rowOff>13309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6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4436</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48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87099</xdr:rowOff>
    </xdr:from>
    <xdr:to>
      <xdr:col>41</xdr:col>
      <xdr:colOff>101600</xdr:colOff>
      <xdr:row>79</xdr:row>
      <xdr:rowOff>17249</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8376</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86720</xdr:rowOff>
    </xdr:from>
    <xdr:to>
      <xdr:col>36</xdr:col>
      <xdr:colOff>165100</xdr:colOff>
      <xdr:row>79</xdr:row>
      <xdr:rowOff>16870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7997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105383</xdr:rowOff>
    </xdr:from>
    <xdr:to>
      <xdr:col>55</xdr:col>
      <xdr:colOff>0</xdr:colOff>
      <xdr:row>97</xdr:row>
      <xdr:rowOff>144453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9639300" y="16393133"/>
          <a:ext cx="838200" cy="38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105383</xdr:rowOff>
    </xdr:from>
    <xdr:to>
      <xdr:col>50</xdr:col>
      <xdr:colOff>114300</xdr:colOff>
      <xdr:row>98</xdr:row>
      <xdr:rowOff>22552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393133"/>
          <a:ext cx="889000" cy="43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7038</xdr:rowOff>
    </xdr:from>
    <xdr:to>
      <xdr:col>45</xdr:col>
      <xdr:colOff>177800</xdr:colOff>
      <xdr:row>98</xdr:row>
      <xdr:rowOff>22552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09138"/>
          <a:ext cx="889000" cy="15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165449</xdr:rowOff>
    </xdr:from>
    <xdr:to>
      <xdr:col>41</xdr:col>
      <xdr:colOff>50800</xdr:colOff>
      <xdr:row>98</xdr:row>
      <xdr:rowOff>7038</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96099"/>
          <a:ext cx="889000" cy="13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93653</xdr:rowOff>
    </xdr:from>
    <xdr:to>
      <xdr:col>55</xdr:col>
      <xdr:colOff>50800</xdr:colOff>
      <xdr:row>98</xdr:row>
      <xdr:rowOff>23803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2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72080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54583</xdr:rowOff>
    </xdr:from>
    <xdr:to>
      <xdr:col>50</xdr:col>
      <xdr:colOff>165100</xdr:colOff>
      <xdr:row>95</xdr:row>
      <xdr:rowOff>156183</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34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1260</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11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143202</xdr:rowOff>
    </xdr:from>
    <xdr:to>
      <xdr:col>46</xdr:col>
      <xdr:colOff>38100</xdr:colOff>
      <xdr:row>98</xdr:row>
      <xdr:rowOff>73352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7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64479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6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127688</xdr:rowOff>
    </xdr:from>
    <xdr:to>
      <xdr:col>41</xdr:col>
      <xdr:colOff>101600</xdr:colOff>
      <xdr:row>98</xdr:row>
      <xdr:rowOff>57838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48965</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5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114649</xdr:rowOff>
    </xdr:from>
    <xdr:to>
      <xdr:col>36</xdr:col>
      <xdr:colOff>165100</xdr:colOff>
      <xdr:row>98</xdr:row>
      <xdr:rowOff>44799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45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35926</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3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139028</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128"/>
          <a:ext cx="889000" cy="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139028</xdr:rowOff>
    </xdr:from>
    <xdr:to>
      <xdr:col>71</xdr:col>
      <xdr:colOff>177800</xdr:colOff>
      <xdr:row>38</xdr:row>
      <xdr:rowOff>139590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54128"/>
          <a:ext cx="889000" cy="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88228</xdr:rowOff>
    </xdr:from>
    <xdr:to>
      <xdr:col>72</xdr:col>
      <xdr:colOff>38100</xdr:colOff>
      <xdr:row>39</xdr:row>
      <xdr:rowOff>18378</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3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9505</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6960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88790</xdr:rowOff>
    </xdr:from>
    <xdr:to>
      <xdr:col>67</xdr:col>
      <xdr:colOff>101600</xdr:colOff>
      <xdr:row>39</xdr:row>
      <xdr:rowOff>18940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10067</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6966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142653</xdr:rowOff>
    </xdr:from>
    <xdr:to>
      <xdr:col>85</xdr:col>
      <xdr:colOff>127000</xdr:colOff>
      <xdr:row>77</xdr:row>
      <xdr:rowOff>152113</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44303"/>
          <a:ext cx="8382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152113</xdr:rowOff>
    </xdr:from>
    <xdr:to>
      <xdr:col>81</xdr:col>
      <xdr:colOff>50800</xdr:colOff>
      <xdr:row>77</xdr:row>
      <xdr:rowOff>165694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53763"/>
          <a:ext cx="889000" cy="1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152195</xdr:rowOff>
    </xdr:from>
    <xdr:to>
      <xdr:col>76</xdr:col>
      <xdr:colOff>114300</xdr:colOff>
      <xdr:row>77</xdr:row>
      <xdr:rowOff>165694</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353845"/>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152195</xdr:rowOff>
    </xdr:from>
    <xdr:to>
      <xdr:col>71</xdr:col>
      <xdr:colOff>177800</xdr:colOff>
      <xdr:row>77</xdr:row>
      <xdr:rowOff>158972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53845"/>
          <a:ext cx="889000" cy="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91853</xdr:rowOff>
    </xdr:from>
    <xdr:to>
      <xdr:col>85</xdr:col>
      <xdr:colOff>177800</xdr:colOff>
      <xdr:row>78</xdr:row>
      <xdr:rowOff>22003</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9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70280</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101313</xdr:rowOff>
    </xdr:from>
    <xdr:to>
      <xdr:col>81</xdr:col>
      <xdr:colOff>101600</xdr:colOff>
      <xdr:row>78</xdr:row>
      <xdr:rowOff>31463</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22590</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9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114894</xdr:rowOff>
    </xdr:from>
    <xdr:to>
      <xdr:col>76</xdr:col>
      <xdr:colOff>165100</xdr:colOff>
      <xdr:row>78</xdr:row>
      <xdr:rowOff>45044</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1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36171</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0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101395</xdr:rowOff>
    </xdr:from>
    <xdr:to>
      <xdr:col>72</xdr:col>
      <xdr:colOff>38100</xdr:colOff>
      <xdr:row>78</xdr:row>
      <xdr:rowOff>31545</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0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22672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39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108172</xdr:rowOff>
    </xdr:from>
    <xdr:to>
      <xdr:col>67</xdr:col>
      <xdr:colOff>101600</xdr:colOff>
      <xdr:row>78</xdr:row>
      <xdr:rowOff>38322</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0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29449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0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63263</xdr:rowOff>
    </xdr:from>
    <xdr:to>
      <xdr:col>85</xdr:col>
      <xdr:colOff>127000</xdr:colOff>
      <xdr:row>98</xdr:row>
      <xdr:rowOff>2684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693913"/>
          <a:ext cx="838200" cy="11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115070</xdr:rowOff>
    </xdr:from>
    <xdr:to>
      <xdr:col>81</xdr:col>
      <xdr:colOff>50800</xdr:colOff>
      <xdr:row>98</xdr:row>
      <xdr:rowOff>2684</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45720"/>
          <a:ext cx="889000" cy="5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115070</xdr:rowOff>
    </xdr:from>
    <xdr:to>
      <xdr:col>76</xdr:col>
      <xdr:colOff>114300</xdr:colOff>
      <xdr:row>97</xdr:row>
      <xdr:rowOff>148693</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745720"/>
          <a:ext cx="889000" cy="3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148693</xdr:rowOff>
    </xdr:from>
    <xdr:to>
      <xdr:col>71</xdr:col>
      <xdr:colOff>177800</xdr:colOff>
      <xdr:row>99</xdr:row>
      <xdr:rowOff>50778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79343"/>
          <a:ext cx="889000" cy="244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12463</xdr:rowOff>
    </xdr:from>
    <xdr:to>
      <xdr:col>85</xdr:col>
      <xdr:colOff>177800</xdr:colOff>
      <xdr:row>97</xdr:row>
      <xdr:rowOff>114063</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4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35340</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94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123334</xdr:rowOff>
    </xdr:from>
    <xdr:to>
      <xdr:col>81</xdr:col>
      <xdr:colOff>101600</xdr:colOff>
      <xdr:row>98</xdr:row>
      <xdr:rowOff>53484</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75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70011</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52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64270</xdr:rowOff>
    </xdr:from>
    <xdr:to>
      <xdr:col>76</xdr:col>
      <xdr:colOff>165100</xdr:colOff>
      <xdr:row>97</xdr:row>
      <xdr:rowOff>165870</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10947</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470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97893</xdr:rowOff>
    </xdr:from>
    <xdr:to>
      <xdr:col>72</xdr:col>
      <xdr:colOff>38100</xdr:colOff>
      <xdr:row>98</xdr:row>
      <xdr:rowOff>28043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28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44570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03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171428</xdr:rowOff>
    </xdr:from>
    <xdr:to>
      <xdr:col>67</xdr:col>
      <xdr:colOff>101600</xdr:colOff>
      <xdr:row>99</xdr:row>
      <xdr:rowOff>101578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7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92705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6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55270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570370"/>
          <a:ext cx="838200" cy="16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4470</xdr:rowOff>
    </xdr:from>
    <xdr:to>
      <xdr:col>116</xdr:col>
      <xdr:colOff>114300</xdr:colOff>
      <xdr:row>38</xdr:row>
      <xdr:rowOff>106070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5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154347</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49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126697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27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46072</xdr:rowOff>
    </xdr:from>
    <xdr:to>
      <xdr:col>116</xdr:col>
      <xdr:colOff>63500</xdr:colOff>
      <xdr:row>75</xdr:row>
      <xdr:rowOff>81129</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04822"/>
          <a:ext cx="838200" cy="3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32160</xdr:rowOff>
    </xdr:from>
    <xdr:to>
      <xdr:col>111</xdr:col>
      <xdr:colOff>177800</xdr:colOff>
      <xdr:row>75</xdr:row>
      <xdr:rowOff>81129</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548010"/>
          <a:ext cx="889000" cy="391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141664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48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32160</xdr:rowOff>
    </xdr:from>
    <xdr:to>
      <xdr:col>107</xdr:col>
      <xdr:colOff>50800</xdr:colOff>
      <xdr:row>73</xdr:row>
      <xdr:rowOff>153449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548010"/>
          <a:ext cx="889000" cy="12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153449</xdr:rowOff>
    </xdr:from>
    <xdr:to>
      <xdr:col>102</xdr:col>
      <xdr:colOff>114300</xdr:colOff>
      <xdr:row>74</xdr:row>
      <xdr:rowOff>40161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669299"/>
          <a:ext cx="889000" cy="58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93224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78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166722</xdr:rowOff>
    </xdr:from>
    <xdr:to>
      <xdr:col>116</xdr:col>
      <xdr:colOff>114300</xdr:colOff>
      <xdr:row>75</xdr:row>
      <xdr:rowOff>96872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5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18149</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0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30329</xdr:rowOff>
    </xdr:from>
    <xdr:to>
      <xdr:col>112</xdr:col>
      <xdr:colOff>38100</xdr:colOff>
      <xdr:row>75</xdr:row>
      <xdr:rowOff>131929</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8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123057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9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152810</xdr:rowOff>
    </xdr:from>
    <xdr:to>
      <xdr:col>107</xdr:col>
      <xdr:colOff>101600</xdr:colOff>
      <xdr:row>73</xdr:row>
      <xdr:rowOff>82960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4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99487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27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102649</xdr:rowOff>
    </xdr:from>
    <xdr:to>
      <xdr:col>102</xdr:col>
      <xdr:colOff>165100</xdr:colOff>
      <xdr:row>74</xdr:row>
      <xdr:rowOff>32799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1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49326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9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160811</xdr:rowOff>
    </xdr:from>
    <xdr:to>
      <xdr:col>98</xdr:col>
      <xdr:colOff>38100</xdr:colOff>
      <xdr:row>74</xdr:row>
      <xdr:rowOff>90961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7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107488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5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千円となっている。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主な構成要素の一つである補助費等は、３６千円上昇している。これは病院事業会計への補助金の増額によるものとなっている。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また、維持補修費については、除草作業の外部への委託が増えたことで、前年と比べて大きく上昇している。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普通建設事業費は町営住宅建設事業の終了に伴い、大きく減少している。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12319</xdr:rowOff>
    </xdr:from>
    <xdr:to>
      <xdr:col>24</xdr:col>
      <xdr:colOff>63500</xdr:colOff>
      <xdr:row>35</xdr:row>
      <xdr:rowOff>12573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13069"/>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113919</xdr:rowOff>
    </xdr:from>
    <xdr:to>
      <xdr:col>19</xdr:col>
      <xdr:colOff>177800</xdr:colOff>
      <xdr:row>35</xdr:row>
      <xdr:rowOff>12319</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43219"/>
          <a:ext cx="889000" cy="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113919</xdr:rowOff>
    </xdr:from>
    <xdr:to>
      <xdr:col>15</xdr:col>
      <xdr:colOff>50800</xdr:colOff>
      <xdr:row>35</xdr:row>
      <xdr:rowOff>124460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43219"/>
          <a:ext cx="889000" cy="181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124460</xdr:rowOff>
    </xdr:from>
    <xdr:to>
      <xdr:col>10</xdr:col>
      <xdr:colOff>114300</xdr:colOff>
      <xdr:row>36</xdr:row>
      <xdr:rowOff>10668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25210"/>
          <a:ext cx="889000" cy="57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133223</xdr:rowOff>
    </xdr:from>
    <xdr:to>
      <xdr:col>24</xdr:col>
      <xdr:colOff>114300</xdr:colOff>
      <xdr:row>35</xdr:row>
      <xdr:rowOff>63373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2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156100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132969</xdr:rowOff>
    </xdr:from>
    <xdr:to>
      <xdr:col>20</xdr:col>
      <xdr:colOff>38100</xdr:colOff>
      <xdr:row>35</xdr:row>
      <xdr:rowOff>63119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6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79646</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73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63119</xdr:rowOff>
    </xdr:from>
    <xdr:to>
      <xdr:col>15</xdr:col>
      <xdr:colOff>101600</xdr:colOff>
      <xdr:row>34</xdr:row>
      <xdr:rowOff>164719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92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9796</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67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73660</xdr:rowOff>
    </xdr:from>
    <xdr:to>
      <xdr:col>10</xdr:col>
      <xdr:colOff>165100</xdr:colOff>
      <xdr:row>36</xdr:row>
      <xdr:rowOff>3810</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7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20337</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849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131318</xdr:rowOff>
    </xdr:from>
    <xdr:to>
      <xdr:col>6</xdr:col>
      <xdr:colOff>38100</xdr:colOff>
      <xdr:row>36</xdr:row>
      <xdr:rowOff>61468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32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77995</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907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65579</xdr:rowOff>
    </xdr:from>
    <xdr:to>
      <xdr:col>24</xdr:col>
      <xdr:colOff>63500</xdr:colOff>
      <xdr:row>57</xdr:row>
      <xdr:rowOff>100078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38229"/>
          <a:ext cx="838200" cy="3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100078</xdr:rowOff>
    </xdr:from>
    <xdr:to>
      <xdr:col>19</xdr:col>
      <xdr:colOff>177800</xdr:colOff>
      <xdr:row>57</xdr:row>
      <xdr:rowOff>112293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872728"/>
          <a:ext cx="889000" cy="1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112293</xdr:rowOff>
    </xdr:from>
    <xdr:to>
      <xdr:col>15</xdr:col>
      <xdr:colOff>50800</xdr:colOff>
      <xdr:row>57</xdr:row>
      <xdr:rowOff>140209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4943"/>
          <a:ext cx="889000" cy="27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116699</xdr:rowOff>
    </xdr:from>
    <xdr:to>
      <xdr:col>10</xdr:col>
      <xdr:colOff>114300</xdr:colOff>
      <xdr:row>57</xdr:row>
      <xdr:rowOff>140209</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89349"/>
          <a:ext cx="889000" cy="2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14779</xdr:rowOff>
    </xdr:from>
    <xdr:to>
      <xdr:col>24</xdr:col>
      <xdr:colOff>114300</xdr:colOff>
      <xdr:row>57</xdr:row>
      <xdr:rowOff>116379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8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37656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8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49278</xdr:rowOff>
    </xdr:from>
    <xdr:to>
      <xdr:col>20</xdr:col>
      <xdr:colOff>38100</xdr:colOff>
      <xdr:row>57</xdr:row>
      <xdr:rowOff>150878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2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142005</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14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61493</xdr:rowOff>
    </xdr:from>
    <xdr:to>
      <xdr:col>15</xdr:col>
      <xdr:colOff>101600</xdr:colOff>
      <xdr:row>57</xdr:row>
      <xdr:rowOff>163093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154220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26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89409</xdr:rowOff>
    </xdr:from>
    <xdr:to>
      <xdr:col>10</xdr:col>
      <xdr:colOff>165100</xdr:colOff>
      <xdr:row>58</xdr:row>
      <xdr:rowOff>19559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10686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4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65899</xdr:rowOff>
    </xdr:from>
    <xdr:to>
      <xdr:col>6</xdr:col>
      <xdr:colOff>38100</xdr:colOff>
      <xdr:row>57</xdr:row>
      <xdr:rowOff>167499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38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158626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3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13154</xdr:rowOff>
    </xdr:from>
    <xdr:to>
      <xdr:col>24</xdr:col>
      <xdr:colOff>63500</xdr:colOff>
      <xdr:row>76</xdr:row>
      <xdr:rowOff>66791</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3354"/>
          <a:ext cx="838200" cy="53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66791</xdr:rowOff>
    </xdr:from>
    <xdr:to>
      <xdr:col>19</xdr:col>
      <xdr:colOff>177800</xdr:colOff>
      <xdr:row>76</xdr:row>
      <xdr:rowOff>122642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96991"/>
          <a:ext cx="889000" cy="55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96765</xdr:rowOff>
    </xdr:from>
    <xdr:to>
      <xdr:col>15</xdr:col>
      <xdr:colOff>50800</xdr:colOff>
      <xdr:row>76</xdr:row>
      <xdr:rowOff>122642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26965"/>
          <a:ext cx="889000" cy="25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96765</xdr:rowOff>
    </xdr:from>
    <xdr:to>
      <xdr:col>10</xdr:col>
      <xdr:colOff>114300</xdr:colOff>
      <xdr:row>77</xdr:row>
      <xdr:rowOff>35463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26965"/>
          <a:ext cx="889000" cy="110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133805</xdr:rowOff>
    </xdr:from>
    <xdr:to>
      <xdr:col>24</xdr:col>
      <xdr:colOff>114300</xdr:colOff>
      <xdr:row>76</xdr:row>
      <xdr:rowOff>63956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255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156682</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15991</xdr:rowOff>
    </xdr:from>
    <xdr:to>
      <xdr:col>20</xdr:col>
      <xdr:colOff>38100</xdr:colOff>
      <xdr:row>76</xdr:row>
      <xdr:rowOff>117591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4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134119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21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71842</xdr:rowOff>
    </xdr:from>
    <xdr:to>
      <xdr:col>15</xdr:col>
      <xdr:colOff>101600</xdr:colOff>
      <xdr:row>77</xdr:row>
      <xdr:rowOff>1992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0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18520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77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45965</xdr:rowOff>
    </xdr:from>
    <xdr:to>
      <xdr:col>10</xdr:col>
      <xdr:colOff>165100</xdr:colOff>
      <xdr:row>76</xdr:row>
      <xdr:rowOff>147565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7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164092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51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156113</xdr:rowOff>
    </xdr:from>
    <xdr:to>
      <xdr:col>6</xdr:col>
      <xdr:colOff>38100</xdr:colOff>
      <xdr:row>77</xdr:row>
      <xdr:rowOff>86263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8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102789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6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87574</xdr:rowOff>
    </xdr:from>
    <xdr:to>
      <xdr:col>24</xdr:col>
      <xdr:colOff>63500</xdr:colOff>
      <xdr:row>98</xdr:row>
      <xdr:rowOff>105843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9674"/>
          <a:ext cx="838200" cy="1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105843</xdr:rowOff>
    </xdr:from>
    <xdr:to>
      <xdr:col>19</xdr:col>
      <xdr:colOff>177800</xdr:colOff>
      <xdr:row>98</xdr:row>
      <xdr:rowOff>106161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7943"/>
          <a:ext cx="889000" cy="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106161</xdr:rowOff>
    </xdr:from>
    <xdr:to>
      <xdr:col>15</xdr:col>
      <xdr:colOff>50800</xdr:colOff>
      <xdr:row>98</xdr:row>
      <xdr:rowOff>106420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08261"/>
          <a:ext cx="88900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106420</xdr:rowOff>
    </xdr:from>
    <xdr:to>
      <xdr:col>10</xdr:col>
      <xdr:colOff>114300</xdr:colOff>
      <xdr:row>98</xdr:row>
      <xdr:rowOff>109342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8520"/>
          <a:ext cx="889000" cy="2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36774</xdr:rowOff>
    </xdr:from>
    <xdr:to>
      <xdr:col>24</xdr:col>
      <xdr:colOff>114300</xdr:colOff>
      <xdr:row>98</xdr:row>
      <xdr:rowOff>138374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8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285</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55043</xdr:rowOff>
    </xdr:from>
    <xdr:to>
      <xdr:col>20</xdr:col>
      <xdr:colOff>38100</xdr:colOff>
      <xdr:row>98</xdr:row>
      <xdr:rowOff>156643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5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147770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55361</xdr:rowOff>
    </xdr:from>
    <xdr:to>
      <xdr:col>15</xdr:col>
      <xdr:colOff>101600</xdr:colOff>
      <xdr:row>98</xdr:row>
      <xdr:rowOff>156961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148088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55620</xdr:rowOff>
    </xdr:from>
    <xdr:to>
      <xdr:col>10</xdr:col>
      <xdr:colOff>165100</xdr:colOff>
      <xdr:row>98</xdr:row>
      <xdr:rowOff>157220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148347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5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58542</xdr:rowOff>
    </xdr:from>
    <xdr:to>
      <xdr:col>6</xdr:col>
      <xdr:colOff>38100</xdr:colOff>
      <xdr:row>98</xdr:row>
      <xdr:rowOff>160142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6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151269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5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101433</xdr:rowOff>
    </xdr:from>
    <xdr:to>
      <xdr:col>55</xdr:col>
      <xdr:colOff>0</xdr:colOff>
      <xdr:row>38</xdr:row>
      <xdr:rowOff>102164</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16533"/>
          <a:ext cx="8382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102164</xdr:rowOff>
    </xdr:from>
    <xdr:to>
      <xdr:col>50</xdr:col>
      <xdr:colOff>114300</xdr:colOff>
      <xdr:row>38</xdr:row>
      <xdr:rowOff>102621</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1726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102621</xdr:rowOff>
    </xdr:from>
    <xdr:to>
      <xdr:col>45</xdr:col>
      <xdr:colOff>177800</xdr:colOff>
      <xdr:row>38</xdr:row>
      <xdr:rowOff>103490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17721"/>
          <a:ext cx="889000" cy="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103490</xdr:rowOff>
    </xdr:from>
    <xdr:to>
      <xdr:col>41</xdr:col>
      <xdr:colOff>50800</xdr:colOff>
      <xdr:row>38</xdr:row>
      <xdr:rowOff>104130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18590"/>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50633</xdr:rowOff>
    </xdr:from>
    <xdr:to>
      <xdr:col>55</xdr:col>
      <xdr:colOff>50800</xdr:colOff>
      <xdr:row>38</xdr:row>
      <xdr:rowOff>152233</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6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22568</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51364</xdr:rowOff>
    </xdr:from>
    <xdr:to>
      <xdr:col>50</xdr:col>
      <xdr:colOff>165100</xdr:colOff>
      <xdr:row>38</xdr:row>
      <xdr:rowOff>152964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6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144091</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591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51821</xdr:rowOff>
    </xdr:from>
    <xdr:to>
      <xdr:col>46</xdr:col>
      <xdr:colOff>38100</xdr:colOff>
      <xdr:row>38</xdr:row>
      <xdr:rowOff>153421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6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144548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596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52690</xdr:rowOff>
    </xdr:from>
    <xdr:to>
      <xdr:col>41</xdr:col>
      <xdr:colOff>101600</xdr:colOff>
      <xdr:row>38</xdr:row>
      <xdr:rowOff>154290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6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145417</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605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53330</xdr:rowOff>
    </xdr:from>
    <xdr:to>
      <xdr:col>36</xdr:col>
      <xdr:colOff>165100</xdr:colOff>
      <xdr:row>38</xdr:row>
      <xdr:rowOff>154930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6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146057</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611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87606</xdr:rowOff>
    </xdr:from>
    <xdr:to>
      <xdr:col>55</xdr:col>
      <xdr:colOff>0</xdr:colOff>
      <xdr:row>58</xdr:row>
      <xdr:rowOff>116950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31706"/>
          <a:ext cx="838200" cy="29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101250</xdr:rowOff>
    </xdr:from>
    <xdr:to>
      <xdr:col>50</xdr:col>
      <xdr:colOff>114300</xdr:colOff>
      <xdr:row>58</xdr:row>
      <xdr:rowOff>116950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45350"/>
          <a:ext cx="889000" cy="1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101250</xdr:rowOff>
    </xdr:from>
    <xdr:to>
      <xdr:col>45</xdr:col>
      <xdr:colOff>177800</xdr:colOff>
      <xdr:row>58</xdr:row>
      <xdr:rowOff>161105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45350"/>
          <a:ext cx="889000" cy="59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157356</xdr:rowOff>
    </xdr:from>
    <xdr:to>
      <xdr:col>41</xdr:col>
      <xdr:colOff>50800</xdr:colOff>
      <xdr:row>58</xdr:row>
      <xdr:rowOff>161105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10101456"/>
          <a:ext cx="889000" cy="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36806</xdr:rowOff>
    </xdr:from>
    <xdr:to>
      <xdr:col>55</xdr:col>
      <xdr:colOff>50800</xdr:colOff>
      <xdr:row>58</xdr:row>
      <xdr:rowOff>138406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98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123183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895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66150</xdr:rowOff>
    </xdr:from>
    <xdr:to>
      <xdr:col>50</xdr:col>
      <xdr:colOff>165100</xdr:colOff>
      <xdr:row>58</xdr:row>
      <xdr:rowOff>167750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1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158877</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0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50450</xdr:rowOff>
    </xdr:from>
    <xdr:to>
      <xdr:col>46</xdr:col>
      <xdr:colOff>38100</xdr:colOff>
      <xdr:row>58</xdr:row>
      <xdr:rowOff>152050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99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143177</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08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110305</xdr:rowOff>
    </xdr:from>
    <xdr:to>
      <xdr:col>41</xdr:col>
      <xdr:colOff>101600</xdr:colOff>
      <xdr:row>59</xdr:row>
      <xdr:rowOff>40455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5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31582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4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106556</xdr:rowOff>
    </xdr:from>
    <xdr:to>
      <xdr:col>36</xdr:col>
      <xdr:colOff>165100</xdr:colOff>
      <xdr:row>59</xdr:row>
      <xdr:rowOff>36706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50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27833</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4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24085</xdr:rowOff>
    </xdr:from>
    <xdr:to>
      <xdr:col>55</xdr:col>
      <xdr:colOff>0</xdr:colOff>
      <xdr:row>79</xdr:row>
      <xdr:rowOff>27549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3568635"/>
          <a:ext cx="838200" cy="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21738</xdr:rowOff>
    </xdr:from>
    <xdr:to>
      <xdr:col>50</xdr:col>
      <xdr:colOff>114300</xdr:colOff>
      <xdr:row>79</xdr:row>
      <xdr:rowOff>24085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566288"/>
          <a:ext cx="889000" cy="2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21738</xdr:rowOff>
    </xdr:from>
    <xdr:to>
      <xdr:col>45</xdr:col>
      <xdr:colOff>177800</xdr:colOff>
      <xdr:row>79</xdr:row>
      <xdr:rowOff>27854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566288"/>
          <a:ext cx="889000" cy="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141038</xdr:rowOff>
    </xdr:from>
    <xdr:to>
      <xdr:col>41</xdr:col>
      <xdr:colOff>50800</xdr:colOff>
      <xdr:row>79</xdr:row>
      <xdr:rowOff>27854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514138"/>
          <a:ext cx="889000" cy="5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148199</xdr:rowOff>
    </xdr:from>
    <xdr:to>
      <xdr:col>55</xdr:col>
      <xdr:colOff>50800</xdr:colOff>
      <xdr:row>79</xdr:row>
      <xdr:rowOff>78349</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521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63126</xdr:rowOff>
    </xdr:from>
    <xdr:ext cx="469744"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43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144735</xdr:rowOff>
    </xdr:from>
    <xdr:to>
      <xdr:col>50</xdr:col>
      <xdr:colOff>165100</xdr:colOff>
      <xdr:row>79</xdr:row>
      <xdr:rowOff>74885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51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66012</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04428" y="13610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142388</xdr:rowOff>
    </xdr:from>
    <xdr:to>
      <xdr:col>46</xdr:col>
      <xdr:colOff>38100</xdr:colOff>
      <xdr:row>79</xdr:row>
      <xdr:rowOff>72538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515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63665</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15428" y="13608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148504</xdr:rowOff>
    </xdr:from>
    <xdr:to>
      <xdr:col>41</xdr:col>
      <xdr:colOff>101600</xdr:colOff>
      <xdr:row>79</xdr:row>
      <xdr:rowOff>78654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52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69781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26428" y="136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90238</xdr:rowOff>
    </xdr:from>
    <xdr:to>
      <xdr:col>36</xdr:col>
      <xdr:colOff>165100</xdr:colOff>
      <xdr:row>79</xdr:row>
      <xdr:rowOff>20388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11515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23718</xdr:rowOff>
    </xdr:from>
    <xdr:to>
      <xdr:col>55</xdr:col>
      <xdr:colOff>0</xdr:colOff>
      <xdr:row>96</xdr:row>
      <xdr:rowOff>108172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5625668"/>
          <a:ext cx="838200" cy="94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91</xdr:row>
      <xdr:rowOff>23718</xdr:rowOff>
    </xdr:from>
    <xdr:to>
      <xdr:col>50</xdr:col>
      <xdr:colOff>114300</xdr:colOff>
      <xdr:row>96</xdr:row>
      <xdr:rowOff>47592</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5625668"/>
          <a:ext cx="889000" cy="88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47592</xdr:rowOff>
    </xdr:from>
    <xdr:to>
      <xdr:col>45</xdr:col>
      <xdr:colOff>177800</xdr:colOff>
      <xdr:row>96</xdr:row>
      <xdr:rowOff>65314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506792"/>
          <a:ext cx="889000" cy="1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65314</xdr:rowOff>
    </xdr:from>
    <xdr:to>
      <xdr:col>41</xdr:col>
      <xdr:colOff>50800</xdr:colOff>
      <xdr:row>97</xdr:row>
      <xdr:rowOff>369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524514"/>
          <a:ext cx="889000" cy="10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57372</xdr:rowOff>
    </xdr:from>
    <xdr:to>
      <xdr:col>55</xdr:col>
      <xdr:colOff>50800</xdr:colOff>
      <xdr:row>96</xdr:row>
      <xdr:rowOff>158972</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51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35799</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94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144368</xdr:rowOff>
    </xdr:from>
    <xdr:to>
      <xdr:col>50</xdr:col>
      <xdr:colOff>165100</xdr:colOff>
      <xdr:row>91</xdr:row>
      <xdr:rowOff>74518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5574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89</xdr:row>
      <xdr:rowOff>91045</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5350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168242</xdr:rowOff>
    </xdr:from>
    <xdr:to>
      <xdr:col>46</xdr:col>
      <xdr:colOff>38100</xdr:colOff>
      <xdr:row>96</xdr:row>
      <xdr:rowOff>98392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5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114919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31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14514</xdr:rowOff>
    </xdr:from>
    <xdr:to>
      <xdr:col>41</xdr:col>
      <xdr:colOff>101600</xdr:colOff>
      <xdr:row>96</xdr:row>
      <xdr:rowOff>116114</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7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132641</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24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121019</xdr:rowOff>
    </xdr:from>
    <xdr:to>
      <xdr:col>36</xdr:col>
      <xdr:colOff>165100</xdr:colOff>
      <xdr:row>97</xdr:row>
      <xdr:rowOff>51169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42296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6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153362</xdr:rowOff>
    </xdr:from>
    <xdr:to>
      <xdr:col>85</xdr:col>
      <xdr:colOff>127000</xdr:colOff>
      <xdr:row>37</xdr:row>
      <xdr:rowOff>154494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97012"/>
          <a:ext cx="838200" cy="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149813</xdr:rowOff>
    </xdr:from>
    <xdr:to>
      <xdr:col>81</xdr:col>
      <xdr:colOff>50800</xdr:colOff>
      <xdr:row>37</xdr:row>
      <xdr:rowOff>153362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93463"/>
          <a:ext cx="889000" cy="3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149813</xdr:rowOff>
    </xdr:from>
    <xdr:to>
      <xdr:col>76</xdr:col>
      <xdr:colOff>114300</xdr:colOff>
      <xdr:row>38</xdr:row>
      <xdr:rowOff>12402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93463"/>
          <a:ext cx="889000" cy="34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18488</xdr:rowOff>
    </xdr:from>
    <xdr:to>
      <xdr:col>71</xdr:col>
      <xdr:colOff>177800</xdr:colOff>
      <xdr:row>38</xdr:row>
      <xdr:rowOff>12402</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62138"/>
          <a:ext cx="889000" cy="16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103694</xdr:rowOff>
    </xdr:from>
    <xdr:to>
      <xdr:col>85</xdr:col>
      <xdr:colOff>177800</xdr:colOff>
      <xdr:row>38</xdr:row>
      <xdr:rowOff>33844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4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18621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102562</xdr:rowOff>
    </xdr:from>
    <xdr:to>
      <xdr:col>81</xdr:col>
      <xdr:colOff>101600</xdr:colOff>
      <xdr:row>38</xdr:row>
      <xdr:rowOff>32711</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462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23839</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3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99013</xdr:rowOff>
    </xdr:from>
    <xdr:to>
      <xdr:col>76</xdr:col>
      <xdr:colOff>165100</xdr:colOff>
      <xdr:row>38</xdr:row>
      <xdr:rowOff>29163</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4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20290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3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133052</xdr:rowOff>
    </xdr:from>
    <xdr:to>
      <xdr:col>72</xdr:col>
      <xdr:colOff>38100</xdr:colOff>
      <xdr:row>38</xdr:row>
      <xdr:rowOff>63202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7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54329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69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139138</xdr:rowOff>
    </xdr:from>
    <xdr:to>
      <xdr:col>67</xdr:col>
      <xdr:colOff>101600</xdr:colOff>
      <xdr:row>37</xdr:row>
      <xdr:rowOff>69288</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311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60415</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40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113480</xdr:rowOff>
    </xdr:from>
    <xdr:to>
      <xdr:col>85</xdr:col>
      <xdr:colOff>127000</xdr:colOff>
      <xdr:row>58</xdr:row>
      <xdr:rowOff>130644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86130"/>
          <a:ext cx="838200" cy="18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127728</xdr:rowOff>
    </xdr:from>
    <xdr:to>
      <xdr:col>81</xdr:col>
      <xdr:colOff>50800</xdr:colOff>
      <xdr:row>58</xdr:row>
      <xdr:rowOff>130644</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4592300" y="10071828"/>
          <a:ext cx="889000" cy="2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127728</xdr:rowOff>
    </xdr:from>
    <xdr:to>
      <xdr:col>76</xdr:col>
      <xdr:colOff>114300</xdr:colOff>
      <xdr:row>58</xdr:row>
      <xdr:rowOff>150356</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10071828"/>
          <a:ext cx="889000" cy="2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123479</xdr:rowOff>
    </xdr:from>
    <xdr:to>
      <xdr:col>71</xdr:col>
      <xdr:colOff>177800</xdr:colOff>
      <xdr:row>58</xdr:row>
      <xdr:rowOff>150356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10067579"/>
          <a:ext cx="889000" cy="2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57709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5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62680</xdr:rowOff>
    </xdr:from>
    <xdr:to>
      <xdr:col>85</xdr:col>
      <xdr:colOff>177800</xdr:colOff>
      <xdr:row>57</xdr:row>
      <xdr:rowOff>164280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41107</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13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79844</xdr:rowOff>
    </xdr:from>
    <xdr:to>
      <xdr:col>81</xdr:col>
      <xdr:colOff>101600</xdr:colOff>
      <xdr:row>59</xdr:row>
      <xdr:rowOff>9994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1002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1121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116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76928</xdr:rowOff>
    </xdr:from>
    <xdr:to>
      <xdr:col>76</xdr:col>
      <xdr:colOff>165100</xdr:colOff>
      <xdr:row>59</xdr:row>
      <xdr:rowOff>7078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1002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169655</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11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99556</xdr:rowOff>
    </xdr:from>
    <xdr:to>
      <xdr:col>72</xdr:col>
      <xdr:colOff>38100</xdr:colOff>
      <xdr:row>59</xdr:row>
      <xdr:rowOff>29706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1004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20833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136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72679</xdr:rowOff>
    </xdr:from>
    <xdr:to>
      <xdr:col>67</xdr:col>
      <xdr:colOff>101600</xdr:colOff>
      <xdr:row>59</xdr:row>
      <xdr:rowOff>2829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1001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165406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10109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139027</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127"/>
          <a:ext cx="889000" cy="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139027</xdr:rowOff>
    </xdr:from>
    <xdr:to>
      <xdr:col>71</xdr:col>
      <xdr:colOff>177800</xdr:colOff>
      <xdr:row>78</xdr:row>
      <xdr:rowOff>139590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512127"/>
          <a:ext cx="889000" cy="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88227</xdr:rowOff>
    </xdr:from>
    <xdr:to>
      <xdr:col>72</xdr:col>
      <xdr:colOff>38100</xdr:colOff>
      <xdr:row>79</xdr:row>
      <xdr:rowOff>18377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1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9504</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554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88790</xdr:rowOff>
    </xdr:from>
    <xdr:to>
      <xdr:col>67</xdr:col>
      <xdr:colOff>101600</xdr:colOff>
      <xdr:row>79</xdr:row>
      <xdr:rowOff>18940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10067</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57333" y="135546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142653</xdr:rowOff>
    </xdr:from>
    <xdr:to>
      <xdr:col>85</xdr:col>
      <xdr:colOff>127000</xdr:colOff>
      <xdr:row>97</xdr:row>
      <xdr:rowOff>152113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73303"/>
          <a:ext cx="838200" cy="9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152113</xdr:rowOff>
    </xdr:from>
    <xdr:to>
      <xdr:col>81</xdr:col>
      <xdr:colOff>50800</xdr:colOff>
      <xdr:row>97</xdr:row>
      <xdr:rowOff>165694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782763"/>
          <a:ext cx="889000" cy="1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152195</xdr:rowOff>
    </xdr:from>
    <xdr:to>
      <xdr:col>76</xdr:col>
      <xdr:colOff>114300</xdr:colOff>
      <xdr:row>97</xdr:row>
      <xdr:rowOff>165694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782845"/>
          <a:ext cx="889000" cy="13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152195</xdr:rowOff>
    </xdr:from>
    <xdr:to>
      <xdr:col>71</xdr:col>
      <xdr:colOff>177800</xdr:colOff>
      <xdr:row>97</xdr:row>
      <xdr:rowOff>158972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782845"/>
          <a:ext cx="889000" cy="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91853</xdr:rowOff>
    </xdr:from>
    <xdr:to>
      <xdr:col>85</xdr:col>
      <xdr:colOff>177800</xdr:colOff>
      <xdr:row>98</xdr:row>
      <xdr:rowOff>22003</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2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70280</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101313</xdr:rowOff>
    </xdr:from>
    <xdr:to>
      <xdr:col>81</xdr:col>
      <xdr:colOff>101600</xdr:colOff>
      <xdr:row>98</xdr:row>
      <xdr:rowOff>31463</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22590</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2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114894</xdr:rowOff>
    </xdr:from>
    <xdr:to>
      <xdr:col>76</xdr:col>
      <xdr:colOff>165100</xdr:colOff>
      <xdr:row>98</xdr:row>
      <xdr:rowOff>45044</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4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36171</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3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101395</xdr:rowOff>
    </xdr:from>
    <xdr:to>
      <xdr:col>72</xdr:col>
      <xdr:colOff>38100</xdr:colOff>
      <xdr:row>98</xdr:row>
      <xdr:rowOff>31545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3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22672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108172</xdr:rowOff>
    </xdr:from>
    <xdr:to>
      <xdr:col>67</xdr:col>
      <xdr:colOff>101600</xdr:colOff>
      <xdr:row>98</xdr:row>
      <xdr:rowOff>38322</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38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29449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31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教育費については小学校の統合に伴う改修工事や、通学範囲の拡大に対する通学バスの購入により、前年度に比べ大きく上昇している。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また、総務費については、ふるさと応援基金が増額したことにより、積み立てる金額が増加した。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民生費は昨年から引き続き物価高騰対応重点支援給付金事業により増加している。類似団体平均値を上回っており、住民の高齢化が進む中で、民生費の右肩上がりの状況は続いていくと思われる。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全体のコスト削減に向けて、投資的経費を中心に抑制に努める。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病院事業特別会計の資金不足比率改善のため補助金を増額した影響により、実質単年度収支は赤字となっているが、財政調整基金の取崩しにより、実質収支額は黒字となっている。</a:t>
          </a:r>
          <a:endParaRPr kumimoji="1" lang="en-US" altLang="ja-JP" sz="1400">
            <a:latin typeface="ＭＳ ゴシック" pitchFamily="49" charset="-128"/>
            <a:ea typeface="ＭＳ ゴシック" pitchFamily="49" charset="-128"/>
          </a:endParaRPr>
        </a:p>
        <a:p>
          <a:r>
            <a:rPr kumimoji="1" lang="ja-JP" altLang="en-US" sz="1400" baseline="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今後は、第７次行政改革に基づき取り組みを行い、歳入の確保と経費削減に努める。</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町立病院事業特別会計において赤字が生じているが、連結実質赤字比率はマイナスとなった。一般会計においては、前年度と比べると実質収支の減少に伴い黒字額も減少している。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国民健康保険特別会計においては前年度に比べ実質収支の増額に伴い黒字額も増加している。引き続き収入を確保し、健全な財政運営に努める。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水道事業特別会計においては、前年度に引き続き実質収支の減少に伴い、黒字額も減少している。経営状況の悪化から剰余額が減少し、黒字額に余裕を持てない状況が迫っているため、一般会計だけでなく特別会計における収支についても細心の注意を払っ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公共下水道における起債の償還が順次開始されていることに伴い公営企業債の元利償還金に対する繰入金が</a:t>
          </a:r>
          <a:r>
            <a:rPr kumimoji="1" lang="en-US" altLang="ja-JP" sz="1400">
              <a:latin typeface="ＭＳ ゴシック" pitchFamily="49" charset="-128"/>
              <a:ea typeface="ＭＳ ゴシック" pitchFamily="49" charset="-128"/>
            </a:rPr>
            <a:t>13</a:t>
          </a:r>
          <a:r>
            <a:rPr kumimoji="1" lang="ja-JP" altLang="en-US" sz="1400">
              <a:latin typeface="ＭＳ ゴシック" pitchFamily="49" charset="-128"/>
              <a:ea typeface="ＭＳ ゴシック" pitchFamily="49" charset="-128"/>
            </a:rPr>
            <a:t>百万円増加している。また、町営住宅建設事業の利子償還開始により、元利償還金が増加し、実質的な公債費比率も上昇した。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今後、町営住宅建設事業の元金償還や、学校関連事業の元利償還が始まるため、投資的事業の計画的な実施により起債の抑制に努め当該比率の上昇を抑える。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福岡県小竹町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ふるさと応援基金により充当可能基金額は増加しているが、一般会計の地方債現在高、公営企業債等繰入見込額、退職手当負担見込額は増加しており、将来負担額は年々増加している。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今後は投資的事業を計画的に実施し、起債の抑制に努める。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福岡県小竹町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令和６年度の基金残高は、普通会計で約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主な要因としては、減債基金による積立とその他の特定目的基金の積立額が取崩額を上回ったため、増加となった。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今後、多額の基金取り崩しを防ぐため、より真に必要な事業を見極め事業実施の適正化を図り、計画的に積み立てる。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ふるさと応援基金：寄附された小竹町ふるさと応援寄附金により、住民との協働のまちづくりを実現し、地域活性化を図る。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用施設整備及び自然環境の保全等に関する基金：水源のかん養、自然環境の保全及び良好な景観の形成等多面的な機能を将来にわたって適切かつ十分に発揮し、農業の持続的発展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小竹町定住促進住宅基金：促進住宅及び共同施設の建設、修繕または改良等に要する経費の財源に充てる。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職員退職手当基金：特別職の常勤の職員及び一般職の職員の退職手当の財源に充てる。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災害対策基金：地震、風水害その他の自然災害により甚大な被害が発生した場合の応急対策及び復旧対策に要する経費の財源に充てる。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ふるさと応援基金：積立額が取崩額を上回ったため、増額となった。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農業用施設整備及び自然環境の保全等に関する基金：物価高騰のあおりを受けて毎年のランニングコストが上がったことで、取崩額が積立額を上回ったため、減額となった。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退職手当基金：積立額が取崩額を上回ったため、増額となった。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小竹町定住促進住宅基金：積立額が取崩額を上回ったため、増額となった。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災害対策基金：増減なし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小竹町定住促進住宅基金：使用料から維持管理費を差し引いた金額の近似値である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万円を毎年度積立している。次期大規模改築のために取崩しする予定。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職員退職手当基金：退職予定者を適切に把握し、それを元に毎年度の積立額を確立させ、長期的に積み立てる。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令和６年度の基金残高は約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百万円の減額となっている。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要因としては、町立病院事業特別会計への補助金増額に伴い取崩額が積立額を上回ったことにより、減額となった。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不安定な地方行政が続く中、経常経費の増加や、山積みした諸課題に対応しつつ、不測の事態による行政サービスの低下を招くことのないよう、適切な管理を行う。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令和６年度にて、積立額が取崩額を上回ったことにより増額となった。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本町においては毎年度起債を行っており、今後もその状況が続く見込みである。このことを踏まえて、厳しい財政状況ではあるが、将来の償還財源として模索していき、当該基金の積立を行っていく。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EFA98BE-15E2-46FC-9CD8-8288D30225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54313B8-2028-4B63-B9DF-C6396A16379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BE8668B-BF6E-446B-8338-1B6283E4BA3D}"/>
            </a:ext>
          </a:extLst>
        </xdr:cNvPr>
        <xdr:cNvSpPr/>
      </xdr:nvSpPr>
      <xdr:spPr>
        <a:xfrm>
          <a:off x="355600" y="63500"/>
          <a:ext cx="11139805"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74F2C42-4F0F-4BB0-B26E-3CAE53A45F86}"/>
            </a:ext>
          </a:extLst>
        </xdr:cNvPr>
        <xdr:cNvSpPr/>
      </xdr:nvSpPr>
      <xdr:spPr>
        <a:xfrm>
          <a:off x="15013305" y="167640"/>
          <a:ext cx="34734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BD9EDCD-2C9E-4DDE-8230-FCF056CE447E}"/>
            </a:ext>
          </a:extLst>
        </xdr:cNvPr>
        <xdr:cNvSpPr/>
      </xdr:nvSpPr>
      <xdr:spPr>
        <a:xfrm>
          <a:off x="15015845" y="170180"/>
          <a:ext cx="34518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FBA65696-C13D-4201-A816-BF09A3BAE09D}"/>
            </a:ext>
          </a:extLst>
        </xdr:cNvPr>
        <xdr:cNvSpPr/>
      </xdr:nvSpPr>
      <xdr:spPr>
        <a:xfrm>
          <a:off x="15041245" y="165100"/>
          <a:ext cx="3394710" cy="14541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3AFC541-6A73-497E-A7FA-78A1EC6878D2}"/>
            </a:ext>
          </a:extLst>
        </xdr:cNvPr>
        <xdr:cNvSpPr/>
      </xdr:nvSpPr>
      <xdr:spPr>
        <a:xfrm>
          <a:off x="12539345" y="167640"/>
          <a:ext cx="234061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7BCA747-82BC-478D-B43E-D4EFB41309A0}"/>
            </a:ext>
          </a:extLst>
        </xdr:cNvPr>
        <xdr:cNvSpPr/>
      </xdr:nvSpPr>
      <xdr:spPr>
        <a:xfrm>
          <a:off x="12564745" y="170180"/>
          <a:ext cx="2296160" cy="1631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900A081-D5EA-42F1-8E5B-B60332DE3C2F}"/>
            </a:ext>
          </a:extLst>
        </xdr:cNvPr>
        <xdr:cNvSpPr/>
      </xdr:nvSpPr>
      <xdr:spPr>
        <a:xfrm>
          <a:off x="12590145" y="165100"/>
          <a:ext cx="2261870" cy="1581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6840B9B-28F2-4C3E-89CE-98F4A06345A6}"/>
            </a:ext>
          </a:extLst>
        </xdr:cNvPr>
        <xdr:cNvSpPr/>
      </xdr:nvSpPr>
      <xdr:spPr>
        <a:xfrm>
          <a:off x="436880" y="357505"/>
          <a:ext cx="8879205" cy="15913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CD25D5A-2B56-4131-A82E-A77C30D4F495}"/>
            </a:ext>
          </a:extLst>
        </xdr:cNvPr>
        <xdr:cNvSpPr/>
      </xdr:nvSpPr>
      <xdr:spPr>
        <a:xfrm>
          <a:off x="558165" y="389255"/>
          <a:ext cx="1214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D01B042-8C10-4754-AF02-655E35850AB5}"/>
            </a:ext>
          </a:extLst>
        </xdr:cNvPr>
        <xdr:cNvSpPr/>
      </xdr:nvSpPr>
      <xdr:spPr>
        <a:xfrm>
          <a:off x="1731645" y="389255"/>
          <a:ext cx="117348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DE94949-3953-40C2-8DBF-805F8286BA1D}"/>
            </a:ext>
          </a:extLst>
        </xdr:cNvPr>
        <xdr:cNvSpPr/>
      </xdr:nvSpPr>
      <xdr:spPr>
        <a:xfrm>
          <a:off x="2905125" y="389255"/>
          <a:ext cx="1341120" cy="152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04131F5-72C0-4113-A2B0-7AD0D7BFD706}"/>
            </a:ext>
          </a:extLst>
        </xdr:cNvPr>
        <xdr:cNvSpPr/>
      </xdr:nvSpPr>
      <xdr:spPr>
        <a:xfrm>
          <a:off x="4246245" y="408305"/>
          <a:ext cx="178054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7EDD935-E36D-4074-B889-E68B8B6167CE}"/>
            </a:ext>
          </a:extLst>
        </xdr:cNvPr>
        <xdr:cNvSpPr/>
      </xdr:nvSpPr>
      <xdr:spPr>
        <a:xfrm>
          <a:off x="6026785" y="408305"/>
          <a:ext cx="110998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1101091D-F6B0-4C4C-860D-E69E53A46895}"/>
            </a:ext>
          </a:extLst>
        </xdr:cNvPr>
        <xdr:cNvSpPr/>
      </xdr:nvSpPr>
      <xdr:spPr>
        <a:xfrm>
          <a:off x="7200265" y="421005"/>
          <a:ext cx="566420" cy="7683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4C92D29-6455-427C-978B-FEFA50EB8CA6}"/>
            </a:ext>
          </a:extLst>
        </xdr:cNvPr>
        <xdr:cNvSpPr/>
      </xdr:nvSpPr>
      <xdr:spPr>
        <a:xfrm>
          <a:off x="4246245" y="101536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892207E-7CCA-4048-98F1-9EDB6B7B96AC}"/>
            </a:ext>
          </a:extLst>
        </xdr:cNvPr>
        <xdr:cNvSpPr/>
      </xdr:nvSpPr>
      <xdr:spPr>
        <a:xfrm>
          <a:off x="6090285" y="101536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12C6411-BCE1-424B-BD30-34E09F1C8B9D}"/>
            </a:ext>
          </a:extLst>
        </xdr:cNvPr>
        <xdr:cNvSpPr/>
      </xdr:nvSpPr>
      <xdr:spPr>
        <a:xfrm>
          <a:off x="9765665" y="357505"/>
          <a:ext cx="1341120" cy="10947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C8FCFDC0-F584-49CF-B315-DCA623B2C76B}"/>
            </a:ext>
          </a:extLst>
        </xdr:cNvPr>
        <xdr:cNvSpPr/>
      </xdr:nvSpPr>
      <xdr:spPr>
        <a:xfrm>
          <a:off x="9987915" y="421005"/>
          <a:ext cx="1173480" cy="977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5420196-4A48-4CE2-B5E4-030179F0F74F}"/>
            </a:ext>
          </a:extLst>
        </xdr:cNvPr>
        <xdr:cNvSpPr/>
      </xdr:nvSpPr>
      <xdr:spPr>
        <a:xfrm>
          <a:off x="9987915" y="53149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3237162-F194-433F-81CD-E8D79F82C400}"/>
            </a:ext>
          </a:extLst>
        </xdr:cNvPr>
        <xdr:cNvSpPr/>
      </xdr:nvSpPr>
      <xdr:spPr>
        <a:xfrm>
          <a:off x="9987915" y="86677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9B02179C-71E4-4AFE-B0C9-1007DE9F7E18}"/>
            </a:ext>
          </a:extLst>
        </xdr:cNvPr>
        <xdr:cNvCxnSpPr/>
      </xdr:nvCxnSpPr>
      <xdr:spPr>
        <a:xfrm flipH="1">
          <a:off x="9825355" y="5022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3CE3B1B-EAFA-490C-AE4C-6D296F8A8972}"/>
            </a:ext>
          </a:extLst>
        </xdr:cNvPr>
        <xdr:cNvSpPr/>
      </xdr:nvSpPr>
      <xdr:spPr>
        <a:xfrm>
          <a:off x="9879330" y="471805"/>
          <a:ext cx="101600" cy="330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56976B6B-43D9-447E-815F-ED3FCD3DD6F1}"/>
            </a:ext>
          </a:extLst>
        </xdr:cNvPr>
        <xdr:cNvSpPr/>
      </xdr:nvSpPr>
      <xdr:spPr>
        <a:xfrm>
          <a:off x="9879330" y="62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B087DE5-928B-47E6-B678-F06A06DABA4E}"/>
            </a:ext>
          </a:extLst>
        </xdr:cNvPr>
        <xdr:cNvCxnSpPr/>
      </xdr:nvCxnSpPr>
      <xdr:spPr>
        <a:xfrm>
          <a:off x="9923780" y="86677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A577F6FC-111C-429E-A2EB-4E4A5ACFB8F7}"/>
            </a:ext>
          </a:extLst>
        </xdr:cNvPr>
        <xdr:cNvCxnSpPr/>
      </xdr:nvCxnSpPr>
      <xdr:spPr>
        <a:xfrm>
          <a:off x="9844405" y="86677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C3F3753-0F22-4467-A329-124F02FC866B}"/>
            </a:ext>
          </a:extLst>
        </xdr:cNvPr>
        <xdr:cNvCxnSpPr/>
      </xdr:nvCxnSpPr>
      <xdr:spPr>
        <a:xfrm flipV="1">
          <a:off x="9923780" y="110109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2DC0019-D6E2-4D95-8C2B-128B8DA7073B}"/>
            </a:ext>
          </a:extLst>
        </xdr:cNvPr>
        <xdr:cNvCxnSpPr/>
      </xdr:nvCxnSpPr>
      <xdr:spPr>
        <a:xfrm>
          <a:off x="9844405" y="12401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FDE87C8-608D-47BB-98D3-47EF3CA7C2A5}"/>
            </a:ext>
          </a:extLst>
        </xdr:cNvPr>
        <xdr:cNvSpPr txBox="1"/>
      </xdr:nvSpPr>
      <xdr:spPr>
        <a:xfrm>
          <a:off x="419100" y="2046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65F9B58-F345-4B6F-8763-54DAC9E13D9B}"/>
            </a:ext>
          </a:extLst>
        </xdr:cNvPr>
        <xdr:cNvSpPr txBox="1"/>
      </xdr:nvSpPr>
      <xdr:spPr>
        <a:xfrm>
          <a:off x="419100" y="22840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4062126-9336-4D5E-830D-4216036EBFE1}"/>
            </a:ext>
          </a:extLst>
        </xdr:cNvPr>
        <xdr:cNvSpPr txBox="1"/>
      </xdr:nvSpPr>
      <xdr:spPr>
        <a:xfrm>
          <a:off x="419100" y="25177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B8B36E8-41AF-4D0D-860B-BEA312B983DA}"/>
            </a:ext>
          </a:extLst>
        </xdr:cNvPr>
        <xdr:cNvSpPr txBox="1"/>
      </xdr:nvSpPr>
      <xdr:spPr>
        <a:xfrm>
          <a:off x="419100" y="275526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0CB2503-9A24-4A52-81E3-C77FCC2DA073}"/>
            </a:ext>
          </a:extLst>
        </xdr:cNvPr>
        <xdr:cNvSpPr txBox="1"/>
      </xdr:nvSpPr>
      <xdr:spPr>
        <a:xfrm>
          <a:off x="419100" y="299275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D8F4377-F4A2-43A4-9141-A267518C4859}"/>
            </a:ext>
          </a:extLst>
        </xdr:cNvPr>
        <xdr:cNvSpPr/>
      </xdr:nvSpPr>
      <xdr:spPr>
        <a:xfrm>
          <a:off x="1127125" y="3502025"/>
          <a:ext cx="373888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2453E85-4ABE-4463-A3CA-7E4AA8468258}"/>
            </a:ext>
          </a:extLst>
        </xdr:cNvPr>
        <xdr:cNvSpPr/>
      </xdr:nvSpPr>
      <xdr:spPr>
        <a:xfrm>
          <a:off x="1774684" y="376929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8C6AF81D-9982-44D8-9D65-4D91AAE3F2EF}"/>
            </a:ext>
          </a:extLst>
        </xdr:cNvPr>
        <xdr:cNvSpPr/>
      </xdr:nvSpPr>
      <xdr:spPr>
        <a:xfrm>
          <a:off x="3387084" y="375262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5519AF1-B9FE-4136-AFD1-CB7B5989F2D7}"/>
            </a:ext>
          </a:extLst>
        </xdr:cNvPr>
        <xdr:cNvSpPr/>
      </xdr:nvSpPr>
      <xdr:spPr>
        <a:xfrm>
          <a:off x="48152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DD445EC-314E-4FDC-8EFD-90F5098E33E6}"/>
            </a:ext>
          </a:extLst>
        </xdr:cNvPr>
        <xdr:cNvSpPr/>
      </xdr:nvSpPr>
      <xdr:spPr>
        <a:xfrm>
          <a:off x="48152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97F036-A1F5-41AD-9E24-7ACE8B18D370}"/>
            </a:ext>
          </a:extLst>
        </xdr:cNvPr>
        <xdr:cNvSpPr/>
      </xdr:nvSpPr>
      <xdr:spPr>
        <a:xfrm>
          <a:off x="615632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88FD7BC-F1D6-478F-9C69-BDDD13F657D3}"/>
            </a:ext>
          </a:extLst>
        </xdr:cNvPr>
        <xdr:cNvSpPr/>
      </xdr:nvSpPr>
      <xdr:spPr>
        <a:xfrm>
          <a:off x="615632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B652B72-3A31-411A-84B2-2BE417296031}"/>
            </a:ext>
          </a:extLst>
        </xdr:cNvPr>
        <xdr:cNvSpPr/>
      </xdr:nvSpPr>
      <xdr:spPr>
        <a:xfrm>
          <a:off x="762444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ADE9CF1-FE60-4C9A-B67F-C6E1FF4905DD}"/>
            </a:ext>
          </a:extLst>
        </xdr:cNvPr>
        <xdr:cNvSpPr/>
      </xdr:nvSpPr>
      <xdr:spPr>
        <a:xfrm>
          <a:off x="762444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43C943D-0E8B-441D-A566-1F35DF0FA901}"/>
            </a:ext>
          </a:extLst>
        </xdr:cNvPr>
        <xdr:cNvSpPr/>
      </xdr:nvSpPr>
      <xdr:spPr>
        <a:xfrm>
          <a:off x="1127125" y="409003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D609313-DF12-45F7-8FFA-C96B8122CF28}"/>
            </a:ext>
          </a:extLst>
        </xdr:cNvPr>
        <xdr:cNvSpPr/>
      </xdr:nvSpPr>
      <xdr:spPr>
        <a:xfrm>
          <a:off x="510984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3186FD4-7D9D-40AC-87A4-1B76F1A8EF3A}"/>
            </a:ext>
          </a:extLst>
        </xdr:cNvPr>
        <xdr:cNvSpPr/>
      </xdr:nvSpPr>
      <xdr:spPr>
        <a:xfrm>
          <a:off x="510984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5FA463B-96C7-4B1B-A789-ABB3FC9B4A5E}"/>
            </a:ext>
          </a:extLst>
        </xdr:cNvPr>
        <xdr:cNvSpPr txBox="1"/>
      </xdr:nvSpPr>
      <xdr:spPr>
        <a:xfrm>
          <a:off x="516318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有形固定資産減価償却率は類似団体より低い水準にある。</a:t>
          </a:r>
          <a:endParaRPr kumimoji="1" lang="en-US" altLang="ja-JP" sz="1100" baseline="0">
            <a:latin typeface="ＭＳ Ｐゴシック" panose="020B0600070205080204" pitchFamily="50" charset="-128"/>
            <a:ea typeface="ＭＳ Ｐゴシック" panose="020B0600070205080204" pitchFamily="50" charset="-128"/>
          </a:endParaRPr>
        </a:p>
        <a:p>
          <a:r>
            <a:rPr kumimoji="1" lang="ja-JP" altLang="en-US" sz="1100" baseline="0">
              <a:latin typeface="ＭＳ Ｐゴシック" panose="020B0600070205080204" pitchFamily="50" charset="-128"/>
              <a:ea typeface="ＭＳ Ｐゴシック" panose="020B0600070205080204" pitchFamily="50" charset="-128"/>
            </a:rPr>
            <a:t>　各公共施設等については、個別施設計画に基づき施設の維持管理を進めていく。</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5E77A4A7-6C9B-4874-9E47-BAE5144726F3}"/>
            </a:ext>
          </a:extLst>
        </xdr:cNvPr>
        <xdr:cNvSpPr txBox="1"/>
      </xdr:nvSpPr>
      <xdr:spPr>
        <a:xfrm>
          <a:off x="110426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57A876F-468C-448F-A0E9-38001A318EB0}"/>
            </a:ext>
          </a:extLst>
        </xdr:cNvPr>
        <xdr:cNvCxnSpPr/>
      </xdr:nvCxnSpPr>
      <xdr:spPr>
        <a:xfrm>
          <a:off x="1127125" y="62033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12C31C99-9682-4CBA-8579-EA2FD329A66B}"/>
            </a:ext>
          </a:extLst>
        </xdr:cNvPr>
        <xdr:cNvSpPr txBox="1"/>
      </xdr:nvSpPr>
      <xdr:spPr>
        <a:xfrm>
          <a:off x="721516" y="61095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7D88C3C6-0503-404B-A711-F289C2D1E9CB}"/>
            </a:ext>
          </a:extLst>
        </xdr:cNvPr>
        <xdr:cNvCxnSpPr/>
      </xdr:nvCxnSpPr>
      <xdr:spPr>
        <a:xfrm>
          <a:off x="1127125" y="57791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EE93B0F7-800A-40BE-BF28-635313F29BC9}"/>
            </a:ext>
          </a:extLst>
        </xdr:cNvPr>
        <xdr:cNvSpPr txBox="1"/>
      </xdr:nvSpPr>
      <xdr:spPr>
        <a:xfrm>
          <a:off x="772811" y="56891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C070DD7-3835-466C-A6FE-12D6F084A4AB}"/>
            </a:ext>
          </a:extLst>
        </xdr:cNvPr>
        <xdr:cNvCxnSpPr/>
      </xdr:nvCxnSpPr>
      <xdr:spPr>
        <a:xfrm>
          <a:off x="1127125" y="53587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F99FADA8-AC5C-4FCC-B587-B766F833CC5D}"/>
            </a:ext>
          </a:extLst>
        </xdr:cNvPr>
        <xdr:cNvSpPr txBox="1"/>
      </xdr:nvSpPr>
      <xdr:spPr>
        <a:xfrm>
          <a:off x="772811" y="5264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4839EB9-2AD5-48F0-BD6F-544284EE72BA}"/>
            </a:ext>
          </a:extLst>
        </xdr:cNvPr>
        <xdr:cNvCxnSpPr/>
      </xdr:nvCxnSpPr>
      <xdr:spPr>
        <a:xfrm>
          <a:off x="1127125" y="49345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B1A59549-6CC9-41F0-A12A-E6D81B8DA70F}"/>
            </a:ext>
          </a:extLst>
        </xdr:cNvPr>
        <xdr:cNvSpPr txBox="1"/>
      </xdr:nvSpPr>
      <xdr:spPr>
        <a:xfrm>
          <a:off x="772811" y="48445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B981266-F491-4E5D-BA8E-7CD6D69438F9}"/>
            </a:ext>
          </a:extLst>
        </xdr:cNvPr>
        <xdr:cNvCxnSpPr/>
      </xdr:nvCxnSpPr>
      <xdr:spPr>
        <a:xfrm>
          <a:off x="1127125" y="45142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1DDF51C-31AF-4FAB-B459-0B60688E858D}"/>
            </a:ext>
          </a:extLst>
        </xdr:cNvPr>
        <xdr:cNvSpPr txBox="1"/>
      </xdr:nvSpPr>
      <xdr:spPr>
        <a:xfrm>
          <a:off x="772811" y="44204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1AB2994-609B-4CA7-ABDD-48C7FBE41513}"/>
            </a:ext>
          </a:extLst>
        </xdr:cNvPr>
        <xdr:cNvCxnSpPr/>
      </xdr:nvCxnSpPr>
      <xdr:spPr>
        <a:xfrm>
          <a:off x="1127125" y="40900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5201B7D7-D0EC-4008-B403-89BB56B5C91E}"/>
            </a:ext>
          </a:extLst>
        </xdr:cNvPr>
        <xdr:cNvSpPr txBox="1"/>
      </xdr:nvSpPr>
      <xdr:spPr>
        <a:xfrm>
          <a:off x="801248" y="40000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B975F24-1268-417A-99D2-19A012222C90}"/>
            </a:ext>
          </a:extLst>
        </xdr:cNvPr>
        <xdr:cNvSpPr/>
      </xdr:nvSpPr>
      <xdr:spPr>
        <a:xfrm>
          <a:off x="1127125" y="409003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ED98515F-A633-448C-84AB-E13053326E51}"/>
            </a:ext>
          </a:extLst>
        </xdr:cNvPr>
        <xdr:cNvCxnSpPr/>
      </xdr:nvCxnSpPr>
      <xdr:spPr>
        <a:xfrm flipV="1">
          <a:off x="4206240" y="4655058"/>
          <a:ext cx="1270" cy="107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780B9CA4-4B6D-40ED-95C0-4AA0A0D76296}"/>
            </a:ext>
          </a:extLst>
        </xdr:cNvPr>
        <xdr:cNvSpPr txBox="1"/>
      </xdr:nvSpPr>
      <xdr:spPr>
        <a:xfrm>
          <a:off x="4258945" y="5737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5AD35F0A-838F-463F-8EC8-A32B75B44C46}"/>
            </a:ext>
          </a:extLst>
        </xdr:cNvPr>
        <xdr:cNvCxnSpPr/>
      </xdr:nvCxnSpPr>
      <xdr:spPr>
        <a:xfrm>
          <a:off x="4119245" y="573379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93B148E3-9DB8-4D0E-83F9-B82D1C1E3C9E}"/>
            </a:ext>
          </a:extLst>
        </xdr:cNvPr>
        <xdr:cNvSpPr txBox="1"/>
      </xdr:nvSpPr>
      <xdr:spPr>
        <a:xfrm>
          <a:off x="4258945" y="44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B949DC10-BB0A-44D2-A827-F16F9559485C}"/>
            </a:ext>
          </a:extLst>
        </xdr:cNvPr>
        <xdr:cNvCxnSpPr/>
      </xdr:nvCxnSpPr>
      <xdr:spPr>
        <a:xfrm>
          <a:off x="4119245" y="465505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D0E0839C-CCDD-4BC2-8D41-5C3EEC6C2166}"/>
            </a:ext>
          </a:extLst>
        </xdr:cNvPr>
        <xdr:cNvSpPr txBox="1"/>
      </xdr:nvSpPr>
      <xdr:spPr>
        <a:xfrm>
          <a:off x="4258945" y="5368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31B9454D-2D49-4826-8336-649CE129CE90}"/>
            </a:ext>
          </a:extLst>
        </xdr:cNvPr>
        <xdr:cNvSpPr/>
      </xdr:nvSpPr>
      <xdr:spPr>
        <a:xfrm>
          <a:off x="4157345" y="539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893307B2-1BFF-461F-BC5E-55B80D83ACEC}"/>
            </a:ext>
          </a:extLst>
        </xdr:cNvPr>
        <xdr:cNvSpPr/>
      </xdr:nvSpPr>
      <xdr:spPr>
        <a:xfrm>
          <a:off x="3537585" y="53905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DA45063C-7DD4-4CCB-9F91-CF149DFB45AA}"/>
            </a:ext>
          </a:extLst>
        </xdr:cNvPr>
        <xdr:cNvSpPr/>
      </xdr:nvSpPr>
      <xdr:spPr>
        <a:xfrm>
          <a:off x="2867025" y="53710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4DDFC434-C0B2-497F-98D8-33FD5F5F7FF1}"/>
            </a:ext>
          </a:extLst>
        </xdr:cNvPr>
        <xdr:cNvSpPr/>
      </xdr:nvSpPr>
      <xdr:spPr>
        <a:xfrm>
          <a:off x="2196465" y="53662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FFB446BE-07D0-4EF2-901E-5B4277E95DD6}"/>
            </a:ext>
          </a:extLst>
        </xdr:cNvPr>
        <xdr:cNvSpPr/>
      </xdr:nvSpPr>
      <xdr:spPr>
        <a:xfrm>
          <a:off x="1525905" y="53646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523BD2F-EA56-463E-9697-13F6DE53962E}"/>
            </a:ext>
          </a:extLst>
        </xdr:cNvPr>
        <xdr:cNvSpPr txBox="1"/>
      </xdr:nvSpPr>
      <xdr:spPr>
        <a:xfrm>
          <a:off x="40532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CD0E182-212E-4514-BC68-9CEFDD60ADAA}"/>
            </a:ext>
          </a:extLst>
        </xdr:cNvPr>
        <xdr:cNvSpPr txBox="1"/>
      </xdr:nvSpPr>
      <xdr:spPr>
        <a:xfrm>
          <a:off x="34334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4CFC1D92-0980-41BD-B2C5-9FC4A7FD9AA9}"/>
            </a:ext>
          </a:extLst>
        </xdr:cNvPr>
        <xdr:cNvSpPr txBox="1"/>
      </xdr:nvSpPr>
      <xdr:spPr>
        <a:xfrm>
          <a:off x="27628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ABD53AB-BEC5-419E-AABE-B7F549BB6818}"/>
            </a:ext>
          </a:extLst>
        </xdr:cNvPr>
        <xdr:cNvSpPr txBox="1"/>
      </xdr:nvSpPr>
      <xdr:spPr>
        <a:xfrm>
          <a:off x="20923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F555484-034A-4978-A61F-9A57107571B2}"/>
            </a:ext>
          </a:extLst>
        </xdr:cNvPr>
        <xdr:cNvSpPr txBox="1"/>
      </xdr:nvSpPr>
      <xdr:spPr>
        <a:xfrm>
          <a:off x="14217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108966</xdr:rowOff>
    </xdr:from>
    <xdr:to>
      <xdr:col>23</xdr:col>
      <xdr:colOff>136525</xdr:colOff>
      <xdr:row>32</xdr:row>
      <xdr:rowOff>39116</xdr:rowOff>
    </xdr:to>
    <xdr:sp macro="" textlink="">
      <xdr:nvSpPr>
        <xdr:cNvPr id="79" name="楕円 78">
          <a:extLst>
            <a:ext uri="{FF2B5EF4-FFF2-40B4-BE49-F238E27FC236}">
              <a16:creationId xmlns:a16="http://schemas.microsoft.com/office/drawing/2014/main" id="{A4E88828-EF96-4B72-903A-FA34FB724DFE}"/>
            </a:ext>
          </a:extLst>
        </xdr:cNvPr>
        <xdr:cNvSpPr/>
      </xdr:nvSpPr>
      <xdr:spPr>
        <a:xfrm>
          <a:off x="4157345" y="53058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131843</xdr:rowOff>
    </xdr:from>
    <xdr:ext cx="405111" cy="259045"/>
    <xdr:sp macro="" textlink="">
      <xdr:nvSpPr>
        <xdr:cNvPr id="80" name="有形固定資産減価償却率該当値テキスト">
          <a:extLst>
            <a:ext uri="{FF2B5EF4-FFF2-40B4-BE49-F238E27FC236}">
              <a16:creationId xmlns:a16="http://schemas.microsoft.com/office/drawing/2014/main" id="{21146C6A-33D9-4D31-BF83-D2406EB7148A}"/>
            </a:ext>
          </a:extLst>
        </xdr:cNvPr>
        <xdr:cNvSpPr txBox="1"/>
      </xdr:nvSpPr>
      <xdr:spPr>
        <a:xfrm>
          <a:off x="4258945" y="5161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78740</xdr:rowOff>
    </xdr:from>
    <xdr:to>
      <xdr:col>19</xdr:col>
      <xdr:colOff>187325</xdr:colOff>
      <xdr:row>32</xdr:row>
      <xdr:rowOff>8890</xdr:rowOff>
    </xdr:to>
    <xdr:sp macro="" textlink="">
      <xdr:nvSpPr>
        <xdr:cNvPr id="81" name="楕円 80">
          <a:extLst>
            <a:ext uri="{FF2B5EF4-FFF2-40B4-BE49-F238E27FC236}">
              <a16:creationId xmlns:a16="http://schemas.microsoft.com/office/drawing/2014/main" id="{2A9F996F-9FD2-40B6-AD16-74732494550C}"/>
            </a:ext>
          </a:extLst>
        </xdr:cNvPr>
        <xdr:cNvSpPr/>
      </xdr:nvSpPr>
      <xdr:spPr>
        <a:xfrm>
          <a:off x="3537585" y="5275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129540</xdr:rowOff>
    </xdr:from>
    <xdr:to>
      <xdr:col>23</xdr:col>
      <xdr:colOff>85725</xdr:colOff>
      <xdr:row>31</xdr:row>
      <xdr:rowOff>159766</xdr:rowOff>
    </xdr:to>
    <xdr:cxnSp macro="">
      <xdr:nvCxnSpPr>
        <xdr:cNvPr id="82" name="直線コネクタ 81">
          <a:extLst>
            <a:ext uri="{FF2B5EF4-FFF2-40B4-BE49-F238E27FC236}">
              <a16:creationId xmlns:a16="http://schemas.microsoft.com/office/drawing/2014/main" id="{DB1F2A1A-057B-4F13-90A7-6043C78710BE}"/>
            </a:ext>
          </a:extLst>
        </xdr:cNvPr>
        <xdr:cNvCxnSpPr/>
      </xdr:nvCxnSpPr>
      <xdr:spPr>
        <a:xfrm>
          <a:off x="3588385" y="5326380"/>
          <a:ext cx="6197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87376</xdr:rowOff>
    </xdr:from>
    <xdr:to>
      <xdr:col>15</xdr:col>
      <xdr:colOff>187325</xdr:colOff>
      <xdr:row>32</xdr:row>
      <xdr:rowOff>17526</xdr:rowOff>
    </xdr:to>
    <xdr:sp macro="" textlink="">
      <xdr:nvSpPr>
        <xdr:cNvPr id="83" name="楕円 82">
          <a:extLst>
            <a:ext uri="{FF2B5EF4-FFF2-40B4-BE49-F238E27FC236}">
              <a16:creationId xmlns:a16="http://schemas.microsoft.com/office/drawing/2014/main" id="{6ED8E841-B12E-449C-956E-BCB7BD3B8B23}"/>
            </a:ext>
          </a:extLst>
        </xdr:cNvPr>
        <xdr:cNvSpPr/>
      </xdr:nvSpPr>
      <xdr:spPr>
        <a:xfrm>
          <a:off x="2867025" y="528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129540</xdr:rowOff>
    </xdr:from>
    <xdr:to>
      <xdr:col>19</xdr:col>
      <xdr:colOff>136525</xdr:colOff>
      <xdr:row>31</xdr:row>
      <xdr:rowOff>138176</xdr:rowOff>
    </xdr:to>
    <xdr:cxnSp macro="">
      <xdr:nvCxnSpPr>
        <xdr:cNvPr id="84" name="直線コネクタ 83">
          <a:extLst>
            <a:ext uri="{FF2B5EF4-FFF2-40B4-BE49-F238E27FC236}">
              <a16:creationId xmlns:a16="http://schemas.microsoft.com/office/drawing/2014/main" id="{068808EF-A24A-4019-AC48-E5886D5B930B}"/>
            </a:ext>
          </a:extLst>
        </xdr:cNvPr>
        <xdr:cNvCxnSpPr/>
      </xdr:nvCxnSpPr>
      <xdr:spPr>
        <a:xfrm flipV="1">
          <a:off x="2917825" y="5326380"/>
          <a:ext cx="67056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52832</xdr:rowOff>
    </xdr:from>
    <xdr:to>
      <xdr:col>11</xdr:col>
      <xdr:colOff>187325</xdr:colOff>
      <xdr:row>31</xdr:row>
      <xdr:rowOff>154432</xdr:rowOff>
    </xdr:to>
    <xdr:sp macro="" textlink="">
      <xdr:nvSpPr>
        <xdr:cNvPr id="85" name="楕円 84">
          <a:extLst>
            <a:ext uri="{FF2B5EF4-FFF2-40B4-BE49-F238E27FC236}">
              <a16:creationId xmlns:a16="http://schemas.microsoft.com/office/drawing/2014/main" id="{8EDA7555-537F-4C5A-B521-48538B1253B5}"/>
            </a:ext>
          </a:extLst>
        </xdr:cNvPr>
        <xdr:cNvSpPr/>
      </xdr:nvSpPr>
      <xdr:spPr>
        <a:xfrm>
          <a:off x="2196465" y="5249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103632</xdr:rowOff>
    </xdr:from>
    <xdr:to>
      <xdr:col>15</xdr:col>
      <xdr:colOff>136525</xdr:colOff>
      <xdr:row>31</xdr:row>
      <xdr:rowOff>138176</xdr:rowOff>
    </xdr:to>
    <xdr:cxnSp macro="">
      <xdr:nvCxnSpPr>
        <xdr:cNvPr id="86" name="直線コネクタ 85">
          <a:extLst>
            <a:ext uri="{FF2B5EF4-FFF2-40B4-BE49-F238E27FC236}">
              <a16:creationId xmlns:a16="http://schemas.microsoft.com/office/drawing/2014/main" id="{ECFEFF31-E7FF-490D-B924-9006FE91D4AE}"/>
            </a:ext>
          </a:extLst>
        </xdr:cNvPr>
        <xdr:cNvCxnSpPr/>
      </xdr:nvCxnSpPr>
      <xdr:spPr>
        <a:xfrm>
          <a:off x="2247265" y="5300472"/>
          <a:ext cx="6705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20447</xdr:rowOff>
    </xdr:from>
    <xdr:to>
      <xdr:col>7</xdr:col>
      <xdr:colOff>187325</xdr:colOff>
      <xdr:row>31</xdr:row>
      <xdr:rowOff>122047</xdr:rowOff>
    </xdr:to>
    <xdr:sp macro="" textlink="">
      <xdr:nvSpPr>
        <xdr:cNvPr id="87" name="楕円 86">
          <a:extLst>
            <a:ext uri="{FF2B5EF4-FFF2-40B4-BE49-F238E27FC236}">
              <a16:creationId xmlns:a16="http://schemas.microsoft.com/office/drawing/2014/main" id="{93DA6A13-D89D-4D41-938A-F7F855989449}"/>
            </a:ext>
          </a:extLst>
        </xdr:cNvPr>
        <xdr:cNvSpPr/>
      </xdr:nvSpPr>
      <xdr:spPr>
        <a:xfrm>
          <a:off x="1525905" y="52172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71247</xdr:rowOff>
    </xdr:from>
    <xdr:to>
      <xdr:col>11</xdr:col>
      <xdr:colOff>136525</xdr:colOff>
      <xdr:row>31</xdr:row>
      <xdr:rowOff>103632</xdr:rowOff>
    </xdr:to>
    <xdr:cxnSp macro="">
      <xdr:nvCxnSpPr>
        <xdr:cNvPr id="88" name="直線コネクタ 87">
          <a:extLst>
            <a:ext uri="{FF2B5EF4-FFF2-40B4-BE49-F238E27FC236}">
              <a16:creationId xmlns:a16="http://schemas.microsoft.com/office/drawing/2014/main" id="{FF94EC15-965C-405E-B6A4-A82E36B7E423}"/>
            </a:ext>
          </a:extLst>
        </xdr:cNvPr>
        <xdr:cNvCxnSpPr/>
      </xdr:nvCxnSpPr>
      <xdr:spPr>
        <a:xfrm>
          <a:off x="1576705" y="5268087"/>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3350FC7D-2216-486D-85A9-4D514C137993}"/>
            </a:ext>
          </a:extLst>
        </xdr:cNvPr>
        <xdr:cNvSpPr txBox="1"/>
      </xdr:nvSpPr>
      <xdr:spPr>
        <a:xfrm>
          <a:off x="3395989" y="548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C2D4E117-BE2B-4446-84B0-B1750E3A50AC}"/>
            </a:ext>
          </a:extLst>
        </xdr:cNvPr>
        <xdr:cNvSpPr txBox="1"/>
      </xdr:nvSpPr>
      <xdr:spPr>
        <a:xfrm>
          <a:off x="2738129" y="54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0D88EC7C-E6AD-4334-B3D1-2C299AD51790}"/>
            </a:ext>
          </a:extLst>
        </xdr:cNvPr>
        <xdr:cNvSpPr txBox="1"/>
      </xdr:nvSpPr>
      <xdr:spPr>
        <a:xfrm>
          <a:off x="2067569" y="545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B100318C-037C-42D7-AFD1-EB026F1E17D2}"/>
            </a:ext>
          </a:extLst>
        </xdr:cNvPr>
        <xdr:cNvSpPr txBox="1"/>
      </xdr:nvSpPr>
      <xdr:spPr>
        <a:xfrm>
          <a:off x="1397009" y="5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25417</xdr:rowOff>
    </xdr:from>
    <xdr:ext cx="405111" cy="259045"/>
    <xdr:sp macro="" textlink="">
      <xdr:nvSpPr>
        <xdr:cNvPr id="93" name="n_1mainValue有形固定資産減価償却率">
          <a:extLst>
            <a:ext uri="{FF2B5EF4-FFF2-40B4-BE49-F238E27FC236}">
              <a16:creationId xmlns:a16="http://schemas.microsoft.com/office/drawing/2014/main" id="{01E58269-A52E-4F63-A109-D325A503B4E3}"/>
            </a:ext>
          </a:extLst>
        </xdr:cNvPr>
        <xdr:cNvSpPr txBox="1"/>
      </xdr:nvSpPr>
      <xdr:spPr>
        <a:xfrm>
          <a:off x="3395989" y="505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34053</xdr:rowOff>
    </xdr:from>
    <xdr:ext cx="405111" cy="259045"/>
    <xdr:sp macro="" textlink="">
      <xdr:nvSpPr>
        <xdr:cNvPr id="94" name="n_2mainValue有形固定資産減価償却率">
          <a:extLst>
            <a:ext uri="{FF2B5EF4-FFF2-40B4-BE49-F238E27FC236}">
              <a16:creationId xmlns:a16="http://schemas.microsoft.com/office/drawing/2014/main" id="{369D003F-F86A-4C2F-A2C5-BA7B275166FA}"/>
            </a:ext>
          </a:extLst>
        </xdr:cNvPr>
        <xdr:cNvSpPr txBox="1"/>
      </xdr:nvSpPr>
      <xdr:spPr>
        <a:xfrm>
          <a:off x="2738129" y="506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170959</xdr:rowOff>
    </xdr:from>
    <xdr:ext cx="405111" cy="259045"/>
    <xdr:sp macro="" textlink="">
      <xdr:nvSpPr>
        <xdr:cNvPr id="95" name="n_3mainValue有形固定資産減価償却率">
          <a:extLst>
            <a:ext uri="{FF2B5EF4-FFF2-40B4-BE49-F238E27FC236}">
              <a16:creationId xmlns:a16="http://schemas.microsoft.com/office/drawing/2014/main" id="{3C737579-8BC0-468A-B707-D6602C6F7745}"/>
            </a:ext>
          </a:extLst>
        </xdr:cNvPr>
        <xdr:cNvSpPr txBox="1"/>
      </xdr:nvSpPr>
      <xdr:spPr>
        <a:xfrm>
          <a:off x="2067569" y="503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138574</xdr:rowOff>
    </xdr:from>
    <xdr:ext cx="405111" cy="259045"/>
    <xdr:sp macro="" textlink="">
      <xdr:nvSpPr>
        <xdr:cNvPr id="96" name="n_4mainValue有形固定資産減価償却率">
          <a:extLst>
            <a:ext uri="{FF2B5EF4-FFF2-40B4-BE49-F238E27FC236}">
              <a16:creationId xmlns:a16="http://schemas.microsoft.com/office/drawing/2014/main" id="{26942D78-D873-4656-8CDC-ABFDBEEF9E28}"/>
            </a:ext>
          </a:extLst>
        </xdr:cNvPr>
        <xdr:cNvSpPr txBox="1"/>
      </xdr:nvSpPr>
      <xdr:spPr>
        <a:xfrm>
          <a:off x="1397009" y="5000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41158EDC-D02D-4B5C-9A76-ACCDC20C9083}"/>
            </a:ext>
          </a:extLst>
        </xdr:cNvPr>
        <xdr:cNvSpPr/>
      </xdr:nvSpPr>
      <xdr:spPr>
        <a:xfrm>
          <a:off x="9971405" y="3502025"/>
          <a:ext cx="3716020" cy="2146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286476A9-091A-4929-92E8-B584C4526698}"/>
            </a:ext>
          </a:extLst>
        </xdr:cNvPr>
        <xdr:cNvSpPr/>
      </xdr:nvSpPr>
      <xdr:spPr>
        <a:xfrm>
          <a:off x="10904488" y="376929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13991AAB-F98E-4925-9D6F-D6387129E60D}"/>
            </a:ext>
          </a:extLst>
        </xdr:cNvPr>
        <xdr:cNvSpPr/>
      </xdr:nvSpPr>
      <xdr:spPr>
        <a:xfrm>
          <a:off x="12166505" y="375262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6E5D21BB-6FBB-4A66-980C-5C8793776D2F}"/>
            </a:ext>
          </a:extLst>
        </xdr:cNvPr>
        <xdr:cNvSpPr/>
      </xdr:nvSpPr>
      <xdr:spPr>
        <a:xfrm>
          <a:off x="1365948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530E0C6-3AF0-492F-8FAD-5FEBCFCB0210}"/>
            </a:ext>
          </a:extLst>
        </xdr:cNvPr>
        <xdr:cNvSpPr/>
      </xdr:nvSpPr>
      <xdr:spPr>
        <a:xfrm>
          <a:off x="1365948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116A072-2FDE-4BF0-BA0F-689DE18B37B8}"/>
            </a:ext>
          </a:extLst>
        </xdr:cNvPr>
        <xdr:cNvSpPr/>
      </xdr:nvSpPr>
      <xdr:spPr>
        <a:xfrm>
          <a:off x="1500060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E01DF095-2308-4798-B2C4-2CE90C0C6310}"/>
            </a:ext>
          </a:extLst>
        </xdr:cNvPr>
        <xdr:cNvSpPr/>
      </xdr:nvSpPr>
      <xdr:spPr>
        <a:xfrm>
          <a:off x="1500060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D432499F-4762-402B-8660-380974B0DCDC}"/>
            </a:ext>
          </a:extLst>
        </xdr:cNvPr>
        <xdr:cNvSpPr/>
      </xdr:nvSpPr>
      <xdr:spPr>
        <a:xfrm>
          <a:off x="16445865" y="3577590"/>
          <a:ext cx="1341120" cy="202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A96B6FBD-E8B6-4F8B-A722-8B7758DDA234}"/>
            </a:ext>
          </a:extLst>
        </xdr:cNvPr>
        <xdr:cNvSpPr/>
      </xdr:nvSpPr>
      <xdr:spPr>
        <a:xfrm>
          <a:off x="16445865" y="371665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F9E594FA-AA02-4511-91A5-8F1A879D7F56}"/>
            </a:ext>
          </a:extLst>
        </xdr:cNvPr>
        <xdr:cNvSpPr/>
      </xdr:nvSpPr>
      <xdr:spPr>
        <a:xfrm>
          <a:off x="9971405" y="409003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4E1F69E6-F9A8-43C6-A044-E970A548B887}"/>
            </a:ext>
          </a:extLst>
        </xdr:cNvPr>
        <xdr:cNvSpPr/>
      </xdr:nvSpPr>
      <xdr:spPr>
        <a:xfrm>
          <a:off x="13931265" y="409003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DB38F5AE-E6F5-46D4-BCA4-B39A46FBF940}"/>
            </a:ext>
          </a:extLst>
        </xdr:cNvPr>
        <xdr:cNvSpPr/>
      </xdr:nvSpPr>
      <xdr:spPr>
        <a:xfrm>
          <a:off x="13931265" y="415353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D9F240D4-54DD-4D9C-B9F3-18F7940DF73A}"/>
            </a:ext>
          </a:extLst>
        </xdr:cNvPr>
        <xdr:cNvSpPr txBox="1"/>
      </xdr:nvSpPr>
      <xdr:spPr>
        <a:xfrm>
          <a:off x="14007465" y="437451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債務償還比率は類似団体を上回っている。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主な要因としては</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元年度に実施した庁舎建設事業や、</a:t>
          </a:r>
          <a:r>
            <a:rPr kumimoji="1" lang="en-US" altLang="ja-JP" sz="1100">
              <a:latin typeface="ＭＳ Ｐゴシック" panose="020B0600070205080204" pitchFamily="50" charset="-128"/>
              <a:ea typeface="ＭＳ Ｐゴシック" panose="020B0600070205080204" pitchFamily="50" charset="-128"/>
            </a:rPr>
            <a:t>R</a:t>
          </a:r>
          <a:r>
            <a:rPr kumimoji="1" lang="ja-JP" altLang="en-US" sz="1100">
              <a:latin typeface="ＭＳ Ｐゴシック" panose="020B0600070205080204" pitchFamily="50" charset="-128"/>
              <a:ea typeface="ＭＳ Ｐゴシック" panose="020B0600070205080204" pitchFamily="50" charset="-128"/>
            </a:rPr>
            <a:t>５年度に行った町営住宅建設事業の借入額が多大であったことや、下水道事業の進捗に伴い公営企業会計への繰出し額が増加し続けて落ちり、その影響により将来負比率が増加していることが挙げられる。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B634089-69E1-4C98-BEE9-96152B50639F}"/>
            </a:ext>
          </a:extLst>
        </xdr:cNvPr>
        <xdr:cNvSpPr txBox="1"/>
      </xdr:nvSpPr>
      <xdr:spPr>
        <a:xfrm>
          <a:off x="9933305" y="390334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E736907A-34A3-4D01-ABBD-533160F33725}"/>
            </a:ext>
          </a:extLst>
        </xdr:cNvPr>
        <xdr:cNvCxnSpPr/>
      </xdr:nvCxnSpPr>
      <xdr:spPr>
        <a:xfrm>
          <a:off x="9971405" y="62033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DC9E262-295B-4124-9469-747F8D5B994A}"/>
            </a:ext>
          </a:extLst>
        </xdr:cNvPr>
        <xdr:cNvSpPr txBox="1"/>
      </xdr:nvSpPr>
      <xdr:spPr>
        <a:xfrm>
          <a:off x="9486041" y="610951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75FFD39D-86AC-4BAA-8C71-731D3B2ED96F}"/>
            </a:ext>
          </a:extLst>
        </xdr:cNvPr>
        <xdr:cNvCxnSpPr/>
      </xdr:nvCxnSpPr>
      <xdr:spPr>
        <a:xfrm>
          <a:off x="9971405" y="589869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99458344-28EE-48B0-842D-DE10080A30F6}"/>
            </a:ext>
          </a:extLst>
        </xdr:cNvPr>
        <xdr:cNvSpPr txBox="1"/>
      </xdr:nvSpPr>
      <xdr:spPr>
        <a:xfrm>
          <a:off x="9486041" y="580870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78959FDB-34EE-4112-A3BE-F4B89D30DFCE}"/>
            </a:ext>
          </a:extLst>
        </xdr:cNvPr>
        <xdr:cNvCxnSpPr/>
      </xdr:nvCxnSpPr>
      <xdr:spPr>
        <a:xfrm>
          <a:off x="9971405" y="559788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6A6D35A8-B382-4CAB-AB80-7A2256D52EAA}"/>
            </a:ext>
          </a:extLst>
        </xdr:cNvPr>
        <xdr:cNvSpPr txBox="1"/>
      </xdr:nvSpPr>
      <xdr:spPr>
        <a:xfrm>
          <a:off x="9486041" y="550789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E5D2EBED-F2B4-4D7D-8CA5-9265AE0D0141}"/>
            </a:ext>
          </a:extLst>
        </xdr:cNvPr>
        <xdr:cNvCxnSpPr/>
      </xdr:nvCxnSpPr>
      <xdr:spPr>
        <a:xfrm>
          <a:off x="9971405" y="529707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3D0D926D-A866-4858-BAF7-727042FBD673}"/>
            </a:ext>
          </a:extLst>
        </xdr:cNvPr>
        <xdr:cNvSpPr txBox="1"/>
      </xdr:nvSpPr>
      <xdr:spPr>
        <a:xfrm>
          <a:off x="9542936" y="520327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4F13683D-968D-4566-8A70-3A11D1F66698}"/>
            </a:ext>
          </a:extLst>
        </xdr:cNvPr>
        <xdr:cNvCxnSpPr/>
      </xdr:nvCxnSpPr>
      <xdr:spPr>
        <a:xfrm>
          <a:off x="9971405" y="499627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5F4C5CDA-0A86-44FE-AB3A-4A8046A09CC8}"/>
            </a:ext>
          </a:extLst>
        </xdr:cNvPr>
        <xdr:cNvSpPr txBox="1"/>
      </xdr:nvSpPr>
      <xdr:spPr>
        <a:xfrm>
          <a:off x="9542936" y="490247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70704C4C-B084-4336-A962-F95A8BAB7A85}"/>
            </a:ext>
          </a:extLst>
        </xdr:cNvPr>
        <xdr:cNvCxnSpPr/>
      </xdr:nvCxnSpPr>
      <xdr:spPr>
        <a:xfrm>
          <a:off x="9971405" y="469546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DC1D1635-F55A-49D9-BA6C-769A4038D766}"/>
            </a:ext>
          </a:extLst>
        </xdr:cNvPr>
        <xdr:cNvSpPr txBox="1"/>
      </xdr:nvSpPr>
      <xdr:spPr>
        <a:xfrm>
          <a:off x="9542936" y="460166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8F1C4339-6EAB-4278-92D5-29A89A721907}"/>
            </a:ext>
          </a:extLst>
        </xdr:cNvPr>
        <xdr:cNvCxnSpPr/>
      </xdr:nvCxnSpPr>
      <xdr:spPr>
        <a:xfrm>
          <a:off x="9971405" y="439084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99703C4E-F35D-44D7-9E77-1FCB8EEFB842}"/>
            </a:ext>
          </a:extLst>
        </xdr:cNvPr>
        <xdr:cNvSpPr txBox="1"/>
      </xdr:nvSpPr>
      <xdr:spPr>
        <a:xfrm>
          <a:off x="9645528" y="4300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A77D3376-A086-4466-92CE-424D5EED452D}"/>
            </a:ext>
          </a:extLst>
        </xdr:cNvPr>
        <xdr:cNvCxnSpPr/>
      </xdr:nvCxnSpPr>
      <xdr:spPr>
        <a:xfrm>
          <a:off x="9971405" y="40900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3C2C492-33D2-4859-B2CC-5C46500F6361}"/>
            </a:ext>
          </a:extLst>
        </xdr:cNvPr>
        <xdr:cNvSpPr/>
      </xdr:nvSpPr>
      <xdr:spPr>
        <a:xfrm>
          <a:off x="9971405" y="409003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BC9740E3-0DED-4814-87BE-4F773E0C88A6}"/>
            </a:ext>
          </a:extLst>
        </xdr:cNvPr>
        <xdr:cNvCxnSpPr/>
      </xdr:nvCxnSpPr>
      <xdr:spPr>
        <a:xfrm flipV="1">
          <a:off x="13027660" y="4390843"/>
          <a:ext cx="1269" cy="150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BF4C8A03-EC9A-49D6-A750-06C7CFCA5E31}"/>
            </a:ext>
          </a:extLst>
        </xdr:cNvPr>
        <xdr:cNvSpPr txBox="1"/>
      </xdr:nvSpPr>
      <xdr:spPr>
        <a:xfrm>
          <a:off x="13080365" y="589738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F4D21A82-65CE-4EA1-B355-695906452A03}"/>
            </a:ext>
          </a:extLst>
        </xdr:cNvPr>
        <xdr:cNvCxnSpPr/>
      </xdr:nvCxnSpPr>
      <xdr:spPr>
        <a:xfrm>
          <a:off x="12963525" y="58935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5C8297F9-682F-4E11-9C90-69CF1762FA3F}"/>
            </a:ext>
          </a:extLst>
        </xdr:cNvPr>
        <xdr:cNvSpPr txBox="1"/>
      </xdr:nvSpPr>
      <xdr:spPr>
        <a:xfrm>
          <a:off x="13080365" y="4173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1B023A82-42DC-4A99-A238-E79FE48D873D}"/>
            </a:ext>
          </a:extLst>
        </xdr:cNvPr>
        <xdr:cNvCxnSpPr/>
      </xdr:nvCxnSpPr>
      <xdr:spPr>
        <a:xfrm>
          <a:off x="12963525" y="439084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A4139A7C-B764-4914-AEA0-AAD24BBC8F34}"/>
            </a:ext>
          </a:extLst>
        </xdr:cNvPr>
        <xdr:cNvSpPr txBox="1"/>
      </xdr:nvSpPr>
      <xdr:spPr>
        <a:xfrm>
          <a:off x="13080365" y="45461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7CA03105-2036-4046-8CFA-3B7B11ADC40F}"/>
            </a:ext>
          </a:extLst>
        </xdr:cNvPr>
        <xdr:cNvSpPr/>
      </xdr:nvSpPr>
      <xdr:spPr>
        <a:xfrm>
          <a:off x="13001625" y="46947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99C7F67A-03E6-4F46-A77A-0B70BE262CF1}"/>
            </a:ext>
          </a:extLst>
        </xdr:cNvPr>
        <xdr:cNvSpPr/>
      </xdr:nvSpPr>
      <xdr:spPr>
        <a:xfrm>
          <a:off x="12359005" y="46879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041E4C11-E9FA-4988-84EF-A43552CA6C69}"/>
            </a:ext>
          </a:extLst>
        </xdr:cNvPr>
        <xdr:cNvSpPr/>
      </xdr:nvSpPr>
      <xdr:spPr>
        <a:xfrm>
          <a:off x="11688445" y="46925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BCB8812D-1D2C-49CD-A272-5077CC77C225}"/>
            </a:ext>
          </a:extLst>
        </xdr:cNvPr>
        <xdr:cNvSpPr/>
      </xdr:nvSpPr>
      <xdr:spPr>
        <a:xfrm>
          <a:off x="11017885" y="46893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BDC03128-B1EF-4F1D-A2B4-5B13EEEE1864}"/>
            </a:ext>
          </a:extLst>
        </xdr:cNvPr>
        <xdr:cNvSpPr/>
      </xdr:nvSpPr>
      <xdr:spPr>
        <a:xfrm>
          <a:off x="10347325" y="48280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10BF874-F543-4E01-AE30-F8980A2B1CA9}"/>
            </a:ext>
          </a:extLst>
        </xdr:cNvPr>
        <xdr:cNvSpPr txBox="1"/>
      </xdr:nvSpPr>
      <xdr:spPr>
        <a:xfrm>
          <a:off x="1287462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31E0F46-8415-43F1-9F6A-249B07993B8D}"/>
            </a:ext>
          </a:extLst>
        </xdr:cNvPr>
        <xdr:cNvSpPr txBox="1"/>
      </xdr:nvSpPr>
      <xdr:spPr>
        <a:xfrm>
          <a:off x="1225486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E6F7FA66-B078-4393-882F-6FC7011BDED0}"/>
            </a:ext>
          </a:extLst>
        </xdr:cNvPr>
        <xdr:cNvSpPr txBox="1"/>
      </xdr:nvSpPr>
      <xdr:spPr>
        <a:xfrm>
          <a:off x="1158430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7BCCC96-3EDB-4820-9BD2-700785342245}"/>
            </a:ext>
          </a:extLst>
        </xdr:cNvPr>
        <xdr:cNvSpPr txBox="1"/>
      </xdr:nvSpPr>
      <xdr:spPr>
        <a:xfrm>
          <a:off x="1091374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5F2D6B2-ACBB-4DF9-AF5E-9AAEA97CAD4C}"/>
            </a:ext>
          </a:extLst>
        </xdr:cNvPr>
        <xdr:cNvSpPr txBox="1"/>
      </xdr:nvSpPr>
      <xdr:spPr>
        <a:xfrm>
          <a:off x="10243185" y="624540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149642</xdr:rowOff>
    </xdr:from>
    <xdr:to>
      <xdr:col>76</xdr:col>
      <xdr:colOff>73025</xdr:colOff>
      <xdr:row>31</xdr:row>
      <xdr:rowOff>79792</xdr:rowOff>
    </xdr:to>
    <xdr:sp macro="" textlink="">
      <xdr:nvSpPr>
        <xdr:cNvPr id="143" name="楕円 142">
          <a:extLst>
            <a:ext uri="{FF2B5EF4-FFF2-40B4-BE49-F238E27FC236}">
              <a16:creationId xmlns:a16="http://schemas.microsoft.com/office/drawing/2014/main" id="{534357A2-476C-437E-BC29-F3620A1BEB2F}"/>
            </a:ext>
          </a:extLst>
        </xdr:cNvPr>
        <xdr:cNvSpPr/>
      </xdr:nvSpPr>
      <xdr:spPr>
        <a:xfrm>
          <a:off x="13001625" y="51788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128069</xdr:rowOff>
    </xdr:from>
    <xdr:ext cx="469744" cy="259045"/>
    <xdr:sp macro="" textlink="">
      <xdr:nvSpPr>
        <xdr:cNvPr id="144" name="債務償還比率該当値テキスト">
          <a:extLst>
            <a:ext uri="{FF2B5EF4-FFF2-40B4-BE49-F238E27FC236}">
              <a16:creationId xmlns:a16="http://schemas.microsoft.com/office/drawing/2014/main" id="{49C12BBF-68A7-4849-B27D-537DD37B851D}"/>
            </a:ext>
          </a:extLst>
        </xdr:cNvPr>
        <xdr:cNvSpPr txBox="1"/>
      </xdr:nvSpPr>
      <xdr:spPr>
        <a:xfrm>
          <a:off x="13080365" y="515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90938</xdr:rowOff>
    </xdr:from>
    <xdr:to>
      <xdr:col>72</xdr:col>
      <xdr:colOff>123825</xdr:colOff>
      <xdr:row>31</xdr:row>
      <xdr:rowOff>21088</xdr:rowOff>
    </xdr:to>
    <xdr:sp macro="" textlink="">
      <xdr:nvSpPr>
        <xdr:cNvPr id="145" name="楕円 144">
          <a:extLst>
            <a:ext uri="{FF2B5EF4-FFF2-40B4-BE49-F238E27FC236}">
              <a16:creationId xmlns:a16="http://schemas.microsoft.com/office/drawing/2014/main" id="{B2D0F443-B7A4-47AD-B18A-B36E94769BA8}"/>
            </a:ext>
          </a:extLst>
        </xdr:cNvPr>
        <xdr:cNvSpPr/>
      </xdr:nvSpPr>
      <xdr:spPr>
        <a:xfrm>
          <a:off x="12359005" y="51201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141738</xdr:rowOff>
    </xdr:from>
    <xdr:to>
      <xdr:col>76</xdr:col>
      <xdr:colOff>22225</xdr:colOff>
      <xdr:row>31</xdr:row>
      <xdr:rowOff>28992</xdr:rowOff>
    </xdr:to>
    <xdr:cxnSp macro="">
      <xdr:nvCxnSpPr>
        <xdr:cNvPr id="146" name="直線コネクタ 145">
          <a:extLst>
            <a:ext uri="{FF2B5EF4-FFF2-40B4-BE49-F238E27FC236}">
              <a16:creationId xmlns:a16="http://schemas.microsoft.com/office/drawing/2014/main" id="{4F6CD8DF-693C-4516-B295-352448118166}"/>
            </a:ext>
          </a:extLst>
        </xdr:cNvPr>
        <xdr:cNvCxnSpPr/>
      </xdr:nvCxnSpPr>
      <xdr:spPr>
        <a:xfrm>
          <a:off x="12409805" y="5170938"/>
          <a:ext cx="619760" cy="5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44366</xdr:rowOff>
    </xdr:from>
    <xdr:to>
      <xdr:col>68</xdr:col>
      <xdr:colOff>123825</xdr:colOff>
      <xdr:row>30</xdr:row>
      <xdr:rowOff>145966</xdr:rowOff>
    </xdr:to>
    <xdr:sp macro="" textlink="">
      <xdr:nvSpPr>
        <xdr:cNvPr id="147" name="楕円 146">
          <a:extLst>
            <a:ext uri="{FF2B5EF4-FFF2-40B4-BE49-F238E27FC236}">
              <a16:creationId xmlns:a16="http://schemas.microsoft.com/office/drawing/2014/main" id="{63E30256-BB67-4D3A-A66B-923C079F3D21}"/>
            </a:ext>
          </a:extLst>
        </xdr:cNvPr>
        <xdr:cNvSpPr/>
      </xdr:nvSpPr>
      <xdr:spPr>
        <a:xfrm>
          <a:off x="11688445" y="507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95166</xdr:rowOff>
    </xdr:from>
    <xdr:to>
      <xdr:col>72</xdr:col>
      <xdr:colOff>73025</xdr:colOff>
      <xdr:row>30</xdr:row>
      <xdr:rowOff>141738</xdr:rowOff>
    </xdr:to>
    <xdr:cxnSp macro="">
      <xdr:nvCxnSpPr>
        <xdr:cNvPr id="148" name="直線コネクタ 147">
          <a:extLst>
            <a:ext uri="{FF2B5EF4-FFF2-40B4-BE49-F238E27FC236}">
              <a16:creationId xmlns:a16="http://schemas.microsoft.com/office/drawing/2014/main" id="{08E3813C-1F2B-4A7E-8175-DC5D540E026C}"/>
            </a:ext>
          </a:extLst>
        </xdr:cNvPr>
        <xdr:cNvCxnSpPr/>
      </xdr:nvCxnSpPr>
      <xdr:spPr>
        <a:xfrm>
          <a:off x="11739245" y="5124366"/>
          <a:ext cx="670560" cy="4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41178</xdr:rowOff>
    </xdr:from>
    <xdr:to>
      <xdr:col>64</xdr:col>
      <xdr:colOff>123825</xdr:colOff>
      <xdr:row>30</xdr:row>
      <xdr:rowOff>142778</xdr:rowOff>
    </xdr:to>
    <xdr:sp macro="" textlink="">
      <xdr:nvSpPr>
        <xdr:cNvPr id="149" name="楕円 148">
          <a:extLst>
            <a:ext uri="{FF2B5EF4-FFF2-40B4-BE49-F238E27FC236}">
              <a16:creationId xmlns:a16="http://schemas.microsoft.com/office/drawing/2014/main" id="{CBB49B17-CEFF-4715-9A21-269634B82D52}"/>
            </a:ext>
          </a:extLst>
        </xdr:cNvPr>
        <xdr:cNvSpPr/>
      </xdr:nvSpPr>
      <xdr:spPr>
        <a:xfrm>
          <a:off x="11017885" y="507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91978</xdr:rowOff>
    </xdr:from>
    <xdr:to>
      <xdr:col>68</xdr:col>
      <xdr:colOff>73025</xdr:colOff>
      <xdr:row>30</xdr:row>
      <xdr:rowOff>95166</xdr:rowOff>
    </xdr:to>
    <xdr:cxnSp macro="">
      <xdr:nvCxnSpPr>
        <xdr:cNvPr id="150" name="直線コネクタ 149">
          <a:extLst>
            <a:ext uri="{FF2B5EF4-FFF2-40B4-BE49-F238E27FC236}">
              <a16:creationId xmlns:a16="http://schemas.microsoft.com/office/drawing/2014/main" id="{3FCC3A98-EECF-4649-9560-BA2C0757177A}"/>
            </a:ext>
          </a:extLst>
        </xdr:cNvPr>
        <xdr:cNvCxnSpPr/>
      </xdr:nvCxnSpPr>
      <xdr:spPr>
        <a:xfrm>
          <a:off x="11068685" y="5121178"/>
          <a:ext cx="670560" cy="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106226</xdr:rowOff>
    </xdr:from>
    <xdr:to>
      <xdr:col>60</xdr:col>
      <xdr:colOff>123825</xdr:colOff>
      <xdr:row>33</xdr:row>
      <xdr:rowOff>36376</xdr:rowOff>
    </xdr:to>
    <xdr:sp macro="" textlink="">
      <xdr:nvSpPr>
        <xdr:cNvPr id="151" name="楕円 150">
          <a:extLst>
            <a:ext uri="{FF2B5EF4-FFF2-40B4-BE49-F238E27FC236}">
              <a16:creationId xmlns:a16="http://schemas.microsoft.com/office/drawing/2014/main" id="{BA977983-4393-4423-AD1B-51D3497BDA0C}"/>
            </a:ext>
          </a:extLst>
        </xdr:cNvPr>
        <xdr:cNvSpPr/>
      </xdr:nvSpPr>
      <xdr:spPr>
        <a:xfrm>
          <a:off x="10347325" y="54707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91978</xdr:rowOff>
    </xdr:from>
    <xdr:to>
      <xdr:col>64</xdr:col>
      <xdr:colOff>73025</xdr:colOff>
      <xdr:row>32</xdr:row>
      <xdr:rowOff>157026</xdr:rowOff>
    </xdr:to>
    <xdr:cxnSp macro="">
      <xdr:nvCxnSpPr>
        <xdr:cNvPr id="152" name="直線コネクタ 151">
          <a:extLst>
            <a:ext uri="{FF2B5EF4-FFF2-40B4-BE49-F238E27FC236}">
              <a16:creationId xmlns:a16="http://schemas.microsoft.com/office/drawing/2014/main" id="{FC238A54-71F1-45FA-946D-FD2777E239D6}"/>
            </a:ext>
          </a:extLst>
        </xdr:cNvPr>
        <xdr:cNvCxnSpPr/>
      </xdr:nvCxnSpPr>
      <xdr:spPr>
        <a:xfrm flipV="1">
          <a:off x="10398125" y="5121178"/>
          <a:ext cx="670560" cy="400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B83762B6-46AA-42A0-B12A-A9BF55FA9CD6}"/>
            </a:ext>
          </a:extLst>
        </xdr:cNvPr>
        <xdr:cNvSpPr txBox="1"/>
      </xdr:nvSpPr>
      <xdr:spPr>
        <a:xfrm>
          <a:off x="12185092" y="446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2A33E3D1-4E35-46DC-95C3-09D88A32E3F0}"/>
            </a:ext>
          </a:extLst>
        </xdr:cNvPr>
        <xdr:cNvSpPr txBox="1"/>
      </xdr:nvSpPr>
      <xdr:spPr>
        <a:xfrm>
          <a:off x="11527232" y="4471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E080EA19-FB39-4717-AF52-66DEB036E873}"/>
            </a:ext>
          </a:extLst>
        </xdr:cNvPr>
        <xdr:cNvSpPr txBox="1"/>
      </xdr:nvSpPr>
      <xdr:spPr>
        <a:xfrm>
          <a:off x="10856672" y="4468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7D9558BD-8C8D-4BC0-95C8-865EC67580DD}"/>
            </a:ext>
          </a:extLst>
        </xdr:cNvPr>
        <xdr:cNvSpPr txBox="1"/>
      </xdr:nvSpPr>
      <xdr:spPr>
        <a:xfrm>
          <a:off x="10186112" y="460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12215</xdr:rowOff>
    </xdr:from>
    <xdr:ext cx="469744" cy="259045"/>
    <xdr:sp macro="" textlink="">
      <xdr:nvSpPr>
        <xdr:cNvPr id="157" name="n_1mainValue債務償還比率">
          <a:extLst>
            <a:ext uri="{FF2B5EF4-FFF2-40B4-BE49-F238E27FC236}">
              <a16:creationId xmlns:a16="http://schemas.microsoft.com/office/drawing/2014/main" id="{7A5CBBE4-004C-4D44-85A8-3E6FA6383205}"/>
            </a:ext>
          </a:extLst>
        </xdr:cNvPr>
        <xdr:cNvSpPr txBox="1"/>
      </xdr:nvSpPr>
      <xdr:spPr>
        <a:xfrm>
          <a:off x="12185092" y="520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137093</xdr:rowOff>
    </xdr:from>
    <xdr:ext cx="469744" cy="259045"/>
    <xdr:sp macro="" textlink="">
      <xdr:nvSpPr>
        <xdr:cNvPr id="158" name="n_2mainValue債務償還比率">
          <a:extLst>
            <a:ext uri="{FF2B5EF4-FFF2-40B4-BE49-F238E27FC236}">
              <a16:creationId xmlns:a16="http://schemas.microsoft.com/office/drawing/2014/main" id="{CB8EA061-200C-41E7-9815-DD10221D1A87}"/>
            </a:ext>
          </a:extLst>
        </xdr:cNvPr>
        <xdr:cNvSpPr txBox="1"/>
      </xdr:nvSpPr>
      <xdr:spPr>
        <a:xfrm>
          <a:off x="11527232" y="5166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133905</xdr:rowOff>
    </xdr:from>
    <xdr:ext cx="469744" cy="259045"/>
    <xdr:sp macro="" textlink="">
      <xdr:nvSpPr>
        <xdr:cNvPr id="159" name="n_3mainValue債務償還比率">
          <a:extLst>
            <a:ext uri="{FF2B5EF4-FFF2-40B4-BE49-F238E27FC236}">
              <a16:creationId xmlns:a16="http://schemas.microsoft.com/office/drawing/2014/main" id="{02E243C6-91A1-4AE1-AE2B-17803A4C441C}"/>
            </a:ext>
          </a:extLst>
        </xdr:cNvPr>
        <xdr:cNvSpPr txBox="1"/>
      </xdr:nvSpPr>
      <xdr:spPr>
        <a:xfrm>
          <a:off x="10856672" y="516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33</xdr:row>
      <xdr:rowOff>27503</xdr:rowOff>
    </xdr:from>
    <xdr:ext cx="560923" cy="259045"/>
    <xdr:sp macro="" textlink="">
      <xdr:nvSpPr>
        <xdr:cNvPr id="160" name="n_4mainValue債務償還比率">
          <a:extLst>
            <a:ext uri="{FF2B5EF4-FFF2-40B4-BE49-F238E27FC236}">
              <a16:creationId xmlns:a16="http://schemas.microsoft.com/office/drawing/2014/main" id="{1674FF2D-2E71-4910-BDD7-13DF97135E42}"/>
            </a:ext>
          </a:extLst>
        </xdr:cNvPr>
        <xdr:cNvSpPr txBox="1"/>
      </xdr:nvSpPr>
      <xdr:spPr>
        <a:xfrm>
          <a:off x="10155763" y="55596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2A00FE5-E014-43F6-B116-2F312718A252}"/>
            </a:ext>
          </a:extLst>
        </xdr:cNvPr>
        <xdr:cNvSpPr/>
      </xdr:nvSpPr>
      <xdr:spPr>
        <a:xfrm>
          <a:off x="1127125" y="702564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A6AA077-5DBC-4731-9247-94B09979B37A}"/>
            </a:ext>
          </a:extLst>
        </xdr:cNvPr>
        <xdr:cNvSpPr/>
      </xdr:nvSpPr>
      <xdr:spPr>
        <a:xfrm>
          <a:off x="1127125" y="1070419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3117BA0-5413-4C37-B0B0-D090D36CA561}"/>
            </a:ext>
          </a:extLst>
        </xdr:cNvPr>
        <xdr:cNvSpPr txBox="1"/>
      </xdr:nvSpPr>
      <xdr:spPr>
        <a:xfrm>
          <a:off x="817245" y="72720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511A654-BE40-4890-BDC5-5434D1675DA0}"/>
            </a:ext>
          </a:extLst>
        </xdr:cNvPr>
        <xdr:cNvSpPr txBox="1"/>
      </xdr:nvSpPr>
      <xdr:spPr>
        <a:xfrm>
          <a:off x="6156325" y="988187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7AC77A1-ABD1-42F9-8A27-48B90D5AC44E}"/>
            </a:ext>
          </a:extLst>
        </xdr:cNvPr>
        <xdr:cNvSpPr txBox="1"/>
      </xdr:nvSpPr>
      <xdr:spPr>
        <a:xfrm>
          <a:off x="817245" y="109251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EDE9CC51-836F-4421-9528-553E6A4AD643}"/>
            </a:ext>
          </a:extLst>
        </xdr:cNvPr>
        <xdr:cNvSpPr txBox="1"/>
      </xdr:nvSpPr>
      <xdr:spPr>
        <a:xfrm>
          <a:off x="6156325" y="136201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9C23698-CEE9-4725-9B57-1263DEC3AB7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6F3D17F-6D3B-4676-876A-0BF347139971}"/>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FB1FA6D-1089-4324-B03C-2681DC3D862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078ED4-1C7D-464C-A5A1-5BD9300AD1F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DC2F2F8-4F99-460C-9FDD-9FFCCAE20B0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0AA0704-08EC-44B6-BDFE-6ED5A05214C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9B64C4E-7A1E-4110-9B6C-868C4D3974C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762C73D-A53E-41A5-9459-3F0147E1936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54A759A-2117-4631-951F-B1A4BCC22E0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9ADD571-4670-4644-8CAF-D09A8C2B551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81B5CCD-ADB2-4AF1-90D6-9D951DEC916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384D11B-7BD7-4DE5-97FE-6E989F1412D5}"/>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22E9140-0B10-48AF-B167-7E51F669AF4E}"/>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7C11F83-E36C-4ACB-9AE7-073FDF937A2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FCE6DF-3AD9-4BC1-96FF-6E29E3F89D7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C32EDE6-6583-46C7-89AA-26958B32ACFB}"/>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1D23EC4-FB46-4CC2-8E3F-4A0DEA71B1B9}"/>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ED8598-B15D-4242-BFD9-E8B44AFB287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F4FB1E6-686F-4767-9071-4E14ED25B6F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4F5699-7FCD-4973-8FAC-4BF39E0D0955}"/>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49619E4-C641-44A7-A1D8-6BB232E96EE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5C0382E-464A-4A05-AFEE-0981FACE40D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2B791D2-DBE5-48BE-BD0F-1FF7B7374439}"/>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FCA03E0-C799-4AD1-A223-ED3A02A69A43}"/>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E4E93D4-FB7C-4165-BFE4-C0028291169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F1BD5E-5C75-4AFE-8F95-704B23ADA84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E5517C-35EF-415B-BDF5-2975275D3A2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A9E045-12B4-4B14-8E56-B5869B36449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C2F4AF-6F6A-4FCC-A1BF-0E31D9DC5DD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BBBA64-3EC6-4E5A-85E6-D58F53D42AE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871FFCC-AB43-4B48-824F-BF9F0CC65DE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5A57421-1D3D-420A-A12C-0E0A8E616A66}"/>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18E9A3F-5559-4552-BA5A-B899C5E1098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5A7270B-0C3E-4FB8-9F19-FEFCE0E0130A}"/>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5D691AE-0979-41DD-B939-B9F51A611905}"/>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936DEE-3049-4EC9-BBA8-5C76F3A8500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36A9E2-E3F7-460B-B79D-D1486F14E443}"/>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CC5E611-AC7F-423B-82E3-5B1D41F8DC7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D6BEA87-895C-41B1-84D1-3B27AF45B03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C0EB299-1D4E-4485-93FE-99EB74B0D36F}"/>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90D6E10-7E1B-40F5-AD81-9F08F3C04E8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1FA11B0-6C70-4C72-AE04-11ADE5CFE99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1A2ABF6-637C-4364-AF5F-2B050E422E21}"/>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5E4BAE8-387E-4AD8-85E8-462E4807606E}"/>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C6C3453-20B0-4C70-AC87-3ED9917193E6}"/>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6EBFC67-E941-4C5B-8E6C-45464A27B0A2}"/>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2A7E6EE-826D-46D2-B202-44494E22B55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DAE0FCB-8BC5-486D-8328-E8BB587D169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5DC4F97-64AB-475E-8FAC-90675FCFADC1}"/>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3354833-B731-4580-AAF7-4153AD443FE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7DD65CA-E121-4169-A62F-6E1FBD94C314}"/>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6BF9DAE-F738-47AA-B2AB-AB37A9B14FC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A1E1E68-082F-452D-B02C-0F92BD46369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ABFB8B7-2478-46CA-889D-94E3B2A377F4}"/>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FC0D874-9127-4241-84C4-BFA701E1958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535231FC-6DCE-4C91-B810-0CB94E42DA49}"/>
            </a:ext>
          </a:extLst>
        </xdr:cNvPr>
        <xdr:cNvCxnSpPr/>
      </xdr:nvCxnSpPr>
      <xdr:spPr>
        <a:xfrm flipV="1">
          <a:off x="4086225" y="570166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5DF986EB-9325-4381-973F-3A202B6F9EED}"/>
            </a:ext>
          </a:extLst>
        </xdr:cNvPr>
        <xdr:cNvSpPr txBox="1"/>
      </xdr:nvSpPr>
      <xdr:spPr>
        <a:xfrm>
          <a:off x="412496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0A1C7C5E-7F95-4797-8C2F-E46131E7DE3C}"/>
            </a:ext>
          </a:extLst>
        </xdr:cNvPr>
        <xdr:cNvCxnSpPr/>
      </xdr:nvCxnSpPr>
      <xdr:spPr>
        <a:xfrm>
          <a:off x="402082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0D1B3F85-E973-4E6B-914D-A5DC885F0FD6}"/>
            </a:ext>
          </a:extLst>
        </xdr:cNvPr>
        <xdr:cNvSpPr txBox="1"/>
      </xdr:nvSpPr>
      <xdr:spPr>
        <a:xfrm>
          <a:off x="412496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861D44C1-D64C-4BB6-80C0-F00762D8868F}"/>
            </a:ext>
          </a:extLst>
        </xdr:cNvPr>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EF3AB31D-22D7-46C4-9332-5343B143779F}"/>
            </a:ext>
          </a:extLst>
        </xdr:cNvPr>
        <xdr:cNvSpPr txBox="1"/>
      </xdr:nvSpPr>
      <xdr:spPr>
        <a:xfrm>
          <a:off x="41249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CB2E7FF0-9760-471B-A65B-D4A93DDD509D}"/>
            </a:ext>
          </a:extLst>
        </xdr:cNvPr>
        <xdr:cNvSpPr/>
      </xdr:nvSpPr>
      <xdr:spPr>
        <a:xfrm>
          <a:off x="403606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AE2A4F84-0F4B-47CF-8BBD-86481F8ED020}"/>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0ACB5119-E11C-44A4-8F69-0DA6CE8FC9B2}"/>
            </a:ext>
          </a:extLst>
        </xdr:cNvPr>
        <xdr:cNvSpPr/>
      </xdr:nvSpPr>
      <xdr:spPr>
        <a:xfrm>
          <a:off x="25146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EDDCC55C-544B-4E28-A26B-5CBBB6E5275F}"/>
            </a:ext>
          </a:extLst>
        </xdr:cNvPr>
        <xdr:cNvSpPr/>
      </xdr:nvSpPr>
      <xdr:spPr>
        <a:xfrm>
          <a:off x="17399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3AE63AEA-B725-46F0-8BCA-572EAB6FC6CB}"/>
            </a:ext>
          </a:extLst>
        </xdr:cNvPr>
        <xdr:cNvSpPr/>
      </xdr:nvSpPr>
      <xdr:spPr>
        <a:xfrm>
          <a:off x="96520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0F08F3B-5C52-4515-82D1-2FFCBCBEC30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57BCD3E-2E99-4A1C-BF62-D63DA5EEBDD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A1F4EFA-E254-4768-BF7D-5AD41CA7188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BD7A5FF-EF8E-4AF2-8467-F617B789967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86E045E-E902-486E-B5FD-A44617DA6A4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78740</xdr:rowOff>
    </xdr:from>
    <xdr:to>
      <xdr:col>24</xdr:col>
      <xdr:colOff>114300</xdr:colOff>
      <xdr:row>38</xdr:row>
      <xdr:rowOff>8890</xdr:rowOff>
    </xdr:to>
    <xdr:sp macro="" textlink="">
      <xdr:nvSpPr>
        <xdr:cNvPr id="73" name="楕円 72">
          <a:extLst>
            <a:ext uri="{FF2B5EF4-FFF2-40B4-BE49-F238E27FC236}">
              <a16:creationId xmlns:a16="http://schemas.microsoft.com/office/drawing/2014/main" id="{A3E1CEF9-3543-49A5-A2CE-45D56E7E8196}"/>
            </a:ext>
          </a:extLst>
        </xdr:cNvPr>
        <xdr:cNvSpPr/>
      </xdr:nvSpPr>
      <xdr:spPr>
        <a:xfrm>
          <a:off x="4036060" y="62814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101617</xdr:rowOff>
    </xdr:from>
    <xdr:ext cx="405111" cy="259045"/>
    <xdr:sp macro="" textlink="">
      <xdr:nvSpPr>
        <xdr:cNvPr id="74" name="【道路】&#10;有形固定資産減価償却率該当値テキスト">
          <a:extLst>
            <a:ext uri="{FF2B5EF4-FFF2-40B4-BE49-F238E27FC236}">
              <a16:creationId xmlns:a16="http://schemas.microsoft.com/office/drawing/2014/main" id="{9C75EC1B-EB64-4DDF-8544-E0A059E72677}"/>
            </a:ext>
          </a:extLst>
        </xdr:cNvPr>
        <xdr:cNvSpPr txBox="1"/>
      </xdr:nvSpPr>
      <xdr:spPr>
        <a:xfrm>
          <a:off x="4124960" y="613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46355</xdr:rowOff>
    </xdr:from>
    <xdr:to>
      <xdr:col>20</xdr:col>
      <xdr:colOff>38100</xdr:colOff>
      <xdr:row>37</xdr:row>
      <xdr:rowOff>147955</xdr:rowOff>
    </xdr:to>
    <xdr:sp macro="" textlink="">
      <xdr:nvSpPr>
        <xdr:cNvPr id="75" name="楕円 74">
          <a:extLst>
            <a:ext uri="{FF2B5EF4-FFF2-40B4-BE49-F238E27FC236}">
              <a16:creationId xmlns:a16="http://schemas.microsoft.com/office/drawing/2014/main" id="{91229473-CC5B-497C-8113-C093B0A0BD75}"/>
            </a:ext>
          </a:extLst>
        </xdr:cNvPr>
        <xdr:cNvSpPr/>
      </xdr:nvSpPr>
      <xdr:spPr>
        <a:xfrm>
          <a:off x="3312160" y="62490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97155</xdr:rowOff>
    </xdr:from>
    <xdr:to>
      <xdr:col>24</xdr:col>
      <xdr:colOff>63500</xdr:colOff>
      <xdr:row>37</xdr:row>
      <xdr:rowOff>129540</xdr:rowOff>
    </xdr:to>
    <xdr:cxnSp macro="">
      <xdr:nvCxnSpPr>
        <xdr:cNvPr id="76" name="直線コネクタ 75">
          <a:extLst>
            <a:ext uri="{FF2B5EF4-FFF2-40B4-BE49-F238E27FC236}">
              <a16:creationId xmlns:a16="http://schemas.microsoft.com/office/drawing/2014/main" id="{5D0E999B-F37D-4668-ACEA-0259220A8787}"/>
            </a:ext>
          </a:extLst>
        </xdr:cNvPr>
        <xdr:cNvCxnSpPr/>
      </xdr:nvCxnSpPr>
      <xdr:spPr>
        <a:xfrm>
          <a:off x="3355340" y="629983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17780</xdr:rowOff>
    </xdr:from>
    <xdr:to>
      <xdr:col>15</xdr:col>
      <xdr:colOff>101600</xdr:colOff>
      <xdr:row>37</xdr:row>
      <xdr:rowOff>119380</xdr:rowOff>
    </xdr:to>
    <xdr:sp macro="" textlink="">
      <xdr:nvSpPr>
        <xdr:cNvPr id="77" name="楕円 76">
          <a:extLst>
            <a:ext uri="{FF2B5EF4-FFF2-40B4-BE49-F238E27FC236}">
              <a16:creationId xmlns:a16="http://schemas.microsoft.com/office/drawing/2014/main" id="{B662A614-0978-4822-BBC9-9593E7D61962}"/>
            </a:ext>
          </a:extLst>
        </xdr:cNvPr>
        <xdr:cNvSpPr/>
      </xdr:nvSpPr>
      <xdr:spPr>
        <a:xfrm>
          <a:off x="25146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68580</xdr:rowOff>
    </xdr:from>
    <xdr:to>
      <xdr:col>19</xdr:col>
      <xdr:colOff>177800</xdr:colOff>
      <xdr:row>37</xdr:row>
      <xdr:rowOff>97155</xdr:rowOff>
    </xdr:to>
    <xdr:cxnSp macro="">
      <xdr:nvCxnSpPr>
        <xdr:cNvPr id="78" name="直線コネクタ 77">
          <a:extLst>
            <a:ext uri="{FF2B5EF4-FFF2-40B4-BE49-F238E27FC236}">
              <a16:creationId xmlns:a16="http://schemas.microsoft.com/office/drawing/2014/main" id="{DCD0EA53-807D-4FE2-9CD1-7760E8D26948}"/>
            </a:ext>
          </a:extLst>
        </xdr:cNvPr>
        <xdr:cNvCxnSpPr/>
      </xdr:nvCxnSpPr>
      <xdr:spPr>
        <a:xfrm>
          <a:off x="2565400" y="627126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79" name="楕円 78">
          <a:extLst>
            <a:ext uri="{FF2B5EF4-FFF2-40B4-BE49-F238E27FC236}">
              <a16:creationId xmlns:a16="http://schemas.microsoft.com/office/drawing/2014/main" id="{97E36896-CD56-4601-91CC-054E2C3207D3}"/>
            </a:ext>
          </a:extLst>
        </xdr:cNvPr>
        <xdr:cNvSpPr/>
      </xdr:nvSpPr>
      <xdr:spPr>
        <a:xfrm>
          <a:off x="173990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68580</xdr:rowOff>
    </xdr:to>
    <xdr:cxnSp macro="">
      <xdr:nvCxnSpPr>
        <xdr:cNvPr id="80" name="直線コネクタ 79">
          <a:extLst>
            <a:ext uri="{FF2B5EF4-FFF2-40B4-BE49-F238E27FC236}">
              <a16:creationId xmlns:a16="http://schemas.microsoft.com/office/drawing/2014/main" id="{0F41FC86-9F68-4F0C-9A65-06CD4684D283}"/>
            </a:ext>
          </a:extLst>
        </xdr:cNvPr>
        <xdr:cNvCxnSpPr/>
      </xdr:nvCxnSpPr>
      <xdr:spPr>
        <a:xfrm>
          <a:off x="1790700" y="6244590"/>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147320</xdr:rowOff>
    </xdr:from>
    <xdr:to>
      <xdr:col>6</xdr:col>
      <xdr:colOff>38100</xdr:colOff>
      <xdr:row>37</xdr:row>
      <xdr:rowOff>77470</xdr:rowOff>
    </xdr:to>
    <xdr:sp macro="" textlink="">
      <xdr:nvSpPr>
        <xdr:cNvPr id="81" name="楕円 80">
          <a:extLst>
            <a:ext uri="{FF2B5EF4-FFF2-40B4-BE49-F238E27FC236}">
              <a16:creationId xmlns:a16="http://schemas.microsoft.com/office/drawing/2014/main" id="{559B051F-97F2-46DC-85DF-3A998DF9CD28}"/>
            </a:ext>
          </a:extLst>
        </xdr:cNvPr>
        <xdr:cNvSpPr/>
      </xdr:nvSpPr>
      <xdr:spPr>
        <a:xfrm>
          <a:off x="965200" y="6182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26670</xdr:rowOff>
    </xdr:from>
    <xdr:to>
      <xdr:col>10</xdr:col>
      <xdr:colOff>114300</xdr:colOff>
      <xdr:row>37</xdr:row>
      <xdr:rowOff>41910</xdr:rowOff>
    </xdr:to>
    <xdr:cxnSp macro="">
      <xdr:nvCxnSpPr>
        <xdr:cNvPr id="82" name="直線コネクタ 81">
          <a:extLst>
            <a:ext uri="{FF2B5EF4-FFF2-40B4-BE49-F238E27FC236}">
              <a16:creationId xmlns:a16="http://schemas.microsoft.com/office/drawing/2014/main" id="{A8D7DD9A-2F26-4BF8-9A74-9B020B89340F}"/>
            </a:ext>
          </a:extLst>
        </xdr:cNvPr>
        <xdr:cNvCxnSpPr/>
      </xdr:nvCxnSpPr>
      <xdr:spPr>
        <a:xfrm>
          <a:off x="1008380" y="62293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E3471D2D-D488-49CD-A2CC-9D8DF804CB8C}"/>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4E3B2FC1-E83C-4340-8C8D-AA9BEA7FEDC1}"/>
            </a:ext>
          </a:extLst>
        </xdr:cNvPr>
        <xdr:cNvSpPr txBox="1"/>
      </xdr:nvSpPr>
      <xdr:spPr>
        <a:xfrm>
          <a:off x="23857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B96C1EED-BE41-4B0D-BE9E-9FF00545537A}"/>
            </a:ext>
          </a:extLst>
        </xdr:cNvPr>
        <xdr:cNvSpPr txBox="1"/>
      </xdr:nvSpPr>
      <xdr:spPr>
        <a:xfrm>
          <a:off x="16110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3CCA9C10-8D43-41F7-94DD-250E8826584C}"/>
            </a:ext>
          </a:extLst>
        </xdr:cNvPr>
        <xdr:cNvSpPr txBox="1"/>
      </xdr:nvSpPr>
      <xdr:spPr>
        <a:xfrm>
          <a:off x="83630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164482</xdr:rowOff>
    </xdr:from>
    <xdr:ext cx="405111" cy="259045"/>
    <xdr:sp macro="" textlink="">
      <xdr:nvSpPr>
        <xdr:cNvPr id="87" name="n_1mainValue【道路】&#10;有形固定資産減価償却率">
          <a:extLst>
            <a:ext uri="{FF2B5EF4-FFF2-40B4-BE49-F238E27FC236}">
              <a16:creationId xmlns:a16="http://schemas.microsoft.com/office/drawing/2014/main" id="{A9C21CC3-B2C1-4543-8A7E-291ED2B99E3B}"/>
            </a:ext>
          </a:extLst>
        </xdr:cNvPr>
        <xdr:cNvSpPr txBox="1"/>
      </xdr:nvSpPr>
      <xdr:spPr>
        <a:xfrm>
          <a:off x="3170564" y="603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135907</xdr:rowOff>
    </xdr:from>
    <xdr:ext cx="405111" cy="259045"/>
    <xdr:sp macro="" textlink="">
      <xdr:nvSpPr>
        <xdr:cNvPr id="88" name="n_2mainValue【道路】&#10;有形固定資産減価償却率">
          <a:extLst>
            <a:ext uri="{FF2B5EF4-FFF2-40B4-BE49-F238E27FC236}">
              <a16:creationId xmlns:a16="http://schemas.microsoft.com/office/drawing/2014/main" id="{0B1DB280-75A2-4B06-9424-694BDDF717A6}"/>
            </a:ext>
          </a:extLst>
        </xdr:cNvPr>
        <xdr:cNvSpPr txBox="1"/>
      </xdr:nvSpPr>
      <xdr:spPr>
        <a:xfrm>
          <a:off x="238570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109237</xdr:rowOff>
    </xdr:from>
    <xdr:ext cx="405111" cy="259045"/>
    <xdr:sp macro="" textlink="">
      <xdr:nvSpPr>
        <xdr:cNvPr id="89" name="n_3mainValue【道路】&#10;有形固定資産減価償却率">
          <a:extLst>
            <a:ext uri="{FF2B5EF4-FFF2-40B4-BE49-F238E27FC236}">
              <a16:creationId xmlns:a16="http://schemas.microsoft.com/office/drawing/2014/main" id="{3931B619-887E-469B-910E-9F34891AA03B}"/>
            </a:ext>
          </a:extLst>
        </xdr:cNvPr>
        <xdr:cNvSpPr txBox="1"/>
      </xdr:nvSpPr>
      <xdr:spPr>
        <a:xfrm>
          <a:off x="161100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93997</xdr:rowOff>
    </xdr:from>
    <xdr:ext cx="405111" cy="259045"/>
    <xdr:sp macro="" textlink="">
      <xdr:nvSpPr>
        <xdr:cNvPr id="90" name="n_4mainValue【道路】&#10;有形固定資産減価償却率">
          <a:extLst>
            <a:ext uri="{FF2B5EF4-FFF2-40B4-BE49-F238E27FC236}">
              <a16:creationId xmlns:a16="http://schemas.microsoft.com/office/drawing/2014/main" id="{F8513377-6C1F-41D6-8D99-EFE7E95698CF}"/>
            </a:ext>
          </a:extLst>
        </xdr:cNvPr>
        <xdr:cNvSpPr txBox="1"/>
      </xdr:nvSpPr>
      <xdr:spPr>
        <a:xfrm>
          <a:off x="836304"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D81ABD51-40A7-4579-9472-C7947D1A74D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128D406-20DF-4348-9647-702CE1812E87}"/>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80D17771-EB1D-4E6D-8D16-FFBA1B00A53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1E774F5-080D-4007-99A4-F6187517569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F409550-1AA0-42B0-80A3-030B916D8FD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BC3B40B-0004-4752-8F3E-D801BDFB296A}"/>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FBEE13C-CEE2-4591-BA19-86BE224168C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EEB0B86-6708-4263-BB12-1CF3D7E6286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3EC9190-9144-4F29-86BE-5EE4E01F171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BF1198E-3BFD-4322-B485-EC0BB57EED1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E01C0C01-91C5-4645-B4BD-9BD958ED41CC}"/>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FD18941-1773-4AB9-95AE-C9186856DD85}"/>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648828E-3550-4C0B-A0D4-568B79A29D68}"/>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E564542E-53A5-4285-802A-BBCEE2592F5E}"/>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43D27AD-0EEF-479F-BF62-C9B468A32F2E}"/>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C6214A9D-4DAF-4888-9A2B-B57A9094C56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DF800C50-9316-425A-90D7-A760A4C09EDE}"/>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8654A0CF-4CB5-4C4E-830A-C3EB3B69F82E}"/>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7FD2DE0F-618C-4F54-9715-036EB69A24D8}"/>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D3A5B2DD-D0E7-419A-8A32-917551617AE8}"/>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CE3B5BC7-C6EB-44EE-BA58-6AA2AC65D969}"/>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1A2DE759-FC41-49B0-BCBF-DDDFD590184A}"/>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80FEB1D9-DDFE-4CEA-964C-22E74E0CB3B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6D7BDF66-986F-4265-B9F7-633497937E0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B47A61C-41B4-4013-ACB7-69106E038D7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0CF787AE-A324-49B0-BDF8-DDD7C8717303}"/>
            </a:ext>
          </a:extLst>
        </xdr:cNvPr>
        <xdr:cNvCxnSpPr/>
      </xdr:nvCxnSpPr>
      <xdr:spPr>
        <a:xfrm flipV="1">
          <a:off x="9219565" y="5701850"/>
          <a:ext cx="0" cy="138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75FEBB74-D2D2-4D86-8550-18434B239433}"/>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131DAB5C-F4C9-4E48-9324-549547427645}"/>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FB2D8E3-322E-4639-8690-10B1A0241B11}"/>
            </a:ext>
          </a:extLst>
        </xdr:cNvPr>
        <xdr:cNvSpPr txBox="1"/>
      </xdr:nvSpPr>
      <xdr:spPr>
        <a:xfrm>
          <a:off x="9258300" y="548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9D50CB5D-71F8-451F-B085-34C71391CABF}"/>
            </a:ext>
          </a:extLst>
        </xdr:cNvPr>
        <xdr:cNvCxnSpPr/>
      </xdr:nvCxnSpPr>
      <xdr:spPr>
        <a:xfrm>
          <a:off x="9154160" y="570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1B7FE37F-74EB-4EAA-967D-E686FBDB0C6B}"/>
            </a:ext>
          </a:extLst>
        </xdr:cNvPr>
        <xdr:cNvSpPr txBox="1"/>
      </xdr:nvSpPr>
      <xdr:spPr>
        <a:xfrm>
          <a:off x="9258300" y="6575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2D52CC4-7266-4CF1-96F6-F777AC8041AB}"/>
            </a:ext>
          </a:extLst>
        </xdr:cNvPr>
        <xdr:cNvSpPr/>
      </xdr:nvSpPr>
      <xdr:spPr>
        <a:xfrm>
          <a:off x="9192260" y="67201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D365E36C-8574-4C0C-BB17-D7DDA119654A}"/>
            </a:ext>
          </a:extLst>
        </xdr:cNvPr>
        <xdr:cNvSpPr/>
      </xdr:nvSpPr>
      <xdr:spPr>
        <a:xfrm>
          <a:off x="8445500" y="672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2210CB08-ACF2-49D9-BC7C-C6FC11AE461D}"/>
            </a:ext>
          </a:extLst>
        </xdr:cNvPr>
        <xdr:cNvSpPr/>
      </xdr:nvSpPr>
      <xdr:spPr>
        <a:xfrm>
          <a:off x="7670800" y="673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1D8270E6-2392-4B37-A902-00373EA6FF5F}"/>
            </a:ext>
          </a:extLst>
        </xdr:cNvPr>
        <xdr:cNvSpPr/>
      </xdr:nvSpPr>
      <xdr:spPr>
        <a:xfrm>
          <a:off x="6873240" y="673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2FC09BE9-294B-45BF-A435-EDC2A292A3A3}"/>
            </a:ext>
          </a:extLst>
        </xdr:cNvPr>
        <xdr:cNvSpPr/>
      </xdr:nvSpPr>
      <xdr:spPr>
        <a:xfrm>
          <a:off x="6098540" y="675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308ACD0-474B-4F1D-BBB5-88DEA2D9D483}"/>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B80652D-F438-4DE8-8ECA-C8A58F41923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56C25A2-F39B-4735-8184-4DD24CDA54E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84FAE1A-40E0-484C-864E-AE2DB8AE737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451F75D-C68D-42CF-8409-2FE83125B547}"/>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34794</xdr:rowOff>
    </xdr:from>
    <xdr:to>
      <xdr:col>55</xdr:col>
      <xdr:colOff>50800</xdr:colOff>
      <xdr:row>41</xdr:row>
      <xdr:rowOff>136394</xdr:rowOff>
    </xdr:to>
    <xdr:sp macro="" textlink="">
      <xdr:nvSpPr>
        <xdr:cNvPr id="132" name="楕円 131">
          <a:extLst>
            <a:ext uri="{FF2B5EF4-FFF2-40B4-BE49-F238E27FC236}">
              <a16:creationId xmlns:a16="http://schemas.microsoft.com/office/drawing/2014/main" id="{48B1F731-FCE6-4DF7-9E53-0FE2A5E68A01}"/>
            </a:ext>
          </a:extLst>
        </xdr:cNvPr>
        <xdr:cNvSpPr/>
      </xdr:nvSpPr>
      <xdr:spPr>
        <a:xfrm>
          <a:off x="9192260" y="69080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13221</xdr:rowOff>
    </xdr:from>
    <xdr:ext cx="534377" cy="259045"/>
    <xdr:sp macro="" textlink="">
      <xdr:nvSpPr>
        <xdr:cNvPr id="133" name="【道路】&#10;一人当たり延長該当値テキスト">
          <a:extLst>
            <a:ext uri="{FF2B5EF4-FFF2-40B4-BE49-F238E27FC236}">
              <a16:creationId xmlns:a16="http://schemas.microsoft.com/office/drawing/2014/main" id="{715B843A-7848-4FE2-9F18-953D42921C1F}"/>
            </a:ext>
          </a:extLst>
        </xdr:cNvPr>
        <xdr:cNvSpPr txBox="1"/>
      </xdr:nvSpPr>
      <xdr:spPr>
        <a:xfrm>
          <a:off x="9258300" y="688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38354</xdr:rowOff>
    </xdr:from>
    <xdr:to>
      <xdr:col>50</xdr:col>
      <xdr:colOff>165100</xdr:colOff>
      <xdr:row>41</xdr:row>
      <xdr:rowOff>139954</xdr:rowOff>
    </xdr:to>
    <xdr:sp macro="" textlink="">
      <xdr:nvSpPr>
        <xdr:cNvPr id="134" name="楕円 133">
          <a:extLst>
            <a:ext uri="{FF2B5EF4-FFF2-40B4-BE49-F238E27FC236}">
              <a16:creationId xmlns:a16="http://schemas.microsoft.com/office/drawing/2014/main" id="{A5166766-097B-44A9-A6FB-A1C3489F78CE}"/>
            </a:ext>
          </a:extLst>
        </xdr:cNvPr>
        <xdr:cNvSpPr/>
      </xdr:nvSpPr>
      <xdr:spPr>
        <a:xfrm>
          <a:off x="8445500" y="69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85594</xdr:rowOff>
    </xdr:from>
    <xdr:to>
      <xdr:col>55</xdr:col>
      <xdr:colOff>0</xdr:colOff>
      <xdr:row>41</xdr:row>
      <xdr:rowOff>89154</xdr:rowOff>
    </xdr:to>
    <xdr:cxnSp macro="">
      <xdr:nvCxnSpPr>
        <xdr:cNvPr id="135" name="直線コネクタ 134">
          <a:extLst>
            <a:ext uri="{FF2B5EF4-FFF2-40B4-BE49-F238E27FC236}">
              <a16:creationId xmlns:a16="http://schemas.microsoft.com/office/drawing/2014/main" id="{E8171540-D2A4-4D9E-BEBF-5250979FA163}"/>
            </a:ext>
          </a:extLst>
        </xdr:cNvPr>
        <xdr:cNvCxnSpPr/>
      </xdr:nvCxnSpPr>
      <xdr:spPr>
        <a:xfrm flipV="1">
          <a:off x="8496300" y="6958834"/>
          <a:ext cx="723900" cy="3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37636</xdr:rowOff>
    </xdr:from>
    <xdr:to>
      <xdr:col>46</xdr:col>
      <xdr:colOff>38100</xdr:colOff>
      <xdr:row>41</xdr:row>
      <xdr:rowOff>139236</xdr:rowOff>
    </xdr:to>
    <xdr:sp macro="" textlink="">
      <xdr:nvSpPr>
        <xdr:cNvPr id="136" name="楕円 135">
          <a:extLst>
            <a:ext uri="{FF2B5EF4-FFF2-40B4-BE49-F238E27FC236}">
              <a16:creationId xmlns:a16="http://schemas.microsoft.com/office/drawing/2014/main" id="{E8521CB0-D3BE-4622-83DF-E9781F7139D9}"/>
            </a:ext>
          </a:extLst>
        </xdr:cNvPr>
        <xdr:cNvSpPr/>
      </xdr:nvSpPr>
      <xdr:spPr>
        <a:xfrm>
          <a:off x="7670800" y="69108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88436</xdr:rowOff>
    </xdr:from>
    <xdr:to>
      <xdr:col>50</xdr:col>
      <xdr:colOff>114300</xdr:colOff>
      <xdr:row>41</xdr:row>
      <xdr:rowOff>89154</xdr:rowOff>
    </xdr:to>
    <xdr:cxnSp macro="">
      <xdr:nvCxnSpPr>
        <xdr:cNvPr id="137" name="直線コネクタ 136">
          <a:extLst>
            <a:ext uri="{FF2B5EF4-FFF2-40B4-BE49-F238E27FC236}">
              <a16:creationId xmlns:a16="http://schemas.microsoft.com/office/drawing/2014/main" id="{CAEAC0B9-084B-4511-84B6-C018CD76AA97}"/>
            </a:ext>
          </a:extLst>
        </xdr:cNvPr>
        <xdr:cNvCxnSpPr/>
      </xdr:nvCxnSpPr>
      <xdr:spPr>
        <a:xfrm>
          <a:off x="7713980" y="6961676"/>
          <a:ext cx="78232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40977</xdr:rowOff>
    </xdr:from>
    <xdr:to>
      <xdr:col>41</xdr:col>
      <xdr:colOff>101600</xdr:colOff>
      <xdr:row>41</xdr:row>
      <xdr:rowOff>142577</xdr:rowOff>
    </xdr:to>
    <xdr:sp macro="" textlink="">
      <xdr:nvSpPr>
        <xdr:cNvPr id="138" name="楕円 137">
          <a:extLst>
            <a:ext uri="{FF2B5EF4-FFF2-40B4-BE49-F238E27FC236}">
              <a16:creationId xmlns:a16="http://schemas.microsoft.com/office/drawing/2014/main" id="{2AD39526-16DB-4D51-9A3A-BA549093C98D}"/>
            </a:ext>
          </a:extLst>
        </xdr:cNvPr>
        <xdr:cNvSpPr/>
      </xdr:nvSpPr>
      <xdr:spPr>
        <a:xfrm>
          <a:off x="6873240" y="691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88436</xdr:rowOff>
    </xdr:from>
    <xdr:to>
      <xdr:col>45</xdr:col>
      <xdr:colOff>177800</xdr:colOff>
      <xdr:row>41</xdr:row>
      <xdr:rowOff>91777</xdr:rowOff>
    </xdr:to>
    <xdr:cxnSp macro="">
      <xdr:nvCxnSpPr>
        <xdr:cNvPr id="139" name="直線コネクタ 138">
          <a:extLst>
            <a:ext uri="{FF2B5EF4-FFF2-40B4-BE49-F238E27FC236}">
              <a16:creationId xmlns:a16="http://schemas.microsoft.com/office/drawing/2014/main" id="{DD05D42A-806C-4826-B50C-2EA97DFDA1EB}"/>
            </a:ext>
          </a:extLst>
        </xdr:cNvPr>
        <xdr:cNvCxnSpPr/>
      </xdr:nvCxnSpPr>
      <xdr:spPr>
        <a:xfrm flipV="1">
          <a:off x="6924040" y="6961676"/>
          <a:ext cx="789940" cy="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44178</xdr:rowOff>
    </xdr:from>
    <xdr:to>
      <xdr:col>36</xdr:col>
      <xdr:colOff>165100</xdr:colOff>
      <xdr:row>41</xdr:row>
      <xdr:rowOff>145778</xdr:rowOff>
    </xdr:to>
    <xdr:sp macro="" textlink="">
      <xdr:nvSpPr>
        <xdr:cNvPr id="140" name="楕円 139">
          <a:extLst>
            <a:ext uri="{FF2B5EF4-FFF2-40B4-BE49-F238E27FC236}">
              <a16:creationId xmlns:a16="http://schemas.microsoft.com/office/drawing/2014/main" id="{7F90D927-CF66-4FBA-B1A0-06AEABF53B63}"/>
            </a:ext>
          </a:extLst>
        </xdr:cNvPr>
        <xdr:cNvSpPr/>
      </xdr:nvSpPr>
      <xdr:spPr>
        <a:xfrm>
          <a:off x="6098540" y="691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91777</xdr:rowOff>
    </xdr:from>
    <xdr:to>
      <xdr:col>41</xdr:col>
      <xdr:colOff>50800</xdr:colOff>
      <xdr:row>41</xdr:row>
      <xdr:rowOff>94978</xdr:rowOff>
    </xdr:to>
    <xdr:cxnSp macro="">
      <xdr:nvCxnSpPr>
        <xdr:cNvPr id="141" name="直線コネクタ 140">
          <a:extLst>
            <a:ext uri="{FF2B5EF4-FFF2-40B4-BE49-F238E27FC236}">
              <a16:creationId xmlns:a16="http://schemas.microsoft.com/office/drawing/2014/main" id="{5FBD40A6-0521-45D5-9A84-A281CEA2BA08}"/>
            </a:ext>
          </a:extLst>
        </xdr:cNvPr>
        <xdr:cNvCxnSpPr/>
      </xdr:nvCxnSpPr>
      <xdr:spPr>
        <a:xfrm flipV="1">
          <a:off x="6149340" y="6965017"/>
          <a:ext cx="7747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2DA90B1C-039D-4F04-9772-9DA6D58060C1}"/>
            </a:ext>
          </a:extLst>
        </xdr:cNvPr>
        <xdr:cNvSpPr txBox="1"/>
      </xdr:nvSpPr>
      <xdr:spPr>
        <a:xfrm>
          <a:off x="8239271" y="65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AE6D2C8D-3CF2-4CC8-ACA4-88667F0A92ED}"/>
            </a:ext>
          </a:extLst>
        </xdr:cNvPr>
        <xdr:cNvSpPr txBox="1"/>
      </xdr:nvSpPr>
      <xdr:spPr>
        <a:xfrm>
          <a:off x="7477271" y="651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DF09C702-B95D-4687-A3A3-5163471D0D08}"/>
            </a:ext>
          </a:extLst>
        </xdr:cNvPr>
        <xdr:cNvSpPr txBox="1"/>
      </xdr:nvSpPr>
      <xdr:spPr>
        <a:xfrm>
          <a:off x="6702571" y="652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924E9106-80C7-4B6E-AA49-04C9CBC6C173}"/>
            </a:ext>
          </a:extLst>
        </xdr:cNvPr>
        <xdr:cNvSpPr txBox="1"/>
      </xdr:nvSpPr>
      <xdr:spPr>
        <a:xfrm>
          <a:off x="5905011" y="653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131081</xdr:rowOff>
    </xdr:from>
    <xdr:ext cx="534377" cy="259045"/>
    <xdr:sp macro="" textlink="">
      <xdr:nvSpPr>
        <xdr:cNvPr id="146" name="n_1mainValue【道路】&#10;一人当たり延長">
          <a:extLst>
            <a:ext uri="{FF2B5EF4-FFF2-40B4-BE49-F238E27FC236}">
              <a16:creationId xmlns:a16="http://schemas.microsoft.com/office/drawing/2014/main" id="{3F27D705-FC41-40A9-9877-6A2DE0C52836}"/>
            </a:ext>
          </a:extLst>
        </xdr:cNvPr>
        <xdr:cNvSpPr txBox="1"/>
      </xdr:nvSpPr>
      <xdr:spPr>
        <a:xfrm>
          <a:off x="8239271" y="70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130363</xdr:rowOff>
    </xdr:from>
    <xdr:ext cx="534377" cy="259045"/>
    <xdr:sp macro="" textlink="">
      <xdr:nvSpPr>
        <xdr:cNvPr id="147" name="n_2mainValue【道路】&#10;一人当たり延長">
          <a:extLst>
            <a:ext uri="{FF2B5EF4-FFF2-40B4-BE49-F238E27FC236}">
              <a16:creationId xmlns:a16="http://schemas.microsoft.com/office/drawing/2014/main" id="{7F8A0D2B-9D27-40B8-8106-1A7CACD48E65}"/>
            </a:ext>
          </a:extLst>
        </xdr:cNvPr>
        <xdr:cNvSpPr txBox="1"/>
      </xdr:nvSpPr>
      <xdr:spPr>
        <a:xfrm>
          <a:off x="7477271" y="7003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133704</xdr:rowOff>
    </xdr:from>
    <xdr:ext cx="534377" cy="259045"/>
    <xdr:sp macro="" textlink="">
      <xdr:nvSpPr>
        <xdr:cNvPr id="148" name="n_3mainValue【道路】&#10;一人当たり延長">
          <a:extLst>
            <a:ext uri="{FF2B5EF4-FFF2-40B4-BE49-F238E27FC236}">
              <a16:creationId xmlns:a16="http://schemas.microsoft.com/office/drawing/2014/main" id="{73D06C83-8D33-4301-8748-F32CB1C371F6}"/>
            </a:ext>
          </a:extLst>
        </xdr:cNvPr>
        <xdr:cNvSpPr txBox="1"/>
      </xdr:nvSpPr>
      <xdr:spPr>
        <a:xfrm>
          <a:off x="6702571" y="700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136905</xdr:rowOff>
    </xdr:from>
    <xdr:ext cx="534377" cy="259045"/>
    <xdr:sp macro="" textlink="">
      <xdr:nvSpPr>
        <xdr:cNvPr id="149" name="n_4mainValue【道路】&#10;一人当たり延長">
          <a:extLst>
            <a:ext uri="{FF2B5EF4-FFF2-40B4-BE49-F238E27FC236}">
              <a16:creationId xmlns:a16="http://schemas.microsoft.com/office/drawing/2014/main" id="{DBCEEA5E-796D-4753-9C96-8A110667A1A3}"/>
            </a:ext>
          </a:extLst>
        </xdr:cNvPr>
        <xdr:cNvSpPr txBox="1"/>
      </xdr:nvSpPr>
      <xdr:spPr>
        <a:xfrm>
          <a:off x="5905011" y="701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DA0E5C6-789A-4B45-B802-D1D5FA44351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2B758BCC-3C9F-42A9-9275-DC629892E79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E6902482-A0F9-4883-B068-8D97BF08C34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3BA682A2-A125-4BCE-8DCD-CB67FA4372F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6890403-4358-44F4-B00F-E4C88623D24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6841E7F-08E9-4F53-82C8-8E48DC5DFD8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A6069AAD-D0F7-4498-9DCB-D1A74860B9A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E1BB22B0-2829-4113-A99F-992DD87EE79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BF41A32-B65A-409A-BFBA-86DC685C6E28}"/>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87425023-5E3F-4533-BB14-C9F4F7ACDE56}"/>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1277DB7-9718-4DC8-A36D-C527353F88F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B4D3936E-06AD-4EA3-B24B-5BC8D2A1B3E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B896222F-08DF-4C03-8030-6B418FFDF13E}"/>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689831F5-1811-419F-A4BD-7EF36733D79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8FF0940-13B4-41E0-BAEE-A4D299B1050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50565DF3-A508-49D9-A7F0-F7EF0BCDB808}"/>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485A204A-B4C2-4E3D-9206-4890A2DB982F}"/>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B517BE4-98CB-4B1A-8067-8728CF55141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682BEC2-CB19-48AC-BE07-EB48CB2D63AE}"/>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B7BE5F76-95F1-4340-A49B-5E5F07684B15}"/>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1FA31DE-4CBE-4A1A-81F2-3FC9C02D31B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92A2D872-3C6A-45CE-98CB-3E03F5EEE866}"/>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884F2989-42E6-4C63-9D67-F00734C021CF}"/>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D70DA20-47B1-4DA5-A6D0-2619FCD9607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1B4B592E-5697-4CC6-804F-1867E86690A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D4B75EE8-4B66-44D0-AF80-9FA3C799D369}"/>
            </a:ext>
          </a:extLst>
        </xdr:cNvPr>
        <xdr:cNvCxnSpPr/>
      </xdr:nvCxnSpPr>
      <xdr:spPr>
        <a:xfrm flipV="1">
          <a:off x="4086225" y="93165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71DD1BDA-44F7-4948-BC92-A782D08C87E0}"/>
            </a:ext>
          </a:extLst>
        </xdr:cNvPr>
        <xdr:cNvSpPr txBox="1"/>
      </xdr:nvSpPr>
      <xdr:spPr>
        <a:xfrm>
          <a:off x="4124960"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B794A125-43EB-4BFC-89ED-A56C4A24DA3A}"/>
            </a:ext>
          </a:extLst>
        </xdr:cNvPr>
        <xdr:cNvCxnSpPr/>
      </xdr:nvCxnSpPr>
      <xdr:spPr>
        <a:xfrm>
          <a:off x="4020820" y="1075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DF903078-E6E4-494A-AA94-D8D01BBCA066}"/>
            </a:ext>
          </a:extLst>
        </xdr:cNvPr>
        <xdr:cNvSpPr txBox="1"/>
      </xdr:nvSpPr>
      <xdr:spPr>
        <a:xfrm>
          <a:off x="4124960" y="9095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B8019D66-D70E-4A51-B6B4-922C10C9663E}"/>
            </a:ext>
          </a:extLst>
        </xdr:cNvPr>
        <xdr:cNvCxnSpPr/>
      </xdr:nvCxnSpPr>
      <xdr:spPr>
        <a:xfrm>
          <a:off x="4020820" y="9316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2518D6BD-0E63-4078-8BB0-71B9002B8C24}"/>
            </a:ext>
          </a:extLst>
        </xdr:cNvPr>
        <xdr:cNvSpPr txBox="1"/>
      </xdr:nvSpPr>
      <xdr:spPr>
        <a:xfrm>
          <a:off x="4124960" y="10297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B8EA730F-AAA8-4897-A730-4DF385C1C04D}"/>
            </a:ext>
          </a:extLst>
        </xdr:cNvPr>
        <xdr:cNvSpPr/>
      </xdr:nvSpPr>
      <xdr:spPr>
        <a:xfrm>
          <a:off x="4036060" y="1031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A56D6F5C-22F9-4E2B-86C6-DACE1274B5B7}"/>
            </a:ext>
          </a:extLst>
        </xdr:cNvPr>
        <xdr:cNvSpPr/>
      </xdr:nvSpPr>
      <xdr:spPr>
        <a:xfrm>
          <a:off x="3312160" y="1030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B70EAA0D-B735-42B9-9DDF-476FE709FD15}"/>
            </a:ext>
          </a:extLst>
        </xdr:cNvPr>
        <xdr:cNvSpPr/>
      </xdr:nvSpPr>
      <xdr:spPr>
        <a:xfrm>
          <a:off x="2514600" y="1030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262D8147-7A75-49C0-AB83-38A4B64EB671}"/>
            </a:ext>
          </a:extLst>
        </xdr:cNvPr>
        <xdr:cNvSpPr/>
      </xdr:nvSpPr>
      <xdr:spPr>
        <a:xfrm>
          <a:off x="17399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D7F7E72F-4998-4628-B605-AE25E71A0ACD}"/>
            </a:ext>
          </a:extLst>
        </xdr:cNvPr>
        <xdr:cNvSpPr/>
      </xdr:nvSpPr>
      <xdr:spPr>
        <a:xfrm>
          <a:off x="965200" y="10274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D45A8D-7783-448C-8040-EC49967B3DB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95B84BC-15A9-4D5F-BBFB-0BEDCBB8234C}"/>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AD1D38-F72B-4740-9235-35FB457F33B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700EB59-F615-4E7F-9055-F9927DFBE1F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44E9189-CD83-4554-8645-5D39E06E035A}"/>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16147</xdr:rowOff>
    </xdr:from>
    <xdr:to>
      <xdr:col>24</xdr:col>
      <xdr:colOff>114300</xdr:colOff>
      <xdr:row>59</xdr:row>
      <xdr:rowOff>117747</xdr:rowOff>
    </xdr:to>
    <xdr:sp macro="" textlink="">
      <xdr:nvSpPr>
        <xdr:cNvPr id="191" name="楕円 190">
          <a:extLst>
            <a:ext uri="{FF2B5EF4-FFF2-40B4-BE49-F238E27FC236}">
              <a16:creationId xmlns:a16="http://schemas.microsoft.com/office/drawing/2014/main" id="{CEAF9661-A924-49AA-884F-BEE8CDC1918A}"/>
            </a:ext>
          </a:extLst>
        </xdr:cNvPr>
        <xdr:cNvSpPr/>
      </xdr:nvSpPr>
      <xdr:spPr>
        <a:xfrm>
          <a:off x="4036060" y="990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39024</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4343BF03-85F2-45E4-92FF-1F3F33A5A7AA}"/>
            </a:ext>
          </a:extLst>
        </xdr:cNvPr>
        <xdr:cNvSpPr txBox="1"/>
      </xdr:nvSpPr>
      <xdr:spPr>
        <a:xfrm>
          <a:off x="4124960" y="9762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154940</xdr:rowOff>
    </xdr:from>
    <xdr:to>
      <xdr:col>20</xdr:col>
      <xdr:colOff>38100</xdr:colOff>
      <xdr:row>59</xdr:row>
      <xdr:rowOff>85090</xdr:rowOff>
    </xdr:to>
    <xdr:sp macro="" textlink="">
      <xdr:nvSpPr>
        <xdr:cNvPr id="193" name="楕円 192">
          <a:extLst>
            <a:ext uri="{FF2B5EF4-FFF2-40B4-BE49-F238E27FC236}">
              <a16:creationId xmlns:a16="http://schemas.microsoft.com/office/drawing/2014/main" id="{086C79E7-408E-42D6-A38C-8DE6EC4D7716}"/>
            </a:ext>
          </a:extLst>
        </xdr:cNvPr>
        <xdr:cNvSpPr/>
      </xdr:nvSpPr>
      <xdr:spPr>
        <a:xfrm>
          <a:off x="3312160" y="9878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34290</xdr:rowOff>
    </xdr:from>
    <xdr:to>
      <xdr:col>24</xdr:col>
      <xdr:colOff>63500</xdr:colOff>
      <xdr:row>59</xdr:row>
      <xdr:rowOff>66947</xdr:rowOff>
    </xdr:to>
    <xdr:cxnSp macro="">
      <xdr:nvCxnSpPr>
        <xdr:cNvPr id="194" name="直線コネクタ 193">
          <a:extLst>
            <a:ext uri="{FF2B5EF4-FFF2-40B4-BE49-F238E27FC236}">
              <a16:creationId xmlns:a16="http://schemas.microsoft.com/office/drawing/2014/main" id="{49DFBFB5-A706-4229-844D-25EA3B86BBCF}"/>
            </a:ext>
          </a:extLst>
        </xdr:cNvPr>
        <xdr:cNvCxnSpPr/>
      </xdr:nvCxnSpPr>
      <xdr:spPr>
        <a:xfrm>
          <a:off x="3355340" y="9925050"/>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127181</xdr:rowOff>
    </xdr:from>
    <xdr:to>
      <xdr:col>15</xdr:col>
      <xdr:colOff>101600</xdr:colOff>
      <xdr:row>59</xdr:row>
      <xdr:rowOff>57331</xdr:rowOff>
    </xdr:to>
    <xdr:sp macro="" textlink="">
      <xdr:nvSpPr>
        <xdr:cNvPr id="195" name="楕円 194">
          <a:extLst>
            <a:ext uri="{FF2B5EF4-FFF2-40B4-BE49-F238E27FC236}">
              <a16:creationId xmlns:a16="http://schemas.microsoft.com/office/drawing/2014/main" id="{E05873BA-43C2-48A9-87C4-E3FCDB27F06D}"/>
            </a:ext>
          </a:extLst>
        </xdr:cNvPr>
        <xdr:cNvSpPr/>
      </xdr:nvSpPr>
      <xdr:spPr>
        <a:xfrm>
          <a:off x="2514600" y="9850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xdr:rowOff>
    </xdr:from>
    <xdr:to>
      <xdr:col>19</xdr:col>
      <xdr:colOff>177800</xdr:colOff>
      <xdr:row>59</xdr:row>
      <xdr:rowOff>34290</xdr:rowOff>
    </xdr:to>
    <xdr:cxnSp macro="">
      <xdr:nvCxnSpPr>
        <xdr:cNvPr id="196" name="直線コネクタ 195">
          <a:extLst>
            <a:ext uri="{FF2B5EF4-FFF2-40B4-BE49-F238E27FC236}">
              <a16:creationId xmlns:a16="http://schemas.microsoft.com/office/drawing/2014/main" id="{F102CC92-A48B-4B46-BA96-3B7BE3BA80A9}"/>
            </a:ext>
          </a:extLst>
        </xdr:cNvPr>
        <xdr:cNvCxnSpPr/>
      </xdr:nvCxnSpPr>
      <xdr:spPr>
        <a:xfrm>
          <a:off x="2565400" y="9897291"/>
          <a:ext cx="78994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99423</xdr:rowOff>
    </xdr:from>
    <xdr:to>
      <xdr:col>10</xdr:col>
      <xdr:colOff>165100</xdr:colOff>
      <xdr:row>59</xdr:row>
      <xdr:rowOff>29573</xdr:rowOff>
    </xdr:to>
    <xdr:sp macro="" textlink="">
      <xdr:nvSpPr>
        <xdr:cNvPr id="197" name="楕円 196">
          <a:extLst>
            <a:ext uri="{FF2B5EF4-FFF2-40B4-BE49-F238E27FC236}">
              <a16:creationId xmlns:a16="http://schemas.microsoft.com/office/drawing/2014/main" id="{505F81BB-6A9E-4DA4-9838-9DDD74DD38FE}"/>
            </a:ext>
          </a:extLst>
        </xdr:cNvPr>
        <xdr:cNvSpPr/>
      </xdr:nvSpPr>
      <xdr:spPr>
        <a:xfrm>
          <a:off x="1739900" y="9822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150223</xdr:rowOff>
    </xdr:from>
    <xdr:to>
      <xdr:col>15</xdr:col>
      <xdr:colOff>50800</xdr:colOff>
      <xdr:row>59</xdr:row>
      <xdr:rowOff>6531</xdr:rowOff>
    </xdr:to>
    <xdr:cxnSp macro="">
      <xdr:nvCxnSpPr>
        <xdr:cNvPr id="198" name="直線コネクタ 197">
          <a:extLst>
            <a:ext uri="{FF2B5EF4-FFF2-40B4-BE49-F238E27FC236}">
              <a16:creationId xmlns:a16="http://schemas.microsoft.com/office/drawing/2014/main" id="{6D4A42F7-07D5-4EEE-8982-85BDE95BC0FD}"/>
            </a:ext>
          </a:extLst>
        </xdr:cNvPr>
        <xdr:cNvCxnSpPr/>
      </xdr:nvCxnSpPr>
      <xdr:spPr>
        <a:xfrm>
          <a:off x="1790700" y="9873343"/>
          <a:ext cx="774700" cy="2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71665</xdr:rowOff>
    </xdr:from>
    <xdr:to>
      <xdr:col>6</xdr:col>
      <xdr:colOff>38100</xdr:colOff>
      <xdr:row>59</xdr:row>
      <xdr:rowOff>1815</xdr:rowOff>
    </xdr:to>
    <xdr:sp macro="" textlink="">
      <xdr:nvSpPr>
        <xdr:cNvPr id="199" name="楕円 198">
          <a:extLst>
            <a:ext uri="{FF2B5EF4-FFF2-40B4-BE49-F238E27FC236}">
              <a16:creationId xmlns:a16="http://schemas.microsoft.com/office/drawing/2014/main" id="{06CC393A-4289-4BE8-B786-0C0D54E381E8}"/>
            </a:ext>
          </a:extLst>
        </xdr:cNvPr>
        <xdr:cNvSpPr/>
      </xdr:nvSpPr>
      <xdr:spPr>
        <a:xfrm>
          <a:off x="965200" y="97947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122465</xdr:rowOff>
    </xdr:from>
    <xdr:to>
      <xdr:col>10</xdr:col>
      <xdr:colOff>114300</xdr:colOff>
      <xdr:row>58</xdr:row>
      <xdr:rowOff>150223</xdr:rowOff>
    </xdr:to>
    <xdr:cxnSp macro="">
      <xdr:nvCxnSpPr>
        <xdr:cNvPr id="200" name="直線コネクタ 199">
          <a:extLst>
            <a:ext uri="{FF2B5EF4-FFF2-40B4-BE49-F238E27FC236}">
              <a16:creationId xmlns:a16="http://schemas.microsoft.com/office/drawing/2014/main" id="{8E1E9428-C479-4668-A376-069D80E8C080}"/>
            </a:ext>
          </a:extLst>
        </xdr:cNvPr>
        <xdr:cNvCxnSpPr/>
      </xdr:nvCxnSpPr>
      <xdr:spPr>
        <a:xfrm>
          <a:off x="1008380" y="9845585"/>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64A4E3B4-EBEE-4B35-89D9-D708F188D4C0}"/>
            </a:ext>
          </a:extLst>
        </xdr:cNvPr>
        <xdr:cNvSpPr txBox="1"/>
      </xdr:nvSpPr>
      <xdr:spPr>
        <a:xfrm>
          <a:off x="317056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BB3313CD-AF92-4AC1-936E-2B1701EB870B}"/>
            </a:ext>
          </a:extLst>
        </xdr:cNvPr>
        <xdr:cNvSpPr txBox="1"/>
      </xdr:nvSpPr>
      <xdr:spPr>
        <a:xfrm>
          <a:off x="23857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C80E12B6-D7E0-4794-A231-8DEB7DE91BC9}"/>
            </a:ext>
          </a:extLst>
        </xdr:cNvPr>
        <xdr:cNvSpPr txBox="1"/>
      </xdr:nvSpPr>
      <xdr:spPr>
        <a:xfrm>
          <a:off x="1611004"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1A9C1EBF-5042-4700-860A-AF39BD25FD25}"/>
            </a:ext>
          </a:extLst>
        </xdr:cNvPr>
        <xdr:cNvSpPr txBox="1"/>
      </xdr:nvSpPr>
      <xdr:spPr>
        <a:xfrm>
          <a:off x="836304"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101617</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60E16558-8F1A-4433-B89C-22F1CE9D7D6B}"/>
            </a:ext>
          </a:extLst>
        </xdr:cNvPr>
        <xdr:cNvSpPr txBox="1"/>
      </xdr:nvSpPr>
      <xdr:spPr>
        <a:xfrm>
          <a:off x="317056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73858</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C828F6C2-FED7-40E7-8C8B-E5486F20392F}"/>
            </a:ext>
          </a:extLst>
        </xdr:cNvPr>
        <xdr:cNvSpPr txBox="1"/>
      </xdr:nvSpPr>
      <xdr:spPr>
        <a:xfrm>
          <a:off x="2385704" y="962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46100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599123E9-A421-45AE-B6B9-9760A1C62080}"/>
            </a:ext>
          </a:extLst>
        </xdr:cNvPr>
        <xdr:cNvSpPr txBox="1"/>
      </xdr:nvSpPr>
      <xdr:spPr>
        <a:xfrm>
          <a:off x="1611004" y="9601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18342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B9B29E4-46C3-4913-8AAF-3A70B19E13B6}"/>
            </a:ext>
          </a:extLst>
        </xdr:cNvPr>
        <xdr:cNvSpPr txBox="1"/>
      </xdr:nvSpPr>
      <xdr:spPr>
        <a:xfrm>
          <a:off x="836304" y="957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DEE81CB1-EB43-4172-B2C3-59C606D8E96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1AA46E0C-9815-4009-BABE-955E9ED7B714}"/>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42DEC3AB-F1B9-4E62-8664-6744F23528E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D681AD4F-8A7D-4A9B-B361-A47B9FFE20D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B33F3D5-49FF-462D-8A48-711B40D01DD3}"/>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84320DC8-B8B0-4E8D-AFB5-85D5DA55489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8DC8C94E-A7D3-445B-81F8-1CAC83391D6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E3EBE81E-B016-4B59-AC07-3FED368BD7B3}"/>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9DE865B4-D5F3-49EE-A674-82A11A04A57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4C5DFB1E-B760-436E-A9C0-D74089BF4252}"/>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8D5AB7BD-DA5D-41A2-9E8C-7ACBD5CF4829}"/>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419115DD-B9A6-4E2F-9287-245ED42865D4}"/>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AF3249A3-C4E0-4AB2-A753-7502364035B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E9CB1AD-D9C8-416F-A34D-6C69CA0F809C}"/>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4669F9D4-5BEE-4B07-BD64-2F6249655DC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571736C2-EE8C-425A-9168-AE80555CE916}"/>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9F2D3CA1-75B9-40FC-961E-32E77CF5F115}"/>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6F17BB77-64F8-42BA-9CFA-117F34FE4FEF}"/>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A7210F5D-1E8E-456C-AC97-2E5D9D718ECB}"/>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5DD7CE02-39B7-4D24-B77B-BC11D4DF675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6A7C9422-6EAA-4422-833D-E3C21BE6746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5A0CAB3-D033-4CA2-89A1-4157A316AB76}"/>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E56CBA4-1183-49DA-AB42-BCE6DD1B387C}"/>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5FDDEA25-4040-46E2-B21C-AC193760CB8E}"/>
            </a:ext>
          </a:extLst>
        </xdr:cNvPr>
        <xdr:cNvCxnSpPr/>
      </xdr:nvCxnSpPr>
      <xdr:spPr>
        <a:xfrm flipV="1">
          <a:off x="9219565" y="9318100"/>
          <a:ext cx="0" cy="1486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6D66C0CF-51EF-43D8-BFFD-168889613DC7}"/>
            </a:ext>
          </a:extLst>
        </xdr:cNvPr>
        <xdr:cNvSpPr txBox="1"/>
      </xdr:nvSpPr>
      <xdr:spPr>
        <a:xfrm>
          <a:off x="9258300" y="108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5257FCBC-77FE-40BC-98F1-8DDBD2E99352}"/>
            </a:ext>
          </a:extLst>
        </xdr:cNvPr>
        <xdr:cNvCxnSpPr/>
      </xdr:nvCxnSpPr>
      <xdr:spPr>
        <a:xfrm>
          <a:off x="9154160" y="1080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3E67CF8D-8850-4F90-AA62-E279C3C50FAC}"/>
            </a:ext>
          </a:extLst>
        </xdr:cNvPr>
        <xdr:cNvSpPr txBox="1"/>
      </xdr:nvSpPr>
      <xdr:spPr>
        <a:xfrm>
          <a:off x="9258300" y="9097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844913E6-B1E0-46BB-B4A9-48E8C2B39449}"/>
            </a:ext>
          </a:extLst>
        </xdr:cNvPr>
        <xdr:cNvCxnSpPr/>
      </xdr:nvCxnSpPr>
      <xdr:spPr>
        <a:xfrm>
          <a:off x="9154160" y="9318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A991B892-A411-4A46-B9FE-24E34FA4D250}"/>
            </a:ext>
          </a:extLst>
        </xdr:cNvPr>
        <xdr:cNvSpPr txBox="1"/>
      </xdr:nvSpPr>
      <xdr:spPr>
        <a:xfrm>
          <a:off x="9258300" y="10530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786EA5A1-89D4-410D-B41F-0090A1BF4D96}"/>
            </a:ext>
          </a:extLst>
        </xdr:cNvPr>
        <xdr:cNvSpPr/>
      </xdr:nvSpPr>
      <xdr:spPr>
        <a:xfrm>
          <a:off x="9192260" y="1055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C4970CC8-924E-45CE-B137-01FD7DDF79E0}"/>
            </a:ext>
          </a:extLst>
        </xdr:cNvPr>
        <xdr:cNvSpPr/>
      </xdr:nvSpPr>
      <xdr:spPr>
        <a:xfrm>
          <a:off x="8445500" y="1055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DF7811A9-EF61-4749-94C7-F0607A632C7D}"/>
            </a:ext>
          </a:extLst>
        </xdr:cNvPr>
        <xdr:cNvSpPr/>
      </xdr:nvSpPr>
      <xdr:spPr>
        <a:xfrm>
          <a:off x="7670800" y="10561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D3FCC5E7-7340-4890-99DE-96BCE141F5F0}"/>
            </a:ext>
          </a:extLst>
        </xdr:cNvPr>
        <xdr:cNvSpPr/>
      </xdr:nvSpPr>
      <xdr:spPr>
        <a:xfrm>
          <a:off x="6873240" y="105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5997CB99-E4E3-4C4E-A18F-ADE82FA5DC75}"/>
            </a:ext>
          </a:extLst>
        </xdr:cNvPr>
        <xdr:cNvSpPr/>
      </xdr:nvSpPr>
      <xdr:spPr>
        <a:xfrm>
          <a:off x="6098540" y="1056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713DB3-08DA-42A8-AC84-F28B8F10A7C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A08A419-76A8-4242-94DE-2FDB39CDFA48}"/>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B3BA440-578B-40D6-94F8-CB8064C93E9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F644456-EF95-491C-8A2B-60F99522D6C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96A8574-6549-4AAF-97C9-175EA466E331}"/>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144853</xdr:rowOff>
    </xdr:from>
    <xdr:to>
      <xdr:col>55</xdr:col>
      <xdr:colOff>50800</xdr:colOff>
      <xdr:row>63</xdr:row>
      <xdr:rowOff>75003</xdr:rowOff>
    </xdr:to>
    <xdr:sp macro="" textlink="">
      <xdr:nvSpPr>
        <xdr:cNvPr id="248" name="楕円 247">
          <a:extLst>
            <a:ext uri="{FF2B5EF4-FFF2-40B4-BE49-F238E27FC236}">
              <a16:creationId xmlns:a16="http://schemas.microsoft.com/office/drawing/2014/main" id="{C2DC0A5C-C032-41AA-BCBF-639434A9D3E0}"/>
            </a:ext>
          </a:extLst>
        </xdr:cNvPr>
        <xdr:cNvSpPr/>
      </xdr:nvSpPr>
      <xdr:spPr>
        <a:xfrm>
          <a:off x="9192260" y="1053853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167730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52F0FCF1-19E6-44D7-9A14-C0CEA76A5522}"/>
            </a:ext>
          </a:extLst>
        </xdr:cNvPr>
        <xdr:cNvSpPr txBox="1"/>
      </xdr:nvSpPr>
      <xdr:spPr>
        <a:xfrm>
          <a:off x="9258300" y="1039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147161</xdr:rowOff>
    </xdr:from>
    <xdr:to>
      <xdr:col>50</xdr:col>
      <xdr:colOff>165100</xdr:colOff>
      <xdr:row>63</xdr:row>
      <xdr:rowOff>77311</xdr:rowOff>
    </xdr:to>
    <xdr:sp macro="" textlink="">
      <xdr:nvSpPr>
        <xdr:cNvPr id="250" name="楕円 249">
          <a:extLst>
            <a:ext uri="{FF2B5EF4-FFF2-40B4-BE49-F238E27FC236}">
              <a16:creationId xmlns:a16="http://schemas.microsoft.com/office/drawing/2014/main" id="{EDB0F6A0-9698-4B70-9040-3561D73822E4}"/>
            </a:ext>
          </a:extLst>
        </xdr:cNvPr>
        <xdr:cNvSpPr/>
      </xdr:nvSpPr>
      <xdr:spPr>
        <a:xfrm>
          <a:off x="8445500" y="105408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24203</xdr:rowOff>
    </xdr:from>
    <xdr:to>
      <xdr:col>55</xdr:col>
      <xdr:colOff>0</xdr:colOff>
      <xdr:row>63</xdr:row>
      <xdr:rowOff>26511</xdr:rowOff>
    </xdr:to>
    <xdr:cxnSp macro="">
      <xdr:nvCxnSpPr>
        <xdr:cNvPr id="251" name="直線コネクタ 250">
          <a:extLst>
            <a:ext uri="{FF2B5EF4-FFF2-40B4-BE49-F238E27FC236}">
              <a16:creationId xmlns:a16="http://schemas.microsoft.com/office/drawing/2014/main" id="{FF21F3E7-6720-4EF6-9066-F98A345946C9}"/>
            </a:ext>
          </a:extLst>
        </xdr:cNvPr>
        <xdr:cNvCxnSpPr/>
      </xdr:nvCxnSpPr>
      <xdr:spPr>
        <a:xfrm flipV="1">
          <a:off x="8496300" y="10585523"/>
          <a:ext cx="723900" cy="2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149926</xdr:rowOff>
    </xdr:from>
    <xdr:to>
      <xdr:col>46</xdr:col>
      <xdr:colOff>38100</xdr:colOff>
      <xdr:row>63</xdr:row>
      <xdr:rowOff>80076</xdr:rowOff>
    </xdr:to>
    <xdr:sp macro="" textlink="">
      <xdr:nvSpPr>
        <xdr:cNvPr id="252" name="楕円 251">
          <a:extLst>
            <a:ext uri="{FF2B5EF4-FFF2-40B4-BE49-F238E27FC236}">
              <a16:creationId xmlns:a16="http://schemas.microsoft.com/office/drawing/2014/main" id="{84A74B41-EE35-41B2-BCE4-1D5C070FC6AD}"/>
            </a:ext>
          </a:extLst>
        </xdr:cNvPr>
        <xdr:cNvSpPr/>
      </xdr:nvSpPr>
      <xdr:spPr>
        <a:xfrm>
          <a:off x="7670800" y="10543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26511</xdr:rowOff>
    </xdr:from>
    <xdr:to>
      <xdr:col>50</xdr:col>
      <xdr:colOff>114300</xdr:colOff>
      <xdr:row>63</xdr:row>
      <xdr:rowOff>29276</xdr:rowOff>
    </xdr:to>
    <xdr:cxnSp macro="">
      <xdr:nvCxnSpPr>
        <xdr:cNvPr id="253" name="直線コネクタ 252">
          <a:extLst>
            <a:ext uri="{FF2B5EF4-FFF2-40B4-BE49-F238E27FC236}">
              <a16:creationId xmlns:a16="http://schemas.microsoft.com/office/drawing/2014/main" id="{2B550BD3-E726-46D0-88BE-827F2539E4EE}"/>
            </a:ext>
          </a:extLst>
        </xdr:cNvPr>
        <xdr:cNvCxnSpPr/>
      </xdr:nvCxnSpPr>
      <xdr:spPr>
        <a:xfrm flipV="1">
          <a:off x="7713980" y="10587831"/>
          <a:ext cx="782320" cy="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154784</xdr:rowOff>
    </xdr:from>
    <xdr:to>
      <xdr:col>41</xdr:col>
      <xdr:colOff>101600</xdr:colOff>
      <xdr:row>63</xdr:row>
      <xdr:rowOff>84934</xdr:rowOff>
    </xdr:to>
    <xdr:sp macro="" textlink="">
      <xdr:nvSpPr>
        <xdr:cNvPr id="254" name="楕円 253">
          <a:extLst>
            <a:ext uri="{FF2B5EF4-FFF2-40B4-BE49-F238E27FC236}">
              <a16:creationId xmlns:a16="http://schemas.microsoft.com/office/drawing/2014/main" id="{25FB0EFD-61F8-4D7C-B522-4CC312D8F84F}"/>
            </a:ext>
          </a:extLst>
        </xdr:cNvPr>
        <xdr:cNvSpPr/>
      </xdr:nvSpPr>
      <xdr:spPr>
        <a:xfrm>
          <a:off x="6873240" y="105484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29276</xdr:rowOff>
    </xdr:from>
    <xdr:to>
      <xdr:col>45</xdr:col>
      <xdr:colOff>177800</xdr:colOff>
      <xdr:row>63</xdr:row>
      <xdr:rowOff>34134</xdr:rowOff>
    </xdr:to>
    <xdr:cxnSp macro="">
      <xdr:nvCxnSpPr>
        <xdr:cNvPr id="255" name="直線コネクタ 254">
          <a:extLst>
            <a:ext uri="{FF2B5EF4-FFF2-40B4-BE49-F238E27FC236}">
              <a16:creationId xmlns:a16="http://schemas.microsoft.com/office/drawing/2014/main" id="{C1EBB43F-3C05-4C4E-B938-FEC99520DD60}"/>
            </a:ext>
          </a:extLst>
        </xdr:cNvPr>
        <xdr:cNvCxnSpPr/>
      </xdr:nvCxnSpPr>
      <xdr:spPr>
        <a:xfrm flipV="1">
          <a:off x="6924040" y="10590596"/>
          <a:ext cx="789940" cy="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158671</xdr:rowOff>
    </xdr:from>
    <xdr:to>
      <xdr:col>36</xdr:col>
      <xdr:colOff>165100</xdr:colOff>
      <xdr:row>63</xdr:row>
      <xdr:rowOff>88821</xdr:rowOff>
    </xdr:to>
    <xdr:sp macro="" textlink="">
      <xdr:nvSpPr>
        <xdr:cNvPr id="256" name="楕円 255">
          <a:extLst>
            <a:ext uri="{FF2B5EF4-FFF2-40B4-BE49-F238E27FC236}">
              <a16:creationId xmlns:a16="http://schemas.microsoft.com/office/drawing/2014/main" id="{DFFEABFA-DB1C-4F55-A8E2-9E430D6E8644}"/>
            </a:ext>
          </a:extLst>
        </xdr:cNvPr>
        <xdr:cNvSpPr/>
      </xdr:nvSpPr>
      <xdr:spPr>
        <a:xfrm>
          <a:off x="6098540" y="105523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34134</xdr:rowOff>
    </xdr:from>
    <xdr:to>
      <xdr:col>41</xdr:col>
      <xdr:colOff>50800</xdr:colOff>
      <xdr:row>63</xdr:row>
      <xdr:rowOff>38021</xdr:rowOff>
    </xdr:to>
    <xdr:cxnSp macro="">
      <xdr:nvCxnSpPr>
        <xdr:cNvPr id="257" name="直線コネクタ 256">
          <a:extLst>
            <a:ext uri="{FF2B5EF4-FFF2-40B4-BE49-F238E27FC236}">
              <a16:creationId xmlns:a16="http://schemas.microsoft.com/office/drawing/2014/main" id="{31C5C5E3-BD1F-4E43-BAAC-A400A429B906}"/>
            </a:ext>
          </a:extLst>
        </xdr:cNvPr>
        <xdr:cNvCxnSpPr/>
      </xdr:nvCxnSpPr>
      <xdr:spPr>
        <a:xfrm flipV="1">
          <a:off x="6149340" y="10595454"/>
          <a:ext cx="774700" cy="3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288D59FA-E38E-4E0A-A5E2-38D6C3F40E9E}"/>
            </a:ext>
          </a:extLst>
        </xdr:cNvPr>
        <xdr:cNvSpPr txBox="1"/>
      </xdr:nvSpPr>
      <xdr:spPr>
        <a:xfrm>
          <a:off x="8214575" y="1064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366E15DA-BE5B-45AF-9A13-81E94F7F111F}"/>
            </a:ext>
          </a:extLst>
        </xdr:cNvPr>
        <xdr:cNvSpPr txBox="1"/>
      </xdr:nvSpPr>
      <xdr:spPr>
        <a:xfrm>
          <a:off x="7444955" y="10654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8EE79FB-38EE-48E2-BF97-7FBFF4286334}"/>
            </a:ext>
          </a:extLst>
        </xdr:cNvPr>
        <xdr:cNvSpPr txBox="1"/>
      </xdr:nvSpPr>
      <xdr:spPr>
        <a:xfrm>
          <a:off x="6670255" y="10656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100131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19588FEE-FCA2-4913-BB3D-43C9315B94BE}"/>
            </a:ext>
          </a:extLst>
        </xdr:cNvPr>
        <xdr:cNvSpPr txBox="1"/>
      </xdr:nvSpPr>
      <xdr:spPr>
        <a:xfrm>
          <a:off x="5872695" y="10661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93838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BB4BDF5D-E010-4F1F-AEBA-FB9D3B9EB072}"/>
            </a:ext>
          </a:extLst>
        </xdr:cNvPr>
        <xdr:cNvSpPr txBox="1"/>
      </xdr:nvSpPr>
      <xdr:spPr>
        <a:xfrm>
          <a:off x="8214575" y="10319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96603</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E59E93BD-B9E7-4CCE-8F83-E2E466D9C672}"/>
            </a:ext>
          </a:extLst>
        </xdr:cNvPr>
        <xdr:cNvSpPr txBox="1"/>
      </xdr:nvSpPr>
      <xdr:spPr>
        <a:xfrm>
          <a:off x="7444955" y="10322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101461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FEE4BD0B-B840-4160-8B7E-A6C57949DC57}"/>
            </a:ext>
          </a:extLst>
        </xdr:cNvPr>
        <xdr:cNvSpPr txBox="1"/>
      </xdr:nvSpPr>
      <xdr:spPr>
        <a:xfrm>
          <a:off x="6670255" y="10327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105348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232B5314-8485-4B40-8F5C-2C648628D11A}"/>
            </a:ext>
          </a:extLst>
        </xdr:cNvPr>
        <xdr:cNvSpPr txBox="1"/>
      </xdr:nvSpPr>
      <xdr:spPr>
        <a:xfrm>
          <a:off x="5872695" y="10331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6B4E465C-945F-4709-95D6-5FE611D0C31E}"/>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788F4A75-667A-419F-BBF5-6D6D900F78C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54C1300-3C5D-4185-ACCC-5041394FEE1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79AFBDF-DC51-42C6-836E-93B2553E7C4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5361325A-CA7F-49BA-8F53-3DE2D42E947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2CC8947A-4D90-465F-8369-F51CEDFA33E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C55D366D-85D6-499E-81F8-625746ED9114}"/>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7C8540F-6C59-432F-8417-C44A7E33EE1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9C7EFAD-0B27-4E83-B498-297BD84680E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A428F8F5-4123-4694-AA73-2CBBE098821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0C92BC3-6017-4A9D-B840-FD48A6CCB7A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6CC4145-3802-40BD-BA93-F68C73D8D568}"/>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EE1985B-6849-4B81-9701-5ABD1B753B52}"/>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2A859DFB-1F88-4E81-9375-2A3BA7BB601D}"/>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B0E0B1ED-76D0-44C6-96FA-D1FBA16894C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44F55F2B-BE89-4668-9F31-C3CECC180F9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E28DB9B-E5D7-4983-B549-2FD52BE8ADD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D30A5084-11B3-4400-8F91-DAF4DF27F12D}"/>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13CCE94-8E78-4AD9-BCAA-0879049D801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F619445D-0347-4719-B8AE-6326780E9435}"/>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FB754B1-8AA9-4FBD-B9D1-2942A044678D}"/>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4219F9B-2EFF-4E36-AE89-B809B62749F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6DAC1B3E-488E-4C74-B6C7-4E0D96393EC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1836D09-89E0-43A2-AE2A-B013053BF7D1}"/>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1134A50-B3C7-4F4B-AFF4-0CF118739BF2}"/>
            </a:ext>
          </a:extLst>
        </xdr:cNvPr>
        <xdr:cNvCxnSpPr/>
      </xdr:nvCxnSpPr>
      <xdr:spPr>
        <a:xfrm flipV="1">
          <a:off x="4086225" y="13148309"/>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3F242220-CB01-4921-9B01-E196263E9D2A}"/>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25A586E-71BD-4FB1-85FA-B6C717354302}"/>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9169291A-C5FE-45C2-8F3D-C96101883C22}"/>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DC76F768-45F0-49A2-9A20-2F4D488E512C}"/>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EF66394-CC34-4CC6-B9B6-3DBB9C23B18D}"/>
            </a:ext>
          </a:extLst>
        </xdr:cNvPr>
        <xdr:cNvSpPr txBox="1"/>
      </xdr:nvSpPr>
      <xdr:spPr>
        <a:xfrm>
          <a:off x="4124960" y="1387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6F7224A5-257E-4DE4-9004-64611B5CAB55}"/>
            </a:ext>
          </a:extLst>
        </xdr:cNvPr>
        <xdr:cNvSpPr/>
      </xdr:nvSpPr>
      <xdr:spPr>
        <a:xfrm>
          <a:off x="4036060" y="13891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5AA2F289-94A4-4E38-AE78-016EAC8AFBBC}"/>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E152EF91-0526-4E4E-816E-F9B9BF2F19C5}"/>
            </a:ext>
          </a:extLst>
        </xdr:cNvPr>
        <xdr:cNvSpPr/>
      </xdr:nvSpPr>
      <xdr:spPr>
        <a:xfrm>
          <a:off x="251460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B8A4FFF0-D2EE-4C18-9BEC-8796A3F998FD}"/>
            </a:ext>
          </a:extLst>
        </xdr:cNvPr>
        <xdr:cNvSpPr/>
      </xdr:nvSpPr>
      <xdr:spPr>
        <a:xfrm>
          <a:off x="1739900" y="1384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4ABC1E33-846F-4030-9E38-C9075FAB629A}"/>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AA83ECC-019B-4B1B-AB2B-5607085BFE4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CAB01F1-4B43-486A-8FF6-DCC98FC96E5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69B5560-7A07-47FE-B006-27E211FDBA0B}"/>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C787219-CF0C-473C-8570-731742362A1E}"/>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F035294-A4BE-42A7-B791-C1581EE99855}"/>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29211</xdr:rowOff>
    </xdr:from>
    <xdr:to>
      <xdr:col>24</xdr:col>
      <xdr:colOff>114300</xdr:colOff>
      <xdr:row>82</xdr:row>
      <xdr:rowOff>130811</xdr:rowOff>
    </xdr:to>
    <xdr:sp macro="" textlink="">
      <xdr:nvSpPr>
        <xdr:cNvPr id="306" name="楕円 305">
          <a:extLst>
            <a:ext uri="{FF2B5EF4-FFF2-40B4-BE49-F238E27FC236}">
              <a16:creationId xmlns:a16="http://schemas.microsoft.com/office/drawing/2014/main" id="{A08B70C5-463F-475F-AE8D-B0D914E02123}"/>
            </a:ext>
          </a:extLst>
        </xdr:cNvPr>
        <xdr:cNvSpPr/>
      </xdr:nvSpPr>
      <xdr:spPr>
        <a:xfrm>
          <a:off x="4036060" y="1377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52088</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25D6B7E-6053-407C-B124-72FF855E96FC}"/>
            </a:ext>
          </a:extLst>
        </xdr:cNvPr>
        <xdr:cNvSpPr txBox="1"/>
      </xdr:nvSpPr>
      <xdr:spPr>
        <a:xfrm>
          <a:off x="4124960" y="13630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4445</xdr:rowOff>
    </xdr:from>
    <xdr:to>
      <xdr:col>20</xdr:col>
      <xdr:colOff>38100</xdr:colOff>
      <xdr:row>82</xdr:row>
      <xdr:rowOff>106045</xdr:rowOff>
    </xdr:to>
    <xdr:sp macro="" textlink="">
      <xdr:nvSpPr>
        <xdr:cNvPr id="308" name="楕円 307">
          <a:extLst>
            <a:ext uri="{FF2B5EF4-FFF2-40B4-BE49-F238E27FC236}">
              <a16:creationId xmlns:a16="http://schemas.microsoft.com/office/drawing/2014/main" id="{7E34B861-E754-46C3-B9FC-C5FF26DE851F}"/>
            </a:ext>
          </a:extLst>
        </xdr:cNvPr>
        <xdr:cNvSpPr/>
      </xdr:nvSpPr>
      <xdr:spPr>
        <a:xfrm>
          <a:off x="3312160" y="137509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55245</xdr:rowOff>
    </xdr:from>
    <xdr:to>
      <xdr:col>24</xdr:col>
      <xdr:colOff>63500</xdr:colOff>
      <xdr:row>82</xdr:row>
      <xdr:rowOff>80011</xdr:rowOff>
    </xdr:to>
    <xdr:cxnSp macro="">
      <xdr:nvCxnSpPr>
        <xdr:cNvPr id="309" name="直線コネクタ 308">
          <a:extLst>
            <a:ext uri="{FF2B5EF4-FFF2-40B4-BE49-F238E27FC236}">
              <a16:creationId xmlns:a16="http://schemas.microsoft.com/office/drawing/2014/main" id="{8C3160BD-96EE-491B-B416-7BA2E5708C04}"/>
            </a:ext>
          </a:extLst>
        </xdr:cNvPr>
        <xdr:cNvCxnSpPr/>
      </xdr:nvCxnSpPr>
      <xdr:spPr>
        <a:xfrm>
          <a:off x="3355340" y="13801725"/>
          <a:ext cx="73152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10" name="楕円 309">
          <a:extLst>
            <a:ext uri="{FF2B5EF4-FFF2-40B4-BE49-F238E27FC236}">
              <a16:creationId xmlns:a16="http://schemas.microsoft.com/office/drawing/2014/main" id="{C46CF3F4-9E4A-4518-935D-633005666D73}"/>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55245</xdr:rowOff>
    </xdr:from>
    <xdr:to>
      <xdr:col>19</xdr:col>
      <xdr:colOff>177800</xdr:colOff>
      <xdr:row>86</xdr:row>
      <xdr:rowOff>114300</xdr:rowOff>
    </xdr:to>
    <xdr:cxnSp macro="">
      <xdr:nvCxnSpPr>
        <xdr:cNvPr id="311" name="直線コネクタ 310">
          <a:extLst>
            <a:ext uri="{FF2B5EF4-FFF2-40B4-BE49-F238E27FC236}">
              <a16:creationId xmlns:a16="http://schemas.microsoft.com/office/drawing/2014/main" id="{3391BAEE-4355-4099-925C-E9A4B8FB64EC}"/>
            </a:ext>
          </a:extLst>
        </xdr:cNvPr>
        <xdr:cNvCxnSpPr/>
      </xdr:nvCxnSpPr>
      <xdr:spPr>
        <a:xfrm flipV="1">
          <a:off x="2565400" y="13801725"/>
          <a:ext cx="789940" cy="72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2" name="楕円 311">
          <a:extLst>
            <a:ext uri="{FF2B5EF4-FFF2-40B4-BE49-F238E27FC236}">
              <a16:creationId xmlns:a16="http://schemas.microsoft.com/office/drawing/2014/main" id="{C444AFC9-EB0A-489D-B94C-B6021795ADD2}"/>
            </a:ext>
          </a:extLst>
        </xdr:cNvPr>
        <xdr:cNvSpPr/>
      </xdr:nvSpPr>
      <xdr:spPr>
        <a:xfrm>
          <a:off x="17399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3" name="直線コネクタ 312">
          <a:extLst>
            <a:ext uri="{FF2B5EF4-FFF2-40B4-BE49-F238E27FC236}">
              <a16:creationId xmlns:a16="http://schemas.microsoft.com/office/drawing/2014/main" id="{87B8A274-59D6-498F-8771-A6BDF19BFC2A}"/>
            </a:ext>
          </a:extLst>
        </xdr:cNvPr>
        <xdr:cNvCxnSpPr/>
      </xdr:nvCxnSpPr>
      <xdr:spPr>
        <a:xfrm>
          <a:off x="179070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4" name="楕円 313">
          <a:extLst>
            <a:ext uri="{FF2B5EF4-FFF2-40B4-BE49-F238E27FC236}">
              <a16:creationId xmlns:a16="http://schemas.microsoft.com/office/drawing/2014/main" id="{506AF74F-99DC-4568-90DF-69B5FDC69BD9}"/>
            </a:ext>
          </a:extLst>
        </xdr:cNvPr>
        <xdr:cNvSpPr/>
      </xdr:nvSpPr>
      <xdr:spPr>
        <a:xfrm>
          <a:off x="96520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5" name="直線コネクタ 314">
          <a:extLst>
            <a:ext uri="{FF2B5EF4-FFF2-40B4-BE49-F238E27FC236}">
              <a16:creationId xmlns:a16="http://schemas.microsoft.com/office/drawing/2014/main" id="{A5AB5D0B-B2FF-442E-94DF-68BEFDD3F0AC}"/>
            </a:ext>
          </a:extLst>
        </xdr:cNvPr>
        <xdr:cNvCxnSpPr/>
      </xdr:nvCxnSpPr>
      <xdr:spPr>
        <a:xfrm>
          <a:off x="100838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37B25AF0-D2D6-4B3A-8E69-4F2C6984E188}"/>
            </a:ext>
          </a:extLst>
        </xdr:cNvPr>
        <xdr:cNvSpPr txBox="1"/>
      </xdr:nvSpPr>
      <xdr:spPr>
        <a:xfrm>
          <a:off x="317056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848116FB-0925-43FE-B1BB-50A24A009E89}"/>
            </a:ext>
          </a:extLst>
        </xdr:cNvPr>
        <xdr:cNvSpPr txBox="1"/>
      </xdr:nvSpPr>
      <xdr:spPr>
        <a:xfrm>
          <a:off x="2385704" y="13649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23A96795-F246-4952-9809-659F697D3438}"/>
            </a:ext>
          </a:extLst>
        </xdr:cNvPr>
        <xdr:cNvSpPr txBox="1"/>
      </xdr:nvSpPr>
      <xdr:spPr>
        <a:xfrm>
          <a:off x="161100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9" name="n_4aveValue【公営住宅】&#10;有形固定資産減価償却率">
          <a:extLst>
            <a:ext uri="{FF2B5EF4-FFF2-40B4-BE49-F238E27FC236}">
              <a16:creationId xmlns:a16="http://schemas.microsoft.com/office/drawing/2014/main" id="{F14C940B-C9D8-42EF-9BBB-1479168CCA84}"/>
            </a:ext>
          </a:extLst>
        </xdr:cNvPr>
        <xdr:cNvSpPr txBox="1"/>
      </xdr:nvSpPr>
      <xdr:spPr>
        <a:xfrm>
          <a:off x="836304" y="13594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122572</xdr:rowOff>
    </xdr:from>
    <xdr:ext cx="405111" cy="259045"/>
    <xdr:sp macro="" textlink="">
      <xdr:nvSpPr>
        <xdr:cNvPr id="320" name="n_1mainValue【公営住宅】&#10;有形固定資産減価償却率">
          <a:extLst>
            <a:ext uri="{FF2B5EF4-FFF2-40B4-BE49-F238E27FC236}">
              <a16:creationId xmlns:a16="http://schemas.microsoft.com/office/drawing/2014/main" id="{7B2210A6-6EC4-4A65-9850-B2347A931066}"/>
            </a:ext>
          </a:extLst>
        </xdr:cNvPr>
        <xdr:cNvSpPr txBox="1"/>
      </xdr:nvSpPr>
      <xdr:spPr>
        <a:xfrm>
          <a:off x="3170564" y="1353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21" name="n_2mainValue【公営住宅】&#10;有形固定資産減価償却率">
          <a:extLst>
            <a:ext uri="{FF2B5EF4-FFF2-40B4-BE49-F238E27FC236}">
              <a16:creationId xmlns:a16="http://schemas.microsoft.com/office/drawing/2014/main" id="{87BE16E7-E2D5-46AB-9B3E-B12170164ADF}"/>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2" name="n_3mainValue【公営住宅】&#10;有形固定資産減価償却率">
          <a:extLst>
            <a:ext uri="{FF2B5EF4-FFF2-40B4-BE49-F238E27FC236}">
              <a16:creationId xmlns:a16="http://schemas.microsoft.com/office/drawing/2014/main" id="{84ED3BA7-1E0B-4971-8CA6-BB67864BEF8A}"/>
            </a:ext>
          </a:extLst>
        </xdr:cNvPr>
        <xdr:cNvSpPr txBox="1"/>
      </xdr:nvSpPr>
      <xdr:spPr>
        <a:xfrm>
          <a:off x="15786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3" name="n_4mainValue【公営住宅】&#10;有形固定資産減価償却率">
          <a:extLst>
            <a:ext uri="{FF2B5EF4-FFF2-40B4-BE49-F238E27FC236}">
              <a16:creationId xmlns:a16="http://schemas.microsoft.com/office/drawing/2014/main" id="{640AACF7-2DB1-4FC5-82EA-CEE28FDA19CE}"/>
            </a:ext>
          </a:extLst>
        </xdr:cNvPr>
        <xdr:cNvSpPr txBox="1"/>
      </xdr:nvSpPr>
      <xdr:spPr>
        <a:xfrm>
          <a:off x="8039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DE0C8280-C3CC-4B71-B9C5-9D546AF342A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F0CAB688-84BD-400A-B597-291A3D84CAA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AC10790A-D918-480A-B12A-D8628EBE1A4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EF90148-7CA9-42F0-852D-C05E998755E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7FA72CC-5C0F-491A-A2D2-071FA1B615B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816D07AA-8397-49E9-963A-0B8790FD0F3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C98ADE2-5BC7-4958-9257-CC712315135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99CFB5C9-AAE4-41CA-A7B0-68E4CB85BFEF}"/>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4F6352F-C858-4361-BF6E-C8A4F38C67A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50C00B96-ACDE-4698-B0BA-067D6FBB5F6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8E837668-264A-4F4E-A88A-3836F785C4B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B390C76E-D8E9-428C-B4A8-3DFF312702E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F742682B-0038-4159-9741-5BDE7D35EA71}"/>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42FC07F9-5B4B-42B7-A4A8-F1A1CD40910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B715E83F-C109-4A0E-8EBD-2BD538FF9E0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BE63194D-F6E7-4DDD-A521-FB5F87966147}"/>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20F0C451-112D-4AD4-95DD-C824D178DFAB}"/>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F01BB156-A37B-4AD8-9CF8-0751352053E2}"/>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B5706FAE-1706-4B67-A3AD-421542F85C70}"/>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EBE0B44B-9A2C-47AA-BA37-FF7C4A08809D}"/>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6E88611-1D90-4779-88B8-4862B81EE0F4}"/>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FA9DD7AE-276D-463D-BDD9-20F2866539E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2FC8CF0-1E2A-4E2A-85FC-3106D976E416}"/>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9031E1D2-2B9C-4D71-AFBD-AD9206578701}"/>
            </a:ext>
          </a:extLst>
        </xdr:cNvPr>
        <xdr:cNvCxnSpPr/>
      </xdr:nvCxnSpPr>
      <xdr:spPr>
        <a:xfrm flipV="1">
          <a:off x="9219565" y="1303172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B5C5A089-E1CC-4B14-9DF4-02964F588AB6}"/>
            </a:ext>
          </a:extLst>
        </xdr:cNvPr>
        <xdr:cNvSpPr txBox="1"/>
      </xdr:nvSpPr>
      <xdr:spPr>
        <a:xfrm>
          <a:off x="9258300"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70DD6849-4138-4EC0-BF8B-111CB902C4FA}"/>
            </a:ext>
          </a:extLst>
        </xdr:cNvPr>
        <xdr:cNvCxnSpPr/>
      </xdr:nvCxnSpPr>
      <xdr:spPr>
        <a:xfrm>
          <a:off x="9154160" y="1452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55840A07-2CC0-4003-A7CE-C661FA3EE7E4}"/>
            </a:ext>
          </a:extLst>
        </xdr:cNvPr>
        <xdr:cNvSpPr txBox="1"/>
      </xdr:nvSpPr>
      <xdr:spPr>
        <a:xfrm>
          <a:off x="9258300" y="1281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BF0E2ACC-FFB0-4E1C-8044-A6A4FC6C7D2F}"/>
            </a:ext>
          </a:extLst>
        </xdr:cNvPr>
        <xdr:cNvCxnSpPr/>
      </xdr:nvCxnSpPr>
      <xdr:spPr>
        <a:xfrm>
          <a:off x="9154160" y="13031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2494</xdr:rowOff>
    </xdr:from>
    <xdr:ext cx="469744" cy="259045"/>
    <xdr:sp macro="" textlink="">
      <xdr:nvSpPr>
        <xdr:cNvPr id="352" name="【公営住宅】&#10;一人当たり面積平均値テキスト">
          <a:extLst>
            <a:ext uri="{FF2B5EF4-FFF2-40B4-BE49-F238E27FC236}">
              <a16:creationId xmlns:a16="http://schemas.microsoft.com/office/drawing/2014/main" id="{887377C6-D715-478C-83F2-BF5D9C57694E}"/>
            </a:ext>
          </a:extLst>
        </xdr:cNvPr>
        <xdr:cNvSpPr txBox="1"/>
      </xdr:nvSpPr>
      <xdr:spPr>
        <a:xfrm>
          <a:off x="9258300" y="1408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1B1280A9-657F-4597-BF31-91B2A32B2B29}"/>
            </a:ext>
          </a:extLst>
        </xdr:cNvPr>
        <xdr:cNvSpPr/>
      </xdr:nvSpPr>
      <xdr:spPr>
        <a:xfrm>
          <a:off x="9192260" y="1410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7614881E-27FD-447A-AF6A-5C577ED2759E}"/>
            </a:ext>
          </a:extLst>
        </xdr:cNvPr>
        <xdr:cNvSpPr/>
      </xdr:nvSpPr>
      <xdr:spPr>
        <a:xfrm>
          <a:off x="8445500" y="141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CF48CA87-C21E-48BE-B05E-D2C72E9EDB5D}"/>
            </a:ext>
          </a:extLst>
        </xdr:cNvPr>
        <xdr:cNvSpPr/>
      </xdr:nvSpPr>
      <xdr:spPr>
        <a:xfrm>
          <a:off x="7670800" y="14115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6162DB43-EDCE-438D-87B5-C569EC3B3F48}"/>
            </a:ext>
          </a:extLst>
        </xdr:cNvPr>
        <xdr:cNvSpPr/>
      </xdr:nvSpPr>
      <xdr:spPr>
        <a:xfrm>
          <a:off x="6873240" y="141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B2FD38F1-F6FE-4227-BF1C-B4DC9018560D}"/>
            </a:ext>
          </a:extLst>
        </xdr:cNvPr>
        <xdr:cNvSpPr/>
      </xdr:nvSpPr>
      <xdr:spPr>
        <a:xfrm>
          <a:off x="6098540" y="14154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CFC530E-11DF-40D3-9B21-68BC8B589E0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B093A95-A0D7-4BE2-B24A-D7CD1F4DE40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AD86322-AD80-42AF-B8DF-667E9775B0B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79FDCEEB-8AA4-40C8-9344-1256BEF84286}"/>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879D274-E9B4-4A2E-BA53-45CBB7AD738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16638</xdr:rowOff>
    </xdr:from>
    <xdr:to>
      <xdr:col>55</xdr:col>
      <xdr:colOff>50800</xdr:colOff>
      <xdr:row>80</xdr:row>
      <xdr:rowOff>118238</xdr:rowOff>
    </xdr:to>
    <xdr:sp macro="" textlink="">
      <xdr:nvSpPr>
        <xdr:cNvPr id="363" name="楕円 362">
          <a:extLst>
            <a:ext uri="{FF2B5EF4-FFF2-40B4-BE49-F238E27FC236}">
              <a16:creationId xmlns:a16="http://schemas.microsoft.com/office/drawing/2014/main" id="{92201065-8226-4E13-8BFC-824B7B86BF0B}"/>
            </a:ext>
          </a:extLst>
        </xdr:cNvPr>
        <xdr:cNvSpPr/>
      </xdr:nvSpPr>
      <xdr:spPr>
        <a:xfrm>
          <a:off x="9192260" y="13427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39515</xdr:rowOff>
    </xdr:from>
    <xdr:ext cx="469744" cy="259045"/>
    <xdr:sp macro="" textlink="">
      <xdr:nvSpPr>
        <xdr:cNvPr id="364" name="【公営住宅】&#10;一人当たり面積該当値テキスト">
          <a:extLst>
            <a:ext uri="{FF2B5EF4-FFF2-40B4-BE49-F238E27FC236}">
              <a16:creationId xmlns:a16="http://schemas.microsoft.com/office/drawing/2014/main" id="{B4D0BC94-FE97-4AA7-9E23-6D275732A1EE}"/>
            </a:ext>
          </a:extLst>
        </xdr:cNvPr>
        <xdr:cNvSpPr txBox="1"/>
      </xdr:nvSpPr>
      <xdr:spPr>
        <a:xfrm>
          <a:off x="9258300" y="1328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68072</xdr:rowOff>
    </xdr:from>
    <xdr:to>
      <xdr:col>50</xdr:col>
      <xdr:colOff>165100</xdr:colOff>
      <xdr:row>81</xdr:row>
      <xdr:rowOff>169672</xdr:rowOff>
    </xdr:to>
    <xdr:sp macro="" textlink="">
      <xdr:nvSpPr>
        <xdr:cNvPr id="365" name="楕円 364">
          <a:extLst>
            <a:ext uri="{FF2B5EF4-FFF2-40B4-BE49-F238E27FC236}">
              <a16:creationId xmlns:a16="http://schemas.microsoft.com/office/drawing/2014/main" id="{EDE60FDB-821B-4591-9443-CC05A256FEF9}"/>
            </a:ext>
          </a:extLst>
        </xdr:cNvPr>
        <xdr:cNvSpPr/>
      </xdr:nvSpPr>
      <xdr:spPr>
        <a:xfrm>
          <a:off x="8445500" y="1364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80</xdr:row>
      <xdr:rowOff>67438</xdr:rowOff>
    </xdr:from>
    <xdr:to>
      <xdr:col>55</xdr:col>
      <xdr:colOff>0</xdr:colOff>
      <xdr:row>81</xdr:row>
      <xdr:rowOff>118872</xdr:rowOff>
    </xdr:to>
    <xdr:cxnSp macro="">
      <xdr:nvCxnSpPr>
        <xdr:cNvPr id="366" name="直線コネクタ 365">
          <a:extLst>
            <a:ext uri="{FF2B5EF4-FFF2-40B4-BE49-F238E27FC236}">
              <a16:creationId xmlns:a16="http://schemas.microsoft.com/office/drawing/2014/main" id="{7E3DCB4A-27FD-4C3F-B27C-6C79362F4445}"/>
            </a:ext>
          </a:extLst>
        </xdr:cNvPr>
        <xdr:cNvCxnSpPr/>
      </xdr:nvCxnSpPr>
      <xdr:spPr>
        <a:xfrm flipV="1">
          <a:off x="8496300" y="13478638"/>
          <a:ext cx="723900" cy="219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3302</xdr:rowOff>
    </xdr:from>
    <xdr:to>
      <xdr:col>46</xdr:col>
      <xdr:colOff>38100</xdr:colOff>
      <xdr:row>82</xdr:row>
      <xdr:rowOff>104902</xdr:rowOff>
    </xdr:to>
    <xdr:sp macro="" textlink="">
      <xdr:nvSpPr>
        <xdr:cNvPr id="367" name="楕円 366">
          <a:extLst>
            <a:ext uri="{FF2B5EF4-FFF2-40B4-BE49-F238E27FC236}">
              <a16:creationId xmlns:a16="http://schemas.microsoft.com/office/drawing/2014/main" id="{FF2F66CC-A9C4-4FCD-A67B-2FB90B622266}"/>
            </a:ext>
          </a:extLst>
        </xdr:cNvPr>
        <xdr:cNvSpPr/>
      </xdr:nvSpPr>
      <xdr:spPr>
        <a:xfrm>
          <a:off x="7670800" y="137497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118872</xdr:rowOff>
    </xdr:from>
    <xdr:to>
      <xdr:col>50</xdr:col>
      <xdr:colOff>114300</xdr:colOff>
      <xdr:row>82</xdr:row>
      <xdr:rowOff>54102</xdr:rowOff>
    </xdr:to>
    <xdr:cxnSp macro="">
      <xdr:nvCxnSpPr>
        <xdr:cNvPr id="368" name="直線コネクタ 367">
          <a:extLst>
            <a:ext uri="{FF2B5EF4-FFF2-40B4-BE49-F238E27FC236}">
              <a16:creationId xmlns:a16="http://schemas.microsoft.com/office/drawing/2014/main" id="{CA945EBE-C4D7-49E3-94B7-9B845DD4B03E}"/>
            </a:ext>
          </a:extLst>
        </xdr:cNvPr>
        <xdr:cNvCxnSpPr/>
      </xdr:nvCxnSpPr>
      <xdr:spPr>
        <a:xfrm flipV="1">
          <a:off x="7713980" y="13697712"/>
          <a:ext cx="78232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2921</xdr:rowOff>
    </xdr:from>
    <xdr:to>
      <xdr:col>41</xdr:col>
      <xdr:colOff>101600</xdr:colOff>
      <xdr:row>82</xdr:row>
      <xdr:rowOff>104521</xdr:rowOff>
    </xdr:to>
    <xdr:sp macro="" textlink="">
      <xdr:nvSpPr>
        <xdr:cNvPr id="369" name="楕円 368">
          <a:extLst>
            <a:ext uri="{FF2B5EF4-FFF2-40B4-BE49-F238E27FC236}">
              <a16:creationId xmlns:a16="http://schemas.microsoft.com/office/drawing/2014/main" id="{C6633D89-4DDA-4AE1-A423-198FE4036853}"/>
            </a:ext>
          </a:extLst>
        </xdr:cNvPr>
        <xdr:cNvSpPr/>
      </xdr:nvSpPr>
      <xdr:spPr>
        <a:xfrm>
          <a:off x="6873240" y="13749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53721</xdr:rowOff>
    </xdr:from>
    <xdr:to>
      <xdr:col>45</xdr:col>
      <xdr:colOff>177800</xdr:colOff>
      <xdr:row>82</xdr:row>
      <xdr:rowOff>54102</xdr:rowOff>
    </xdr:to>
    <xdr:cxnSp macro="">
      <xdr:nvCxnSpPr>
        <xdr:cNvPr id="370" name="直線コネクタ 369">
          <a:extLst>
            <a:ext uri="{FF2B5EF4-FFF2-40B4-BE49-F238E27FC236}">
              <a16:creationId xmlns:a16="http://schemas.microsoft.com/office/drawing/2014/main" id="{1D1DBE11-1912-4BCC-B465-13ED82C99DCF}"/>
            </a:ext>
          </a:extLst>
        </xdr:cNvPr>
        <xdr:cNvCxnSpPr/>
      </xdr:nvCxnSpPr>
      <xdr:spPr>
        <a:xfrm>
          <a:off x="6924040" y="13800201"/>
          <a:ext cx="78994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16447</xdr:rowOff>
    </xdr:from>
    <xdr:to>
      <xdr:col>36</xdr:col>
      <xdr:colOff>165100</xdr:colOff>
      <xdr:row>82</xdr:row>
      <xdr:rowOff>118047</xdr:rowOff>
    </xdr:to>
    <xdr:sp macro="" textlink="">
      <xdr:nvSpPr>
        <xdr:cNvPr id="371" name="楕円 370">
          <a:extLst>
            <a:ext uri="{FF2B5EF4-FFF2-40B4-BE49-F238E27FC236}">
              <a16:creationId xmlns:a16="http://schemas.microsoft.com/office/drawing/2014/main" id="{6D9A65FA-206F-4846-A999-D382DFAE6750}"/>
            </a:ext>
          </a:extLst>
        </xdr:cNvPr>
        <xdr:cNvSpPr/>
      </xdr:nvSpPr>
      <xdr:spPr>
        <a:xfrm>
          <a:off x="6098540" y="13762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53721</xdr:rowOff>
    </xdr:from>
    <xdr:to>
      <xdr:col>41</xdr:col>
      <xdr:colOff>50800</xdr:colOff>
      <xdr:row>82</xdr:row>
      <xdr:rowOff>67247</xdr:rowOff>
    </xdr:to>
    <xdr:cxnSp macro="">
      <xdr:nvCxnSpPr>
        <xdr:cNvPr id="372" name="直線コネクタ 371">
          <a:extLst>
            <a:ext uri="{FF2B5EF4-FFF2-40B4-BE49-F238E27FC236}">
              <a16:creationId xmlns:a16="http://schemas.microsoft.com/office/drawing/2014/main" id="{24E12E03-CE7B-4579-A1CE-9B04EF5FEFEA}"/>
            </a:ext>
          </a:extLst>
        </xdr:cNvPr>
        <xdr:cNvCxnSpPr/>
      </xdr:nvCxnSpPr>
      <xdr:spPr>
        <a:xfrm flipV="1">
          <a:off x="6149340" y="13800201"/>
          <a:ext cx="7747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129367</xdr:rowOff>
    </xdr:from>
    <xdr:ext cx="469744" cy="259045"/>
    <xdr:sp macro="" textlink="">
      <xdr:nvSpPr>
        <xdr:cNvPr id="373" name="n_1aveValue【公営住宅】&#10;一人当たり面積">
          <a:extLst>
            <a:ext uri="{FF2B5EF4-FFF2-40B4-BE49-F238E27FC236}">
              <a16:creationId xmlns:a16="http://schemas.microsoft.com/office/drawing/2014/main" id="{FE163706-FC84-4627-83A6-7351273507FC}"/>
            </a:ext>
          </a:extLst>
        </xdr:cNvPr>
        <xdr:cNvSpPr txBox="1"/>
      </xdr:nvSpPr>
      <xdr:spPr>
        <a:xfrm>
          <a:off x="8271587" y="1421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126509</xdr:rowOff>
    </xdr:from>
    <xdr:ext cx="469744" cy="259045"/>
    <xdr:sp macro="" textlink="">
      <xdr:nvSpPr>
        <xdr:cNvPr id="374" name="n_2aveValue【公営住宅】&#10;一人当たり面積">
          <a:extLst>
            <a:ext uri="{FF2B5EF4-FFF2-40B4-BE49-F238E27FC236}">
              <a16:creationId xmlns:a16="http://schemas.microsoft.com/office/drawing/2014/main" id="{F5079E0A-FFC3-4AAA-B670-7E0E8104FC73}"/>
            </a:ext>
          </a:extLst>
        </xdr:cNvPr>
        <xdr:cNvSpPr txBox="1"/>
      </xdr:nvSpPr>
      <xdr:spPr>
        <a:xfrm>
          <a:off x="7509587" y="14208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128985</xdr:rowOff>
    </xdr:from>
    <xdr:ext cx="469744" cy="259045"/>
    <xdr:sp macro="" textlink="">
      <xdr:nvSpPr>
        <xdr:cNvPr id="375" name="n_3aveValue【公営住宅】&#10;一人当たり面積">
          <a:extLst>
            <a:ext uri="{FF2B5EF4-FFF2-40B4-BE49-F238E27FC236}">
              <a16:creationId xmlns:a16="http://schemas.microsoft.com/office/drawing/2014/main" id="{E7BB7386-7F39-407C-B742-300175B11135}"/>
            </a:ext>
          </a:extLst>
        </xdr:cNvPr>
        <xdr:cNvSpPr txBox="1"/>
      </xdr:nvSpPr>
      <xdr:spPr>
        <a:xfrm>
          <a:off x="6712027" y="14210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165561</xdr:rowOff>
    </xdr:from>
    <xdr:ext cx="469744" cy="259045"/>
    <xdr:sp macro="" textlink="">
      <xdr:nvSpPr>
        <xdr:cNvPr id="376" name="n_4aveValue【公営住宅】&#10;一人当たり面積">
          <a:extLst>
            <a:ext uri="{FF2B5EF4-FFF2-40B4-BE49-F238E27FC236}">
              <a16:creationId xmlns:a16="http://schemas.microsoft.com/office/drawing/2014/main" id="{52AF059F-3E30-410A-A3E5-53316307017D}"/>
            </a:ext>
          </a:extLst>
        </xdr:cNvPr>
        <xdr:cNvSpPr txBox="1"/>
      </xdr:nvSpPr>
      <xdr:spPr>
        <a:xfrm>
          <a:off x="5937327" y="14247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14749</xdr:rowOff>
    </xdr:from>
    <xdr:ext cx="469744" cy="259045"/>
    <xdr:sp macro="" textlink="">
      <xdr:nvSpPr>
        <xdr:cNvPr id="377" name="n_1mainValue【公営住宅】&#10;一人当たり面積">
          <a:extLst>
            <a:ext uri="{FF2B5EF4-FFF2-40B4-BE49-F238E27FC236}">
              <a16:creationId xmlns:a16="http://schemas.microsoft.com/office/drawing/2014/main" id="{2993F7BC-B7B2-4EB0-863D-94E5E6FDB197}"/>
            </a:ext>
          </a:extLst>
        </xdr:cNvPr>
        <xdr:cNvSpPr txBox="1"/>
      </xdr:nvSpPr>
      <xdr:spPr>
        <a:xfrm>
          <a:off x="8271587" y="13425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121429</xdr:rowOff>
    </xdr:from>
    <xdr:ext cx="469744" cy="259045"/>
    <xdr:sp macro="" textlink="">
      <xdr:nvSpPr>
        <xdr:cNvPr id="378" name="n_2mainValue【公営住宅】&#10;一人当たり面積">
          <a:extLst>
            <a:ext uri="{FF2B5EF4-FFF2-40B4-BE49-F238E27FC236}">
              <a16:creationId xmlns:a16="http://schemas.microsoft.com/office/drawing/2014/main" id="{98BFF1CF-5E5D-462E-A8C5-A64A3EEAEDB5}"/>
            </a:ext>
          </a:extLst>
        </xdr:cNvPr>
        <xdr:cNvSpPr txBox="1"/>
      </xdr:nvSpPr>
      <xdr:spPr>
        <a:xfrm>
          <a:off x="7509587" y="1353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121048</xdr:rowOff>
    </xdr:from>
    <xdr:ext cx="469744" cy="259045"/>
    <xdr:sp macro="" textlink="">
      <xdr:nvSpPr>
        <xdr:cNvPr id="379" name="n_3mainValue【公営住宅】&#10;一人当たり面積">
          <a:extLst>
            <a:ext uri="{FF2B5EF4-FFF2-40B4-BE49-F238E27FC236}">
              <a16:creationId xmlns:a16="http://schemas.microsoft.com/office/drawing/2014/main" id="{3F44BC5A-3A7D-4DAC-97E7-D7CA5532236D}"/>
            </a:ext>
          </a:extLst>
        </xdr:cNvPr>
        <xdr:cNvSpPr txBox="1"/>
      </xdr:nvSpPr>
      <xdr:spPr>
        <a:xfrm>
          <a:off x="6712027" y="1353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134574</xdr:rowOff>
    </xdr:from>
    <xdr:ext cx="469744" cy="259045"/>
    <xdr:sp macro="" textlink="">
      <xdr:nvSpPr>
        <xdr:cNvPr id="380" name="n_4mainValue【公営住宅】&#10;一人当たり面積">
          <a:extLst>
            <a:ext uri="{FF2B5EF4-FFF2-40B4-BE49-F238E27FC236}">
              <a16:creationId xmlns:a16="http://schemas.microsoft.com/office/drawing/2014/main" id="{E9572DB2-F97A-4C3B-84CE-F7C1FE0756DF}"/>
            </a:ext>
          </a:extLst>
        </xdr:cNvPr>
        <xdr:cNvSpPr txBox="1"/>
      </xdr:nvSpPr>
      <xdr:spPr>
        <a:xfrm>
          <a:off x="5937327" y="1354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279E042-DD46-4BEA-BCEA-AE6C8B4C1C3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C3DB7CFC-2D5E-499C-BEFC-849E14ABA1E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D20BA2D6-8D93-4587-8436-16B624A5641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138421C-B2EC-4881-90A0-949662FFDEB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82108DB9-423A-417D-BE79-8AF24FFDFB4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1D768A3-3DA0-4080-BD6C-49D12BEEEB6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7EEFB78-352C-42DD-B5E5-4DE1757AE0A3}"/>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DABFFBDA-EFC1-4B54-8FC5-31B643ED7096}"/>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504F2E72-1E83-4014-8B72-0C844BAAB3C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C2FF576E-94E9-4827-9B11-645FDB19166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DE61FAE-871C-4ECA-B29B-88213D96C6E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D5308912-8B93-4C34-8346-3D15DE9D882D}"/>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CE7B52C8-877A-4C1C-9EA8-07F1941EFAC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72E7DF92-AB9D-4A28-A9F6-7A2FBEC6F34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14AF71A1-EF02-4A29-B4BD-1383AB0F92A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6C9A6A3F-7518-4F84-A0D6-2AE795CC857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C3DAEC0-0DFC-4B18-B253-5FFA0E607C9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C433966A-A34D-4E3D-B623-800E41470F0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7C4C71E4-D4EE-4403-9026-C1CDD579AFB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EC1267C2-6509-428A-A200-30A362D79F34}"/>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E5316D66-A401-474B-85F9-930DD4CEBE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918D3AF6-B739-4E6E-9150-B0D59BB1D1E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117842C7-50E9-404A-BC69-B4F7B1876AA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B72D1AF6-2E87-41FF-989D-8DAE0F29CD32}"/>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8FBE987A-4994-4FD8-833A-44C5D09169E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444F4B9B-59F7-4D51-9B38-3DF7C8AFF61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1CA31863-75C5-4EF1-B40A-844C774C650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E98F46D3-F6C3-4C62-85DF-4C44620D9F83}"/>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8D3CC67E-83E3-48AF-A443-010DD4C527C8}"/>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2263CDDC-07AF-4935-A341-F93C5136BEE7}"/>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9916252C-9B0D-4D31-AC82-B2E328385C7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95E33341-3303-4DAE-9571-82CDAD8DD14B}"/>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4BB0621F-1D8A-43DF-88D4-C5B8333899EC}"/>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58C9948C-EA20-4F78-8293-6CD206D3DC3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CC409317-4589-4A12-B08B-9E967F9510A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D608B73-042B-41C0-8990-1C2CAD0F3A3A}"/>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8E89360-38F7-4D66-8C27-4AA3E1194F3E}"/>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310D1184-6773-4851-B378-DCFBFDBD6D4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4D90CB8-995C-4B73-A5DD-CDE0E65D6A34}"/>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3BE288B-5141-48A8-8A8A-0E43271764E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C0E9F1B4-CB97-41CF-9632-BC61F3F65B1D}"/>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4164F3FD-F8B8-4247-8F6C-42AF460DF466}"/>
            </a:ext>
          </a:extLst>
        </xdr:cNvPr>
        <xdr:cNvCxnSpPr/>
      </xdr:nvCxnSpPr>
      <xdr:spPr>
        <a:xfrm flipV="1">
          <a:off x="14375764" y="5736771"/>
          <a:ext cx="0" cy="1391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49AD13C1-33A1-47AF-BBE3-C35BC55CD638}"/>
            </a:ext>
          </a:extLst>
        </xdr:cNvPr>
        <xdr:cNvSpPr txBox="1"/>
      </xdr:nvSpPr>
      <xdr:spPr>
        <a:xfrm>
          <a:off x="1441450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92DAAB0E-BAA8-45EB-9510-78E4A2562729}"/>
            </a:ext>
          </a:extLst>
        </xdr:cNvPr>
        <xdr:cNvCxnSpPr/>
      </xdr:nvCxnSpPr>
      <xdr:spPr>
        <a:xfrm>
          <a:off x="14287500" y="7128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DCE78AAA-E04F-44F3-A7E4-9CAEAB7EF006}"/>
            </a:ext>
          </a:extLst>
        </xdr:cNvPr>
        <xdr:cNvSpPr txBox="1"/>
      </xdr:nvSpPr>
      <xdr:spPr>
        <a:xfrm>
          <a:off x="14414500" y="551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55EE8AA0-CB97-4A55-B65F-FA5C327647D9}"/>
            </a:ext>
          </a:extLst>
        </xdr:cNvPr>
        <xdr:cNvCxnSpPr/>
      </xdr:nvCxnSpPr>
      <xdr:spPr>
        <a:xfrm>
          <a:off x="14287500" y="57367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A28F61EC-1177-4797-8FE7-08BD0906A546}"/>
            </a:ext>
          </a:extLst>
        </xdr:cNvPr>
        <xdr:cNvSpPr txBox="1"/>
      </xdr:nvSpPr>
      <xdr:spPr>
        <a:xfrm>
          <a:off x="14414500" y="6247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7B71B1E0-5AA4-4E25-BB96-A19F43E62CAB}"/>
            </a:ext>
          </a:extLst>
        </xdr:cNvPr>
        <xdr:cNvSpPr/>
      </xdr:nvSpPr>
      <xdr:spPr>
        <a:xfrm>
          <a:off x="14325600" y="63924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A920C652-62F3-4212-81CD-B13FC4DB0BC0}"/>
            </a:ext>
          </a:extLst>
        </xdr:cNvPr>
        <xdr:cNvSpPr/>
      </xdr:nvSpPr>
      <xdr:spPr>
        <a:xfrm>
          <a:off x="1357884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AA06A634-7B57-469A-9826-47FEE4F6AC5A}"/>
            </a:ext>
          </a:extLst>
        </xdr:cNvPr>
        <xdr:cNvSpPr/>
      </xdr:nvSpPr>
      <xdr:spPr>
        <a:xfrm>
          <a:off x="12804140" y="637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AEEDA1B5-DBD5-4209-AAF5-F0875E089CD6}"/>
            </a:ext>
          </a:extLst>
        </xdr:cNvPr>
        <xdr:cNvSpPr/>
      </xdr:nvSpPr>
      <xdr:spPr>
        <a:xfrm>
          <a:off x="12029440" y="6366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48248F24-535E-4904-824F-1F8D156A7924}"/>
            </a:ext>
          </a:extLst>
        </xdr:cNvPr>
        <xdr:cNvSpPr/>
      </xdr:nvSpPr>
      <xdr:spPr>
        <a:xfrm>
          <a:off x="11231880" y="6373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F9DBE8D-F380-432E-9985-175252AA563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83D68FB-918B-4BAF-871D-669DC981ABF6}"/>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9BB0409B-5277-4E26-92AB-2C5CF91A540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CE82DC0-EFBA-46D1-AB93-92EEE7D0CE9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943C9BDE-517A-4FE1-B54E-FE6998EDAD6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103777</xdr:rowOff>
    </xdr:from>
    <xdr:to>
      <xdr:col>85</xdr:col>
      <xdr:colOff>177800</xdr:colOff>
      <xdr:row>40</xdr:row>
      <xdr:rowOff>33927</xdr:rowOff>
    </xdr:to>
    <xdr:sp macro="" textlink="">
      <xdr:nvSpPr>
        <xdr:cNvPr id="438" name="楕円 437">
          <a:extLst>
            <a:ext uri="{FF2B5EF4-FFF2-40B4-BE49-F238E27FC236}">
              <a16:creationId xmlns:a16="http://schemas.microsoft.com/office/drawing/2014/main" id="{245C3ACA-0ED3-4ED7-8D79-0F880909530A}"/>
            </a:ext>
          </a:extLst>
        </xdr:cNvPr>
        <xdr:cNvSpPr/>
      </xdr:nvSpPr>
      <xdr:spPr>
        <a:xfrm>
          <a:off x="14325600" y="664173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82204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76B7C43-7660-4A0D-A380-72351D31F810}"/>
            </a:ext>
          </a:extLst>
        </xdr:cNvPr>
        <xdr:cNvSpPr txBox="1"/>
      </xdr:nvSpPr>
      <xdr:spPr>
        <a:xfrm>
          <a:off x="14414500" y="6620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100512</xdr:rowOff>
    </xdr:from>
    <xdr:to>
      <xdr:col>81</xdr:col>
      <xdr:colOff>101600</xdr:colOff>
      <xdr:row>40</xdr:row>
      <xdr:rowOff>30662</xdr:rowOff>
    </xdr:to>
    <xdr:sp macro="" textlink="">
      <xdr:nvSpPr>
        <xdr:cNvPr id="440" name="楕円 439">
          <a:extLst>
            <a:ext uri="{FF2B5EF4-FFF2-40B4-BE49-F238E27FC236}">
              <a16:creationId xmlns:a16="http://schemas.microsoft.com/office/drawing/2014/main" id="{012D1C76-57A0-459B-95F3-3FCF128435B0}"/>
            </a:ext>
          </a:extLst>
        </xdr:cNvPr>
        <xdr:cNvSpPr/>
      </xdr:nvSpPr>
      <xdr:spPr>
        <a:xfrm>
          <a:off x="13578840" y="66384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151312</xdr:rowOff>
    </xdr:from>
    <xdr:to>
      <xdr:col>85</xdr:col>
      <xdr:colOff>127000</xdr:colOff>
      <xdr:row>39</xdr:row>
      <xdr:rowOff>154577</xdr:rowOff>
    </xdr:to>
    <xdr:cxnSp macro="">
      <xdr:nvCxnSpPr>
        <xdr:cNvPr id="441" name="直線コネクタ 440">
          <a:extLst>
            <a:ext uri="{FF2B5EF4-FFF2-40B4-BE49-F238E27FC236}">
              <a16:creationId xmlns:a16="http://schemas.microsoft.com/office/drawing/2014/main" id="{1F8355AF-C6D1-4BCE-8641-DAB4CA4E4305}"/>
            </a:ext>
          </a:extLst>
        </xdr:cNvPr>
        <xdr:cNvCxnSpPr/>
      </xdr:nvCxnSpPr>
      <xdr:spPr>
        <a:xfrm>
          <a:off x="13629640" y="6689272"/>
          <a:ext cx="74676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85816</xdr:rowOff>
    </xdr:from>
    <xdr:to>
      <xdr:col>76</xdr:col>
      <xdr:colOff>165100</xdr:colOff>
      <xdr:row>40</xdr:row>
      <xdr:rowOff>15966</xdr:rowOff>
    </xdr:to>
    <xdr:sp macro="" textlink="">
      <xdr:nvSpPr>
        <xdr:cNvPr id="442" name="楕円 441">
          <a:extLst>
            <a:ext uri="{FF2B5EF4-FFF2-40B4-BE49-F238E27FC236}">
              <a16:creationId xmlns:a16="http://schemas.microsoft.com/office/drawing/2014/main" id="{9DBE4E4E-55B0-436B-A605-ADB3CD0C3C50}"/>
            </a:ext>
          </a:extLst>
        </xdr:cNvPr>
        <xdr:cNvSpPr/>
      </xdr:nvSpPr>
      <xdr:spPr>
        <a:xfrm>
          <a:off x="12804140" y="662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136616</xdr:rowOff>
    </xdr:from>
    <xdr:to>
      <xdr:col>81</xdr:col>
      <xdr:colOff>50800</xdr:colOff>
      <xdr:row>39</xdr:row>
      <xdr:rowOff>151312</xdr:rowOff>
    </xdr:to>
    <xdr:cxnSp macro="">
      <xdr:nvCxnSpPr>
        <xdr:cNvPr id="443" name="直線コネクタ 442">
          <a:extLst>
            <a:ext uri="{FF2B5EF4-FFF2-40B4-BE49-F238E27FC236}">
              <a16:creationId xmlns:a16="http://schemas.microsoft.com/office/drawing/2014/main" id="{BB9E178D-D42E-4D3F-91F5-F18843B12A8C}"/>
            </a:ext>
          </a:extLst>
        </xdr:cNvPr>
        <xdr:cNvCxnSpPr/>
      </xdr:nvCxnSpPr>
      <xdr:spPr>
        <a:xfrm>
          <a:off x="12854940" y="6674576"/>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103777</xdr:rowOff>
    </xdr:from>
    <xdr:to>
      <xdr:col>72</xdr:col>
      <xdr:colOff>38100</xdr:colOff>
      <xdr:row>40</xdr:row>
      <xdr:rowOff>33927</xdr:rowOff>
    </xdr:to>
    <xdr:sp macro="" textlink="">
      <xdr:nvSpPr>
        <xdr:cNvPr id="444" name="楕円 443">
          <a:extLst>
            <a:ext uri="{FF2B5EF4-FFF2-40B4-BE49-F238E27FC236}">
              <a16:creationId xmlns:a16="http://schemas.microsoft.com/office/drawing/2014/main" id="{773A18EA-F6D6-41AB-80E1-E1A4649FF16D}"/>
            </a:ext>
          </a:extLst>
        </xdr:cNvPr>
        <xdr:cNvSpPr/>
      </xdr:nvSpPr>
      <xdr:spPr>
        <a:xfrm>
          <a:off x="12029440" y="66417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136616</xdr:rowOff>
    </xdr:from>
    <xdr:to>
      <xdr:col>76</xdr:col>
      <xdr:colOff>114300</xdr:colOff>
      <xdr:row>39</xdr:row>
      <xdr:rowOff>154577</xdr:rowOff>
    </xdr:to>
    <xdr:cxnSp macro="">
      <xdr:nvCxnSpPr>
        <xdr:cNvPr id="445" name="直線コネクタ 444">
          <a:extLst>
            <a:ext uri="{FF2B5EF4-FFF2-40B4-BE49-F238E27FC236}">
              <a16:creationId xmlns:a16="http://schemas.microsoft.com/office/drawing/2014/main" id="{CFFA03F2-B7B3-49F9-BCCA-4F889CC8673D}"/>
            </a:ext>
          </a:extLst>
        </xdr:cNvPr>
        <xdr:cNvCxnSpPr/>
      </xdr:nvCxnSpPr>
      <xdr:spPr>
        <a:xfrm flipV="1">
          <a:off x="12072620" y="6674576"/>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76019</xdr:rowOff>
    </xdr:from>
    <xdr:to>
      <xdr:col>67</xdr:col>
      <xdr:colOff>101600</xdr:colOff>
      <xdr:row>40</xdr:row>
      <xdr:rowOff>6169</xdr:rowOff>
    </xdr:to>
    <xdr:sp macro="" textlink="">
      <xdr:nvSpPr>
        <xdr:cNvPr id="446" name="楕円 445">
          <a:extLst>
            <a:ext uri="{FF2B5EF4-FFF2-40B4-BE49-F238E27FC236}">
              <a16:creationId xmlns:a16="http://schemas.microsoft.com/office/drawing/2014/main" id="{3E064F40-FD40-4E65-9D25-66991B61A393}"/>
            </a:ext>
          </a:extLst>
        </xdr:cNvPr>
        <xdr:cNvSpPr/>
      </xdr:nvSpPr>
      <xdr:spPr>
        <a:xfrm>
          <a:off x="11231880" y="66139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126819</xdr:rowOff>
    </xdr:from>
    <xdr:to>
      <xdr:col>71</xdr:col>
      <xdr:colOff>177800</xdr:colOff>
      <xdr:row>39</xdr:row>
      <xdr:rowOff>154577</xdr:rowOff>
    </xdr:to>
    <xdr:cxnSp macro="">
      <xdr:nvCxnSpPr>
        <xdr:cNvPr id="447" name="直線コネクタ 446">
          <a:extLst>
            <a:ext uri="{FF2B5EF4-FFF2-40B4-BE49-F238E27FC236}">
              <a16:creationId xmlns:a16="http://schemas.microsoft.com/office/drawing/2014/main" id="{CF546850-E979-4A97-B64D-D96BB8FD2AC9}"/>
            </a:ext>
          </a:extLst>
        </xdr:cNvPr>
        <xdr:cNvCxnSpPr/>
      </xdr:nvCxnSpPr>
      <xdr:spPr>
        <a:xfrm>
          <a:off x="11282680" y="6664779"/>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3BF77EC7-0AF3-45C2-A9FB-299838A84B6F}"/>
            </a:ext>
          </a:extLst>
        </xdr:cNvPr>
        <xdr:cNvSpPr txBox="1"/>
      </xdr:nvSpPr>
      <xdr:spPr>
        <a:xfrm>
          <a:off x="134372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CEB1CC3-3939-465E-AC73-CB69D838B022}"/>
            </a:ext>
          </a:extLst>
        </xdr:cNvPr>
        <xdr:cNvSpPr txBox="1"/>
      </xdr:nvSpPr>
      <xdr:spPr>
        <a:xfrm>
          <a:off x="126752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D0DE439C-58F6-4BAC-B0BB-C86C425FC074}"/>
            </a:ext>
          </a:extLst>
        </xdr:cNvPr>
        <xdr:cNvSpPr txBox="1"/>
      </xdr:nvSpPr>
      <xdr:spPr>
        <a:xfrm>
          <a:off x="119005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5C8C47DC-9169-42B3-8D12-5733EA8F8AA4}"/>
            </a:ext>
          </a:extLst>
        </xdr:cNvPr>
        <xdr:cNvSpPr txBox="1"/>
      </xdr:nvSpPr>
      <xdr:spPr>
        <a:xfrm>
          <a:off x="1110298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21789</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BF364065-CE5D-4763-8C7E-8F08F1B2D326}"/>
            </a:ext>
          </a:extLst>
        </xdr:cNvPr>
        <xdr:cNvSpPr txBox="1"/>
      </xdr:nvSpPr>
      <xdr:spPr>
        <a:xfrm>
          <a:off x="13437244" y="672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7093</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14FA530F-30C3-4AC8-8ED0-7B7FF8B644B3}"/>
            </a:ext>
          </a:extLst>
        </xdr:cNvPr>
        <xdr:cNvSpPr txBox="1"/>
      </xdr:nvSpPr>
      <xdr:spPr>
        <a:xfrm>
          <a:off x="12675244"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25054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365CCACB-F901-4A1E-BCDD-3880D90CBFDD}"/>
            </a:ext>
          </a:extLst>
        </xdr:cNvPr>
        <xdr:cNvSpPr txBox="1"/>
      </xdr:nvSpPr>
      <xdr:spPr>
        <a:xfrm>
          <a:off x="11900544" y="6730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168746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26F931E5-E603-4734-B6E2-6A3C60107C77}"/>
            </a:ext>
          </a:extLst>
        </xdr:cNvPr>
        <xdr:cNvSpPr txBox="1"/>
      </xdr:nvSpPr>
      <xdr:spPr>
        <a:xfrm>
          <a:off x="11102984" y="670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92EBE579-63E6-4699-930B-9C164EA61115}"/>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78922F6A-4C29-40FD-942A-567E606D7E9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9D815253-E804-40E9-B5FD-A1294433A11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26E7E33A-A99A-4008-9497-AC5AC3CD58C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DD446990-8ACA-4F9E-8679-FFC6B95A9AC9}"/>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A888A1B7-55E1-4479-879C-A2B8E9A9A31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F1565CBE-07BB-4C5D-AD67-1AF37A2F0788}"/>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69D1F431-448E-4AAD-9FB0-9D7F1FD261EA}"/>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8A48716-9600-4B6B-9B9F-80DB213383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96760230-DB87-4879-AC4A-400013F506C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30758023-3151-4EDC-845B-3C9B1447597B}"/>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EEC3FEF5-3E99-4C17-92B6-1A4D0001FFD0}"/>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CDBCA455-C623-4C77-B309-8AFAD896907C}"/>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6D3F367-1D39-4FD3-8FFD-6E21BD2F2D24}"/>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7A102B76-E26B-409F-9537-2B3C15FA0042}"/>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22FED474-0211-4B3C-AA6B-7E2AB16EEF6D}"/>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A15FDD9F-DF8C-4841-8A68-5360F5B2F2BD}"/>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AACFFAD1-4161-48DB-9094-93CC6FAA5F22}"/>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F937763B-9638-4412-9FA8-F279E573F9F9}"/>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1228D9D1-18D5-480F-872D-98F0E305F450}"/>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E310CC35-2135-4793-B677-3CA0AA70CA84}"/>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0A70D864-10F8-4DD3-917D-10C018B4B79E}"/>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BAE4577D-D06F-4C50-93C1-7790934AD25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3E4B2343-1643-45C0-A455-AA49257F685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DCEB5093-9704-445C-ACBB-7B1FDC9FDEEA}"/>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7A421EC9-4251-4DDA-982C-DCC49D10B691}"/>
            </a:ext>
          </a:extLst>
        </xdr:cNvPr>
        <xdr:cNvCxnSpPr/>
      </xdr:nvCxnSpPr>
      <xdr:spPr>
        <a:xfrm flipV="1">
          <a:off x="19509104" y="558709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AA9F3B00-44F2-4DE4-AC9B-FE02062988D8}"/>
            </a:ext>
          </a:extLst>
        </xdr:cNvPr>
        <xdr:cNvSpPr txBox="1"/>
      </xdr:nvSpPr>
      <xdr:spPr>
        <a:xfrm>
          <a:off x="19547840" y="704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8F63CADA-7699-464F-89A3-1747A02A8CDC}"/>
            </a:ext>
          </a:extLst>
        </xdr:cNvPr>
        <xdr:cNvCxnSpPr/>
      </xdr:nvCxnSpPr>
      <xdr:spPr>
        <a:xfrm>
          <a:off x="19443700" y="7041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3C7BEB0F-A1D4-40AA-A6F2-D89AB1528EE4}"/>
            </a:ext>
          </a:extLst>
        </xdr:cNvPr>
        <xdr:cNvSpPr txBox="1"/>
      </xdr:nvSpPr>
      <xdr:spPr>
        <a:xfrm>
          <a:off x="19547840" y="536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C8D73C6F-D02D-486E-82E8-451519671CA9}"/>
            </a:ext>
          </a:extLst>
        </xdr:cNvPr>
        <xdr:cNvCxnSpPr/>
      </xdr:nvCxnSpPr>
      <xdr:spPr>
        <a:xfrm>
          <a:off x="1944370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A381F06C-4447-4450-94B3-1435FB97B7FB}"/>
            </a:ext>
          </a:extLst>
        </xdr:cNvPr>
        <xdr:cNvSpPr txBox="1"/>
      </xdr:nvSpPr>
      <xdr:spPr>
        <a:xfrm>
          <a:off x="19547840" y="6410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5F348961-2782-48BD-B4B8-C0F2293C5402}"/>
            </a:ext>
          </a:extLst>
        </xdr:cNvPr>
        <xdr:cNvSpPr/>
      </xdr:nvSpPr>
      <xdr:spPr>
        <a:xfrm>
          <a:off x="1945894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7A954904-AE6D-469D-8D94-69E6B69F74AE}"/>
            </a:ext>
          </a:extLst>
        </xdr:cNvPr>
        <xdr:cNvSpPr/>
      </xdr:nvSpPr>
      <xdr:spPr>
        <a:xfrm>
          <a:off x="18735040" y="6568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E351A843-C604-472F-B9F7-E4B941786163}"/>
            </a:ext>
          </a:extLst>
        </xdr:cNvPr>
        <xdr:cNvSpPr/>
      </xdr:nvSpPr>
      <xdr:spPr>
        <a:xfrm>
          <a:off x="1793748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163D91AB-4CEA-4FEE-BE81-EBEA444E4055}"/>
            </a:ext>
          </a:extLst>
        </xdr:cNvPr>
        <xdr:cNvSpPr/>
      </xdr:nvSpPr>
      <xdr:spPr>
        <a:xfrm>
          <a:off x="1716278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96E351C3-12C3-4005-B22E-838DB60E29ED}"/>
            </a:ext>
          </a:extLst>
        </xdr:cNvPr>
        <xdr:cNvSpPr/>
      </xdr:nvSpPr>
      <xdr:spPr>
        <a:xfrm>
          <a:off x="1638808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EE12955B-A2BE-46BD-8B66-42BDBF059D6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63DCDFAA-6DA0-4186-946D-D39F727E81A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B74D9E5A-775B-4B69-9AFB-074D7B6E80E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EE4A404C-5566-4F4C-99B3-62FA47D908F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EAAA3A5-D0EA-45BA-A495-5F28F50568F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40096</xdr:rowOff>
    </xdr:from>
    <xdr:to>
      <xdr:col>116</xdr:col>
      <xdr:colOff>114300</xdr:colOff>
      <xdr:row>39</xdr:row>
      <xdr:rowOff>141696</xdr:rowOff>
    </xdr:to>
    <xdr:sp macro="" textlink="">
      <xdr:nvSpPr>
        <xdr:cNvPr id="497" name="楕円 496">
          <a:extLst>
            <a:ext uri="{FF2B5EF4-FFF2-40B4-BE49-F238E27FC236}">
              <a16:creationId xmlns:a16="http://schemas.microsoft.com/office/drawing/2014/main" id="{DC309996-83EC-4EF3-9AA3-22D2E00897AF}"/>
            </a:ext>
          </a:extLst>
        </xdr:cNvPr>
        <xdr:cNvSpPr/>
      </xdr:nvSpPr>
      <xdr:spPr>
        <a:xfrm>
          <a:off x="19458940" y="657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18523</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E8FD39C4-1B62-475F-B3A2-8D9239A84AA3}"/>
            </a:ext>
          </a:extLst>
        </xdr:cNvPr>
        <xdr:cNvSpPr txBox="1"/>
      </xdr:nvSpPr>
      <xdr:spPr>
        <a:xfrm>
          <a:off x="19547840" y="655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49893</xdr:rowOff>
    </xdr:from>
    <xdr:to>
      <xdr:col>112</xdr:col>
      <xdr:colOff>38100</xdr:colOff>
      <xdr:row>39</xdr:row>
      <xdr:rowOff>151493</xdr:rowOff>
    </xdr:to>
    <xdr:sp macro="" textlink="">
      <xdr:nvSpPr>
        <xdr:cNvPr id="499" name="楕円 498">
          <a:extLst>
            <a:ext uri="{FF2B5EF4-FFF2-40B4-BE49-F238E27FC236}">
              <a16:creationId xmlns:a16="http://schemas.microsoft.com/office/drawing/2014/main" id="{F49F872F-DB7E-41DC-BC1D-A226FCA8A361}"/>
            </a:ext>
          </a:extLst>
        </xdr:cNvPr>
        <xdr:cNvSpPr/>
      </xdr:nvSpPr>
      <xdr:spPr>
        <a:xfrm>
          <a:off x="18735040" y="658785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90896</xdr:rowOff>
    </xdr:from>
    <xdr:to>
      <xdr:col>116</xdr:col>
      <xdr:colOff>63500</xdr:colOff>
      <xdr:row>39</xdr:row>
      <xdr:rowOff>100693</xdr:rowOff>
    </xdr:to>
    <xdr:cxnSp macro="">
      <xdr:nvCxnSpPr>
        <xdr:cNvPr id="500" name="直線コネクタ 499">
          <a:extLst>
            <a:ext uri="{FF2B5EF4-FFF2-40B4-BE49-F238E27FC236}">
              <a16:creationId xmlns:a16="http://schemas.microsoft.com/office/drawing/2014/main" id="{FCC77A50-FCA1-4C3C-8385-C3578A5FD5D1}"/>
            </a:ext>
          </a:extLst>
        </xdr:cNvPr>
        <xdr:cNvCxnSpPr/>
      </xdr:nvCxnSpPr>
      <xdr:spPr>
        <a:xfrm flipV="1">
          <a:off x="18778220" y="6628856"/>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62956</xdr:rowOff>
    </xdr:from>
    <xdr:to>
      <xdr:col>107</xdr:col>
      <xdr:colOff>101600</xdr:colOff>
      <xdr:row>39</xdr:row>
      <xdr:rowOff>164556</xdr:rowOff>
    </xdr:to>
    <xdr:sp macro="" textlink="">
      <xdr:nvSpPr>
        <xdr:cNvPr id="501" name="楕円 500">
          <a:extLst>
            <a:ext uri="{FF2B5EF4-FFF2-40B4-BE49-F238E27FC236}">
              <a16:creationId xmlns:a16="http://schemas.microsoft.com/office/drawing/2014/main" id="{07800B33-FC3E-453F-917A-37891F0089E7}"/>
            </a:ext>
          </a:extLst>
        </xdr:cNvPr>
        <xdr:cNvSpPr/>
      </xdr:nvSpPr>
      <xdr:spPr>
        <a:xfrm>
          <a:off x="17937480" y="660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100693</xdr:rowOff>
    </xdr:from>
    <xdr:to>
      <xdr:col>111</xdr:col>
      <xdr:colOff>177800</xdr:colOff>
      <xdr:row>39</xdr:row>
      <xdr:rowOff>113756</xdr:rowOff>
    </xdr:to>
    <xdr:cxnSp macro="">
      <xdr:nvCxnSpPr>
        <xdr:cNvPr id="502" name="直線コネクタ 501">
          <a:extLst>
            <a:ext uri="{FF2B5EF4-FFF2-40B4-BE49-F238E27FC236}">
              <a16:creationId xmlns:a16="http://schemas.microsoft.com/office/drawing/2014/main" id="{B0E67E28-3AD3-4ED1-BA61-28EF30D2E70F}"/>
            </a:ext>
          </a:extLst>
        </xdr:cNvPr>
        <xdr:cNvCxnSpPr/>
      </xdr:nvCxnSpPr>
      <xdr:spPr>
        <a:xfrm flipV="1">
          <a:off x="17988280" y="6638653"/>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74385</xdr:rowOff>
    </xdr:from>
    <xdr:to>
      <xdr:col>102</xdr:col>
      <xdr:colOff>165100</xdr:colOff>
      <xdr:row>40</xdr:row>
      <xdr:rowOff>4535</xdr:rowOff>
    </xdr:to>
    <xdr:sp macro="" textlink="">
      <xdr:nvSpPr>
        <xdr:cNvPr id="503" name="楕円 502">
          <a:extLst>
            <a:ext uri="{FF2B5EF4-FFF2-40B4-BE49-F238E27FC236}">
              <a16:creationId xmlns:a16="http://schemas.microsoft.com/office/drawing/2014/main" id="{C17E5A63-B4C7-4141-9725-913AFC08D40D}"/>
            </a:ext>
          </a:extLst>
        </xdr:cNvPr>
        <xdr:cNvSpPr/>
      </xdr:nvSpPr>
      <xdr:spPr>
        <a:xfrm>
          <a:off x="17162780" y="66123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113756</xdr:rowOff>
    </xdr:from>
    <xdr:to>
      <xdr:col>107</xdr:col>
      <xdr:colOff>50800</xdr:colOff>
      <xdr:row>39</xdr:row>
      <xdr:rowOff>125185</xdr:rowOff>
    </xdr:to>
    <xdr:cxnSp macro="">
      <xdr:nvCxnSpPr>
        <xdr:cNvPr id="504" name="直線コネクタ 503">
          <a:extLst>
            <a:ext uri="{FF2B5EF4-FFF2-40B4-BE49-F238E27FC236}">
              <a16:creationId xmlns:a16="http://schemas.microsoft.com/office/drawing/2014/main" id="{5ACBD28B-1A61-465E-BDF3-9D28F26C5C8E}"/>
            </a:ext>
          </a:extLst>
        </xdr:cNvPr>
        <xdr:cNvCxnSpPr/>
      </xdr:nvCxnSpPr>
      <xdr:spPr>
        <a:xfrm flipV="1">
          <a:off x="17213580" y="6651716"/>
          <a:ext cx="7747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51526</xdr:rowOff>
    </xdr:from>
    <xdr:to>
      <xdr:col>98</xdr:col>
      <xdr:colOff>38100</xdr:colOff>
      <xdr:row>39</xdr:row>
      <xdr:rowOff>153126</xdr:rowOff>
    </xdr:to>
    <xdr:sp macro="" textlink="">
      <xdr:nvSpPr>
        <xdr:cNvPr id="505" name="楕円 504">
          <a:extLst>
            <a:ext uri="{FF2B5EF4-FFF2-40B4-BE49-F238E27FC236}">
              <a16:creationId xmlns:a16="http://schemas.microsoft.com/office/drawing/2014/main" id="{182F2A8E-6740-4C5B-AA4F-986DEE5486D8}"/>
            </a:ext>
          </a:extLst>
        </xdr:cNvPr>
        <xdr:cNvSpPr/>
      </xdr:nvSpPr>
      <xdr:spPr>
        <a:xfrm>
          <a:off x="16388080" y="65894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102326</xdr:rowOff>
    </xdr:from>
    <xdr:to>
      <xdr:col>102</xdr:col>
      <xdr:colOff>114300</xdr:colOff>
      <xdr:row>39</xdr:row>
      <xdr:rowOff>125185</xdr:rowOff>
    </xdr:to>
    <xdr:cxnSp macro="">
      <xdr:nvCxnSpPr>
        <xdr:cNvPr id="506" name="直線コネクタ 505">
          <a:extLst>
            <a:ext uri="{FF2B5EF4-FFF2-40B4-BE49-F238E27FC236}">
              <a16:creationId xmlns:a16="http://schemas.microsoft.com/office/drawing/2014/main" id="{C922C1DC-9D9E-4E5F-9C64-785836D5A988}"/>
            </a:ext>
          </a:extLst>
        </xdr:cNvPr>
        <xdr:cNvCxnSpPr/>
      </xdr:nvCxnSpPr>
      <xdr:spPr>
        <a:xfrm>
          <a:off x="16431260" y="6640286"/>
          <a:ext cx="78232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24EA0192-2F5A-46DE-8431-51B9A6651FDE}"/>
            </a:ext>
          </a:extLst>
        </xdr:cNvPr>
        <xdr:cNvSpPr txBox="1"/>
      </xdr:nvSpPr>
      <xdr:spPr>
        <a:xfrm>
          <a:off x="18561127" y="635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4C10E7A1-078A-49B4-99F1-532892AAD5A1}"/>
            </a:ext>
          </a:extLst>
        </xdr:cNvPr>
        <xdr:cNvSpPr txBox="1"/>
      </xdr:nvSpPr>
      <xdr:spPr>
        <a:xfrm>
          <a:off x="17776267" y="63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C8774C25-A005-49E8-88D1-496B4D69981E}"/>
            </a:ext>
          </a:extLst>
        </xdr:cNvPr>
        <xdr:cNvSpPr txBox="1"/>
      </xdr:nvSpPr>
      <xdr:spPr>
        <a:xfrm>
          <a:off x="17001567" y="636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93C4A9C9-BBD9-439B-B8CA-A8609072D444}"/>
            </a:ext>
          </a:extLst>
        </xdr:cNvPr>
        <xdr:cNvSpPr txBox="1"/>
      </xdr:nvSpPr>
      <xdr:spPr>
        <a:xfrm>
          <a:off x="1622686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142620</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C00F40BD-24F5-4631-A6A8-566C638AF333}"/>
            </a:ext>
          </a:extLst>
        </xdr:cNvPr>
        <xdr:cNvSpPr txBox="1"/>
      </xdr:nvSpPr>
      <xdr:spPr>
        <a:xfrm>
          <a:off x="18561127" y="6680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155683</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A47B0FA5-042B-4310-AEF6-40ED89E120E7}"/>
            </a:ext>
          </a:extLst>
        </xdr:cNvPr>
        <xdr:cNvSpPr txBox="1"/>
      </xdr:nvSpPr>
      <xdr:spPr>
        <a:xfrm>
          <a:off x="17776267" y="6693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167112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BCEA8B49-EE2A-40D3-A575-A006242E573E}"/>
            </a:ext>
          </a:extLst>
        </xdr:cNvPr>
        <xdr:cNvSpPr txBox="1"/>
      </xdr:nvSpPr>
      <xdr:spPr>
        <a:xfrm>
          <a:off x="17001567" y="670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169653</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A1957C1A-55A5-4EE2-8FC7-A63152BB3FC4}"/>
            </a:ext>
          </a:extLst>
        </xdr:cNvPr>
        <xdr:cNvSpPr txBox="1"/>
      </xdr:nvSpPr>
      <xdr:spPr>
        <a:xfrm>
          <a:off x="16226867" y="6372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6FD40328-CF06-4614-AA25-20783D5F6D3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EFB5F63E-041D-4FE1-8804-CA2FE05AA44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58D5725B-F42A-4BA7-99C4-C48A1DC7DE27}"/>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C6C0AFF3-E140-46A5-A695-B3945F88AE7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6C20C668-D051-4026-AF80-D8301DB55D3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0BFA6692-2EF0-4FA7-B9F5-361260868B9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06DE41FB-9B84-4971-B351-97ED98F3A23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5CB0F78F-D55F-4723-B7E2-9B4D3911FA4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08EFE670-BAE8-4724-ACB1-A5F18252098B}"/>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84F71833-A833-42C2-BEE2-62A5F0E253B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7BB11FE5-D6E1-484D-B951-6077466D53D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4B2B7BAB-E3C9-4D85-B73B-5AB50693138C}"/>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90D5C550-A177-4011-907E-670A27671BEA}"/>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5409B97C-2D9C-4567-9F0E-DA97CB810786}"/>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CE6DC391-99BF-47BA-B08A-30466CC0BC52}"/>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980706D6-B76C-45D9-BC2B-A8DDBC357D07}"/>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C9757EC1-2695-4F8F-8E57-AA546537E68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9778E90A-C2C5-4F81-A45A-80F7A85C6264}"/>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3CD99E7-44F8-4F6F-8A58-F446C78C4741}"/>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94520ED5-7EDE-4C67-8DE9-6A8149D48B32}"/>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7C8336DD-05F8-4EDF-A975-72D2BB75C65B}"/>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DCBCFFED-4A55-4FAB-8FDB-D0F4F76E54D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5C507D7A-76A1-4F33-AB0C-72CC00314085}"/>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034D57D0-E547-4FF8-ADD6-E153D9A3FF7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A24E6903-6ED5-458E-97EF-ABD3533E49F0}"/>
            </a:ext>
          </a:extLst>
        </xdr:cNvPr>
        <xdr:cNvCxnSpPr/>
      </xdr:nvCxnSpPr>
      <xdr:spPr>
        <a:xfrm flipV="1">
          <a:off x="14375764" y="93402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8E5B1E54-E4F9-446D-8C2F-A73BEB27BA6A}"/>
            </a:ext>
          </a:extLst>
        </xdr:cNvPr>
        <xdr:cNvSpPr txBox="1"/>
      </xdr:nvSpPr>
      <xdr:spPr>
        <a:xfrm>
          <a:off x="1441450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DD2A4347-7241-46DA-98B4-B2B6B86E7827}"/>
            </a:ext>
          </a:extLst>
        </xdr:cNvPr>
        <xdr:cNvCxnSpPr/>
      </xdr:nvCxnSpPr>
      <xdr:spPr>
        <a:xfrm>
          <a:off x="14287500" y="1079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DB01AAC5-3CF4-4DB8-A322-E9FC4DA79035}"/>
            </a:ext>
          </a:extLst>
        </xdr:cNvPr>
        <xdr:cNvSpPr txBox="1"/>
      </xdr:nvSpPr>
      <xdr:spPr>
        <a:xfrm>
          <a:off x="1441450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DF730527-FE48-4A68-B060-5A25CBDE6D08}"/>
            </a:ext>
          </a:extLst>
        </xdr:cNvPr>
        <xdr:cNvCxnSpPr/>
      </xdr:nvCxnSpPr>
      <xdr:spPr>
        <a:xfrm>
          <a:off x="1428750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7AC40137-7041-40C0-8A9E-274A8A8CDA17}"/>
            </a:ext>
          </a:extLst>
        </xdr:cNvPr>
        <xdr:cNvSpPr txBox="1"/>
      </xdr:nvSpPr>
      <xdr:spPr>
        <a:xfrm>
          <a:off x="14414500" y="9937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5F2179F4-5885-4E80-AF33-5752C17DB374}"/>
            </a:ext>
          </a:extLst>
        </xdr:cNvPr>
        <xdr:cNvSpPr/>
      </xdr:nvSpPr>
      <xdr:spPr>
        <a:xfrm>
          <a:off x="14325600" y="10081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F06A1286-FEBB-4A65-980B-8AA880509346}"/>
            </a:ext>
          </a:extLst>
        </xdr:cNvPr>
        <xdr:cNvSpPr/>
      </xdr:nvSpPr>
      <xdr:spPr>
        <a:xfrm>
          <a:off x="1357884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7BC2AD82-5E33-439B-AB4B-6649DB5F2B38}"/>
            </a:ext>
          </a:extLst>
        </xdr:cNvPr>
        <xdr:cNvSpPr/>
      </xdr:nvSpPr>
      <xdr:spPr>
        <a:xfrm>
          <a:off x="1280414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4E037295-1895-420F-8B40-4438D0C2C0A8}"/>
            </a:ext>
          </a:extLst>
        </xdr:cNvPr>
        <xdr:cNvSpPr/>
      </xdr:nvSpPr>
      <xdr:spPr>
        <a:xfrm>
          <a:off x="1202944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DA68C5D1-1DA8-4D89-BF47-6B0AADED91BC}"/>
            </a:ext>
          </a:extLst>
        </xdr:cNvPr>
        <xdr:cNvSpPr/>
      </xdr:nvSpPr>
      <xdr:spPr>
        <a:xfrm>
          <a:off x="1123188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461B7B76-24C8-404A-8C8F-A311661DDE7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7384F7F4-6F00-4D98-9D60-52098B8C117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CBC604AD-62EE-4404-AB17-9D143B90E38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3571FD2-2986-4951-8A86-0BF3C5A2DDC3}"/>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4E95C39-4485-44EF-B88B-1D4C2EC7DE8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73025</xdr:rowOff>
    </xdr:from>
    <xdr:to>
      <xdr:col>85</xdr:col>
      <xdr:colOff>177800</xdr:colOff>
      <xdr:row>61</xdr:row>
      <xdr:rowOff>3175</xdr:rowOff>
    </xdr:to>
    <xdr:sp macro="" textlink="">
      <xdr:nvSpPr>
        <xdr:cNvPr id="555" name="楕円 554">
          <a:extLst>
            <a:ext uri="{FF2B5EF4-FFF2-40B4-BE49-F238E27FC236}">
              <a16:creationId xmlns:a16="http://schemas.microsoft.com/office/drawing/2014/main" id="{DA43A9E6-339D-4CCD-B111-8DCED43A3B11}"/>
            </a:ext>
          </a:extLst>
        </xdr:cNvPr>
        <xdr:cNvSpPr/>
      </xdr:nvSpPr>
      <xdr:spPr>
        <a:xfrm>
          <a:off x="14325600" y="101314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51452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A782B5CF-11FD-44E1-98EE-55FA53649A5D}"/>
            </a:ext>
          </a:extLst>
        </xdr:cNvPr>
        <xdr:cNvSpPr txBox="1"/>
      </xdr:nvSpPr>
      <xdr:spPr>
        <a:xfrm>
          <a:off x="14414500" y="10109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164465</xdr:rowOff>
    </xdr:from>
    <xdr:to>
      <xdr:col>81</xdr:col>
      <xdr:colOff>101600</xdr:colOff>
      <xdr:row>61</xdr:row>
      <xdr:rowOff>94615</xdr:rowOff>
    </xdr:to>
    <xdr:sp macro="" textlink="">
      <xdr:nvSpPr>
        <xdr:cNvPr id="557" name="楕円 556">
          <a:extLst>
            <a:ext uri="{FF2B5EF4-FFF2-40B4-BE49-F238E27FC236}">
              <a16:creationId xmlns:a16="http://schemas.microsoft.com/office/drawing/2014/main" id="{FE9590A9-2CB7-43C9-B547-DE2946DD23C4}"/>
            </a:ext>
          </a:extLst>
        </xdr:cNvPr>
        <xdr:cNvSpPr/>
      </xdr:nvSpPr>
      <xdr:spPr>
        <a:xfrm>
          <a:off x="13578840" y="10222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123825</xdr:rowOff>
    </xdr:from>
    <xdr:to>
      <xdr:col>85</xdr:col>
      <xdr:colOff>127000</xdr:colOff>
      <xdr:row>61</xdr:row>
      <xdr:rowOff>43815</xdr:rowOff>
    </xdr:to>
    <xdr:cxnSp macro="">
      <xdr:nvCxnSpPr>
        <xdr:cNvPr id="558" name="直線コネクタ 557">
          <a:extLst>
            <a:ext uri="{FF2B5EF4-FFF2-40B4-BE49-F238E27FC236}">
              <a16:creationId xmlns:a16="http://schemas.microsoft.com/office/drawing/2014/main" id="{B3AC6D6C-CAAD-4D54-A0A9-D3EAB1122991}"/>
            </a:ext>
          </a:extLst>
        </xdr:cNvPr>
        <xdr:cNvCxnSpPr/>
      </xdr:nvCxnSpPr>
      <xdr:spPr>
        <a:xfrm flipV="1">
          <a:off x="13629640" y="10182225"/>
          <a:ext cx="7467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120650</xdr:rowOff>
    </xdr:from>
    <xdr:to>
      <xdr:col>76</xdr:col>
      <xdr:colOff>165100</xdr:colOff>
      <xdr:row>61</xdr:row>
      <xdr:rowOff>50800</xdr:rowOff>
    </xdr:to>
    <xdr:sp macro="" textlink="">
      <xdr:nvSpPr>
        <xdr:cNvPr id="559" name="楕円 558">
          <a:extLst>
            <a:ext uri="{FF2B5EF4-FFF2-40B4-BE49-F238E27FC236}">
              <a16:creationId xmlns:a16="http://schemas.microsoft.com/office/drawing/2014/main" id="{4F3A164F-986A-435F-AD7A-623E81184E01}"/>
            </a:ext>
          </a:extLst>
        </xdr:cNvPr>
        <xdr:cNvSpPr/>
      </xdr:nvSpPr>
      <xdr:spPr>
        <a:xfrm>
          <a:off x="12804140" y="10179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0</xdr:rowOff>
    </xdr:from>
    <xdr:to>
      <xdr:col>81</xdr:col>
      <xdr:colOff>50800</xdr:colOff>
      <xdr:row>61</xdr:row>
      <xdr:rowOff>43815</xdr:rowOff>
    </xdr:to>
    <xdr:cxnSp macro="">
      <xdr:nvCxnSpPr>
        <xdr:cNvPr id="560" name="直線コネクタ 559">
          <a:extLst>
            <a:ext uri="{FF2B5EF4-FFF2-40B4-BE49-F238E27FC236}">
              <a16:creationId xmlns:a16="http://schemas.microsoft.com/office/drawing/2014/main" id="{8D89559A-9D18-4439-BACB-7EAE03B644D2}"/>
            </a:ext>
          </a:extLst>
        </xdr:cNvPr>
        <xdr:cNvCxnSpPr/>
      </xdr:nvCxnSpPr>
      <xdr:spPr>
        <a:xfrm>
          <a:off x="12854940" y="1022604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40640</xdr:rowOff>
    </xdr:from>
    <xdr:to>
      <xdr:col>72</xdr:col>
      <xdr:colOff>38100</xdr:colOff>
      <xdr:row>60</xdr:row>
      <xdr:rowOff>142240</xdr:rowOff>
    </xdr:to>
    <xdr:sp macro="" textlink="">
      <xdr:nvSpPr>
        <xdr:cNvPr id="561" name="楕円 560">
          <a:extLst>
            <a:ext uri="{FF2B5EF4-FFF2-40B4-BE49-F238E27FC236}">
              <a16:creationId xmlns:a16="http://schemas.microsoft.com/office/drawing/2014/main" id="{819C67E6-DCA9-46B1-918E-E4BD8F077913}"/>
            </a:ext>
          </a:extLst>
        </xdr:cNvPr>
        <xdr:cNvSpPr/>
      </xdr:nvSpPr>
      <xdr:spPr>
        <a:xfrm>
          <a:off x="12029440" y="100990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91440</xdr:rowOff>
    </xdr:from>
    <xdr:to>
      <xdr:col>76</xdr:col>
      <xdr:colOff>114300</xdr:colOff>
      <xdr:row>61</xdr:row>
      <xdr:rowOff>0</xdr:rowOff>
    </xdr:to>
    <xdr:cxnSp macro="">
      <xdr:nvCxnSpPr>
        <xdr:cNvPr id="562" name="直線コネクタ 561">
          <a:extLst>
            <a:ext uri="{FF2B5EF4-FFF2-40B4-BE49-F238E27FC236}">
              <a16:creationId xmlns:a16="http://schemas.microsoft.com/office/drawing/2014/main" id="{12F790A5-7257-4F1D-8CFE-392F455F2108}"/>
            </a:ext>
          </a:extLst>
        </xdr:cNvPr>
        <xdr:cNvCxnSpPr/>
      </xdr:nvCxnSpPr>
      <xdr:spPr>
        <a:xfrm>
          <a:off x="12072620" y="10149840"/>
          <a:ext cx="78232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168275</xdr:rowOff>
    </xdr:from>
    <xdr:to>
      <xdr:col>67</xdr:col>
      <xdr:colOff>101600</xdr:colOff>
      <xdr:row>60</xdr:row>
      <xdr:rowOff>98425</xdr:rowOff>
    </xdr:to>
    <xdr:sp macro="" textlink="">
      <xdr:nvSpPr>
        <xdr:cNvPr id="563" name="楕円 562">
          <a:extLst>
            <a:ext uri="{FF2B5EF4-FFF2-40B4-BE49-F238E27FC236}">
              <a16:creationId xmlns:a16="http://schemas.microsoft.com/office/drawing/2014/main" id="{A8E05A67-694B-4204-AE46-F76C260AF358}"/>
            </a:ext>
          </a:extLst>
        </xdr:cNvPr>
        <xdr:cNvSpPr/>
      </xdr:nvSpPr>
      <xdr:spPr>
        <a:xfrm>
          <a:off x="11231880" y="100590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47625</xdr:rowOff>
    </xdr:from>
    <xdr:to>
      <xdr:col>71</xdr:col>
      <xdr:colOff>177800</xdr:colOff>
      <xdr:row>60</xdr:row>
      <xdr:rowOff>91440</xdr:rowOff>
    </xdr:to>
    <xdr:cxnSp macro="">
      <xdr:nvCxnSpPr>
        <xdr:cNvPr id="564" name="直線コネクタ 563">
          <a:extLst>
            <a:ext uri="{FF2B5EF4-FFF2-40B4-BE49-F238E27FC236}">
              <a16:creationId xmlns:a16="http://schemas.microsoft.com/office/drawing/2014/main" id="{A982A302-3DF7-43E3-A792-9DD7C882C3ED}"/>
            </a:ext>
          </a:extLst>
        </xdr:cNvPr>
        <xdr:cNvCxnSpPr/>
      </xdr:nvCxnSpPr>
      <xdr:spPr>
        <a:xfrm>
          <a:off x="11282680" y="10106025"/>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565" name="n_1aveValue【学校施設】&#10;有形固定資産減価償却率">
          <a:extLst>
            <a:ext uri="{FF2B5EF4-FFF2-40B4-BE49-F238E27FC236}">
              <a16:creationId xmlns:a16="http://schemas.microsoft.com/office/drawing/2014/main" id="{7CD48586-26D9-4934-A1E2-56B6B88BBC17}"/>
            </a:ext>
          </a:extLst>
        </xdr:cNvPr>
        <xdr:cNvSpPr txBox="1"/>
      </xdr:nvSpPr>
      <xdr:spPr>
        <a:xfrm>
          <a:off x="134372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566" name="n_2aveValue【学校施設】&#10;有形固定資産減価償却率">
          <a:extLst>
            <a:ext uri="{FF2B5EF4-FFF2-40B4-BE49-F238E27FC236}">
              <a16:creationId xmlns:a16="http://schemas.microsoft.com/office/drawing/2014/main" id="{E48616ED-037F-4147-8D8A-49A6675F0B04}"/>
            </a:ext>
          </a:extLst>
        </xdr:cNvPr>
        <xdr:cNvSpPr txBox="1"/>
      </xdr:nvSpPr>
      <xdr:spPr>
        <a:xfrm>
          <a:off x="1267524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567" name="n_3aveValue【学校施設】&#10;有形固定資産減価償却率">
          <a:extLst>
            <a:ext uri="{FF2B5EF4-FFF2-40B4-BE49-F238E27FC236}">
              <a16:creationId xmlns:a16="http://schemas.microsoft.com/office/drawing/2014/main" id="{CB19E094-03DC-4B41-BC60-6A5C40AB1420}"/>
            </a:ext>
          </a:extLst>
        </xdr:cNvPr>
        <xdr:cNvSpPr txBox="1"/>
      </xdr:nvSpPr>
      <xdr:spPr>
        <a:xfrm>
          <a:off x="11900544" y="982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568" name="n_4aveValue【学校施設】&#10;有形固定資産減価償却率">
          <a:extLst>
            <a:ext uri="{FF2B5EF4-FFF2-40B4-BE49-F238E27FC236}">
              <a16:creationId xmlns:a16="http://schemas.microsoft.com/office/drawing/2014/main" id="{C0215E07-F967-4DB1-A7BB-48941C55E990}"/>
            </a:ext>
          </a:extLst>
        </xdr:cNvPr>
        <xdr:cNvSpPr txBox="1"/>
      </xdr:nvSpPr>
      <xdr:spPr>
        <a:xfrm>
          <a:off x="1110298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85742</xdr:rowOff>
    </xdr:from>
    <xdr:ext cx="405111" cy="259045"/>
    <xdr:sp macro="" textlink="">
      <xdr:nvSpPr>
        <xdr:cNvPr id="569" name="n_1mainValue【学校施設】&#10;有形固定資産減価償却率">
          <a:extLst>
            <a:ext uri="{FF2B5EF4-FFF2-40B4-BE49-F238E27FC236}">
              <a16:creationId xmlns:a16="http://schemas.microsoft.com/office/drawing/2014/main" id="{C400D2BA-B963-423F-B372-2695658AA31C}"/>
            </a:ext>
          </a:extLst>
        </xdr:cNvPr>
        <xdr:cNvSpPr txBox="1"/>
      </xdr:nvSpPr>
      <xdr:spPr>
        <a:xfrm>
          <a:off x="13437244" y="1031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41927</xdr:rowOff>
    </xdr:from>
    <xdr:ext cx="405111" cy="259045"/>
    <xdr:sp macro="" textlink="">
      <xdr:nvSpPr>
        <xdr:cNvPr id="570" name="n_2mainValue【学校施設】&#10;有形固定資産減価償却率">
          <a:extLst>
            <a:ext uri="{FF2B5EF4-FFF2-40B4-BE49-F238E27FC236}">
              <a16:creationId xmlns:a16="http://schemas.microsoft.com/office/drawing/2014/main" id="{21FB7769-0D9A-4521-B367-266D0A672258}"/>
            </a:ext>
          </a:extLst>
        </xdr:cNvPr>
        <xdr:cNvSpPr txBox="1"/>
      </xdr:nvSpPr>
      <xdr:spPr>
        <a:xfrm>
          <a:off x="1267524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133367</xdr:rowOff>
    </xdr:from>
    <xdr:ext cx="405111" cy="259045"/>
    <xdr:sp macro="" textlink="">
      <xdr:nvSpPr>
        <xdr:cNvPr id="571" name="n_3mainValue【学校施設】&#10;有形固定資産減価償却率">
          <a:extLst>
            <a:ext uri="{FF2B5EF4-FFF2-40B4-BE49-F238E27FC236}">
              <a16:creationId xmlns:a16="http://schemas.microsoft.com/office/drawing/2014/main" id="{1F9ACFBF-0C21-4AAB-9B01-8EEC2C1A002B}"/>
            </a:ext>
          </a:extLst>
        </xdr:cNvPr>
        <xdr:cNvSpPr txBox="1"/>
      </xdr:nvSpPr>
      <xdr:spPr>
        <a:xfrm>
          <a:off x="119005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89552</xdr:rowOff>
    </xdr:from>
    <xdr:ext cx="405111" cy="259045"/>
    <xdr:sp macro="" textlink="">
      <xdr:nvSpPr>
        <xdr:cNvPr id="572" name="n_4mainValue【学校施設】&#10;有形固定資産減価償却率">
          <a:extLst>
            <a:ext uri="{FF2B5EF4-FFF2-40B4-BE49-F238E27FC236}">
              <a16:creationId xmlns:a16="http://schemas.microsoft.com/office/drawing/2014/main" id="{0813AF71-5B89-45A6-A3DB-32327D38C4CA}"/>
            </a:ext>
          </a:extLst>
        </xdr:cNvPr>
        <xdr:cNvSpPr txBox="1"/>
      </xdr:nvSpPr>
      <xdr:spPr>
        <a:xfrm>
          <a:off x="11102984"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AEFC05D7-B764-43C2-B975-C6BF1E830A94}"/>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860B600F-7138-40FE-9C9A-2575DAD594F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85774955-62A6-47DB-A936-B613E5222787}"/>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AF6C7C85-906E-497A-B997-8A023332036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F29A4C6E-9EFB-49A2-9AA7-57D0DC1F224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D161AC3A-8D27-450A-872C-3353FFE50BB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FD9E4368-F75A-434D-9AF7-72A4B4F7A55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250FE8C-B0B7-46C7-A453-47B97E0AC7D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7518BA57-5A46-46CC-AA9D-A42C4E28134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8953509-214B-4F40-B362-A80B2FD2832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C54F23C0-7AB2-4108-9DE9-667EC523A1DD}"/>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9FDD71E7-C7A5-4D49-B625-8CB094377CAB}"/>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1955E492-1A91-45D4-8F6F-EF9600B121B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F5ADD024-B10D-4A08-B8ED-9FFFE1C0C69C}"/>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EE107263-2599-41FA-A4A6-784C263C3A15}"/>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5D71629F-C093-4F79-A5AF-5A1BC55327E4}"/>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48CE8BA3-AD4C-4DF3-A421-0965B2F723E2}"/>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C1B8EF4F-9980-45F1-851F-6FFFCA356DB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4974FFBE-83FA-4AC6-AB39-2267E9092C7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0CE47753-8469-44BE-B82D-36F94BBF3EA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B30492BE-C3CA-4921-90FA-30C5E167301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38B17F44-C95B-4EED-9AB6-B87D39BA332B}"/>
            </a:ext>
          </a:extLst>
        </xdr:cNvPr>
        <xdr:cNvCxnSpPr/>
      </xdr:nvCxnSpPr>
      <xdr:spPr>
        <a:xfrm flipV="1">
          <a:off x="19509104" y="9355760"/>
          <a:ext cx="0" cy="11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38291E12-70FC-4049-B713-9427117CC88C}"/>
            </a:ext>
          </a:extLst>
        </xdr:cNvPr>
        <xdr:cNvSpPr txBox="1"/>
      </xdr:nvSpPr>
      <xdr:spPr>
        <a:xfrm>
          <a:off x="19547840" y="105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F4C18888-9FB2-4870-931D-4ADCF3159BE1}"/>
            </a:ext>
          </a:extLst>
        </xdr:cNvPr>
        <xdr:cNvCxnSpPr/>
      </xdr:nvCxnSpPr>
      <xdr:spPr>
        <a:xfrm>
          <a:off x="19443700" y="1052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46187B9E-1F2A-49B0-918D-6869A343831A}"/>
            </a:ext>
          </a:extLst>
        </xdr:cNvPr>
        <xdr:cNvSpPr txBox="1"/>
      </xdr:nvSpPr>
      <xdr:spPr>
        <a:xfrm>
          <a:off x="19547840" y="91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5054CDD6-A9D4-4304-966C-3D2A0480CEBF}"/>
            </a:ext>
          </a:extLst>
        </xdr:cNvPr>
        <xdr:cNvCxnSpPr/>
      </xdr:nvCxnSpPr>
      <xdr:spPr>
        <a:xfrm>
          <a:off x="19443700" y="9355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599" name="【学校施設】&#10;一人当たり面積平均値テキスト">
          <a:extLst>
            <a:ext uri="{FF2B5EF4-FFF2-40B4-BE49-F238E27FC236}">
              <a16:creationId xmlns:a16="http://schemas.microsoft.com/office/drawing/2014/main" id="{D3946BDC-665F-41F8-A479-DAFBFBB0F6A1}"/>
            </a:ext>
          </a:extLst>
        </xdr:cNvPr>
        <xdr:cNvSpPr txBox="1"/>
      </xdr:nvSpPr>
      <xdr:spPr>
        <a:xfrm>
          <a:off x="19547840" y="99638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ADBBFC5B-20B5-43B1-B931-EF2A5C3F2E99}"/>
            </a:ext>
          </a:extLst>
        </xdr:cNvPr>
        <xdr:cNvSpPr/>
      </xdr:nvSpPr>
      <xdr:spPr>
        <a:xfrm>
          <a:off x="19458940" y="1010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55C2B4B6-863F-43A2-ABF3-CA8F3FAE0EAC}"/>
            </a:ext>
          </a:extLst>
        </xdr:cNvPr>
        <xdr:cNvSpPr/>
      </xdr:nvSpPr>
      <xdr:spPr>
        <a:xfrm>
          <a:off x="18735040" y="10134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E2B00562-D367-4B9F-891C-CA61A6F4BEAF}"/>
            </a:ext>
          </a:extLst>
        </xdr:cNvPr>
        <xdr:cNvSpPr/>
      </xdr:nvSpPr>
      <xdr:spPr>
        <a:xfrm>
          <a:off x="17937480" y="101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973FAEE3-21C4-4077-8B8F-A1C8A10AD4F6}"/>
            </a:ext>
          </a:extLst>
        </xdr:cNvPr>
        <xdr:cNvSpPr/>
      </xdr:nvSpPr>
      <xdr:spPr>
        <a:xfrm>
          <a:off x="17162780" y="1013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6DA5ED6C-3F2B-4D70-95C7-88E06198CBB4}"/>
            </a:ext>
          </a:extLst>
        </xdr:cNvPr>
        <xdr:cNvSpPr/>
      </xdr:nvSpPr>
      <xdr:spPr>
        <a:xfrm>
          <a:off x="16388080" y="10156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A434111E-BC74-4551-B825-392B61F3C47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D4280B9-CC37-4D9D-8209-997148497211}"/>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DC38E7F-0274-4CD1-B952-BDB8A3B142F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EE902489-CA5B-421C-BAB2-BD5F3A2E90C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1C0AEAB-4CC8-4CF3-8144-725F20AFB7F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57785</xdr:rowOff>
    </xdr:from>
    <xdr:to>
      <xdr:col>116</xdr:col>
      <xdr:colOff>114300</xdr:colOff>
      <xdr:row>60</xdr:row>
      <xdr:rowOff>159385</xdr:rowOff>
    </xdr:to>
    <xdr:sp macro="" textlink="">
      <xdr:nvSpPr>
        <xdr:cNvPr id="610" name="楕円 609">
          <a:extLst>
            <a:ext uri="{FF2B5EF4-FFF2-40B4-BE49-F238E27FC236}">
              <a16:creationId xmlns:a16="http://schemas.microsoft.com/office/drawing/2014/main" id="{242805EE-C97C-4120-AC30-219DFFA72734}"/>
            </a:ext>
          </a:extLst>
        </xdr:cNvPr>
        <xdr:cNvSpPr/>
      </xdr:nvSpPr>
      <xdr:spPr>
        <a:xfrm>
          <a:off x="19458940" y="1011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36212</xdr:rowOff>
    </xdr:from>
    <xdr:ext cx="469744" cy="259045"/>
    <xdr:sp macro="" textlink="">
      <xdr:nvSpPr>
        <xdr:cNvPr id="611" name="【学校施設】&#10;一人当たり面積該当値テキスト">
          <a:extLst>
            <a:ext uri="{FF2B5EF4-FFF2-40B4-BE49-F238E27FC236}">
              <a16:creationId xmlns:a16="http://schemas.microsoft.com/office/drawing/2014/main" id="{F7B43DBD-0F1A-4B0D-A26C-BB0E876E6A5C}"/>
            </a:ext>
          </a:extLst>
        </xdr:cNvPr>
        <xdr:cNvSpPr txBox="1"/>
      </xdr:nvSpPr>
      <xdr:spPr>
        <a:xfrm>
          <a:off x="19547840" y="10094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69215</xdr:rowOff>
    </xdr:from>
    <xdr:to>
      <xdr:col>112</xdr:col>
      <xdr:colOff>38100</xdr:colOff>
      <xdr:row>60</xdr:row>
      <xdr:rowOff>170815</xdr:rowOff>
    </xdr:to>
    <xdr:sp macro="" textlink="">
      <xdr:nvSpPr>
        <xdr:cNvPr id="612" name="楕円 611">
          <a:extLst>
            <a:ext uri="{FF2B5EF4-FFF2-40B4-BE49-F238E27FC236}">
              <a16:creationId xmlns:a16="http://schemas.microsoft.com/office/drawing/2014/main" id="{121BC222-6644-4608-B19E-873724D2491A}"/>
            </a:ext>
          </a:extLst>
        </xdr:cNvPr>
        <xdr:cNvSpPr/>
      </xdr:nvSpPr>
      <xdr:spPr>
        <a:xfrm>
          <a:off x="18735040" y="1012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108585</xdr:rowOff>
    </xdr:from>
    <xdr:to>
      <xdr:col>116</xdr:col>
      <xdr:colOff>63500</xdr:colOff>
      <xdr:row>60</xdr:row>
      <xdr:rowOff>120015</xdr:rowOff>
    </xdr:to>
    <xdr:cxnSp macro="">
      <xdr:nvCxnSpPr>
        <xdr:cNvPr id="613" name="直線コネクタ 612">
          <a:extLst>
            <a:ext uri="{FF2B5EF4-FFF2-40B4-BE49-F238E27FC236}">
              <a16:creationId xmlns:a16="http://schemas.microsoft.com/office/drawing/2014/main" id="{B11655C3-995C-4C10-8D89-A878C693772A}"/>
            </a:ext>
          </a:extLst>
        </xdr:cNvPr>
        <xdr:cNvCxnSpPr/>
      </xdr:nvCxnSpPr>
      <xdr:spPr>
        <a:xfrm flipV="1">
          <a:off x="18778220" y="10166985"/>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76302</xdr:rowOff>
    </xdr:from>
    <xdr:to>
      <xdr:col>107</xdr:col>
      <xdr:colOff>101600</xdr:colOff>
      <xdr:row>61</xdr:row>
      <xdr:rowOff>6452</xdr:rowOff>
    </xdr:to>
    <xdr:sp macro="" textlink="">
      <xdr:nvSpPr>
        <xdr:cNvPr id="614" name="楕円 613">
          <a:extLst>
            <a:ext uri="{FF2B5EF4-FFF2-40B4-BE49-F238E27FC236}">
              <a16:creationId xmlns:a16="http://schemas.microsoft.com/office/drawing/2014/main" id="{96D74F5E-092A-4F30-8EB7-2EF20B5BFB47}"/>
            </a:ext>
          </a:extLst>
        </xdr:cNvPr>
        <xdr:cNvSpPr/>
      </xdr:nvSpPr>
      <xdr:spPr>
        <a:xfrm>
          <a:off x="17937480" y="10134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120015</xdr:rowOff>
    </xdr:from>
    <xdr:to>
      <xdr:col>111</xdr:col>
      <xdr:colOff>177800</xdr:colOff>
      <xdr:row>60</xdr:row>
      <xdr:rowOff>127102</xdr:rowOff>
    </xdr:to>
    <xdr:cxnSp macro="">
      <xdr:nvCxnSpPr>
        <xdr:cNvPr id="615" name="直線コネクタ 614">
          <a:extLst>
            <a:ext uri="{FF2B5EF4-FFF2-40B4-BE49-F238E27FC236}">
              <a16:creationId xmlns:a16="http://schemas.microsoft.com/office/drawing/2014/main" id="{04713682-DECC-4E85-AD82-A8A87A9C8769}"/>
            </a:ext>
          </a:extLst>
        </xdr:cNvPr>
        <xdr:cNvCxnSpPr/>
      </xdr:nvCxnSpPr>
      <xdr:spPr>
        <a:xfrm flipV="1">
          <a:off x="17988280" y="10178415"/>
          <a:ext cx="78994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46127</xdr:rowOff>
    </xdr:from>
    <xdr:to>
      <xdr:col>102</xdr:col>
      <xdr:colOff>165100</xdr:colOff>
      <xdr:row>60</xdr:row>
      <xdr:rowOff>147727</xdr:rowOff>
    </xdr:to>
    <xdr:sp macro="" textlink="">
      <xdr:nvSpPr>
        <xdr:cNvPr id="616" name="楕円 615">
          <a:extLst>
            <a:ext uri="{FF2B5EF4-FFF2-40B4-BE49-F238E27FC236}">
              <a16:creationId xmlns:a16="http://schemas.microsoft.com/office/drawing/2014/main" id="{51DE3511-675B-4E7C-B92D-35D257DF93C9}"/>
            </a:ext>
          </a:extLst>
        </xdr:cNvPr>
        <xdr:cNvSpPr/>
      </xdr:nvSpPr>
      <xdr:spPr>
        <a:xfrm>
          <a:off x="17162780" y="10104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96927</xdr:rowOff>
    </xdr:from>
    <xdr:to>
      <xdr:col>107</xdr:col>
      <xdr:colOff>50800</xdr:colOff>
      <xdr:row>60</xdr:row>
      <xdr:rowOff>127102</xdr:rowOff>
    </xdr:to>
    <xdr:cxnSp macro="">
      <xdr:nvCxnSpPr>
        <xdr:cNvPr id="617" name="直線コネクタ 616">
          <a:extLst>
            <a:ext uri="{FF2B5EF4-FFF2-40B4-BE49-F238E27FC236}">
              <a16:creationId xmlns:a16="http://schemas.microsoft.com/office/drawing/2014/main" id="{DBAE1D57-35FD-4426-A37B-6BE474FBB41E}"/>
            </a:ext>
          </a:extLst>
        </xdr:cNvPr>
        <xdr:cNvCxnSpPr/>
      </xdr:nvCxnSpPr>
      <xdr:spPr>
        <a:xfrm>
          <a:off x="17213580" y="10155327"/>
          <a:ext cx="7747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76759</xdr:rowOff>
    </xdr:from>
    <xdr:to>
      <xdr:col>98</xdr:col>
      <xdr:colOff>38100</xdr:colOff>
      <xdr:row>58</xdr:row>
      <xdr:rowOff>6909</xdr:rowOff>
    </xdr:to>
    <xdr:sp macro="" textlink="">
      <xdr:nvSpPr>
        <xdr:cNvPr id="618" name="楕円 617">
          <a:extLst>
            <a:ext uri="{FF2B5EF4-FFF2-40B4-BE49-F238E27FC236}">
              <a16:creationId xmlns:a16="http://schemas.microsoft.com/office/drawing/2014/main" id="{644CD3C3-9C54-49A3-9C17-0F13DDE54628}"/>
            </a:ext>
          </a:extLst>
        </xdr:cNvPr>
        <xdr:cNvSpPr/>
      </xdr:nvSpPr>
      <xdr:spPr>
        <a:xfrm>
          <a:off x="16388080" y="963223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127559</xdr:rowOff>
    </xdr:from>
    <xdr:to>
      <xdr:col>102</xdr:col>
      <xdr:colOff>114300</xdr:colOff>
      <xdr:row>60</xdr:row>
      <xdr:rowOff>96927</xdr:rowOff>
    </xdr:to>
    <xdr:cxnSp macro="">
      <xdr:nvCxnSpPr>
        <xdr:cNvPr id="619" name="直線コネクタ 618">
          <a:extLst>
            <a:ext uri="{FF2B5EF4-FFF2-40B4-BE49-F238E27FC236}">
              <a16:creationId xmlns:a16="http://schemas.microsoft.com/office/drawing/2014/main" id="{35D6D12D-A51F-45ED-B3FA-23C7ECEF8CCC}"/>
            </a:ext>
          </a:extLst>
        </xdr:cNvPr>
        <xdr:cNvCxnSpPr/>
      </xdr:nvCxnSpPr>
      <xdr:spPr>
        <a:xfrm>
          <a:off x="16431260" y="9683039"/>
          <a:ext cx="782320" cy="472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9D3692C3-0AFF-4F24-8F56-97EF83E02DA8}"/>
            </a:ext>
          </a:extLst>
        </xdr:cNvPr>
        <xdr:cNvSpPr txBox="1"/>
      </xdr:nvSpPr>
      <xdr:spPr>
        <a:xfrm>
          <a:off x="18561127" y="102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5B97F694-30DD-4AB4-ACDD-90C3D5AB70C2}"/>
            </a:ext>
          </a:extLst>
        </xdr:cNvPr>
        <xdr:cNvSpPr txBox="1"/>
      </xdr:nvSpPr>
      <xdr:spPr>
        <a:xfrm>
          <a:off x="17776267" y="1022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5921DC0E-654E-431F-A810-FFD4A4BBA045}"/>
            </a:ext>
          </a:extLst>
        </xdr:cNvPr>
        <xdr:cNvSpPr txBox="1"/>
      </xdr:nvSpPr>
      <xdr:spPr>
        <a:xfrm>
          <a:off x="17001567" y="102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F1148A1B-5FF8-4674-8DFD-4184C93236A1}"/>
            </a:ext>
          </a:extLst>
        </xdr:cNvPr>
        <xdr:cNvSpPr txBox="1"/>
      </xdr:nvSpPr>
      <xdr:spPr>
        <a:xfrm>
          <a:off x="16226867" y="102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15892</xdr:rowOff>
    </xdr:from>
    <xdr:ext cx="469744" cy="259045"/>
    <xdr:sp macro="" textlink="">
      <xdr:nvSpPr>
        <xdr:cNvPr id="624" name="n_1mainValue【学校施設】&#10;一人当たり面積">
          <a:extLst>
            <a:ext uri="{FF2B5EF4-FFF2-40B4-BE49-F238E27FC236}">
              <a16:creationId xmlns:a16="http://schemas.microsoft.com/office/drawing/2014/main" id="{5F51D9CD-D935-43AC-896D-11B879CDDB2B}"/>
            </a:ext>
          </a:extLst>
        </xdr:cNvPr>
        <xdr:cNvSpPr txBox="1"/>
      </xdr:nvSpPr>
      <xdr:spPr>
        <a:xfrm>
          <a:off x="18561127" y="9906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22979</xdr:rowOff>
    </xdr:from>
    <xdr:ext cx="469744" cy="259045"/>
    <xdr:sp macro="" textlink="">
      <xdr:nvSpPr>
        <xdr:cNvPr id="625" name="n_2mainValue【学校施設】&#10;一人当たり面積">
          <a:extLst>
            <a:ext uri="{FF2B5EF4-FFF2-40B4-BE49-F238E27FC236}">
              <a16:creationId xmlns:a16="http://schemas.microsoft.com/office/drawing/2014/main" id="{77BFFF83-2D34-40E9-B909-572282C3AAAF}"/>
            </a:ext>
          </a:extLst>
        </xdr:cNvPr>
        <xdr:cNvSpPr txBox="1"/>
      </xdr:nvSpPr>
      <xdr:spPr>
        <a:xfrm>
          <a:off x="17776267" y="9913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164254</xdr:rowOff>
    </xdr:from>
    <xdr:ext cx="469744" cy="259045"/>
    <xdr:sp macro="" textlink="">
      <xdr:nvSpPr>
        <xdr:cNvPr id="626" name="n_3mainValue【学校施設】&#10;一人当たり面積">
          <a:extLst>
            <a:ext uri="{FF2B5EF4-FFF2-40B4-BE49-F238E27FC236}">
              <a16:creationId xmlns:a16="http://schemas.microsoft.com/office/drawing/2014/main" id="{E877F60A-C7CB-435A-8355-8118E1779E42}"/>
            </a:ext>
          </a:extLst>
        </xdr:cNvPr>
        <xdr:cNvSpPr txBox="1"/>
      </xdr:nvSpPr>
      <xdr:spPr>
        <a:xfrm>
          <a:off x="17001567" y="988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23436</xdr:rowOff>
    </xdr:from>
    <xdr:ext cx="469744" cy="259045"/>
    <xdr:sp macro="" textlink="">
      <xdr:nvSpPr>
        <xdr:cNvPr id="627" name="n_4mainValue【学校施設】&#10;一人当たり面積">
          <a:extLst>
            <a:ext uri="{FF2B5EF4-FFF2-40B4-BE49-F238E27FC236}">
              <a16:creationId xmlns:a16="http://schemas.microsoft.com/office/drawing/2014/main" id="{8DE79C8F-788E-40DC-9EED-2D80320F10D4}"/>
            </a:ext>
          </a:extLst>
        </xdr:cNvPr>
        <xdr:cNvSpPr txBox="1"/>
      </xdr:nvSpPr>
      <xdr:spPr>
        <a:xfrm>
          <a:off x="16226867" y="9411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6A0352D8-4676-4BEC-8934-84544DEB7BA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35F892F2-5918-4CA4-BA36-0E53D3EEDA2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8E99986A-34F1-4560-AD58-97AB3AE4C92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7D82F9BE-016A-447C-8523-322BA85164D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24F09272-80EE-4C54-B68B-A8C345827F3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A9B8737E-9FCD-4D1B-8719-468FEBD1B9A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07F9B954-84E1-4C77-A259-561271B3C60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A96BAFDF-FB50-48FD-9A30-1F9939D41226}"/>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8EAF2AC1-A40A-4203-924F-9789FD662927}"/>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815A36D5-6269-459E-92C6-8FA0C2E4126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080D4DAD-47BD-42C9-8965-CE4FC722003D}"/>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900AB0E3-6D43-40D1-BC1A-A842924D353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8A91E00B-77B3-4A8E-9B52-59E4F02F56FC}"/>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ED9C79B3-6061-47F6-B1E1-E74AD87D15B6}"/>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ADD8489A-9254-478F-9B04-30924BA90223}"/>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BD48FA4E-DEA1-4A0E-89E8-E28FEC3115FC}"/>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9F4ED323-5931-44F4-94AD-BEBEA7E6C6C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10BD002C-7BF1-44A4-B752-CBAFAA46F4BB}"/>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3CECBD95-6FC8-447C-8C3A-BCC00D53039B}"/>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40919F5E-BA22-4071-BEDA-DD98963E99A2}"/>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A1774D80-6B7C-4B0F-A233-A7DFBEBB032B}"/>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F082F466-CCB9-44A1-8983-0E5C3D703C82}"/>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FFB57F97-2C81-4704-8E30-544AD82E44DB}"/>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4DBADBCC-511C-4E3B-B1A6-D7ADEBBBFA1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D8BAD4B8-627C-4343-B66B-26D8998093C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CD1F4804-944F-4992-8859-8C0699DD9F3C}"/>
            </a:ext>
          </a:extLst>
        </xdr:cNvPr>
        <xdr:cNvCxnSpPr/>
      </xdr:nvCxnSpPr>
      <xdr:spPr>
        <a:xfrm flipV="1">
          <a:off x="14375764" y="13087894"/>
          <a:ext cx="0" cy="1497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ADA43DEF-A7E8-4C4D-B76C-CB83FF36C6DB}"/>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81A89AF1-0AA4-4FFA-A502-6CF84180E726}"/>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7B31EE28-88C0-4C33-BDF2-446114CECE58}"/>
            </a:ext>
          </a:extLst>
        </xdr:cNvPr>
        <xdr:cNvSpPr txBox="1"/>
      </xdr:nvSpPr>
      <xdr:spPr>
        <a:xfrm>
          <a:off x="14414500" y="128707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B247EBF0-04D7-47A2-9CD1-CF9E32A55FF8}"/>
            </a:ext>
          </a:extLst>
        </xdr:cNvPr>
        <xdr:cNvCxnSpPr/>
      </xdr:nvCxnSpPr>
      <xdr:spPr>
        <a:xfrm>
          <a:off x="14287500" y="13087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9B4AB5A4-709E-4B21-8A09-43A8D1670907}"/>
            </a:ext>
          </a:extLst>
        </xdr:cNvPr>
        <xdr:cNvSpPr txBox="1"/>
      </xdr:nvSpPr>
      <xdr:spPr>
        <a:xfrm>
          <a:off x="14414500" y="1404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1B985A86-558C-43E4-BFE7-94BC18FF20D9}"/>
            </a:ext>
          </a:extLst>
        </xdr:cNvPr>
        <xdr:cNvSpPr/>
      </xdr:nvSpPr>
      <xdr:spPr>
        <a:xfrm>
          <a:off x="14325600" y="1406633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BF9C5C5A-2BAC-4504-A82C-5F925D871C7A}"/>
            </a:ext>
          </a:extLst>
        </xdr:cNvPr>
        <xdr:cNvSpPr/>
      </xdr:nvSpPr>
      <xdr:spPr>
        <a:xfrm>
          <a:off x="13578840" y="1409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7A12411E-397B-4B62-A755-091EF0BB1B7F}"/>
            </a:ext>
          </a:extLst>
        </xdr:cNvPr>
        <xdr:cNvSpPr/>
      </xdr:nvSpPr>
      <xdr:spPr>
        <a:xfrm>
          <a:off x="12804140" y="1405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770DE72C-95EE-4E7E-B206-466201900CCB}"/>
            </a:ext>
          </a:extLst>
        </xdr:cNvPr>
        <xdr:cNvSpPr/>
      </xdr:nvSpPr>
      <xdr:spPr>
        <a:xfrm>
          <a:off x="1202944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FB5482B9-1410-42C4-B492-953EB8077884}"/>
            </a:ext>
          </a:extLst>
        </xdr:cNvPr>
        <xdr:cNvSpPr/>
      </xdr:nvSpPr>
      <xdr:spPr>
        <a:xfrm>
          <a:off x="11231880" y="1411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72DB42B2-9874-4658-A340-C4918CFED96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41D6B0CA-71CC-495E-9590-74E61A63CDFE}"/>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72B0F64C-89CF-4387-95F0-8CE5909B66F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84A0BE84-4062-4256-A116-C4021F48E166}"/>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32F9A355-8144-42A6-BF2D-C8A7576E442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29755</xdr:rowOff>
    </xdr:from>
    <xdr:to>
      <xdr:col>85</xdr:col>
      <xdr:colOff>177800</xdr:colOff>
      <xdr:row>83</xdr:row>
      <xdr:rowOff>131355</xdr:rowOff>
    </xdr:to>
    <xdr:sp macro="" textlink="">
      <xdr:nvSpPr>
        <xdr:cNvPr id="669" name="楕円 668">
          <a:extLst>
            <a:ext uri="{FF2B5EF4-FFF2-40B4-BE49-F238E27FC236}">
              <a16:creationId xmlns:a16="http://schemas.microsoft.com/office/drawing/2014/main" id="{02D7C536-94AB-4B60-987B-2634D5719FAD}"/>
            </a:ext>
          </a:extLst>
        </xdr:cNvPr>
        <xdr:cNvSpPr/>
      </xdr:nvSpPr>
      <xdr:spPr>
        <a:xfrm>
          <a:off x="14325600" y="13943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52632</xdr:rowOff>
    </xdr:from>
    <xdr:ext cx="405111" cy="259045"/>
    <xdr:sp macro="" textlink="">
      <xdr:nvSpPr>
        <xdr:cNvPr id="670" name="【児童館】&#10;有形固定資産減価償却率該当値テキスト">
          <a:extLst>
            <a:ext uri="{FF2B5EF4-FFF2-40B4-BE49-F238E27FC236}">
              <a16:creationId xmlns:a16="http://schemas.microsoft.com/office/drawing/2014/main" id="{FFB38893-2982-40D9-BA9B-5D5F2E24A98C}"/>
            </a:ext>
          </a:extLst>
        </xdr:cNvPr>
        <xdr:cNvSpPr txBox="1"/>
      </xdr:nvSpPr>
      <xdr:spPr>
        <a:xfrm>
          <a:off x="14414500" y="1379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5262</xdr:rowOff>
    </xdr:from>
    <xdr:to>
      <xdr:col>81</xdr:col>
      <xdr:colOff>101600</xdr:colOff>
      <xdr:row>83</xdr:row>
      <xdr:rowOff>106862</xdr:rowOff>
    </xdr:to>
    <xdr:sp macro="" textlink="">
      <xdr:nvSpPr>
        <xdr:cNvPr id="671" name="楕円 670">
          <a:extLst>
            <a:ext uri="{FF2B5EF4-FFF2-40B4-BE49-F238E27FC236}">
              <a16:creationId xmlns:a16="http://schemas.microsoft.com/office/drawing/2014/main" id="{E65F2705-8947-4CBB-8F29-EC633F43E233}"/>
            </a:ext>
          </a:extLst>
        </xdr:cNvPr>
        <xdr:cNvSpPr/>
      </xdr:nvSpPr>
      <xdr:spPr>
        <a:xfrm>
          <a:off x="13578840" y="1391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56062</xdr:rowOff>
    </xdr:from>
    <xdr:to>
      <xdr:col>85</xdr:col>
      <xdr:colOff>127000</xdr:colOff>
      <xdr:row>83</xdr:row>
      <xdr:rowOff>80555</xdr:rowOff>
    </xdr:to>
    <xdr:cxnSp macro="">
      <xdr:nvCxnSpPr>
        <xdr:cNvPr id="672" name="直線コネクタ 671">
          <a:extLst>
            <a:ext uri="{FF2B5EF4-FFF2-40B4-BE49-F238E27FC236}">
              <a16:creationId xmlns:a16="http://schemas.microsoft.com/office/drawing/2014/main" id="{07D06778-1CEB-4235-9045-2C67CB4876B8}"/>
            </a:ext>
          </a:extLst>
        </xdr:cNvPr>
        <xdr:cNvCxnSpPr/>
      </xdr:nvCxnSpPr>
      <xdr:spPr>
        <a:xfrm>
          <a:off x="13629640" y="13970182"/>
          <a:ext cx="74676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73" name="楕円 672">
          <a:extLst>
            <a:ext uri="{FF2B5EF4-FFF2-40B4-BE49-F238E27FC236}">
              <a16:creationId xmlns:a16="http://schemas.microsoft.com/office/drawing/2014/main" id="{31E48FD6-49B5-407F-9113-651E006DB027}"/>
            </a:ext>
          </a:extLst>
        </xdr:cNvPr>
        <xdr:cNvSpPr/>
      </xdr:nvSpPr>
      <xdr:spPr>
        <a:xfrm>
          <a:off x="12804140" y="139003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33201</xdr:rowOff>
    </xdr:from>
    <xdr:to>
      <xdr:col>81</xdr:col>
      <xdr:colOff>50800</xdr:colOff>
      <xdr:row>83</xdr:row>
      <xdr:rowOff>56062</xdr:rowOff>
    </xdr:to>
    <xdr:cxnSp macro="">
      <xdr:nvCxnSpPr>
        <xdr:cNvPr id="674" name="直線コネクタ 673">
          <a:extLst>
            <a:ext uri="{FF2B5EF4-FFF2-40B4-BE49-F238E27FC236}">
              <a16:creationId xmlns:a16="http://schemas.microsoft.com/office/drawing/2014/main" id="{991AE127-C9A1-43A1-AA57-2B5FA92F1C89}"/>
            </a:ext>
          </a:extLst>
        </xdr:cNvPr>
        <xdr:cNvCxnSpPr/>
      </xdr:nvCxnSpPr>
      <xdr:spPr>
        <a:xfrm>
          <a:off x="12854940" y="13947321"/>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129358</xdr:rowOff>
    </xdr:from>
    <xdr:to>
      <xdr:col>72</xdr:col>
      <xdr:colOff>38100</xdr:colOff>
      <xdr:row>83</xdr:row>
      <xdr:rowOff>59508</xdr:rowOff>
    </xdr:to>
    <xdr:sp macro="" textlink="">
      <xdr:nvSpPr>
        <xdr:cNvPr id="675" name="楕円 674">
          <a:extLst>
            <a:ext uri="{FF2B5EF4-FFF2-40B4-BE49-F238E27FC236}">
              <a16:creationId xmlns:a16="http://schemas.microsoft.com/office/drawing/2014/main" id="{AE845C70-3BBA-451E-A67F-BB27C4F6141A}"/>
            </a:ext>
          </a:extLst>
        </xdr:cNvPr>
        <xdr:cNvSpPr/>
      </xdr:nvSpPr>
      <xdr:spPr>
        <a:xfrm>
          <a:off x="12029440" y="13875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8708</xdr:rowOff>
    </xdr:from>
    <xdr:to>
      <xdr:col>76</xdr:col>
      <xdr:colOff>114300</xdr:colOff>
      <xdr:row>83</xdr:row>
      <xdr:rowOff>33201</xdr:rowOff>
    </xdr:to>
    <xdr:cxnSp macro="">
      <xdr:nvCxnSpPr>
        <xdr:cNvPr id="676" name="直線コネクタ 675">
          <a:extLst>
            <a:ext uri="{FF2B5EF4-FFF2-40B4-BE49-F238E27FC236}">
              <a16:creationId xmlns:a16="http://schemas.microsoft.com/office/drawing/2014/main" id="{C0BF855C-F527-42EE-8767-97EC4BB47B30}"/>
            </a:ext>
          </a:extLst>
        </xdr:cNvPr>
        <xdr:cNvCxnSpPr/>
      </xdr:nvCxnSpPr>
      <xdr:spPr>
        <a:xfrm>
          <a:off x="12072620" y="13922828"/>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104866</xdr:rowOff>
    </xdr:from>
    <xdr:to>
      <xdr:col>67</xdr:col>
      <xdr:colOff>101600</xdr:colOff>
      <xdr:row>83</xdr:row>
      <xdr:rowOff>35016</xdr:rowOff>
    </xdr:to>
    <xdr:sp macro="" textlink="">
      <xdr:nvSpPr>
        <xdr:cNvPr id="677" name="楕円 676">
          <a:extLst>
            <a:ext uri="{FF2B5EF4-FFF2-40B4-BE49-F238E27FC236}">
              <a16:creationId xmlns:a16="http://schemas.microsoft.com/office/drawing/2014/main" id="{85480F1C-45E9-4ADA-B359-D0706DDC94CB}"/>
            </a:ext>
          </a:extLst>
        </xdr:cNvPr>
        <xdr:cNvSpPr/>
      </xdr:nvSpPr>
      <xdr:spPr>
        <a:xfrm>
          <a:off x="11231880" y="13851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155666</xdr:rowOff>
    </xdr:from>
    <xdr:to>
      <xdr:col>71</xdr:col>
      <xdr:colOff>177800</xdr:colOff>
      <xdr:row>83</xdr:row>
      <xdr:rowOff>8708</xdr:rowOff>
    </xdr:to>
    <xdr:cxnSp macro="">
      <xdr:nvCxnSpPr>
        <xdr:cNvPr id="678" name="直線コネクタ 677">
          <a:extLst>
            <a:ext uri="{FF2B5EF4-FFF2-40B4-BE49-F238E27FC236}">
              <a16:creationId xmlns:a16="http://schemas.microsoft.com/office/drawing/2014/main" id="{C8E00CE3-F592-4EB2-8392-2316B00C0515}"/>
            </a:ext>
          </a:extLst>
        </xdr:cNvPr>
        <xdr:cNvCxnSpPr/>
      </xdr:nvCxnSpPr>
      <xdr:spPr>
        <a:xfrm>
          <a:off x="11282680" y="13902146"/>
          <a:ext cx="78994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679" name="n_1aveValue【児童館】&#10;有形固定資産減価償却率">
          <a:extLst>
            <a:ext uri="{FF2B5EF4-FFF2-40B4-BE49-F238E27FC236}">
              <a16:creationId xmlns:a16="http://schemas.microsoft.com/office/drawing/2014/main" id="{8014D24B-3DCC-42D9-BA60-519789CC7F4C}"/>
            </a:ext>
          </a:extLst>
        </xdr:cNvPr>
        <xdr:cNvSpPr txBox="1"/>
      </xdr:nvSpPr>
      <xdr:spPr>
        <a:xfrm>
          <a:off x="13437244" y="1418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680" name="n_2aveValue【児童館】&#10;有形固定資産減価償却率">
          <a:extLst>
            <a:ext uri="{FF2B5EF4-FFF2-40B4-BE49-F238E27FC236}">
              <a16:creationId xmlns:a16="http://schemas.microsoft.com/office/drawing/2014/main" id="{4FD74875-FF66-4488-A55D-6FA5427CF8B0}"/>
            </a:ext>
          </a:extLst>
        </xdr:cNvPr>
        <xdr:cNvSpPr txBox="1"/>
      </xdr:nvSpPr>
      <xdr:spPr>
        <a:xfrm>
          <a:off x="12675244"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3C124074-B74F-40FB-B320-5BD2E21BBF96}"/>
            </a:ext>
          </a:extLst>
        </xdr:cNvPr>
        <xdr:cNvSpPr txBox="1"/>
      </xdr:nvSpPr>
      <xdr:spPr>
        <a:xfrm>
          <a:off x="119005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a:extLst>
            <a:ext uri="{FF2B5EF4-FFF2-40B4-BE49-F238E27FC236}">
              <a16:creationId xmlns:a16="http://schemas.microsoft.com/office/drawing/2014/main" id="{15F0180E-08EC-4530-983B-1B02A80DFE2A}"/>
            </a:ext>
          </a:extLst>
        </xdr:cNvPr>
        <xdr:cNvSpPr txBox="1"/>
      </xdr:nvSpPr>
      <xdr:spPr>
        <a:xfrm>
          <a:off x="11102984" y="1420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123389</xdr:rowOff>
    </xdr:from>
    <xdr:ext cx="405111" cy="259045"/>
    <xdr:sp macro="" textlink="">
      <xdr:nvSpPr>
        <xdr:cNvPr id="683" name="n_1mainValue【児童館】&#10;有形固定資産減価償却率">
          <a:extLst>
            <a:ext uri="{FF2B5EF4-FFF2-40B4-BE49-F238E27FC236}">
              <a16:creationId xmlns:a16="http://schemas.microsoft.com/office/drawing/2014/main" id="{71A94C8E-3BE2-4684-BB58-95299D8324F7}"/>
            </a:ext>
          </a:extLst>
        </xdr:cNvPr>
        <xdr:cNvSpPr txBox="1"/>
      </xdr:nvSpPr>
      <xdr:spPr>
        <a:xfrm>
          <a:off x="13437244" y="1370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684" name="n_2mainValue【児童館】&#10;有形固定資産減価償却率">
          <a:extLst>
            <a:ext uri="{FF2B5EF4-FFF2-40B4-BE49-F238E27FC236}">
              <a16:creationId xmlns:a16="http://schemas.microsoft.com/office/drawing/2014/main" id="{C8BDC4FC-4052-48BE-954C-8325C6C4C23F}"/>
            </a:ext>
          </a:extLst>
        </xdr:cNvPr>
        <xdr:cNvSpPr txBox="1"/>
      </xdr:nvSpPr>
      <xdr:spPr>
        <a:xfrm>
          <a:off x="12675244" y="13679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76035</xdr:rowOff>
    </xdr:from>
    <xdr:ext cx="405111" cy="259045"/>
    <xdr:sp macro="" textlink="">
      <xdr:nvSpPr>
        <xdr:cNvPr id="685" name="n_3mainValue【児童館】&#10;有形固定資産減価償却率">
          <a:extLst>
            <a:ext uri="{FF2B5EF4-FFF2-40B4-BE49-F238E27FC236}">
              <a16:creationId xmlns:a16="http://schemas.microsoft.com/office/drawing/2014/main" id="{E80195FE-6ACB-47BC-8B5A-BDB41D3821A5}"/>
            </a:ext>
          </a:extLst>
        </xdr:cNvPr>
        <xdr:cNvSpPr txBox="1"/>
      </xdr:nvSpPr>
      <xdr:spPr>
        <a:xfrm>
          <a:off x="1190054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51543</xdr:rowOff>
    </xdr:from>
    <xdr:ext cx="405111" cy="259045"/>
    <xdr:sp macro="" textlink="">
      <xdr:nvSpPr>
        <xdr:cNvPr id="686" name="n_4mainValue【児童館】&#10;有形固定資産減価償却率">
          <a:extLst>
            <a:ext uri="{FF2B5EF4-FFF2-40B4-BE49-F238E27FC236}">
              <a16:creationId xmlns:a16="http://schemas.microsoft.com/office/drawing/2014/main" id="{542E7BE2-F6D8-47B1-AE43-2180802BC094}"/>
            </a:ext>
          </a:extLst>
        </xdr:cNvPr>
        <xdr:cNvSpPr txBox="1"/>
      </xdr:nvSpPr>
      <xdr:spPr>
        <a:xfrm>
          <a:off x="1110298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C2AD19F6-AF21-4B9A-A6CF-7DF78198520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952BF3EE-DF79-48DE-AE80-A211B060EC08}"/>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313FCBDA-E161-4B95-A18C-D7A10785D1C8}"/>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AD390A4A-5CCC-4C0C-852A-C788911F87F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A85E492E-BCC7-4F2D-9073-667215AFD0B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730B9FB3-4D5A-4E1C-8908-A199FD84E98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FC1D5FD3-5EA1-4189-A65D-296D1A1F772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C329E2D0-8FA4-4BAF-AA1D-39524A5F05C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A0B8EDCB-7063-4867-8032-9C15BEFEC8C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5EB51D30-2C64-4AE2-902E-632FF2296B9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616B455E-67D5-42F3-A349-F31EDCC69BE0}"/>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21E69EDB-1A2E-48B8-BCD0-651A2D46C2C4}"/>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4ACBA63B-686C-45DE-914B-C56CBFF05E8C}"/>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174E1B72-316C-443A-9A33-6716E2BB8DF3}"/>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8A5FF35A-6AC4-4F12-A858-C440D2B78844}"/>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EE7D4BA0-320D-48D2-A6C7-179C0705AD82}"/>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F519381F-36B6-4C98-BAD9-20CF65D8F057}"/>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70F014E1-F89A-4E48-909D-17BA97B5CE2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8A96D15E-7172-41F9-977C-39C471244504}"/>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93E34171-6675-4C7E-B08C-0D5B0F6742B3}"/>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22C22A31-0BF2-4086-A1F2-5E01F9A7106E}"/>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A18C334B-CBC3-45B7-81F0-82E292E2D849}"/>
            </a:ext>
          </a:extLst>
        </xdr:cNvPr>
        <xdr:cNvCxnSpPr/>
      </xdr:nvCxnSpPr>
      <xdr:spPr>
        <a:xfrm flipV="1">
          <a:off x="19509104" y="13315949"/>
          <a:ext cx="0" cy="1010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484AFD3F-DEBD-48D8-9CAD-74F3707734F2}"/>
            </a:ext>
          </a:extLst>
        </xdr:cNvPr>
        <xdr:cNvSpPr txBox="1"/>
      </xdr:nvSpPr>
      <xdr:spPr>
        <a:xfrm>
          <a:off x="19547840" y="1433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B8806B11-3325-4634-B6D8-E12BEB1CCB7C}"/>
            </a:ext>
          </a:extLst>
        </xdr:cNvPr>
        <xdr:cNvCxnSpPr/>
      </xdr:nvCxnSpPr>
      <xdr:spPr>
        <a:xfrm>
          <a:off x="19443700" y="14326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FBA0A94B-D24B-4806-AC6E-31C1802E5B43}"/>
            </a:ext>
          </a:extLst>
        </xdr:cNvPr>
        <xdr:cNvSpPr txBox="1"/>
      </xdr:nvSpPr>
      <xdr:spPr>
        <a:xfrm>
          <a:off x="19547840" y="1309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F6238CC5-0499-4BE6-94D2-2C8305DBB9C0}"/>
            </a:ext>
          </a:extLst>
        </xdr:cNvPr>
        <xdr:cNvCxnSpPr/>
      </xdr:nvCxnSpPr>
      <xdr:spPr>
        <a:xfrm>
          <a:off x="19443700" y="133159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96029</xdr:rowOff>
    </xdr:from>
    <xdr:ext cx="469744" cy="259045"/>
    <xdr:sp macro="" textlink="">
      <xdr:nvSpPr>
        <xdr:cNvPr id="713" name="【児童館】&#10;一人当たり面積平均値テキスト">
          <a:extLst>
            <a:ext uri="{FF2B5EF4-FFF2-40B4-BE49-F238E27FC236}">
              <a16:creationId xmlns:a16="http://schemas.microsoft.com/office/drawing/2014/main" id="{4D9F91DE-3587-4141-93C5-2AE115BBFB9D}"/>
            </a:ext>
          </a:extLst>
        </xdr:cNvPr>
        <xdr:cNvSpPr txBox="1"/>
      </xdr:nvSpPr>
      <xdr:spPr>
        <a:xfrm>
          <a:off x="19547840" y="140101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81905378-595F-4CDB-B6A8-53315537E599}"/>
            </a:ext>
          </a:extLst>
        </xdr:cNvPr>
        <xdr:cNvSpPr/>
      </xdr:nvSpPr>
      <xdr:spPr>
        <a:xfrm>
          <a:off x="19458940" y="14031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AF4AC496-F420-40DC-83D1-5CF0732ECDD4}"/>
            </a:ext>
          </a:extLst>
        </xdr:cNvPr>
        <xdr:cNvSpPr/>
      </xdr:nvSpPr>
      <xdr:spPr>
        <a:xfrm>
          <a:off x="18735040" y="140225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432ECDBA-6E33-45DC-ACEB-63631864C534}"/>
            </a:ext>
          </a:extLst>
        </xdr:cNvPr>
        <xdr:cNvSpPr/>
      </xdr:nvSpPr>
      <xdr:spPr>
        <a:xfrm>
          <a:off x="17937480" y="14031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E6B18099-28DC-4BEE-8484-43B477D94DE5}"/>
            </a:ext>
          </a:extLst>
        </xdr:cNvPr>
        <xdr:cNvSpPr/>
      </xdr:nvSpPr>
      <xdr:spPr>
        <a:xfrm>
          <a:off x="17162780" y="14036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ACE0FE8A-4792-486E-90B3-67573996B334}"/>
            </a:ext>
          </a:extLst>
        </xdr:cNvPr>
        <xdr:cNvSpPr/>
      </xdr:nvSpPr>
      <xdr:spPr>
        <a:xfrm>
          <a:off x="16388080" y="14045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181394E-8DB9-4D90-A13D-9099B73D40D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20DF71E1-2C2C-4A4E-8D63-50C69218610D}"/>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A864A347-C39E-406A-8815-71F78CED2CB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5DD1D124-13A5-4D84-8B5E-E6FF4260D591}"/>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837E6FF-B784-4438-B3A3-0F9B870CA73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170180</xdr:rowOff>
    </xdr:from>
    <xdr:to>
      <xdr:col>116</xdr:col>
      <xdr:colOff>114300</xdr:colOff>
      <xdr:row>83</xdr:row>
      <xdr:rowOff>100330</xdr:rowOff>
    </xdr:to>
    <xdr:sp macro="" textlink="">
      <xdr:nvSpPr>
        <xdr:cNvPr id="724" name="楕円 723">
          <a:extLst>
            <a:ext uri="{FF2B5EF4-FFF2-40B4-BE49-F238E27FC236}">
              <a16:creationId xmlns:a16="http://schemas.microsoft.com/office/drawing/2014/main" id="{AB49C822-A6C6-4205-89CD-8A0F59554F12}"/>
            </a:ext>
          </a:extLst>
        </xdr:cNvPr>
        <xdr:cNvSpPr/>
      </xdr:nvSpPr>
      <xdr:spPr>
        <a:xfrm>
          <a:off x="19458940" y="13916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21607</xdr:rowOff>
    </xdr:from>
    <xdr:ext cx="469744" cy="259045"/>
    <xdr:sp macro="" textlink="">
      <xdr:nvSpPr>
        <xdr:cNvPr id="725" name="【児童館】&#10;一人当たり面積該当値テキスト">
          <a:extLst>
            <a:ext uri="{FF2B5EF4-FFF2-40B4-BE49-F238E27FC236}">
              <a16:creationId xmlns:a16="http://schemas.microsoft.com/office/drawing/2014/main" id="{E5055B5D-112D-4CAB-80CC-02DD876E467D}"/>
            </a:ext>
          </a:extLst>
        </xdr:cNvPr>
        <xdr:cNvSpPr txBox="1"/>
      </xdr:nvSpPr>
      <xdr:spPr>
        <a:xfrm>
          <a:off x="19547840" y="1376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7874</xdr:rowOff>
    </xdr:from>
    <xdr:to>
      <xdr:col>112</xdr:col>
      <xdr:colOff>38100</xdr:colOff>
      <xdr:row>83</xdr:row>
      <xdr:rowOff>109474</xdr:rowOff>
    </xdr:to>
    <xdr:sp macro="" textlink="">
      <xdr:nvSpPr>
        <xdr:cNvPr id="726" name="楕円 725">
          <a:extLst>
            <a:ext uri="{FF2B5EF4-FFF2-40B4-BE49-F238E27FC236}">
              <a16:creationId xmlns:a16="http://schemas.microsoft.com/office/drawing/2014/main" id="{14DE4BE8-3F32-4B0C-8E77-EDEBCB8A038F}"/>
            </a:ext>
          </a:extLst>
        </xdr:cNvPr>
        <xdr:cNvSpPr/>
      </xdr:nvSpPr>
      <xdr:spPr>
        <a:xfrm>
          <a:off x="18735040" y="139219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49530</xdr:rowOff>
    </xdr:from>
    <xdr:to>
      <xdr:col>116</xdr:col>
      <xdr:colOff>63500</xdr:colOff>
      <xdr:row>83</xdr:row>
      <xdr:rowOff>58674</xdr:rowOff>
    </xdr:to>
    <xdr:cxnSp macro="">
      <xdr:nvCxnSpPr>
        <xdr:cNvPr id="727" name="直線コネクタ 726">
          <a:extLst>
            <a:ext uri="{FF2B5EF4-FFF2-40B4-BE49-F238E27FC236}">
              <a16:creationId xmlns:a16="http://schemas.microsoft.com/office/drawing/2014/main" id="{48B9B36C-5720-4F4F-AF1E-DBC2CFD94DD3}"/>
            </a:ext>
          </a:extLst>
        </xdr:cNvPr>
        <xdr:cNvCxnSpPr/>
      </xdr:nvCxnSpPr>
      <xdr:spPr>
        <a:xfrm flipV="1">
          <a:off x="18778220" y="13963650"/>
          <a:ext cx="73152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17018</xdr:rowOff>
    </xdr:from>
    <xdr:to>
      <xdr:col>107</xdr:col>
      <xdr:colOff>101600</xdr:colOff>
      <xdr:row>83</xdr:row>
      <xdr:rowOff>118618</xdr:rowOff>
    </xdr:to>
    <xdr:sp macro="" textlink="">
      <xdr:nvSpPr>
        <xdr:cNvPr id="728" name="楕円 727">
          <a:extLst>
            <a:ext uri="{FF2B5EF4-FFF2-40B4-BE49-F238E27FC236}">
              <a16:creationId xmlns:a16="http://schemas.microsoft.com/office/drawing/2014/main" id="{1EC15ABC-17B7-4C9B-8BB6-635EA586E8BE}"/>
            </a:ext>
          </a:extLst>
        </xdr:cNvPr>
        <xdr:cNvSpPr/>
      </xdr:nvSpPr>
      <xdr:spPr>
        <a:xfrm>
          <a:off x="17937480" y="1393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58674</xdr:rowOff>
    </xdr:from>
    <xdr:to>
      <xdr:col>111</xdr:col>
      <xdr:colOff>177800</xdr:colOff>
      <xdr:row>83</xdr:row>
      <xdr:rowOff>67818</xdr:rowOff>
    </xdr:to>
    <xdr:cxnSp macro="">
      <xdr:nvCxnSpPr>
        <xdr:cNvPr id="729" name="直線コネクタ 728">
          <a:extLst>
            <a:ext uri="{FF2B5EF4-FFF2-40B4-BE49-F238E27FC236}">
              <a16:creationId xmlns:a16="http://schemas.microsoft.com/office/drawing/2014/main" id="{C00C3D1F-876A-4DE3-BC7C-6D428AFC3680}"/>
            </a:ext>
          </a:extLst>
        </xdr:cNvPr>
        <xdr:cNvCxnSpPr/>
      </xdr:nvCxnSpPr>
      <xdr:spPr>
        <a:xfrm flipV="1">
          <a:off x="17988280" y="13972794"/>
          <a:ext cx="78994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26163</xdr:rowOff>
    </xdr:from>
    <xdr:to>
      <xdr:col>102</xdr:col>
      <xdr:colOff>165100</xdr:colOff>
      <xdr:row>83</xdr:row>
      <xdr:rowOff>127763</xdr:rowOff>
    </xdr:to>
    <xdr:sp macro="" textlink="">
      <xdr:nvSpPr>
        <xdr:cNvPr id="730" name="楕円 729">
          <a:extLst>
            <a:ext uri="{FF2B5EF4-FFF2-40B4-BE49-F238E27FC236}">
              <a16:creationId xmlns:a16="http://schemas.microsoft.com/office/drawing/2014/main" id="{EAD89DFE-FE3A-48AB-A0E0-BF41E14FFE3A}"/>
            </a:ext>
          </a:extLst>
        </xdr:cNvPr>
        <xdr:cNvSpPr/>
      </xdr:nvSpPr>
      <xdr:spPr>
        <a:xfrm>
          <a:off x="17162780" y="1394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67818</xdr:rowOff>
    </xdr:from>
    <xdr:to>
      <xdr:col>107</xdr:col>
      <xdr:colOff>50800</xdr:colOff>
      <xdr:row>83</xdr:row>
      <xdr:rowOff>76963</xdr:rowOff>
    </xdr:to>
    <xdr:cxnSp macro="">
      <xdr:nvCxnSpPr>
        <xdr:cNvPr id="731" name="直線コネクタ 730">
          <a:extLst>
            <a:ext uri="{FF2B5EF4-FFF2-40B4-BE49-F238E27FC236}">
              <a16:creationId xmlns:a16="http://schemas.microsoft.com/office/drawing/2014/main" id="{8A17BE79-AE88-4BD3-9910-006B1F838546}"/>
            </a:ext>
          </a:extLst>
        </xdr:cNvPr>
        <xdr:cNvCxnSpPr/>
      </xdr:nvCxnSpPr>
      <xdr:spPr>
        <a:xfrm flipV="1">
          <a:off x="17213580" y="13981938"/>
          <a:ext cx="7747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35306</xdr:rowOff>
    </xdr:from>
    <xdr:to>
      <xdr:col>98</xdr:col>
      <xdr:colOff>38100</xdr:colOff>
      <xdr:row>83</xdr:row>
      <xdr:rowOff>136906</xdr:rowOff>
    </xdr:to>
    <xdr:sp macro="" textlink="">
      <xdr:nvSpPr>
        <xdr:cNvPr id="732" name="楕円 731">
          <a:extLst>
            <a:ext uri="{FF2B5EF4-FFF2-40B4-BE49-F238E27FC236}">
              <a16:creationId xmlns:a16="http://schemas.microsoft.com/office/drawing/2014/main" id="{F1B7AA2E-9307-42EB-A426-3F4B895801B2}"/>
            </a:ext>
          </a:extLst>
        </xdr:cNvPr>
        <xdr:cNvSpPr/>
      </xdr:nvSpPr>
      <xdr:spPr>
        <a:xfrm>
          <a:off x="16388080" y="1394942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76963</xdr:rowOff>
    </xdr:from>
    <xdr:to>
      <xdr:col>102</xdr:col>
      <xdr:colOff>114300</xdr:colOff>
      <xdr:row>83</xdr:row>
      <xdr:rowOff>86106</xdr:rowOff>
    </xdr:to>
    <xdr:cxnSp macro="">
      <xdr:nvCxnSpPr>
        <xdr:cNvPr id="733" name="直線コネクタ 732">
          <a:extLst>
            <a:ext uri="{FF2B5EF4-FFF2-40B4-BE49-F238E27FC236}">
              <a16:creationId xmlns:a16="http://schemas.microsoft.com/office/drawing/2014/main" id="{51AE7712-D1EA-4A7D-88DD-971724911EE8}"/>
            </a:ext>
          </a:extLst>
        </xdr:cNvPr>
        <xdr:cNvCxnSpPr/>
      </xdr:nvCxnSpPr>
      <xdr:spPr>
        <a:xfrm flipV="1">
          <a:off x="16431260" y="13991083"/>
          <a:ext cx="78232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734" name="n_1aveValue【児童館】&#10;一人当たり面積">
          <a:extLst>
            <a:ext uri="{FF2B5EF4-FFF2-40B4-BE49-F238E27FC236}">
              <a16:creationId xmlns:a16="http://schemas.microsoft.com/office/drawing/2014/main" id="{83F670C0-A2E0-4368-8FFB-CC9009ED26B1}"/>
            </a:ext>
          </a:extLst>
        </xdr:cNvPr>
        <xdr:cNvSpPr txBox="1"/>
      </xdr:nvSpPr>
      <xdr:spPr>
        <a:xfrm>
          <a:off x="18561127"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38879</xdr:rowOff>
    </xdr:from>
    <xdr:ext cx="469744" cy="259045"/>
    <xdr:sp macro="" textlink="">
      <xdr:nvSpPr>
        <xdr:cNvPr id="735" name="n_2aveValue【児童館】&#10;一人当たり面積">
          <a:extLst>
            <a:ext uri="{FF2B5EF4-FFF2-40B4-BE49-F238E27FC236}">
              <a16:creationId xmlns:a16="http://schemas.microsoft.com/office/drawing/2014/main" id="{6C10EB62-0A70-48FF-8A6B-3D7C8554875E}"/>
            </a:ext>
          </a:extLst>
        </xdr:cNvPr>
        <xdr:cNvSpPr txBox="1"/>
      </xdr:nvSpPr>
      <xdr:spPr>
        <a:xfrm>
          <a:off x="17776267" y="1412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43451</xdr:rowOff>
    </xdr:from>
    <xdr:ext cx="469744" cy="259045"/>
    <xdr:sp macro="" textlink="">
      <xdr:nvSpPr>
        <xdr:cNvPr id="736" name="n_3aveValue【児童館】&#10;一人当たり面積">
          <a:extLst>
            <a:ext uri="{FF2B5EF4-FFF2-40B4-BE49-F238E27FC236}">
              <a16:creationId xmlns:a16="http://schemas.microsoft.com/office/drawing/2014/main" id="{F73C58B2-A0FC-4145-8CE5-5B4FFAF9C7E4}"/>
            </a:ext>
          </a:extLst>
        </xdr:cNvPr>
        <xdr:cNvSpPr txBox="1"/>
      </xdr:nvSpPr>
      <xdr:spPr>
        <a:xfrm>
          <a:off x="17001567" y="1412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52595</xdr:rowOff>
    </xdr:from>
    <xdr:ext cx="469744" cy="259045"/>
    <xdr:sp macro="" textlink="">
      <xdr:nvSpPr>
        <xdr:cNvPr id="737" name="n_4aveValue【児童館】&#10;一人当たり面積">
          <a:extLst>
            <a:ext uri="{FF2B5EF4-FFF2-40B4-BE49-F238E27FC236}">
              <a16:creationId xmlns:a16="http://schemas.microsoft.com/office/drawing/2014/main" id="{CB96076B-AA71-4E9F-BB90-F6DF2C06DD48}"/>
            </a:ext>
          </a:extLst>
        </xdr:cNvPr>
        <xdr:cNvSpPr txBox="1"/>
      </xdr:nvSpPr>
      <xdr:spPr>
        <a:xfrm>
          <a:off x="16226867" y="1413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126001</xdr:rowOff>
    </xdr:from>
    <xdr:ext cx="469744" cy="259045"/>
    <xdr:sp macro="" textlink="">
      <xdr:nvSpPr>
        <xdr:cNvPr id="738" name="n_1mainValue【児童館】&#10;一人当たり面積">
          <a:extLst>
            <a:ext uri="{FF2B5EF4-FFF2-40B4-BE49-F238E27FC236}">
              <a16:creationId xmlns:a16="http://schemas.microsoft.com/office/drawing/2014/main" id="{3FE46A7A-B8B0-4DC2-933F-F0B3C8BD21AA}"/>
            </a:ext>
          </a:extLst>
        </xdr:cNvPr>
        <xdr:cNvSpPr txBox="1"/>
      </xdr:nvSpPr>
      <xdr:spPr>
        <a:xfrm>
          <a:off x="18561127" y="1370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135145</xdr:rowOff>
    </xdr:from>
    <xdr:ext cx="469744" cy="259045"/>
    <xdr:sp macro="" textlink="">
      <xdr:nvSpPr>
        <xdr:cNvPr id="739" name="n_2mainValue【児童館】&#10;一人当たり面積">
          <a:extLst>
            <a:ext uri="{FF2B5EF4-FFF2-40B4-BE49-F238E27FC236}">
              <a16:creationId xmlns:a16="http://schemas.microsoft.com/office/drawing/2014/main" id="{3406E259-8909-4E0B-8442-147586EE349C}"/>
            </a:ext>
          </a:extLst>
        </xdr:cNvPr>
        <xdr:cNvSpPr txBox="1"/>
      </xdr:nvSpPr>
      <xdr:spPr>
        <a:xfrm>
          <a:off x="17776267" y="1371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144290</xdr:rowOff>
    </xdr:from>
    <xdr:ext cx="469744" cy="259045"/>
    <xdr:sp macro="" textlink="">
      <xdr:nvSpPr>
        <xdr:cNvPr id="740" name="n_3mainValue【児童館】&#10;一人当たり面積">
          <a:extLst>
            <a:ext uri="{FF2B5EF4-FFF2-40B4-BE49-F238E27FC236}">
              <a16:creationId xmlns:a16="http://schemas.microsoft.com/office/drawing/2014/main" id="{5CE08F68-7923-4518-B904-1FD8CB9741DA}"/>
            </a:ext>
          </a:extLst>
        </xdr:cNvPr>
        <xdr:cNvSpPr txBox="1"/>
      </xdr:nvSpPr>
      <xdr:spPr>
        <a:xfrm>
          <a:off x="17001567" y="1372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153433</xdr:rowOff>
    </xdr:from>
    <xdr:ext cx="469744" cy="259045"/>
    <xdr:sp macro="" textlink="">
      <xdr:nvSpPr>
        <xdr:cNvPr id="741" name="n_4mainValue【児童館】&#10;一人当たり面積">
          <a:extLst>
            <a:ext uri="{FF2B5EF4-FFF2-40B4-BE49-F238E27FC236}">
              <a16:creationId xmlns:a16="http://schemas.microsoft.com/office/drawing/2014/main" id="{B4D2E240-1EE2-4513-B5F1-46A4C1C2E2BF}"/>
            </a:ext>
          </a:extLst>
        </xdr:cNvPr>
        <xdr:cNvSpPr txBox="1"/>
      </xdr:nvSpPr>
      <xdr:spPr>
        <a:xfrm>
          <a:off x="16226867" y="13732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DD210963-8850-4FC2-A643-01D0EE57D81C}"/>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F2195F7E-FF87-4613-9187-81A6F559389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BEEE7F30-600D-43EC-A494-C75BE917E17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E14FDC91-C874-4CF5-AE5C-5D106C0EB28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97E86130-4612-495D-AF16-E5A9EC23B127}"/>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E0B2F1BA-6E3D-4AA1-94E7-A294FF0F24D9}"/>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CFE4D5DC-A599-4630-8088-D22684047FD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41E9E51B-51DE-4CBB-938D-03A1CFDD9C8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32461EA-4CCC-4378-A321-15F335B6B7C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9DD9DD6B-9402-42C2-A643-1F845F11984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E7C1153C-ACF8-48A3-AE14-A783BAB24CD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DF14ED72-2699-4717-9D7F-8F010B46C5B5}"/>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12572882-F4BB-4C7D-86B1-5F64749A50AC}"/>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56632829-C576-431C-A991-C583C196FE5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580033CD-45C9-4F25-B2AF-065FE130C11F}"/>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783E9B82-70B6-4B5A-BC50-57C9E8765D4B}"/>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061A9DAC-8F9C-403A-9459-58FEE1A3ED7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3B634729-F230-441D-98C5-4ABB3D91898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CBF2DF1C-0D8C-4400-9C78-57EBDD9BB331}"/>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153E6A0E-4F7F-466E-93CF-E53316A152EE}"/>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16AE3442-9612-4B87-B03E-3F83ACA90471}"/>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6DC9ECF6-D763-47C1-AFF6-40E6D6DA9E8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64D6393E-108A-4EEE-BBC4-7D868E2086D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8C427944-44C3-41DB-A8A4-C81E3E1DC67F}"/>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9233DAE2-1E96-44DA-A719-176B2F700F14}"/>
            </a:ext>
          </a:extLst>
        </xdr:cNvPr>
        <xdr:cNvCxnSpPr/>
      </xdr:nvCxnSpPr>
      <xdr:spPr>
        <a:xfrm flipV="1">
          <a:off x="14375764"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FC7FD0E0-A754-4286-9AAC-73FAD50BE6A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8CEF6391-F5C6-493A-AB8F-AA4D500840D8}"/>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301B9B3D-AE76-4115-BC99-AED4578A0545}"/>
            </a:ext>
          </a:extLst>
        </xdr:cNvPr>
        <xdr:cNvSpPr txBox="1"/>
      </xdr:nvSpPr>
      <xdr:spPr>
        <a:xfrm>
          <a:off x="1441450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423B0388-E776-4243-941D-596819DC74C3}"/>
            </a:ext>
          </a:extLst>
        </xdr:cNvPr>
        <xdr:cNvCxnSpPr/>
      </xdr:nvCxnSpPr>
      <xdr:spPr>
        <a:xfrm>
          <a:off x="1428750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a:extLst>
            <a:ext uri="{FF2B5EF4-FFF2-40B4-BE49-F238E27FC236}">
              <a16:creationId xmlns:a16="http://schemas.microsoft.com/office/drawing/2014/main" id="{D25A1542-6ED0-4E34-B260-F23954C37FBB}"/>
            </a:ext>
          </a:extLst>
        </xdr:cNvPr>
        <xdr:cNvSpPr txBox="1"/>
      </xdr:nvSpPr>
      <xdr:spPr>
        <a:xfrm>
          <a:off x="14414500" y="1749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130F78B2-199F-4F79-9EC4-EB2C72CCC55F}"/>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7EFF442E-FE94-4DA9-84EE-52D9D0DAA5BC}"/>
            </a:ext>
          </a:extLst>
        </xdr:cNvPr>
        <xdr:cNvSpPr/>
      </xdr:nvSpPr>
      <xdr:spPr>
        <a:xfrm>
          <a:off x="1357884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F59ED492-BFF1-4F8E-9939-1DB02DB5741C}"/>
            </a:ext>
          </a:extLst>
        </xdr:cNvPr>
        <xdr:cNvSpPr/>
      </xdr:nvSpPr>
      <xdr:spPr>
        <a:xfrm>
          <a:off x="128041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E4C5FEAD-63C6-47A3-81F4-6A61EADF0DD3}"/>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a:extLst>
            <a:ext uri="{FF2B5EF4-FFF2-40B4-BE49-F238E27FC236}">
              <a16:creationId xmlns:a16="http://schemas.microsoft.com/office/drawing/2014/main" id="{43C7365C-A7C3-4E00-9881-3BDD71A2C36E}"/>
            </a:ext>
          </a:extLst>
        </xdr:cNvPr>
        <xdr:cNvSpPr/>
      </xdr:nvSpPr>
      <xdr:spPr>
        <a:xfrm>
          <a:off x="1123188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72EE9598-1DAE-42E7-BE69-DEFAC13C3CA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36A7F0A-812F-4783-AB1B-60F775D7A54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CA48EDB-5A1C-4D1C-839A-9EEF15C86F43}"/>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956F8DEC-416C-4939-ABB3-85C82476C74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CA10DD8-FE5F-43A1-B621-E78968165C76}"/>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95886</xdr:rowOff>
    </xdr:from>
    <xdr:to>
      <xdr:col>85</xdr:col>
      <xdr:colOff>177800</xdr:colOff>
      <xdr:row>108</xdr:row>
      <xdr:rowOff>26036</xdr:rowOff>
    </xdr:to>
    <xdr:sp macro="" textlink="">
      <xdr:nvSpPr>
        <xdr:cNvPr id="782" name="楕円 781">
          <a:extLst>
            <a:ext uri="{FF2B5EF4-FFF2-40B4-BE49-F238E27FC236}">
              <a16:creationId xmlns:a16="http://schemas.microsoft.com/office/drawing/2014/main" id="{8EE12CA6-BD4B-4C1B-93EA-274EAFFD5DD0}"/>
            </a:ext>
          </a:extLst>
        </xdr:cNvPr>
        <xdr:cNvSpPr/>
      </xdr:nvSpPr>
      <xdr:spPr>
        <a:xfrm>
          <a:off x="14325600" y="1803336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74313</xdr:rowOff>
    </xdr:from>
    <xdr:ext cx="405111" cy="259045"/>
    <xdr:sp macro="" textlink="">
      <xdr:nvSpPr>
        <xdr:cNvPr id="783" name="【公民館】&#10;有形固定資産減価償却率該当値テキスト">
          <a:extLst>
            <a:ext uri="{FF2B5EF4-FFF2-40B4-BE49-F238E27FC236}">
              <a16:creationId xmlns:a16="http://schemas.microsoft.com/office/drawing/2014/main" id="{77A9E052-F527-4269-A2AA-52B6BC99F780}"/>
            </a:ext>
          </a:extLst>
        </xdr:cNvPr>
        <xdr:cNvSpPr txBox="1"/>
      </xdr:nvSpPr>
      <xdr:spPr>
        <a:xfrm>
          <a:off x="14414500" y="180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67311</xdr:rowOff>
    </xdr:from>
    <xdr:to>
      <xdr:col>81</xdr:col>
      <xdr:colOff>101600</xdr:colOff>
      <xdr:row>107</xdr:row>
      <xdr:rowOff>168911</xdr:rowOff>
    </xdr:to>
    <xdr:sp macro="" textlink="">
      <xdr:nvSpPr>
        <xdr:cNvPr id="784" name="楕円 783">
          <a:extLst>
            <a:ext uri="{FF2B5EF4-FFF2-40B4-BE49-F238E27FC236}">
              <a16:creationId xmlns:a16="http://schemas.microsoft.com/office/drawing/2014/main" id="{C5C9B81B-9D5D-4F6E-8874-77786104DAC8}"/>
            </a:ext>
          </a:extLst>
        </xdr:cNvPr>
        <xdr:cNvSpPr/>
      </xdr:nvSpPr>
      <xdr:spPr>
        <a:xfrm>
          <a:off x="13578840" y="1800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118111</xdr:rowOff>
    </xdr:from>
    <xdr:to>
      <xdr:col>85</xdr:col>
      <xdr:colOff>127000</xdr:colOff>
      <xdr:row>107</xdr:row>
      <xdr:rowOff>146686</xdr:rowOff>
    </xdr:to>
    <xdr:cxnSp macro="">
      <xdr:nvCxnSpPr>
        <xdr:cNvPr id="785" name="直線コネクタ 784">
          <a:extLst>
            <a:ext uri="{FF2B5EF4-FFF2-40B4-BE49-F238E27FC236}">
              <a16:creationId xmlns:a16="http://schemas.microsoft.com/office/drawing/2014/main" id="{7F9697E4-FCA1-4400-83CC-D21FD700DB97}"/>
            </a:ext>
          </a:extLst>
        </xdr:cNvPr>
        <xdr:cNvCxnSpPr/>
      </xdr:nvCxnSpPr>
      <xdr:spPr>
        <a:xfrm>
          <a:off x="13629640" y="18055591"/>
          <a:ext cx="74676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33020</xdr:rowOff>
    </xdr:from>
    <xdr:to>
      <xdr:col>76</xdr:col>
      <xdr:colOff>165100</xdr:colOff>
      <xdr:row>107</xdr:row>
      <xdr:rowOff>134620</xdr:rowOff>
    </xdr:to>
    <xdr:sp macro="" textlink="">
      <xdr:nvSpPr>
        <xdr:cNvPr id="786" name="楕円 785">
          <a:extLst>
            <a:ext uri="{FF2B5EF4-FFF2-40B4-BE49-F238E27FC236}">
              <a16:creationId xmlns:a16="http://schemas.microsoft.com/office/drawing/2014/main" id="{C13C817F-02D0-4742-90F3-B7A780B31F16}"/>
            </a:ext>
          </a:extLst>
        </xdr:cNvPr>
        <xdr:cNvSpPr/>
      </xdr:nvSpPr>
      <xdr:spPr>
        <a:xfrm>
          <a:off x="1280414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83820</xdr:rowOff>
    </xdr:from>
    <xdr:to>
      <xdr:col>81</xdr:col>
      <xdr:colOff>50800</xdr:colOff>
      <xdr:row>107</xdr:row>
      <xdr:rowOff>118111</xdr:rowOff>
    </xdr:to>
    <xdr:cxnSp macro="">
      <xdr:nvCxnSpPr>
        <xdr:cNvPr id="787" name="直線コネクタ 786">
          <a:extLst>
            <a:ext uri="{FF2B5EF4-FFF2-40B4-BE49-F238E27FC236}">
              <a16:creationId xmlns:a16="http://schemas.microsoft.com/office/drawing/2014/main" id="{2A1D9B60-5A99-41C3-AB1B-6A9D33494E72}"/>
            </a:ext>
          </a:extLst>
        </xdr:cNvPr>
        <xdr:cNvCxnSpPr/>
      </xdr:nvCxnSpPr>
      <xdr:spPr>
        <a:xfrm>
          <a:off x="12854940" y="18021300"/>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33020</xdr:rowOff>
    </xdr:from>
    <xdr:to>
      <xdr:col>72</xdr:col>
      <xdr:colOff>38100</xdr:colOff>
      <xdr:row>107</xdr:row>
      <xdr:rowOff>134620</xdr:rowOff>
    </xdr:to>
    <xdr:sp macro="" textlink="">
      <xdr:nvSpPr>
        <xdr:cNvPr id="788" name="楕円 787">
          <a:extLst>
            <a:ext uri="{FF2B5EF4-FFF2-40B4-BE49-F238E27FC236}">
              <a16:creationId xmlns:a16="http://schemas.microsoft.com/office/drawing/2014/main" id="{B031007D-1559-4EB6-A80D-5391421A6D18}"/>
            </a:ext>
          </a:extLst>
        </xdr:cNvPr>
        <xdr:cNvSpPr/>
      </xdr:nvSpPr>
      <xdr:spPr>
        <a:xfrm>
          <a:off x="12029440" y="17970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83820</xdr:rowOff>
    </xdr:from>
    <xdr:to>
      <xdr:col>76</xdr:col>
      <xdr:colOff>114300</xdr:colOff>
      <xdr:row>107</xdr:row>
      <xdr:rowOff>83820</xdr:rowOff>
    </xdr:to>
    <xdr:cxnSp macro="">
      <xdr:nvCxnSpPr>
        <xdr:cNvPr id="789" name="直線コネクタ 788">
          <a:extLst>
            <a:ext uri="{FF2B5EF4-FFF2-40B4-BE49-F238E27FC236}">
              <a16:creationId xmlns:a16="http://schemas.microsoft.com/office/drawing/2014/main" id="{EA7D5AF8-82F4-4C9D-8BA2-4AB02ADE482C}"/>
            </a:ext>
          </a:extLst>
        </xdr:cNvPr>
        <xdr:cNvCxnSpPr/>
      </xdr:nvCxnSpPr>
      <xdr:spPr>
        <a:xfrm>
          <a:off x="12072620" y="1802130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636</xdr:rowOff>
    </xdr:from>
    <xdr:to>
      <xdr:col>67</xdr:col>
      <xdr:colOff>101600</xdr:colOff>
      <xdr:row>107</xdr:row>
      <xdr:rowOff>102236</xdr:rowOff>
    </xdr:to>
    <xdr:sp macro="" textlink="">
      <xdr:nvSpPr>
        <xdr:cNvPr id="790" name="楕円 789">
          <a:extLst>
            <a:ext uri="{FF2B5EF4-FFF2-40B4-BE49-F238E27FC236}">
              <a16:creationId xmlns:a16="http://schemas.microsoft.com/office/drawing/2014/main" id="{B8280B55-5E58-4663-8C61-50B5D1A6F9A6}"/>
            </a:ext>
          </a:extLst>
        </xdr:cNvPr>
        <xdr:cNvSpPr/>
      </xdr:nvSpPr>
      <xdr:spPr>
        <a:xfrm>
          <a:off x="11231880" y="1793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51436</xdr:rowOff>
    </xdr:from>
    <xdr:to>
      <xdr:col>71</xdr:col>
      <xdr:colOff>177800</xdr:colOff>
      <xdr:row>107</xdr:row>
      <xdr:rowOff>83820</xdr:rowOff>
    </xdr:to>
    <xdr:cxnSp macro="">
      <xdr:nvCxnSpPr>
        <xdr:cNvPr id="791" name="直線コネクタ 790">
          <a:extLst>
            <a:ext uri="{FF2B5EF4-FFF2-40B4-BE49-F238E27FC236}">
              <a16:creationId xmlns:a16="http://schemas.microsoft.com/office/drawing/2014/main" id="{77B8BF7A-76BE-4311-8062-61A805E7A4B8}"/>
            </a:ext>
          </a:extLst>
        </xdr:cNvPr>
        <xdr:cNvCxnSpPr/>
      </xdr:nvCxnSpPr>
      <xdr:spPr>
        <a:xfrm>
          <a:off x="11282680" y="17988916"/>
          <a:ext cx="78994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38752</xdr:rowOff>
    </xdr:from>
    <xdr:ext cx="405111" cy="259045"/>
    <xdr:sp macro="" textlink="">
      <xdr:nvSpPr>
        <xdr:cNvPr id="792" name="n_1aveValue【公民館】&#10;有形固定資産減価償却率">
          <a:extLst>
            <a:ext uri="{FF2B5EF4-FFF2-40B4-BE49-F238E27FC236}">
              <a16:creationId xmlns:a16="http://schemas.microsoft.com/office/drawing/2014/main" id="{70B2E6E1-0A4A-4434-9054-65F3D3B90348}"/>
            </a:ext>
          </a:extLst>
        </xdr:cNvPr>
        <xdr:cNvSpPr txBox="1"/>
      </xdr:nvSpPr>
      <xdr:spPr>
        <a:xfrm>
          <a:off x="13437244" y="1747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793" name="n_2aveValue【公民館】&#10;有形固定資産減価償却率">
          <a:extLst>
            <a:ext uri="{FF2B5EF4-FFF2-40B4-BE49-F238E27FC236}">
              <a16:creationId xmlns:a16="http://schemas.microsoft.com/office/drawing/2014/main" id="{D5BA39DA-94D7-407B-A285-CC30BCF44A8C}"/>
            </a:ext>
          </a:extLst>
        </xdr:cNvPr>
        <xdr:cNvSpPr txBox="1"/>
      </xdr:nvSpPr>
      <xdr:spPr>
        <a:xfrm>
          <a:off x="12675244" y="17467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94" name="n_3aveValue【公民館】&#10;有形固定資産減価償却率">
          <a:extLst>
            <a:ext uri="{FF2B5EF4-FFF2-40B4-BE49-F238E27FC236}">
              <a16:creationId xmlns:a16="http://schemas.microsoft.com/office/drawing/2014/main" id="{8EC18708-DE4C-4567-B63F-DE2B92CD204D}"/>
            </a:ext>
          </a:extLst>
        </xdr:cNvPr>
        <xdr:cNvSpPr txBox="1"/>
      </xdr:nvSpPr>
      <xdr:spPr>
        <a:xfrm>
          <a:off x="11900544" y="1743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795" name="n_4aveValue【公民館】&#10;有形固定資産減価償却率">
          <a:extLst>
            <a:ext uri="{FF2B5EF4-FFF2-40B4-BE49-F238E27FC236}">
              <a16:creationId xmlns:a16="http://schemas.microsoft.com/office/drawing/2014/main" id="{53646A56-5393-4094-AEDF-1409C3A8F7EB}"/>
            </a:ext>
          </a:extLst>
        </xdr:cNvPr>
        <xdr:cNvSpPr txBox="1"/>
      </xdr:nvSpPr>
      <xdr:spPr>
        <a:xfrm>
          <a:off x="11102984" y="17473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160038</xdr:rowOff>
    </xdr:from>
    <xdr:ext cx="405111" cy="259045"/>
    <xdr:sp macro="" textlink="">
      <xdr:nvSpPr>
        <xdr:cNvPr id="796" name="n_1mainValue【公民館】&#10;有形固定資産減価償却率">
          <a:extLst>
            <a:ext uri="{FF2B5EF4-FFF2-40B4-BE49-F238E27FC236}">
              <a16:creationId xmlns:a16="http://schemas.microsoft.com/office/drawing/2014/main" id="{7B9A75E3-C758-467E-BE05-109E2D31F2E0}"/>
            </a:ext>
          </a:extLst>
        </xdr:cNvPr>
        <xdr:cNvSpPr txBox="1"/>
      </xdr:nvSpPr>
      <xdr:spPr>
        <a:xfrm>
          <a:off x="13437244" y="1809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125747</xdr:rowOff>
    </xdr:from>
    <xdr:ext cx="405111" cy="259045"/>
    <xdr:sp macro="" textlink="">
      <xdr:nvSpPr>
        <xdr:cNvPr id="797" name="n_2mainValue【公民館】&#10;有形固定資産減価償却率">
          <a:extLst>
            <a:ext uri="{FF2B5EF4-FFF2-40B4-BE49-F238E27FC236}">
              <a16:creationId xmlns:a16="http://schemas.microsoft.com/office/drawing/2014/main" id="{7F49BF0A-6A1C-4921-B6C1-637D932EBB5C}"/>
            </a:ext>
          </a:extLst>
        </xdr:cNvPr>
        <xdr:cNvSpPr txBox="1"/>
      </xdr:nvSpPr>
      <xdr:spPr>
        <a:xfrm>
          <a:off x="126752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125747</xdr:rowOff>
    </xdr:from>
    <xdr:ext cx="405111" cy="259045"/>
    <xdr:sp macro="" textlink="">
      <xdr:nvSpPr>
        <xdr:cNvPr id="798" name="n_3mainValue【公民館】&#10;有形固定資産減価償却率">
          <a:extLst>
            <a:ext uri="{FF2B5EF4-FFF2-40B4-BE49-F238E27FC236}">
              <a16:creationId xmlns:a16="http://schemas.microsoft.com/office/drawing/2014/main" id="{E34F2AFF-00DA-4E77-A9A3-962E18DF5514}"/>
            </a:ext>
          </a:extLst>
        </xdr:cNvPr>
        <xdr:cNvSpPr txBox="1"/>
      </xdr:nvSpPr>
      <xdr:spPr>
        <a:xfrm>
          <a:off x="11900544" y="1806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93363</xdr:rowOff>
    </xdr:from>
    <xdr:ext cx="405111" cy="259045"/>
    <xdr:sp macro="" textlink="">
      <xdr:nvSpPr>
        <xdr:cNvPr id="799" name="n_4mainValue【公民館】&#10;有形固定資産減価償却率">
          <a:extLst>
            <a:ext uri="{FF2B5EF4-FFF2-40B4-BE49-F238E27FC236}">
              <a16:creationId xmlns:a16="http://schemas.microsoft.com/office/drawing/2014/main" id="{F318E372-0A92-4F66-95EB-753C1D7C2655}"/>
            </a:ext>
          </a:extLst>
        </xdr:cNvPr>
        <xdr:cNvSpPr txBox="1"/>
      </xdr:nvSpPr>
      <xdr:spPr>
        <a:xfrm>
          <a:off x="11102984" y="1803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7235A1E1-6CE3-476B-BDD3-ED7366AC9BC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A66E1F6E-C175-4644-AE4E-509531FAF5E4}"/>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454BC96C-9C9F-4AD4-A3C8-2358809FA7C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678147E8-65EE-4B31-B800-147FA10D94F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26106F12-E037-48E0-9A49-319C8B6C354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5928E3AA-5590-49F2-B627-AB483F41D04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86E33092-9D9F-4A1E-98C4-DC2441007E7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51B29FEC-B966-43DA-A6A1-D10EECAD307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195AAD7B-FE19-4920-A27F-9D4D2745D9D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DC24E95B-1519-4A97-A2C9-9219BDC1BF2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AE7D25F9-A156-4E95-AFEA-4DD956EFF7C0}"/>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05E48DEF-AE99-47B0-8B0A-C922C948819D}"/>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EA980391-FE3F-4FB6-86D3-0E9EE654424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5EF21F2F-7985-47C5-8D99-136A0A9DEF3E}"/>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4FAC9E5C-5F32-47B3-8802-2189C9584D7C}"/>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AA11DAE9-BD07-4807-BE45-754CF91F9F0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0004F019-5864-4F1B-9130-60F21D90DDDF}"/>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FB1A2743-D149-43FC-968D-CBA13A166240}"/>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D3599E8D-A7E5-4C18-B7BD-4A6F482114A6}"/>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DA1BB20D-AB59-472E-82DA-4E7EEE711693}"/>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799C2DCA-92AC-4BD0-A76F-C23A275A05E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21FBF0A3-7076-4C0B-9D32-0430743C5A4F}"/>
            </a:ext>
          </a:extLst>
        </xdr:cNvPr>
        <xdr:cNvCxnSpPr/>
      </xdr:nvCxnSpPr>
      <xdr:spPr>
        <a:xfrm flipV="1">
          <a:off x="19509104" y="1705767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EFE06CED-20A0-4489-A810-AEA1A0081066}"/>
            </a:ext>
          </a:extLst>
        </xdr:cNvPr>
        <xdr:cNvSpPr txBox="1"/>
      </xdr:nvSpPr>
      <xdr:spPr>
        <a:xfrm>
          <a:off x="19547840" y="181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27632660-5923-41EE-948C-51DD5129B643}"/>
            </a:ext>
          </a:extLst>
        </xdr:cNvPr>
        <xdr:cNvCxnSpPr/>
      </xdr:nvCxnSpPr>
      <xdr:spPr>
        <a:xfrm>
          <a:off x="19443700" y="18174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BAA58309-4C1A-46D8-A7B7-D885DF30BDB3}"/>
            </a:ext>
          </a:extLst>
        </xdr:cNvPr>
        <xdr:cNvSpPr txBox="1"/>
      </xdr:nvSpPr>
      <xdr:spPr>
        <a:xfrm>
          <a:off x="19547840" y="168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51703CD3-3854-490C-841D-9AD2AE8BA546}"/>
            </a:ext>
          </a:extLst>
        </xdr:cNvPr>
        <xdr:cNvCxnSpPr/>
      </xdr:nvCxnSpPr>
      <xdr:spPr>
        <a:xfrm>
          <a:off x="19443700" y="17057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6" name="【公民館】&#10;一人当たり面積平均値テキスト">
          <a:extLst>
            <a:ext uri="{FF2B5EF4-FFF2-40B4-BE49-F238E27FC236}">
              <a16:creationId xmlns:a16="http://schemas.microsoft.com/office/drawing/2014/main" id="{8CDA2F0E-52CD-4505-8510-FBAE84BBEE24}"/>
            </a:ext>
          </a:extLst>
        </xdr:cNvPr>
        <xdr:cNvSpPr txBox="1"/>
      </xdr:nvSpPr>
      <xdr:spPr>
        <a:xfrm>
          <a:off x="19547840" y="17792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8646E6CE-709A-45DD-960D-D30CA7A031BD}"/>
            </a:ext>
          </a:extLst>
        </xdr:cNvPr>
        <xdr:cNvSpPr/>
      </xdr:nvSpPr>
      <xdr:spPr>
        <a:xfrm>
          <a:off x="19458940" y="1794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5F72AA58-EE29-4A07-A2F9-9ED29DC1180A}"/>
            </a:ext>
          </a:extLst>
        </xdr:cNvPr>
        <xdr:cNvSpPr/>
      </xdr:nvSpPr>
      <xdr:spPr>
        <a:xfrm>
          <a:off x="18735040" y="17957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D02352FB-486C-4954-883A-4189BC734D81}"/>
            </a:ext>
          </a:extLst>
        </xdr:cNvPr>
        <xdr:cNvSpPr/>
      </xdr:nvSpPr>
      <xdr:spPr>
        <a:xfrm>
          <a:off x="17937480" y="1796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79AF7FE9-55B4-484A-AE4B-D9AF56F29E98}"/>
            </a:ext>
          </a:extLst>
        </xdr:cNvPr>
        <xdr:cNvSpPr/>
      </xdr:nvSpPr>
      <xdr:spPr>
        <a:xfrm>
          <a:off x="1716278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a:extLst>
            <a:ext uri="{FF2B5EF4-FFF2-40B4-BE49-F238E27FC236}">
              <a16:creationId xmlns:a16="http://schemas.microsoft.com/office/drawing/2014/main" id="{99F808A6-1373-46D9-8571-B896F54B93CB}"/>
            </a:ext>
          </a:extLst>
        </xdr:cNvPr>
        <xdr:cNvSpPr/>
      </xdr:nvSpPr>
      <xdr:spPr>
        <a:xfrm>
          <a:off x="16388080" y="17956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C2948464-F00D-487A-BB4D-CA6B963DA99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FA472B5E-6EB2-4193-82C6-A0BF01D6420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C52152D3-1724-4AC9-B645-16054F92F5F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E833B626-E33E-468B-874A-732304E29CDB}"/>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E493CBA-9EB6-45EA-B1AD-DC3B96150DC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87579</xdr:rowOff>
    </xdr:from>
    <xdr:to>
      <xdr:col>116</xdr:col>
      <xdr:colOff>114300</xdr:colOff>
      <xdr:row>108</xdr:row>
      <xdr:rowOff>17729</xdr:rowOff>
    </xdr:to>
    <xdr:sp macro="" textlink="">
      <xdr:nvSpPr>
        <xdr:cNvPr id="837" name="楕円 836">
          <a:extLst>
            <a:ext uri="{FF2B5EF4-FFF2-40B4-BE49-F238E27FC236}">
              <a16:creationId xmlns:a16="http://schemas.microsoft.com/office/drawing/2014/main" id="{D383B88C-283B-4783-AF0C-AB9842795F53}"/>
            </a:ext>
          </a:extLst>
        </xdr:cNvPr>
        <xdr:cNvSpPr/>
      </xdr:nvSpPr>
      <xdr:spPr>
        <a:xfrm>
          <a:off x="19458940" y="180250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2506</xdr:rowOff>
    </xdr:from>
    <xdr:ext cx="469744" cy="259045"/>
    <xdr:sp macro="" textlink="">
      <xdr:nvSpPr>
        <xdr:cNvPr id="838" name="【公民館】&#10;一人当たり面積該当値テキスト">
          <a:extLst>
            <a:ext uri="{FF2B5EF4-FFF2-40B4-BE49-F238E27FC236}">
              <a16:creationId xmlns:a16="http://schemas.microsoft.com/office/drawing/2014/main" id="{F83E40CA-8483-4BF0-A902-16618E93F255}"/>
            </a:ext>
          </a:extLst>
        </xdr:cNvPr>
        <xdr:cNvSpPr txBox="1"/>
      </xdr:nvSpPr>
      <xdr:spPr>
        <a:xfrm>
          <a:off x="19547840" y="17939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89866</xdr:rowOff>
    </xdr:from>
    <xdr:to>
      <xdr:col>112</xdr:col>
      <xdr:colOff>38100</xdr:colOff>
      <xdr:row>108</xdr:row>
      <xdr:rowOff>20016</xdr:rowOff>
    </xdr:to>
    <xdr:sp macro="" textlink="">
      <xdr:nvSpPr>
        <xdr:cNvPr id="839" name="楕円 838">
          <a:extLst>
            <a:ext uri="{FF2B5EF4-FFF2-40B4-BE49-F238E27FC236}">
              <a16:creationId xmlns:a16="http://schemas.microsoft.com/office/drawing/2014/main" id="{49F5F704-0995-40DC-AC56-03BA4C36B5A8}"/>
            </a:ext>
          </a:extLst>
        </xdr:cNvPr>
        <xdr:cNvSpPr/>
      </xdr:nvSpPr>
      <xdr:spPr>
        <a:xfrm>
          <a:off x="18735040" y="180273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138379</xdr:rowOff>
    </xdr:from>
    <xdr:to>
      <xdr:col>116</xdr:col>
      <xdr:colOff>63500</xdr:colOff>
      <xdr:row>107</xdr:row>
      <xdr:rowOff>140666</xdr:rowOff>
    </xdr:to>
    <xdr:cxnSp macro="">
      <xdr:nvCxnSpPr>
        <xdr:cNvPr id="840" name="直線コネクタ 839">
          <a:extLst>
            <a:ext uri="{FF2B5EF4-FFF2-40B4-BE49-F238E27FC236}">
              <a16:creationId xmlns:a16="http://schemas.microsoft.com/office/drawing/2014/main" id="{C5462DEB-4F84-461F-AA99-457C001B9131}"/>
            </a:ext>
          </a:extLst>
        </xdr:cNvPr>
        <xdr:cNvCxnSpPr/>
      </xdr:nvCxnSpPr>
      <xdr:spPr>
        <a:xfrm flipV="1">
          <a:off x="18778220" y="18075859"/>
          <a:ext cx="7315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91236</xdr:rowOff>
    </xdr:from>
    <xdr:to>
      <xdr:col>107</xdr:col>
      <xdr:colOff>101600</xdr:colOff>
      <xdr:row>108</xdr:row>
      <xdr:rowOff>21386</xdr:rowOff>
    </xdr:to>
    <xdr:sp macro="" textlink="">
      <xdr:nvSpPr>
        <xdr:cNvPr id="841" name="楕円 840">
          <a:extLst>
            <a:ext uri="{FF2B5EF4-FFF2-40B4-BE49-F238E27FC236}">
              <a16:creationId xmlns:a16="http://schemas.microsoft.com/office/drawing/2014/main" id="{F9B6C17A-08F5-4CAD-A4D7-6F21382E431A}"/>
            </a:ext>
          </a:extLst>
        </xdr:cNvPr>
        <xdr:cNvSpPr/>
      </xdr:nvSpPr>
      <xdr:spPr>
        <a:xfrm>
          <a:off x="17937480" y="180287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140666</xdr:rowOff>
    </xdr:from>
    <xdr:to>
      <xdr:col>111</xdr:col>
      <xdr:colOff>177800</xdr:colOff>
      <xdr:row>107</xdr:row>
      <xdr:rowOff>142036</xdr:rowOff>
    </xdr:to>
    <xdr:cxnSp macro="">
      <xdr:nvCxnSpPr>
        <xdr:cNvPr id="842" name="直線コネクタ 841">
          <a:extLst>
            <a:ext uri="{FF2B5EF4-FFF2-40B4-BE49-F238E27FC236}">
              <a16:creationId xmlns:a16="http://schemas.microsoft.com/office/drawing/2014/main" id="{3643EF0E-D377-4469-AEB7-3FC9CE4F4222}"/>
            </a:ext>
          </a:extLst>
        </xdr:cNvPr>
        <xdr:cNvCxnSpPr/>
      </xdr:nvCxnSpPr>
      <xdr:spPr>
        <a:xfrm flipV="1">
          <a:off x="17988280" y="18078146"/>
          <a:ext cx="78994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93523</xdr:rowOff>
    </xdr:from>
    <xdr:to>
      <xdr:col>102</xdr:col>
      <xdr:colOff>165100</xdr:colOff>
      <xdr:row>108</xdr:row>
      <xdr:rowOff>23673</xdr:rowOff>
    </xdr:to>
    <xdr:sp macro="" textlink="">
      <xdr:nvSpPr>
        <xdr:cNvPr id="843" name="楕円 842">
          <a:extLst>
            <a:ext uri="{FF2B5EF4-FFF2-40B4-BE49-F238E27FC236}">
              <a16:creationId xmlns:a16="http://schemas.microsoft.com/office/drawing/2014/main" id="{4985F41C-14A1-4099-8CF6-3EE92564A7C3}"/>
            </a:ext>
          </a:extLst>
        </xdr:cNvPr>
        <xdr:cNvSpPr/>
      </xdr:nvSpPr>
      <xdr:spPr>
        <a:xfrm>
          <a:off x="17162780" y="18031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142036</xdr:rowOff>
    </xdr:from>
    <xdr:to>
      <xdr:col>107</xdr:col>
      <xdr:colOff>50800</xdr:colOff>
      <xdr:row>107</xdr:row>
      <xdr:rowOff>144323</xdr:rowOff>
    </xdr:to>
    <xdr:cxnSp macro="">
      <xdr:nvCxnSpPr>
        <xdr:cNvPr id="844" name="直線コネクタ 843">
          <a:extLst>
            <a:ext uri="{FF2B5EF4-FFF2-40B4-BE49-F238E27FC236}">
              <a16:creationId xmlns:a16="http://schemas.microsoft.com/office/drawing/2014/main" id="{5621944B-AFD2-4F28-BAD7-9ABE42717D5F}"/>
            </a:ext>
          </a:extLst>
        </xdr:cNvPr>
        <xdr:cNvCxnSpPr/>
      </xdr:nvCxnSpPr>
      <xdr:spPr>
        <a:xfrm flipV="1">
          <a:off x="17213580" y="18079516"/>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95352</xdr:rowOff>
    </xdr:from>
    <xdr:to>
      <xdr:col>98</xdr:col>
      <xdr:colOff>38100</xdr:colOff>
      <xdr:row>108</xdr:row>
      <xdr:rowOff>25502</xdr:rowOff>
    </xdr:to>
    <xdr:sp macro="" textlink="">
      <xdr:nvSpPr>
        <xdr:cNvPr id="845" name="楕円 844">
          <a:extLst>
            <a:ext uri="{FF2B5EF4-FFF2-40B4-BE49-F238E27FC236}">
              <a16:creationId xmlns:a16="http://schemas.microsoft.com/office/drawing/2014/main" id="{2815E838-C656-4F38-9F86-474E8210C4A5}"/>
            </a:ext>
          </a:extLst>
        </xdr:cNvPr>
        <xdr:cNvSpPr/>
      </xdr:nvSpPr>
      <xdr:spPr>
        <a:xfrm>
          <a:off x="16388080" y="18032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144323</xdr:rowOff>
    </xdr:from>
    <xdr:to>
      <xdr:col>102</xdr:col>
      <xdr:colOff>114300</xdr:colOff>
      <xdr:row>107</xdr:row>
      <xdr:rowOff>146152</xdr:rowOff>
    </xdr:to>
    <xdr:cxnSp macro="">
      <xdr:nvCxnSpPr>
        <xdr:cNvPr id="846" name="直線コネクタ 845">
          <a:extLst>
            <a:ext uri="{FF2B5EF4-FFF2-40B4-BE49-F238E27FC236}">
              <a16:creationId xmlns:a16="http://schemas.microsoft.com/office/drawing/2014/main" id="{49A9C671-452A-49FD-A165-C7A624326AA5}"/>
            </a:ext>
          </a:extLst>
        </xdr:cNvPr>
        <xdr:cNvCxnSpPr/>
      </xdr:nvCxnSpPr>
      <xdr:spPr>
        <a:xfrm flipV="1">
          <a:off x="16431260" y="18081803"/>
          <a:ext cx="78232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7" name="n_1aveValue【公民館】&#10;一人当たり面積">
          <a:extLst>
            <a:ext uri="{FF2B5EF4-FFF2-40B4-BE49-F238E27FC236}">
              <a16:creationId xmlns:a16="http://schemas.microsoft.com/office/drawing/2014/main" id="{65E49034-D354-41D2-91C4-135C727D33F7}"/>
            </a:ext>
          </a:extLst>
        </xdr:cNvPr>
        <xdr:cNvSpPr txBox="1"/>
      </xdr:nvSpPr>
      <xdr:spPr>
        <a:xfrm>
          <a:off x="18561127" y="177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48" name="n_2aveValue【公民館】&#10;一人当たり面積">
          <a:extLst>
            <a:ext uri="{FF2B5EF4-FFF2-40B4-BE49-F238E27FC236}">
              <a16:creationId xmlns:a16="http://schemas.microsoft.com/office/drawing/2014/main" id="{3CA7B4DF-A2ED-43E6-AEC5-80D5281AA38D}"/>
            </a:ext>
          </a:extLst>
        </xdr:cNvPr>
        <xdr:cNvSpPr txBox="1"/>
      </xdr:nvSpPr>
      <xdr:spPr>
        <a:xfrm>
          <a:off x="17776267" y="1774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49" name="n_3aveValue【公民館】&#10;一人当たり面積">
          <a:extLst>
            <a:ext uri="{FF2B5EF4-FFF2-40B4-BE49-F238E27FC236}">
              <a16:creationId xmlns:a16="http://schemas.microsoft.com/office/drawing/2014/main" id="{EDBF5526-202C-4953-A802-14BBBFD60DCE}"/>
            </a:ext>
          </a:extLst>
        </xdr:cNvPr>
        <xdr:cNvSpPr txBox="1"/>
      </xdr:nvSpPr>
      <xdr:spPr>
        <a:xfrm>
          <a:off x="1700156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0" name="n_4aveValue【公民館】&#10;一人当たり面積">
          <a:extLst>
            <a:ext uri="{FF2B5EF4-FFF2-40B4-BE49-F238E27FC236}">
              <a16:creationId xmlns:a16="http://schemas.microsoft.com/office/drawing/2014/main" id="{1B9497E1-E3D9-403A-857E-0A3C82EAC1DE}"/>
            </a:ext>
          </a:extLst>
        </xdr:cNvPr>
        <xdr:cNvSpPr txBox="1"/>
      </xdr:nvSpPr>
      <xdr:spPr>
        <a:xfrm>
          <a:off x="16226867" y="177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11143</xdr:rowOff>
    </xdr:from>
    <xdr:ext cx="469744" cy="259045"/>
    <xdr:sp macro="" textlink="">
      <xdr:nvSpPr>
        <xdr:cNvPr id="851" name="n_1mainValue【公民館】&#10;一人当たり面積">
          <a:extLst>
            <a:ext uri="{FF2B5EF4-FFF2-40B4-BE49-F238E27FC236}">
              <a16:creationId xmlns:a16="http://schemas.microsoft.com/office/drawing/2014/main" id="{9E480B79-1264-4F83-9644-6BE1FDB12A47}"/>
            </a:ext>
          </a:extLst>
        </xdr:cNvPr>
        <xdr:cNvSpPr txBox="1"/>
      </xdr:nvSpPr>
      <xdr:spPr>
        <a:xfrm>
          <a:off x="18561127" y="18116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12513</xdr:rowOff>
    </xdr:from>
    <xdr:ext cx="469744" cy="259045"/>
    <xdr:sp macro="" textlink="">
      <xdr:nvSpPr>
        <xdr:cNvPr id="852" name="n_2mainValue【公民館】&#10;一人当たり面積">
          <a:extLst>
            <a:ext uri="{FF2B5EF4-FFF2-40B4-BE49-F238E27FC236}">
              <a16:creationId xmlns:a16="http://schemas.microsoft.com/office/drawing/2014/main" id="{A496B9C7-DFC2-4572-BE01-C34D865E9D05}"/>
            </a:ext>
          </a:extLst>
        </xdr:cNvPr>
        <xdr:cNvSpPr txBox="1"/>
      </xdr:nvSpPr>
      <xdr:spPr>
        <a:xfrm>
          <a:off x="17776267" y="1811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14800</xdr:rowOff>
    </xdr:from>
    <xdr:ext cx="469744" cy="259045"/>
    <xdr:sp macro="" textlink="">
      <xdr:nvSpPr>
        <xdr:cNvPr id="853" name="n_3mainValue【公民館】&#10;一人当たり面積">
          <a:extLst>
            <a:ext uri="{FF2B5EF4-FFF2-40B4-BE49-F238E27FC236}">
              <a16:creationId xmlns:a16="http://schemas.microsoft.com/office/drawing/2014/main" id="{DD313371-F372-416A-B616-AF945B8FF984}"/>
            </a:ext>
          </a:extLst>
        </xdr:cNvPr>
        <xdr:cNvSpPr txBox="1"/>
      </xdr:nvSpPr>
      <xdr:spPr>
        <a:xfrm>
          <a:off x="17001567" y="18119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16629</xdr:rowOff>
    </xdr:from>
    <xdr:ext cx="469744" cy="259045"/>
    <xdr:sp macro="" textlink="">
      <xdr:nvSpPr>
        <xdr:cNvPr id="854" name="n_4mainValue【公民館】&#10;一人当たり面積">
          <a:extLst>
            <a:ext uri="{FF2B5EF4-FFF2-40B4-BE49-F238E27FC236}">
              <a16:creationId xmlns:a16="http://schemas.microsoft.com/office/drawing/2014/main" id="{D6F428F3-AA80-45EB-A7C4-1B3DE8844F40}"/>
            </a:ext>
          </a:extLst>
        </xdr:cNvPr>
        <xdr:cNvSpPr txBox="1"/>
      </xdr:nvSpPr>
      <xdr:spPr>
        <a:xfrm>
          <a:off x="16226867" y="1812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10E6586A-CC26-41A3-8302-5F8841891CA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BD3BFE2F-2076-4985-8DBA-2C9B575E824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F76DED19-C5D9-4F95-9790-EA04A089D35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類似団体と比較して有形固定資産減価償却率が特に高くなっているのは、認定こども園や公民館、特に低くなっているのは道路・橋りょう、公営住宅、児童館である。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今年度小学校統合化に伴う改修工事を行ったため、学校施設の有形固定資産減価償却率は昨年度に比べ低くなっているが、依然として類似団体より高い数値となっている。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今後、小中学校の体育館の改修や学校給食共同調理場の新設事業をおこなうため、学校施設の有形固定資産減価償却率は低くなると考えられる。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7F19C1-A62D-4545-93CA-10961D3033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564CF65-80C5-4412-A149-DA8FBBF0927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EA29A19-8D3D-42F1-9E7F-488D6689DA6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27C6528-59F6-4D5E-AE81-81C23CDE4DF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福岡県小竹町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5EA856-B4EA-4291-89B6-B086CAA8C86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6929EEA-08E7-45D9-8E41-93571C1268F3}"/>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CD7549A-E337-4EFF-A7B4-BD85CF5B984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BC9B91-DEBE-40EB-82A3-97D0BD315191}"/>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7613C7C-9B9B-46A6-9C2C-0434C64A015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279D707-0A20-49FE-AED3-4461DE6872A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6,890
6,645
14.28
6,582,160
6,502,145
80,015
3,066,772
6,720,355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0FAA480-9A35-45B0-BDF6-587175C8A67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5DDB22E-A001-465A-8D2F-6C0BB7883DF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CE9059B-5B51-4190-B2C6-D5B81F88DA3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6.8
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BB4898A-24CB-42D8-A03A-D9C11FEF57EB}"/>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08DE90-0994-47F1-B962-031F1B99C2C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9BA4F1C-0A42-4BCE-878F-C1CEC34A40F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B9BA992-1C66-41D9-988B-1B4AFECD480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968FAC-1548-45D7-B1A8-CD4FB563439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5E39A6-2F80-4E09-AAC2-B438371C78C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81AB6E7-7583-4132-B894-066559F20A5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F1D8359-C2E4-49E4-8590-229982D40D8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7EA0D6F-24F1-41CE-9020-0E5668F0E048}"/>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F8D3A8C-AAF4-4394-8694-14E08982EDE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A2B23A4-46ED-4E65-8E1F-742302EEB32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64D0C3-8F85-482D-AB37-50A89E4E693E}"/>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0FB163-69F6-43B6-A6BC-69128D9A30A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AB35C7-2BDD-490D-8E83-554F6B643C86}"/>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1AD5CB-74C8-412D-B25C-9B45D5A6EE2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ACA8CF-0D3D-4357-9841-EE264E46E029}"/>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0392F9E-3CC6-4806-B331-335B2078A67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73AE99B-F0FA-48E3-8726-3DF73A6D49B1}"/>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7D20CD-11DD-459C-955D-F9B306AD9D2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7CB5578-447D-4866-8690-5BB8B1D7507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20C939F-C3BA-4061-8A20-DD1F2C83E35F}"/>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9DAF340-AC42-47CA-971B-A41B14E0D8C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4A77A4-BC1A-479B-B69C-8A7C782DF24D}"/>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7E16017-5D11-4B92-BD58-0FC8CE2C7418}"/>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0EDDB5E-6530-4A45-A2D4-32E3B434E5A3}"/>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8268C7-1E04-43D8-A4DA-67DA6902EFEC}"/>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3F6EA6D-7A64-4822-AB08-6510A8BD4586}"/>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2BB0A4D-3BF8-41EB-A8B5-C806093BA0FA}"/>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21D763F-8422-4EE0-A844-989A9240B2F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36BC667-53E6-4399-998A-E5A8C55D8B1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5307708-F00B-49EA-BAD6-64578182093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9B19922-1C49-4A83-AA0B-CA0223FCD49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3004CA31-FD37-42E0-B7FF-D771D54C508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52C877B-1DC0-4F3C-AD05-E98E69D93F77}"/>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3E201F2C-86E6-42F5-B7B1-992EC4C7319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C59552E4-C4B2-4521-A7E7-FC056AE5E45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90E98220-7113-4BD8-A82F-166841EDC79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D1A72C03-851D-4315-9503-1E3DD8B328B5}"/>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7BCEF5E8-EBC4-4FC3-BAE6-27BD5D917E1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5DDD0A1-7793-4A51-9B5F-7148862FA35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EAD9D4A6-36A3-4DB0-A3E3-544EF2EB494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5D2FE78D-DF2D-4C8F-8B91-CE73502B0AA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15A0F00-16FE-407B-B333-25FCC860AFA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39A85BAB-6373-4AF1-A184-D9A19AFE9BD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923A14FD-D2C6-4152-AF3F-02548181398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4876E522-133E-4BB6-8998-421A2F5EC3C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7033CC60-9F1B-41F1-9ACF-A507999CCC07}"/>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3426BB39-7D14-4F1A-A60B-F98CEEC98E24}"/>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BB5F5EEA-1588-47C9-8D53-C08A9186F19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0C41A9C-9D06-42C9-9C42-7D740B291A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218CE0E-99A0-4BBB-B6CC-2FD897D4AB4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C71968D5-F3AD-418C-816D-6BBDD36E9F8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3CDD6817-70EC-4E00-BD2A-18DED942CACA}"/>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01B40364-6404-4007-B434-65A3F620169D}"/>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646A10FA-0208-41CB-96FB-8C1343FC17E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2A3A4D7-649E-4217-8E51-0D6DEBC95B2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FE293AB1-BEFF-4893-A205-5AD421D5B3BB}"/>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11D9A389-292C-49B9-9606-895C259255A5}"/>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B24B566F-9A46-413F-A032-615F7E374375}"/>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C8BE6E2E-CF7B-4190-A074-A31B541A1402}"/>
            </a:ext>
          </a:extLst>
        </xdr:cNvPr>
        <xdr:cNvCxnSpPr/>
      </xdr:nvCxnSpPr>
      <xdr:spPr>
        <a:xfrm flipV="1">
          <a:off x="4086225" y="931000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0A7B6B9C-1A64-4FE2-81E8-EEF8BB459B6A}"/>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D017BC2-CF7A-4330-801D-3A2762143329}"/>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AA8A0CFC-2855-4EB7-B804-08EC6A528C5B}"/>
            </a:ext>
          </a:extLst>
        </xdr:cNvPr>
        <xdr:cNvSpPr txBox="1"/>
      </xdr:nvSpPr>
      <xdr:spPr>
        <a:xfrm>
          <a:off x="4124960" y="9089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78" name="直線コネクタ 77">
          <a:extLst>
            <a:ext uri="{FF2B5EF4-FFF2-40B4-BE49-F238E27FC236}">
              <a16:creationId xmlns:a16="http://schemas.microsoft.com/office/drawing/2014/main" id="{76E5D592-E747-4365-9586-F1ED51CFDC1E}"/>
            </a:ext>
          </a:extLst>
        </xdr:cNvPr>
        <xdr:cNvCxnSpPr/>
      </xdr:nvCxnSpPr>
      <xdr:spPr>
        <a:xfrm>
          <a:off x="402082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611DD8E0-CAF4-4B40-BAAD-C8810AB396B2}"/>
            </a:ext>
          </a:extLst>
        </xdr:cNvPr>
        <xdr:cNvSpPr txBox="1"/>
      </xdr:nvSpPr>
      <xdr:spPr>
        <a:xfrm>
          <a:off x="4124960" y="1019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80" name="フローチャート: 判断 79">
          <a:extLst>
            <a:ext uri="{FF2B5EF4-FFF2-40B4-BE49-F238E27FC236}">
              <a16:creationId xmlns:a16="http://schemas.microsoft.com/office/drawing/2014/main" id="{A21E4482-2DC1-44C8-A541-A951BFBFCB8C}"/>
            </a:ext>
          </a:extLst>
        </xdr:cNvPr>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81" name="フローチャート: 判断 80">
          <a:extLst>
            <a:ext uri="{FF2B5EF4-FFF2-40B4-BE49-F238E27FC236}">
              <a16:creationId xmlns:a16="http://schemas.microsoft.com/office/drawing/2014/main" id="{CE0AA7CB-D1AF-4774-BF78-4DD258C5777D}"/>
            </a:ext>
          </a:extLst>
        </xdr:cNvPr>
        <xdr:cNvSpPr/>
      </xdr:nvSpPr>
      <xdr:spPr>
        <a:xfrm>
          <a:off x="3312160" y="10345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82" name="フローチャート: 判断 81">
          <a:extLst>
            <a:ext uri="{FF2B5EF4-FFF2-40B4-BE49-F238E27FC236}">
              <a16:creationId xmlns:a16="http://schemas.microsoft.com/office/drawing/2014/main" id="{724DE1B7-194C-42D0-9D6D-890801A91BF9}"/>
            </a:ext>
          </a:extLst>
        </xdr:cNvPr>
        <xdr:cNvSpPr/>
      </xdr:nvSpPr>
      <xdr:spPr>
        <a:xfrm>
          <a:off x="251460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83" name="フローチャート: 判断 82">
          <a:extLst>
            <a:ext uri="{FF2B5EF4-FFF2-40B4-BE49-F238E27FC236}">
              <a16:creationId xmlns:a16="http://schemas.microsoft.com/office/drawing/2014/main" id="{21E4C68F-81D7-4885-BEDE-BF2E9DDCEF8E}"/>
            </a:ext>
          </a:extLst>
        </xdr:cNvPr>
        <xdr:cNvSpPr/>
      </xdr:nvSpPr>
      <xdr:spPr>
        <a:xfrm>
          <a:off x="173990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84" name="フローチャート: 判断 83">
          <a:extLst>
            <a:ext uri="{FF2B5EF4-FFF2-40B4-BE49-F238E27FC236}">
              <a16:creationId xmlns:a16="http://schemas.microsoft.com/office/drawing/2014/main" id="{E3C6E4FF-CF3E-41D7-A1F2-28A7617C4AAF}"/>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32F8E20A-1607-4E60-BD0F-F05F5E09DF5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03BC221-EB0C-4F30-B745-F21316F5F28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AB9F4DE-06E2-462B-9A3A-A9AF06D1C97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F228F65E-C5C3-47A9-8FC5-A60FA7B6FC8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63EB1BC-1A47-4D9E-B83C-1D721505207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29210</xdr:rowOff>
    </xdr:from>
    <xdr:to>
      <xdr:col>24</xdr:col>
      <xdr:colOff>114300</xdr:colOff>
      <xdr:row>64</xdr:row>
      <xdr:rowOff>130810</xdr:rowOff>
    </xdr:to>
    <xdr:sp macro="" textlink="">
      <xdr:nvSpPr>
        <xdr:cNvPr id="90" name="楕円 89">
          <a:extLst>
            <a:ext uri="{FF2B5EF4-FFF2-40B4-BE49-F238E27FC236}">
              <a16:creationId xmlns:a16="http://schemas.microsoft.com/office/drawing/2014/main" id="{8FFA1792-42C6-4D79-964B-C4A1E3914CEA}"/>
            </a:ext>
          </a:extLst>
        </xdr:cNvPr>
        <xdr:cNvSpPr/>
      </xdr:nvSpPr>
      <xdr:spPr>
        <a:xfrm>
          <a:off x="403606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115587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4731EF9B-A174-4DBE-B6DE-13FBEB2DFECE}"/>
            </a:ext>
          </a:extLst>
        </xdr:cNvPr>
        <xdr:cNvSpPr txBox="1"/>
      </xdr:nvSpPr>
      <xdr:spPr>
        <a:xfrm>
          <a:off x="4124960" y="10676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9616</xdr:rowOff>
    </xdr:from>
    <xdr:to>
      <xdr:col>20</xdr:col>
      <xdr:colOff>38100</xdr:colOff>
      <xdr:row>64</xdr:row>
      <xdr:rowOff>111216</xdr:rowOff>
    </xdr:to>
    <xdr:sp macro="" textlink="">
      <xdr:nvSpPr>
        <xdr:cNvPr id="92" name="楕円 91">
          <a:extLst>
            <a:ext uri="{FF2B5EF4-FFF2-40B4-BE49-F238E27FC236}">
              <a16:creationId xmlns:a16="http://schemas.microsoft.com/office/drawing/2014/main" id="{72F5B336-3490-43E8-BDE3-D0EF990D760E}"/>
            </a:ext>
          </a:extLst>
        </xdr:cNvPr>
        <xdr:cNvSpPr/>
      </xdr:nvSpPr>
      <xdr:spPr>
        <a:xfrm>
          <a:off x="3312160" y="107385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60416</xdr:rowOff>
    </xdr:from>
    <xdr:to>
      <xdr:col>24</xdr:col>
      <xdr:colOff>63500</xdr:colOff>
      <xdr:row>64</xdr:row>
      <xdr:rowOff>80010</xdr:rowOff>
    </xdr:to>
    <xdr:cxnSp macro="">
      <xdr:nvCxnSpPr>
        <xdr:cNvPr id="93" name="直線コネクタ 92">
          <a:extLst>
            <a:ext uri="{FF2B5EF4-FFF2-40B4-BE49-F238E27FC236}">
              <a16:creationId xmlns:a16="http://schemas.microsoft.com/office/drawing/2014/main" id="{355624EB-38A4-42AB-9AEC-A0DB9F9EA320}"/>
            </a:ext>
          </a:extLst>
        </xdr:cNvPr>
        <xdr:cNvCxnSpPr/>
      </xdr:nvCxnSpPr>
      <xdr:spPr>
        <a:xfrm>
          <a:off x="3355340" y="10789376"/>
          <a:ext cx="73152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151674</xdr:rowOff>
    </xdr:from>
    <xdr:to>
      <xdr:col>15</xdr:col>
      <xdr:colOff>101600</xdr:colOff>
      <xdr:row>64</xdr:row>
      <xdr:rowOff>81824</xdr:rowOff>
    </xdr:to>
    <xdr:sp macro="" textlink="">
      <xdr:nvSpPr>
        <xdr:cNvPr id="94" name="楕円 93">
          <a:extLst>
            <a:ext uri="{FF2B5EF4-FFF2-40B4-BE49-F238E27FC236}">
              <a16:creationId xmlns:a16="http://schemas.microsoft.com/office/drawing/2014/main" id="{AA1CA597-D678-427E-A84B-DF05FB7BEC27}"/>
            </a:ext>
          </a:extLst>
        </xdr:cNvPr>
        <xdr:cNvSpPr/>
      </xdr:nvSpPr>
      <xdr:spPr>
        <a:xfrm>
          <a:off x="2514600" y="10712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31024</xdr:rowOff>
    </xdr:from>
    <xdr:to>
      <xdr:col>19</xdr:col>
      <xdr:colOff>177800</xdr:colOff>
      <xdr:row>64</xdr:row>
      <xdr:rowOff>60416</xdr:rowOff>
    </xdr:to>
    <xdr:cxnSp macro="">
      <xdr:nvCxnSpPr>
        <xdr:cNvPr id="95" name="直線コネクタ 94">
          <a:extLst>
            <a:ext uri="{FF2B5EF4-FFF2-40B4-BE49-F238E27FC236}">
              <a16:creationId xmlns:a16="http://schemas.microsoft.com/office/drawing/2014/main" id="{0716D3B1-4E60-45DE-BE44-2A1D03F71DD9}"/>
            </a:ext>
          </a:extLst>
        </xdr:cNvPr>
        <xdr:cNvCxnSpPr/>
      </xdr:nvCxnSpPr>
      <xdr:spPr>
        <a:xfrm>
          <a:off x="2565400" y="10759984"/>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151674</xdr:rowOff>
    </xdr:from>
    <xdr:to>
      <xdr:col>10</xdr:col>
      <xdr:colOff>165100</xdr:colOff>
      <xdr:row>64</xdr:row>
      <xdr:rowOff>81824</xdr:rowOff>
    </xdr:to>
    <xdr:sp macro="" textlink="">
      <xdr:nvSpPr>
        <xdr:cNvPr id="96" name="楕円 95">
          <a:extLst>
            <a:ext uri="{FF2B5EF4-FFF2-40B4-BE49-F238E27FC236}">
              <a16:creationId xmlns:a16="http://schemas.microsoft.com/office/drawing/2014/main" id="{E5C71255-E525-414A-A935-09BA7CA3090C}"/>
            </a:ext>
          </a:extLst>
        </xdr:cNvPr>
        <xdr:cNvSpPr/>
      </xdr:nvSpPr>
      <xdr:spPr>
        <a:xfrm>
          <a:off x="1739900" y="107129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31024</xdr:rowOff>
    </xdr:from>
    <xdr:to>
      <xdr:col>15</xdr:col>
      <xdr:colOff>50800</xdr:colOff>
      <xdr:row>64</xdr:row>
      <xdr:rowOff>31024</xdr:rowOff>
    </xdr:to>
    <xdr:cxnSp macro="">
      <xdr:nvCxnSpPr>
        <xdr:cNvPr id="97" name="直線コネクタ 96">
          <a:extLst>
            <a:ext uri="{FF2B5EF4-FFF2-40B4-BE49-F238E27FC236}">
              <a16:creationId xmlns:a16="http://schemas.microsoft.com/office/drawing/2014/main" id="{1356D0A6-12E5-4B82-B409-4D402FE91C23}"/>
            </a:ext>
          </a:extLst>
        </xdr:cNvPr>
        <xdr:cNvCxnSpPr/>
      </xdr:nvCxnSpPr>
      <xdr:spPr>
        <a:xfrm>
          <a:off x="1790700" y="107599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120650</xdr:rowOff>
    </xdr:from>
    <xdr:to>
      <xdr:col>6</xdr:col>
      <xdr:colOff>38100</xdr:colOff>
      <xdr:row>64</xdr:row>
      <xdr:rowOff>50800</xdr:rowOff>
    </xdr:to>
    <xdr:sp macro="" textlink="">
      <xdr:nvSpPr>
        <xdr:cNvPr id="98" name="楕円 97">
          <a:extLst>
            <a:ext uri="{FF2B5EF4-FFF2-40B4-BE49-F238E27FC236}">
              <a16:creationId xmlns:a16="http://schemas.microsoft.com/office/drawing/2014/main" id="{4F2C27B7-9128-44E2-8C65-79D71D357EA7}"/>
            </a:ext>
          </a:extLst>
        </xdr:cNvPr>
        <xdr:cNvSpPr/>
      </xdr:nvSpPr>
      <xdr:spPr>
        <a:xfrm>
          <a:off x="965200" y="1068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0</xdr:rowOff>
    </xdr:from>
    <xdr:to>
      <xdr:col>10</xdr:col>
      <xdr:colOff>114300</xdr:colOff>
      <xdr:row>64</xdr:row>
      <xdr:rowOff>31024</xdr:rowOff>
    </xdr:to>
    <xdr:cxnSp macro="">
      <xdr:nvCxnSpPr>
        <xdr:cNvPr id="99" name="直線コネクタ 98">
          <a:extLst>
            <a:ext uri="{FF2B5EF4-FFF2-40B4-BE49-F238E27FC236}">
              <a16:creationId xmlns:a16="http://schemas.microsoft.com/office/drawing/2014/main" id="{34D1D931-B94F-46E6-88BA-5D386AF74100}"/>
            </a:ext>
          </a:extLst>
        </xdr:cNvPr>
        <xdr:cNvCxnSpPr/>
      </xdr:nvCxnSpPr>
      <xdr:spPr>
        <a:xfrm>
          <a:off x="1008380" y="1072896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100" name="n_1aveValue【体育館・プール】&#10;有形固定資産減価償却率">
          <a:extLst>
            <a:ext uri="{FF2B5EF4-FFF2-40B4-BE49-F238E27FC236}">
              <a16:creationId xmlns:a16="http://schemas.microsoft.com/office/drawing/2014/main" id="{096F7B0C-0EA7-400F-BA7E-7B5BA7BCEEEB}"/>
            </a:ext>
          </a:extLst>
        </xdr:cNvPr>
        <xdr:cNvSpPr txBox="1"/>
      </xdr:nvSpPr>
      <xdr:spPr>
        <a:xfrm>
          <a:off x="317056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01" name="n_2aveValue【体育館・プール】&#10;有形固定資産減価償却率">
          <a:extLst>
            <a:ext uri="{FF2B5EF4-FFF2-40B4-BE49-F238E27FC236}">
              <a16:creationId xmlns:a16="http://schemas.microsoft.com/office/drawing/2014/main" id="{628F3A4B-DFAA-4F04-B7ED-F638E964235D}"/>
            </a:ext>
          </a:extLst>
        </xdr:cNvPr>
        <xdr:cNvSpPr txBox="1"/>
      </xdr:nvSpPr>
      <xdr:spPr>
        <a:xfrm>
          <a:off x="2385704" y="1010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02" name="n_3aveValue【体育館・プール】&#10;有形固定資産減価償却率">
          <a:extLst>
            <a:ext uri="{FF2B5EF4-FFF2-40B4-BE49-F238E27FC236}">
              <a16:creationId xmlns:a16="http://schemas.microsoft.com/office/drawing/2014/main" id="{97751A1A-678B-4720-AF6D-CD7F7E21F695}"/>
            </a:ext>
          </a:extLst>
        </xdr:cNvPr>
        <xdr:cNvSpPr txBox="1"/>
      </xdr:nvSpPr>
      <xdr:spPr>
        <a:xfrm>
          <a:off x="161100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03" name="n_4aveValue【体育館・プール】&#10;有形固定資産減価償却率">
          <a:extLst>
            <a:ext uri="{FF2B5EF4-FFF2-40B4-BE49-F238E27FC236}">
              <a16:creationId xmlns:a16="http://schemas.microsoft.com/office/drawing/2014/main" id="{70CBFE2D-168A-4960-9301-97BE66C08F4B}"/>
            </a:ext>
          </a:extLst>
        </xdr:cNvPr>
        <xdr:cNvSpPr txBox="1"/>
      </xdr:nvSpPr>
      <xdr:spPr>
        <a:xfrm>
          <a:off x="836304" y="10052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102343</xdr:rowOff>
    </xdr:from>
    <xdr:ext cx="405111" cy="259045"/>
    <xdr:sp macro="" textlink="">
      <xdr:nvSpPr>
        <xdr:cNvPr id="104" name="n_1mainValue【体育館・プール】&#10;有形固定資産減価償却率">
          <a:extLst>
            <a:ext uri="{FF2B5EF4-FFF2-40B4-BE49-F238E27FC236}">
              <a16:creationId xmlns:a16="http://schemas.microsoft.com/office/drawing/2014/main" id="{8EFC0E7C-D040-4E59-A08A-A6F319B4FFA2}"/>
            </a:ext>
          </a:extLst>
        </xdr:cNvPr>
        <xdr:cNvSpPr txBox="1"/>
      </xdr:nvSpPr>
      <xdr:spPr>
        <a:xfrm>
          <a:off x="3170564" y="1083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72951</xdr:rowOff>
    </xdr:from>
    <xdr:ext cx="405111" cy="259045"/>
    <xdr:sp macro="" textlink="">
      <xdr:nvSpPr>
        <xdr:cNvPr id="105" name="n_2mainValue【体育館・プール】&#10;有形固定資産減価償却率">
          <a:extLst>
            <a:ext uri="{FF2B5EF4-FFF2-40B4-BE49-F238E27FC236}">
              <a16:creationId xmlns:a16="http://schemas.microsoft.com/office/drawing/2014/main" id="{6E24071B-699E-4360-A4A8-B31C40B09102}"/>
            </a:ext>
          </a:extLst>
        </xdr:cNvPr>
        <xdr:cNvSpPr txBox="1"/>
      </xdr:nvSpPr>
      <xdr:spPr>
        <a:xfrm>
          <a:off x="2385704" y="10801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72951</xdr:rowOff>
    </xdr:from>
    <xdr:ext cx="405111" cy="259045"/>
    <xdr:sp macro="" textlink="">
      <xdr:nvSpPr>
        <xdr:cNvPr id="106" name="n_3mainValue【体育館・プール】&#10;有形固定資産減価償却率">
          <a:extLst>
            <a:ext uri="{FF2B5EF4-FFF2-40B4-BE49-F238E27FC236}">
              <a16:creationId xmlns:a16="http://schemas.microsoft.com/office/drawing/2014/main" id="{819A75D1-26B0-4221-A444-6F9AA5C9AD86}"/>
            </a:ext>
          </a:extLst>
        </xdr:cNvPr>
        <xdr:cNvSpPr txBox="1"/>
      </xdr:nvSpPr>
      <xdr:spPr>
        <a:xfrm>
          <a:off x="1611004" y="10801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41927</xdr:rowOff>
    </xdr:from>
    <xdr:ext cx="405111" cy="259045"/>
    <xdr:sp macro="" textlink="">
      <xdr:nvSpPr>
        <xdr:cNvPr id="107" name="n_4mainValue【体育館・プール】&#10;有形固定資産減価償却率">
          <a:extLst>
            <a:ext uri="{FF2B5EF4-FFF2-40B4-BE49-F238E27FC236}">
              <a16:creationId xmlns:a16="http://schemas.microsoft.com/office/drawing/2014/main" id="{7570BEF4-35BE-4642-A029-8B6EB57D310B}"/>
            </a:ext>
          </a:extLst>
        </xdr:cNvPr>
        <xdr:cNvSpPr txBox="1"/>
      </xdr:nvSpPr>
      <xdr:spPr>
        <a:xfrm>
          <a:off x="836304" y="1077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9E53FED0-4201-4F19-89FD-19D0C37CCBDE}"/>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5B1E4832-5D4C-4399-AA38-6D3B82EC72F6}"/>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56791BEE-C5FD-4C73-BAC8-7AAA975E225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338B5947-1742-416E-BAE2-F2699C4B36A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53608CF7-6743-4A86-8373-0D5337FB05AF}"/>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E12AF53-A4DE-4333-BF04-DE9041DA044E}"/>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FD5A529-0CD5-4745-8883-14B60AF80C2B}"/>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EE33F421-9C69-4CB6-8650-EFCA89FA9BF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C95AD1D0-198C-4BF5-B0F6-B8DB38A3BB6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14AAD9C5-2B8B-4A34-BAB1-73BA4F5D398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5AAF35E7-A2A6-4021-9C95-2633B89450E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07B1343A-67B5-4A31-926F-1F54EB82AA8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BC6BAB86-2473-4846-A513-F9B4D4E50E4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4E4B1E44-ECDA-4649-B496-4B97A366BDE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83FEE333-EF05-414A-898A-C8971A3E3555}"/>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7B1E8C40-48C6-406B-9376-2EF519C19C3D}"/>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7E087498-7E18-4175-88E8-70827627DBC3}"/>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D548BDCA-EABD-4677-9729-EC683E98B58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F8A591F1-0B2F-43C7-A2D9-2B97BD39696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8EB56DB5-1E53-45C9-82EC-2BDD6C68350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23BDD4E3-BADB-4A4E-B586-11507CD1961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FAB53456-6A08-4CC3-BB50-1C27D857E791}"/>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611CCE74-87D9-48F8-9179-0FDF97FD18B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131" name="直線コネクタ 130">
          <a:extLst>
            <a:ext uri="{FF2B5EF4-FFF2-40B4-BE49-F238E27FC236}">
              <a16:creationId xmlns:a16="http://schemas.microsoft.com/office/drawing/2014/main" id="{A4A44F58-9DD8-4584-900E-8B0BC462E571}"/>
            </a:ext>
          </a:extLst>
        </xdr:cNvPr>
        <xdr:cNvCxnSpPr/>
      </xdr:nvCxnSpPr>
      <xdr:spPr>
        <a:xfrm flipV="1">
          <a:off x="9219565" y="9540621"/>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132" name="【体育館・プール】&#10;一人当たり面積最小値テキスト">
          <a:extLst>
            <a:ext uri="{FF2B5EF4-FFF2-40B4-BE49-F238E27FC236}">
              <a16:creationId xmlns:a16="http://schemas.microsoft.com/office/drawing/2014/main" id="{801652B9-8176-400A-B3EB-0553CE01A66B}"/>
            </a:ext>
          </a:extLst>
        </xdr:cNvPr>
        <xdr:cNvSpPr txBox="1"/>
      </xdr:nvSpPr>
      <xdr:spPr>
        <a:xfrm>
          <a:off x="9258300" y="1079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133" name="直線コネクタ 132">
          <a:extLst>
            <a:ext uri="{FF2B5EF4-FFF2-40B4-BE49-F238E27FC236}">
              <a16:creationId xmlns:a16="http://schemas.microsoft.com/office/drawing/2014/main" id="{C4206BE9-D07A-48E6-B81E-66C306C0541C}"/>
            </a:ext>
          </a:extLst>
        </xdr:cNvPr>
        <xdr:cNvCxnSpPr/>
      </xdr:nvCxnSpPr>
      <xdr:spPr>
        <a:xfrm>
          <a:off x="9154160" y="1079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134" name="【体育館・プール】&#10;一人当たり面積最大値テキスト">
          <a:extLst>
            <a:ext uri="{FF2B5EF4-FFF2-40B4-BE49-F238E27FC236}">
              <a16:creationId xmlns:a16="http://schemas.microsoft.com/office/drawing/2014/main" id="{F4B94A4D-F385-48A6-8533-3B837624DA22}"/>
            </a:ext>
          </a:extLst>
        </xdr:cNvPr>
        <xdr:cNvSpPr txBox="1"/>
      </xdr:nvSpPr>
      <xdr:spPr>
        <a:xfrm>
          <a:off x="9258300" y="93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135" name="直線コネクタ 134">
          <a:extLst>
            <a:ext uri="{FF2B5EF4-FFF2-40B4-BE49-F238E27FC236}">
              <a16:creationId xmlns:a16="http://schemas.microsoft.com/office/drawing/2014/main" id="{E82CB329-B7E1-4222-BA6E-A5EB8A4890E2}"/>
            </a:ext>
          </a:extLst>
        </xdr:cNvPr>
        <xdr:cNvCxnSpPr/>
      </xdr:nvCxnSpPr>
      <xdr:spPr>
        <a:xfrm>
          <a:off x="9154160" y="95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136" name="【体育館・プール】&#10;一人当たり面積平均値テキスト">
          <a:extLst>
            <a:ext uri="{FF2B5EF4-FFF2-40B4-BE49-F238E27FC236}">
              <a16:creationId xmlns:a16="http://schemas.microsoft.com/office/drawing/2014/main" id="{92E4789A-4B9D-4FF9-B1D0-3D71C2507C25}"/>
            </a:ext>
          </a:extLst>
        </xdr:cNvPr>
        <xdr:cNvSpPr txBox="1"/>
      </xdr:nvSpPr>
      <xdr:spPr>
        <a:xfrm>
          <a:off x="9258300" y="103901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137" name="フローチャート: 判断 136">
          <a:extLst>
            <a:ext uri="{FF2B5EF4-FFF2-40B4-BE49-F238E27FC236}">
              <a16:creationId xmlns:a16="http://schemas.microsoft.com/office/drawing/2014/main" id="{88C6E8F7-9F1F-40E5-AB93-B717B8912935}"/>
            </a:ext>
          </a:extLst>
        </xdr:cNvPr>
        <xdr:cNvSpPr/>
      </xdr:nvSpPr>
      <xdr:spPr>
        <a:xfrm>
          <a:off x="9192260" y="10534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138" name="フローチャート: 判断 137">
          <a:extLst>
            <a:ext uri="{FF2B5EF4-FFF2-40B4-BE49-F238E27FC236}">
              <a16:creationId xmlns:a16="http://schemas.microsoft.com/office/drawing/2014/main" id="{CE68CE40-841E-4468-9124-90AE746EFFF4}"/>
            </a:ext>
          </a:extLst>
        </xdr:cNvPr>
        <xdr:cNvSpPr/>
      </xdr:nvSpPr>
      <xdr:spPr>
        <a:xfrm>
          <a:off x="8445500" y="10533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139" name="フローチャート: 判断 138">
          <a:extLst>
            <a:ext uri="{FF2B5EF4-FFF2-40B4-BE49-F238E27FC236}">
              <a16:creationId xmlns:a16="http://schemas.microsoft.com/office/drawing/2014/main" id="{9D442947-6DE1-4FC3-81B3-6697AA829081}"/>
            </a:ext>
          </a:extLst>
        </xdr:cNvPr>
        <xdr:cNvSpPr/>
      </xdr:nvSpPr>
      <xdr:spPr>
        <a:xfrm>
          <a:off x="7670800" y="1053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140" name="フローチャート: 判断 139">
          <a:extLst>
            <a:ext uri="{FF2B5EF4-FFF2-40B4-BE49-F238E27FC236}">
              <a16:creationId xmlns:a16="http://schemas.microsoft.com/office/drawing/2014/main" id="{2DF5B050-20F0-4E7E-8ECE-85EA54070E05}"/>
            </a:ext>
          </a:extLst>
        </xdr:cNvPr>
        <xdr:cNvSpPr/>
      </xdr:nvSpPr>
      <xdr:spPr>
        <a:xfrm>
          <a:off x="6873240" y="10538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141" name="フローチャート: 判断 140">
          <a:extLst>
            <a:ext uri="{FF2B5EF4-FFF2-40B4-BE49-F238E27FC236}">
              <a16:creationId xmlns:a16="http://schemas.microsoft.com/office/drawing/2014/main" id="{55A3B778-ECF3-455A-AD6F-44492B48A760}"/>
            </a:ext>
          </a:extLst>
        </xdr:cNvPr>
        <xdr:cNvSpPr/>
      </xdr:nvSpPr>
      <xdr:spPr>
        <a:xfrm>
          <a:off x="6098540" y="10552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8C0269E3-A35E-4E13-BDD9-A1A4732C1B2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B512563-4582-4D44-9F30-13E07AF3EF9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C384A2D-A8A0-49B5-AFD4-2B80BF08AD14}"/>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B1970C9B-836F-4808-9DA0-FE6F1596BE3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FCBAFCC9-EF7E-4619-910D-1B5B5E23D3D4}"/>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67691</xdr:rowOff>
    </xdr:from>
    <xdr:to>
      <xdr:col>55</xdr:col>
      <xdr:colOff>50800</xdr:colOff>
      <xdr:row>63</xdr:row>
      <xdr:rowOff>169291</xdr:rowOff>
    </xdr:to>
    <xdr:sp macro="" textlink="">
      <xdr:nvSpPr>
        <xdr:cNvPr id="147" name="楕円 146">
          <a:extLst>
            <a:ext uri="{FF2B5EF4-FFF2-40B4-BE49-F238E27FC236}">
              <a16:creationId xmlns:a16="http://schemas.microsoft.com/office/drawing/2014/main" id="{A0D432CD-D672-47ED-A7E1-74095BED3769}"/>
            </a:ext>
          </a:extLst>
        </xdr:cNvPr>
        <xdr:cNvSpPr/>
      </xdr:nvSpPr>
      <xdr:spPr>
        <a:xfrm>
          <a:off x="9192260" y="106290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154068</xdr:rowOff>
    </xdr:from>
    <xdr:ext cx="469744" cy="259045"/>
    <xdr:sp macro="" textlink="">
      <xdr:nvSpPr>
        <xdr:cNvPr id="148" name="【体育館・プール】&#10;一人当たり面積該当値テキスト">
          <a:extLst>
            <a:ext uri="{FF2B5EF4-FFF2-40B4-BE49-F238E27FC236}">
              <a16:creationId xmlns:a16="http://schemas.microsoft.com/office/drawing/2014/main" id="{1A6EC2AD-E7F5-4073-9F1B-4EDE28B08D37}"/>
            </a:ext>
          </a:extLst>
        </xdr:cNvPr>
        <xdr:cNvSpPr txBox="1"/>
      </xdr:nvSpPr>
      <xdr:spPr>
        <a:xfrm>
          <a:off x="9258300" y="1054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70358</xdr:rowOff>
    </xdr:from>
    <xdr:to>
      <xdr:col>50</xdr:col>
      <xdr:colOff>165100</xdr:colOff>
      <xdr:row>64</xdr:row>
      <xdr:rowOff>508</xdr:rowOff>
    </xdr:to>
    <xdr:sp macro="" textlink="">
      <xdr:nvSpPr>
        <xdr:cNvPr id="149" name="楕円 148">
          <a:extLst>
            <a:ext uri="{FF2B5EF4-FFF2-40B4-BE49-F238E27FC236}">
              <a16:creationId xmlns:a16="http://schemas.microsoft.com/office/drawing/2014/main" id="{9D0D5B66-44C8-41C6-B096-DA53E4672648}"/>
            </a:ext>
          </a:extLst>
        </xdr:cNvPr>
        <xdr:cNvSpPr/>
      </xdr:nvSpPr>
      <xdr:spPr>
        <a:xfrm>
          <a:off x="8445500" y="106316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118491</xdr:rowOff>
    </xdr:from>
    <xdr:to>
      <xdr:col>55</xdr:col>
      <xdr:colOff>0</xdr:colOff>
      <xdr:row>63</xdr:row>
      <xdr:rowOff>121158</xdr:rowOff>
    </xdr:to>
    <xdr:cxnSp macro="">
      <xdr:nvCxnSpPr>
        <xdr:cNvPr id="150" name="直線コネクタ 149">
          <a:extLst>
            <a:ext uri="{FF2B5EF4-FFF2-40B4-BE49-F238E27FC236}">
              <a16:creationId xmlns:a16="http://schemas.microsoft.com/office/drawing/2014/main" id="{9EC4CC9A-B04D-4F2E-8D40-9EDE89A3200E}"/>
            </a:ext>
          </a:extLst>
        </xdr:cNvPr>
        <xdr:cNvCxnSpPr/>
      </xdr:nvCxnSpPr>
      <xdr:spPr>
        <a:xfrm flipV="1">
          <a:off x="8496300" y="10679811"/>
          <a:ext cx="7239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71882</xdr:rowOff>
    </xdr:from>
    <xdr:to>
      <xdr:col>46</xdr:col>
      <xdr:colOff>38100</xdr:colOff>
      <xdr:row>64</xdr:row>
      <xdr:rowOff>2032</xdr:rowOff>
    </xdr:to>
    <xdr:sp macro="" textlink="">
      <xdr:nvSpPr>
        <xdr:cNvPr id="151" name="楕円 150">
          <a:extLst>
            <a:ext uri="{FF2B5EF4-FFF2-40B4-BE49-F238E27FC236}">
              <a16:creationId xmlns:a16="http://schemas.microsoft.com/office/drawing/2014/main" id="{31B9C1C2-5C7B-40D9-98B6-60198F0A4161}"/>
            </a:ext>
          </a:extLst>
        </xdr:cNvPr>
        <xdr:cNvSpPr/>
      </xdr:nvSpPr>
      <xdr:spPr>
        <a:xfrm>
          <a:off x="7670800" y="106332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121158</xdr:rowOff>
    </xdr:from>
    <xdr:to>
      <xdr:col>50</xdr:col>
      <xdr:colOff>114300</xdr:colOff>
      <xdr:row>63</xdr:row>
      <xdr:rowOff>122682</xdr:rowOff>
    </xdr:to>
    <xdr:cxnSp macro="">
      <xdr:nvCxnSpPr>
        <xdr:cNvPr id="152" name="直線コネクタ 151">
          <a:extLst>
            <a:ext uri="{FF2B5EF4-FFF2-40B4-BE49-F238E27FC236}">
              <a16:creationId xmlns:a16="http://schemas.microsoft.com/office/drawing/2014/main" id="{CE1A7E6C-DEEC-4450-B708-661037677C32}"/>
            </a:ext>
          </a:extLst>
        </xdr:cNvPr>
        <xdr:cNvCxnSpPr/>
      </xdr:nvCxnSpPr>
      <xdr:spPr>
        <a:xfrm flipV="1">
          <a:off x="7713980" y="10682478"/>
          <a:ext cx="78232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74549</xdr:rowOff>
    </xdr:from>
    <xdr:to>
      <xdr:col>41</xdr:col>
      <xdr:colOff>101600</xdr:colOff>
      <xdr:row>64</xdr:row>
      <xdr:rowOff>4699</xdr:rowOff>
    </xdr:to>
    <xdr:sp macro="" textlink="">
      <xdr:nvSpPr>
        <xdr:cNvPr id="153" name="楕円 152">
          <a:extLst>
            <a:ext uri="{FF2B5EF4-FFF2-40B4-BE49-F238E27FC236}">
              <a16:creationId xmlns:a16="http://schemas.microsoft.com/office/drawing/2014/main" id="{3925606A-BD83-43B7-B633-64FADE67AF35}"/>
            </a:ext>
          </a:extLst>
        </xdr:cNvPr>
        <xdr:cNvSpPr/>
      </xdr:nvSpPr>
      <xdr:spPr>
        <a:xfrm>
          <a:off x="6873240" y="106358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122682</xdr:rowOff>
    </xdr:from>
    <xdr:to>
      <xdr:col>45</xdr:col>
      <xdr:colOff>177800</xdr:colOff>
      <xdr:row>63</xdr:row>
      <xdr:rowOff>125349</xdr:rowOff>
    </xdr:to>
    <xdr:cxnSp macro="">
      <xdr:nvCxnSpPr>
        <xdr:cNvPr id="154" name="直線コネクタ 153">
          <a:extLst>
            <a:ext uri="{FF2B5EF4-FFF2-40B4-BE49-F238E27FC236}">
              <a16:creationId xmlns:a16="http://schemas.microsoft.com/office/drawing/2014/main" id="{6752CD37-D351-4161-9BCF-E528CCBC8B1F}"/>
            </a:ext>
          </a:extLst>
        </xdr:cNvPr>
        <xdr:cNvCxnSpPr/>
      </xdr:nvCxnSpPr>
      <xdr:spPr>
        <a:xfrm flipV="1">
          <a:off x="6924040" y="10684002"/>
          <a:ext cx="78994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76835</xdr:rowOff>
    </xdr:from>
    <xdr:to>
      <xdr:col>36</xdr:col>
      <xdr:colOff>165100</xdr:colOff>
      <xdr:row>64</xdr:row>
      <xdr:rowOff>6985</xdr:rowOff>
    </xdr:to>
    <xdr:sp macro="" textlink="">
      <xdr:nvSpPr>
        <xdr:cNvPr id="155" name="楕円 154">
          <a:extLst>
            <a:ext uri="{FF2B5EF4-FFF2-40B4-BE49-F238E27FC236}">
              <a16:creationId xmlns:a16="http://schemas.microsoft.com/office/drawing/2014/main" id="{8FC60768-1C07-4EB8-9751-EE5211FCE628}"/>
            </a:ext>
          </a:extLst>
        </xdr:cNvPr>
        <xdr:cNvSpPr/>
      </xdr:nvSpPr>
      <xdr:spPr>
        <a:xfrm>
          <a:off x="6098540" y="10638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125349</xdr:rowOff>
    </xdr:from>
    <xdr:to>
      <xdr:col>41</xdr:col>
      <xdr:colOff>50800</xdr:colOff>
      <xdr:row>63</xdr:row>
      <xdr:rowOff>127635</xdr:rowOff>
    </xdr:to>
    <xdr:cxnSp macro="">
      <xdr:nvCxnSpPr>
        <xdr:cNvPr id="156" name="直線コネクタ 155">
          <a:extLst>
            <a:ext uri="{FF2B5EF4-FFF2-40B4-BE49-F238E27FC236}">
              <a16:creationId xmlns:a16="http://schemas.microsoft.com/office/drawing/2014/main" id="{E2CD8A5E-805E-4DFC-BBB1-F5889E77404C}"/>
            </a:ext>
          </a:extLst>
        </xdr:cNvPr>
        <xdr:cNvCxnSpPr/>
      </xdr:nvCxnSpPr>
      <xdr:spPr>
        <a:xfrm flipV="1">
          <a:off x="6149340" y="10686669"/>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157" name="n_1aveValue【体育館・プール】&#10;一人当たり面積">
          <a:extLst>
            <a:ext uri="{FF2B5EF4-FFF2-40B4-BE49-F238E27FC236}">
              <a16:creationId xmlns:a16="http://schemas.microsoft.com/office/drawing/2014/main" id="{96D0A5C1-AFC6-45B4-83B7-A47C67561A89}"/>
            </a:ext>
          </a:extLst>
        </xdr:cNvPr>
        <xdr:cNvSpPr txBox="1"/>
      </xdr:nvSpPr>
      <xdr:spPr>
        <a:xfrm>
          <a:off x="8271587" y="10312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158" name="n_2aveValue【体育館・プール】&#10;一人当たり面積">
          <a:extLst>
            <a:ext uri="{FF2B5EF4-FFF2-40B4-BE49-F238E27FC236}">
              <a16:creationId xmlns:a16="http://schemas.microsoft.com/office/drawing/2014/main" id="{B8D377C6-2D71-43AB-86AC-7E56CD89CB16}"/>
            </a:ext>
          </a:extLst>
        </xdr:cNvPr>
        <xdr:cNvSpPr txBox="1"/>
      </xdr:nvSpPr>
      <xdr:spPr>
        <a:xfrm>
          <a:off x="7509587" y="1031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159" name="n_3aveValue【体育館・プール】&#10;一人当たり面積">
          <a:extLst>
            <a:ext uri="{FF2B5EF4-FFF2-40B4-BE49-F238E27FC236}">
              <a16:creationId xmlns:a16="http://schemas.microsoft.com/office/drawing/2014/main" id="{D40D937F-771D-4D28-B03B-B124B77FB84D}"/>
            </a:ext>
          </a:extLst>
        </xdr:cNvPr>
        <xdr:cNvSpPr txBox="1"/>
      </xdr:nvSpPr>
      <xdr:spPr>
        <a:xfrm>
          <a:off x="67120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160" name="n_4aveValue【体育館・プール】&#10;一人当たり面積">
          <a:extLst>
            <a:ext uri="{FF2B5EF4-FFF2-40B4-BE49-F238E27FC236}">
              <a16:creationId xmlns:a16="http://schemas.microsoft.com/office/drawing/2014/main" id="{2BB597D9-9188-4E11-ABD0-5551EA5AF9A7}"/>
            </a:ext>
          </a:extLst>
        </xdr:cNvPr>
        <xdr:cNvSpPr txBox="1"/>
      </xdr:nvSpPr>
      <xdr:spPr>
        <a:xfrm>
          <a:off x="5937327" y="103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163085</xdr:rowOff>
    </xdr:from>
    <xdr:ext cx="469744" cy="259045"/>
    <xdr:sp macro="" textlink="">
      <xdr:nvSpPr>
        <xdr:cNvPr id="161" name="n_1mainValue【体育館・プール】&#10;一人当たり面積">
          <a:extLst>
            <a:ext uri="{FF2B5EF4-FFF2-40B4-BE49-F238E27FC236}">
              <a16:creationId xmlns:a16="http://schemas.microsoft.com/office/drawing/2014/main" id="{131885E1-9F51-441E-B920-53835AB0D140}"/>
            </a:ext>
          </a:extLst>
        </xdr:cNvPr>
        <xdr:cNvSpPr txBox="1"/>
      </xdr:nvSpPr>
      <xdr:spPr>
        <a:xfrm>
          <a:off x="8271587" y="1072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164609</xdr:rowOff>
    </xdr:from>
    <xdr:ext cx="469744" cy="259045"/>
    <xdr:sp macro="" textlink="">
      <xdr:nvSpPr>
        <xdr:cNvPr id="162" name="n_2mainValue【体育館・プール】&#10;一人当たり面積">
          <a:extLst>
            <a:ext uri="{FF2B5EF4-FFF2-40B4-BE49-F238E27FC236}">
              <a16:creationId xmlns:a16="http://schemas.microsoft.com/office/drawing/2014/main" id="{817ED967-7161-4B46-A12D-579F777CA485}"/>
            </a:ext>
          </a:extLst>
        </xdr:cNvPr>
        <xdr:cNvSpPr txBox="1"/>
      </xdr:nvSpPr>
      <xdr:spPr>
        <a:xfrm>
          <a:off x="7509587" y="1072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167276</xdr:rowOff>
    </xdr:from>
    <xdr:ext cx="469744" cy="259045"/>
    <xdr:sp macro="" textlink="">
      <xdr:nvSpPr>
        <xdr:cNvPr id="163" name="n_3mainValue【体育館・プール】&#10;一人当たり面積">
          <a:extLst>
            <a:ext uri="{FF2B5EF4-FFF2-40B4-BE49-F238E27FC236}">
              <a16:creationId xmlns:a16="http://schemas.microsoft.com/office/drawing/2014/main" id="{1233096D-EE82-49F3-B76B-DD03928BB692}"/>
            </a:ext>
          </a:extLst>
        </xdr:cNvPr>
        <xdr:cNvSpPr txBox="1"/>
      </xdr:nvSpPr>
      <xdr:spPr>
        <a:xfrm>
          <a:off x="6712027" y="10728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169562</xdr:rowOff>
    </xdr:from>
    <xdr:ext cx="469744" cy="259045"/>
    <xdr:sp macro="" textlink="">
      <xdr:nvSpPr>
        <xdr:cNvPr id="164" name="n_4mainValue【体育館・プール】&#10;一人当たり面積">
          <a:extLst>
            <a:ext uri="{FF2B5EF4-FFF2-40B4-BE49-F238E27FC236}">
              <a16:creationId xmlns:a16="http://schemas.microsoft.com/office/drawing/2014/main" id="{5DABC752-5758-46EE-A2C0-7C8DC5B6C748}"/>
            </a:ext>
          </a:extLst>
        </xdr:cNvPr>
        <xdr:cNvSpPr txBox="1"/>
      </xdr:nvSpPr>
      <xdr:spPr>
        <a:xfrm>
          <a:off x="5937327" y="1073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B7E8F3D6-95A6-4E68-8EB6-EC2223FA86D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B6C45D00-C41A-496A-9C70-19817BB7D6E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EFDFD495-4773-4DB4-9ADC-A2E873B982F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5AC87B50-6554-4A53-88A7-FBB02A03DCE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9B9BEDA1-3542-4DEA-AD0F-B257FCDCE43A}"/>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A601F344-626F-478E-AA5B-0B50FB6272F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47279BB-CF19-4144-A03D-D0605C17B04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A13677A6-D08A-4076-9A15-51DA6BA2A270}"/>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3" name="正方形/長方形 172">
          <a:extLst>
            <a:ext uri="{FF2B5EF4-FFF2-40B4-BE49-F238E27FC236}">
              <a16:creationId xmlns:a16="http://schemas.microsoft.com/office/drawing/2014/main" id="{5D520473-49F4-4837-9264-A28A3496608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4" name="正方形/長方形 173">
          <a:extLst>
            <a:ext uri="{FF2B5EF4-FFF2-40B4-BE49-F238E27FC236}">
              <a16:creationId xmlns:a16="http://schemas.microsoft.com/office/drawing/2014/main" id="{D5B93FFA-7A8B-4D2D-895E-E84BCAB14958}"/>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5" name="正方形/長方形 174">
          <a:extLst>
            <a:ext uri="{FF2B5EF4-FFF2-40B4-BE49-F238E27FC236}">
              <a16:creationId xmlns:a16="http://schemas.microsoft.com/office/drawing/2014/main" id="{2ABF8C32-CDAE-4A31-8965-74835FB2071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6" name="正方形/長方形 175">
          <a:extLst>
            <a:ext uri="{FF2B5EF4-FFF2-40B4-BE49-F238E27FC236}">
              <a16:creationId xmlns:a16="http://schemas.microsoft.com/office/drawing/2014/main" id="{A9B8B9D1-4426-446C-A99D-361E683C2817}"/>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7" name="正方形/長方形 176">
          <a:extLst>
            <a:ext uri="{FF2B5EF4-FFF2-40B4-BE49-F238E27FC236}">
              <a16:creationId xmlns:a16="http://schemas.microsoft.com/office/drawing/2014/main" id="{4FBC7ADB-0DF1-473A-AFBB-603388F6AEC7}"/>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8" name="正方形/長方形 177">
          <a:extLst>
            <a:ext uri="{FF2B5EF4-FFF2-40B4-BE49-F238E27FC236}">
              <a16:creationId xmlns:a16="http://schemas.microsoft.com/office/drawing/2014/main" id="{24E1BBB3-C372-4354-8994-C36379F0D01E}"/>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9" name="正方形/長方形 178">
          <a:extLst>
            <a:ext uri="{FF2B5EF4-FFF2-40B4-BE49-F238E27FC236}">
              <a16:creationId xmlns:a16="http://schemas.microsoft.com/office/drawing/2014/main" id="{3FF1E9ED-0332-454A-A277-5B92D7089E7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0" name="正方形/長方形 179">
          <a:extLst>
            <a:ext uri="{FF2B5EF4-FFF2-40B4-BE49-F238E27FC236}">
              <a16:creationId xmlns:a16="http://schemas.microsoft.com/office/drawing/2014/main" id="{67FB4F7E-F892-4D88-A91B-463BB00E2C92}"/>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1" name="正方形/長方形 180">
          <a:extLst>
            <a:ext uri="{FF2B5EF4-FFF2-40B4-BE49-F238E27FC236}">
              <a16:creationId xmlns:a16="http://schemas.microsoft.com/office/drawing/2014/main" id="{1DC0678F-3334-4E1A-806B-303241484DE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2" name="正方形/長方形 181">
          <a:extLst>
            <a:ext uri="{FF2B5EF4-FFF2-40B4-BE49-F238E27FC236}">
              <a16:creationId xmlns:a16="http://schemas.microsoft.com/office/drawing/2014/main" id="{B5DF5B9B-FC87-4F09-B5CD-8701087967A7}"/>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3" name="正方形/長方形 182">
          <a:extLst>
            <a:ext uri="{FF2B5EF4-FFF2-40B4-BE49-F238E27FC236}">
              <a16:creationId xmlns:a16="http://schemas.microsoft.com/office/drawing/2014/main" id="{69911F82-7AA5-4CFC-AF50-87E55B69A3C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4" name="正方形/長方形 183">
          <a:extLst>
            <a:ext uri="{FF2B5EF4-FFF2-40B4-BE49-F238E27FC236}">
              <a16:creationId xmlns:a16="http://schemas.microsoft.com/office/drawing/2014/main" id="{9CE258D5-18CB-4BC1-9B90-FDA52A80426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5" name="正方形/長方形 184">
          <a:extLst>
            <a:ext uri="{FF2B5EF4-FFF2-40B4-BE49-F238E27FC236}">
              <a16:creationId xmlns:a16="http://schemas.microsoft.com/office/drawing/2014/main" id="{5F3D25A9-D5CA-4B21-9D97-95C03AC602E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6" name="正方形/長方形 185">
          <a:extLst>
            <a:ext uri="{FF2B5EF4-FFF2-40B4-BE49-F238E27FC236}">
              <a16:creationId xmlns:a16="http://schemas.microsoft.com/office/drawing/2014/main" id="{A5411A4E-2E63-4ACE-B23C-11DCCCC5D89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7" name="正方形/長方形 186">
          <a:extLst>
            <a:ext uri="{FF2B5EF4-FFF2-40B4-BE49-F238E27FC236}">
              <a16:creationId xmlns:a16="http://schemas.microsoft.com/office/drawing/2014/main" id="{6FDA944A-3135-4D9C-A8C5-DF696ACB534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8" name="正方形/長方形 187">
          <a:extLst>
            <a:ext uri="{FF2B5EF4-FFF2-40B4-BE49-F238E27FC236}">
              <a16:creationId xmlns:a16="http://schemas.microsoft.com/office/drawing/2014/main" id="{04F3D4B5-23AA-489A-BBE5-2AA30B5C9EA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9" name="正方形/長方形 188">
          <a:extLst>
            <a:ext uri="{FF2B5EF4-FFF2-40B4-BE49-F238E27FC236}">
              <a16:creationId xmlns:a16="http://schemas.microsoft.com/office/drawing/2014/main" id="{AD9B63D5-7CFA-441D-B7B9-AE26FEDF953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0" name="正方形/長方形 189">
          <a:extLst>
            <a:ext uri="{FF2B5EF4-FFF2-40B4-BE49-F238E27FC236}">
              <a16:creationId xmlns:a16="http://schemas.microsoft.com/office/drawing/2014/main" id="{4112AB2D-4AEA-4A95-BE61-086A564087D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1" name="正方形/長方形 190">
          <a:extLst>
            <a:ext uri="{FF2B5EF4-FFF2-40B4-BE49-F238E27FC236}">
              <a16:creationId xmlns:a16="http://schemas.microsoft.com/office/drawing/2014/main" id="{C43917A0-D7A6-42D0-947F-F1A8503DA48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2" name="正方形/長方形 191">
          <a:extLst>
            <a:ext uri="{FF2B5EF4-FFF2-40B4-BE49-F238E27FC236}">
              <a16:creationId xmlns:a16="http://schemas.microsoft.com/office/drawing/2014/main" id="{BE6D560F-9E9D-44B2-850B-74472E016156}"/>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3" name="正方形/長方形 192">
          <a:extLst>
            <a:ext uri="{FF2B5EF4-FFF2-40B4-BE49-F238E27FC236}">
              <a16:creationId xmlns:a16="http://schemas.microsoft.com/office/drawing/2014/main" id="{F71C43D2-928C-4BCB-8CF2-48179BC8F79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4" name="正方形/長方形 193">
          <a:extLst>
            <a:ext uri="{FF2B5EF4-FFF2-40B4-BE49-F238E27FC236}">
              <a16:creationId xmlns:a16="http://schemas.microsoft.com/office/drawing/2014/main" id="{6CAF32F9-6B10-4F93-A4E1-F27293E8FD6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5" name="正方形/長方形 194">
          <a:extLst>
            <a:ext uri="{FF2B5EF4-FFF2-40B4-BE49-F238E27FC236}">
              <a16:creationId xmlns:a16="http://schemas.microsoft.com/office/drawing/2014/main" id="{FB3849DC-46E8-4C7D-80B3-DE56693079C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6" name="正方形/長方形 195">
          <a:extLst>
            <a:ext uri="{FF2B5EF4-FFF2-40B4-BE49-F238E27FC236}">
              <a16:creationId xmlns:a16="http://schemas.microsoft.com/office/drawing/2014/main" id="{60BED2E6-4036-4D4C-BE9E-D3FC6A254A4E}"/>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7" name="正方形/長方形 196">
          <a:extLst>
            <a:ext uri="{FF2B5EF4-FFF2-40B4-BE49-F238E27FC236}">
              <a16:creationId xmlns:a16="http://schemas.microsoft.com/office/drawing/2014/main" id="{F4D869BC-0686-487B-8F58-4ADE03EDC21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8" name="正方形/長方形 197">
          <a:extLst>
            <a:ext uri="{FF2B5EF4-FFF2-40B4-BE49-F238E27FC236}">
              <a16:creationId xmlns:a16="http://schemas.microsoft.com/office/drawing/2014/main" id="{46CDC1AB-0038-4728-BE89-F069A368E9A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9" name="正方形/長方形 198">
          <a:extLst>
            <a:ext uri="{FF2B5EF4-FFF2-40B4-BE49-F238E27FC236}">
              <a16:creationId xmlns:a16="http://schemas.microsoft.com/office/drawing/2014/main" id="{C0FBC1AA-2E5A-4299-87A1-E278F0605BA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0" name="正方形/長方形 199">
          <a:extLst>
            <a:ext uri="{FF2B5EF4-FFF2-40B4-BE49-F238E27FC236}">
              <a16:creationId xmlns:a16="http://schemas.microsoft.com/office/drawing/2014/main" id="{9ABD7E2E-E0E9-4D46-8212-5E67470221D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1" name="正方形/長方形 200">
          <a:extLst>
            <a:ext uri="{FF2B5EF4-FFF2-40B4-BE49-F238E27FC236}">
              <a16:creationId xmlns:a16="http://schemas.microsoft.com/office/drawing/2014/main" id="{BD5BECBC-C917-4B4F-B10B-65AC3BECD8C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2" name="正方形/長方形 201">
          <a:extLst>
            <a:ext uri="{FF2B5EF4-FFF2-40B4-BE49-F238E27FC236}">
              <a16:creationId xmlns:a16="http://schemas.microsoft.com/office/drawing/2014/main" id="{1D22F5B4-6036-4244-9FFE-BD841266709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3" name="正方形/長方形 202">
          <a:extLst>
            <a:ext uri="{FF2B5EF4-FFF2-40B4-BE49-F238E27FC236}">
              <a16:creationId xmlns:a16="http://schemas.microsoft.com/office/drawing/2014/main" id="{D1728F4A-9D1F-4FD1-9E68-26F2B613C7A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4" name="正方形/長方形 203">
          <a:extLst>
            <a:ext uri="{FF2B5EF4-FFF2-40B4-BE49-F238E27FC236}">
              <a16:creationId xmlns:a16="http://schemas.microsoft.com/office/drawing/2014/main" id="{548AD133-90EB-4A4E-8099-48CE77F5383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05" name="テキスト ボックス 204">
          <a:extLst>
            <a:ext uri="{FF2B5EF4-FFF2-40B4-BE49-F238E27FC236}">
              <a16:creationId xmlns:a16="http://schemas.microsoft.com/office/drawing/2014/main" id="{C2BEC6CB-03FD-48B4-A93F-1B642E1705A6}"/>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06" name="直線コネクタ 205">
          <a:extLst>
            <a:ext uri="{FF2B5EF4-FFF2-40B4-BE49-F238E27FC236}">
              <a16:creationId xmlns:a16="http://schemas.microsoft.com/office/drawing/2014/main" id="{1FA59A88-DC6E-43E3-8D2F-E85F05D062B5}"/>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07" name="テキスト ボックス 206">
          <a:extLst>
            <a:ext uri="{FF2B5EF4-FFF2-40B4-BE49-F238E27FC236}">
              <a16:creationId xmlns:a16="http://schemas.microsoft.com/office/drawing/2014/main" id="{09875FCC-D26B-4263-9904-D3717DD88BB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208" name="直線コネクタ 207">
          <a:extLst>
            <a:ext uri="{FF2B5EF4-FFF2-40B4-BE49-F238E27FC236}">
              <a16:creationId xmlns:a16="http://schemas.microsoft.com/office/drawing/2014/main" id="{AEEA20CC-6A37-4A38-B3E9-1ACF9CEFACD7}"/>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209" name="テキスト ボックス 208">
          <a:extLst>
            <a:ext uri="{FF2B5EF4-FFF2-40B4-BE49-F238E27FC236}">
              <a16:creationId xmlns:a16="http://schemas.microsoft.com/office/drawing/2014/main" id="{B6048933-8E95-422D-A23D-F916BD46AF8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210" name="直線コネクタ 209">
          <a:extLst>
            <a:ext uri="{FF2B5EF4-FFF2-40B4-BE49-F238E27FC236}">
              <a16:creationId xmlns:a16="http://schemas.microsoft.com/office/drawing/2014/main" id="{9D243EA1-69A8-468B-B6C0-084794F13653}"/>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211" name="テキスト ボックス 210">
          <a:extLst>
            <a:ext uri="{FF2B5EF4-FFF2-40B4-BE49-F238E27FC236}">
              <a16:creationId xmlns:a16="http://schemas.microsoft.com/office/drawing/2014/main" id="{F2966651-E43D-4816-8B86-16D398A31F3C}"/>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212" name="直線コネクタ 211">
          <a:extLst>
            <a:ext uri="{FF2B5EF4-FFF2-40B4-BE49-F238E27FC236}">
              <a16:creationId xmlns:a16="http://schemas.microsoft.com/office/drawing/2014/main" id="{9AF59B2C-A3CC-4AF9-9BB5-6BC21FD1415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213" name="テキスト ボックス 212">
          <a:extLst>
            <a:ext uri="{FF2B5EF4-FFF2-40B4-BE49-F238E27FC236}">
              <a16:creationId xmlns:a16="http://schemas.microsoft.com/office/drawing/2014/main" id="{89DB2A82-71CF-4656-9324-5AE1DBFC4941}"/>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214" name="直線コネクタ 213">
          <a:extLst>
            <a:ext uri="{FF2B5EF4-FFF2-40B4-BE49-F238E27FC236}">
              <a16:creationId xmlns:a16="http://schemas.microsoft.com/office/drawing/2014/main" id="{C0446055-6786-4BE1-BCA6-864E050B4C1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215" name="テキスト ボックス 214">
          <a:extLst>
            <a:ext uri="{FF2B5EF4-FFF2-40B4-BE49-F238E27FC236}">
              <a16:creationId xmlns:a16="http://schemas.microsoft.com/office/drawing/2014/main" id="{30D9F392-4A0E-4409-B41A-94D7A82AC277}"/>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216" name="直線コネクタ 215">
          <a:extLst>
            <a:ext uri="{FF2B5EF4-FFF2-40B4-BE49-F238E27FC236}">
              <a16:creationId xmlns:a16="http://schemas.microsoft.com/office/drawing/2014/main" id="{65BB4343-506E-4F2F-8B99-8BF753483173}"/>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217" name="テキスト ボックス 216">
          <a:extLst>
            <a:ext uri="{FF2B5EF4-FFF2-40B4-BE49-F238E27FC236}">
              <a16:creationId xmlns:a16="http://schemas.microsoft.com/office/drawing/2014/main" id="{8A00A5FD-DCC7-4480-BB41-5B068562C367}"/>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218" name="直線コネクタ 217">
          <a:extLst>
            <a:ext uri="{FF2B5EF4-FFF2-40B4-BE49-F238E27FC236}">
              <a16:creationId xmlns:a16="http://schemas.microsoft.com/office/drawing/2014/main" id="{C5DAEF21-E20E-4113-A316-EB9E8E40C358}"/>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219" name="テキスト ボックス 218">
          <a:extLst>
            <a:ext uri="{FF2B5EF4-FFF2-40B4-BE49-F238E27FC236}">
              <a16:creationId xmlns:a16="http://schemas.microsoft.com/office/drawing/2014/main" id="{9D5057F3-F1A3-49D7-A3D3-F0DB80809EC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20" name="直線コネクタ 219">
          <a:extLst>
            <a:ext uri="{FF2B5EF4-FFF2-40B4-BE49-F238E27FC236}">
              <a16:creationId xmlns:a16="http://schemas.microsoft.com/office/drawing/2014/main" id="{ACB51E53-3C18-48E3-A0EB-BEA35A03C45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221" name="【一般廃棄物処理施設】&#10;有形固定資産減価償却率グラフ枠">
          <a:extLst>
            <a:ext uri="{FF2B5EF4-FFF2-40B4-BE49-F238E27FC236}">
              <a16:creationId xmlns:a16="http://schemas.microsoft.com/office/drawing/2014/main" id="{C3EA1316-C437-4500-ACCE-50B9750F5EC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222" name="直線コネクタ 221">
          <a:extLst>
            <a:ext uri="{FF2B5EF4-FFF2-40B4-BE49-F238E27FC236}">
              <a16:creationId xmlns:a16="http://schemas.microsoft.com/office/drawing/2014/main" id="{2119FA35-7F21-47BE-894D-96E83089D091}"/>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223" name="【一般廃棄物処理施設】&#10;有形固定資産減価償却率最小値テキスト">
          <a:extLst>
            <a:ext uri="{FF2B5EF4-FFF2-40B4-BE49-F238E27FC236}">
              <a16:creationId xmlns:a16="http://schemas.microsoft.com/office/drawing/2014/main" id="{83FC0D00-99B3-4684-8229-11205D35D399}"/>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224" name="直線コネクタ 223">
          <a:extLst>
            <a:ext uri="{FF2B5EF4-FFF2-40B4-BE49-F238E27FC236}">
              <a16:creationId xmlns:a16="http://schemas.microsoft.com/office/drawing/2014/main" id="{8F4B400C-15CB-41A6-907B-92CF3CF7AF05}"/>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225" name="【一般廃棄物処理施設】&#10;有形固定資産減価償却率最大値テキスト">
          <a:extLst>
            <a:ext uri="{FF2B5EF4-FFF2-40B4-BE49-F238E27FC236}">
              <a16:creationId xmlns:a16="http://schemas.microsoft.com/office/drawing/2014/main" id="{33F3AD81-5F95-48BD-9072-CC69C3542A3A}"/>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226" name="直線コネクタ 225">
          <a:extLst>
            <a:ext uri="{FF2B5EF4-FFF2-40B4-BE49-F238E27FC236}">
              <a16:creationId xmlns:a16="http://schemas.microsoft.com/office/drawing/2014/main" id="{A14D2B83-27E8-4DA6-998F-5F583C86D5BB}"/>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227" name="【一般廃棄物処理施設】&#10;有形固定資産減価償却率平均値テキスト">
          <a:extLst>
            <a:ext uri="{FF2B5EF4-FFF2-40B4-BE49-F238E27FC236}">
              <a16:creationId xmlns:a16="http://schemas.microsoft.com/office/drawing/2014/main" id="{48DA056A-4D1E-4309-94CF-1245E96EAD58}"/>
            </a:ext>
          </a:extLst>
        </xdr:cNvPr>
        <xdr:cNvSpPr txBox="1"/>
      </xdr:nvSpPr>
      <xdr:spPr>
        <a:xfrm>
          <a:off x="14414500" y="59320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228" name="フローチャート: 判断 227">
          <a:extLst>
            <a:ext uri="{FF2B5EF4-FFF2-40B4-BE49-F238E27FC236}">
              <a16:creationId xmlns:a16="http://schemas.microsoft.com/office/drawing/2014/main" id="{A9B40CC1-9418-4693-8379-A64AC930ADCA}"/>
            </a:ext>
          </a:extLst>
        </xdr:cNvPr>
        <xdr:cNvSpPr/>
      </xdr:nvSpPr>
      <xdr:spPr>
        <a:xfrm>
          <a:off x="14325600" y="60767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229" name="フローチャート: 判断 228">
          <a:extLst>
            <a:ext uri="{FF2B5EF4-FFF2-40B4-BE49-F238E27FC236}">
              <a16:creationId xmlns:a16="http://schemas.microsoft.com/office/drawing/2014/main" id="{2732E99E-8DF6-4357-8E7D-01F1A08543ED}"/>
            </a:ext>
          </a:extLst>
        </xdr:cNvPr>
        <xdr:cNvSpPr/>
      </xdr:nvSpPr>
      <xdr:spPr>
        <a:xfrm>
          <a:off x="13578840" y="6363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230" name="フローチャート: 判断 229">
          <a:extLst>
            <a:ext uri="{FF2B5EF4-FFF2-40B4-BE49-F238E27FC236}">
              <a16:creationId xmlns:a16="http://schemas.microsoft.com/office/drawing/2014/main" id="{C837D175-9F16-4887-A166-0B8AF1EA0678}"/>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231" name="フローチャート: 判断 230">
          <a:extLst>
            <a:ext uri="{FF2B5EF4-FFF2-40B4-BE49-F238E27FC236}">
              <a16:creationId xmlns:a16="http://schemas.microsoft.com/office/drawing/2014/main" id="{C4427F07-B5BE-48A6-8475-DC0F228ACD45}"/>
            </a:ext>
          </a:extLst>
        </xdr:cNvPr>
        <xdr:cNvSpPr/>
      </xdr:nvSpPr>
      <xdr:spPr>
        <a:xfrm>
          <a:off x="1202944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232" name="フローチャート: 判断 231">
          <a:extLst>
            <a:ext uri="{FF2B5EF4-FFF2-40B4-BE49-F238E27FC236}">
              <a16:creationId xmlns:a16="http://schemas.microsoft.com/office/drawing/2014/main" id="{075EC608-1DE9-4801-AA78-6519F5CE680B}"/>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233" name="テキスト ボックス 232">
          <a:extLst>
            <a:ext uri="{FF2B5EF4-FFF2-40B4-BE49-F238E27FC236}">
              <a16:creationId xmlns:a16="http://schemas.microsoft.com/office/drawing/2014/main" id="{4867FC63-4601-48E2-B494-8617F9D37A63}"/>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234" name="テキスト ボックス 233">
          <a:extLst>
            <a:ext uri="{FF2B5EF4-FFF2-40B4-BE49-F238E27FC236}">
              <a16:creationId xmlns:a16="http://schemas.microsoft.com/office/drawing/2014/main" id="{8713F406-1AAC-4996-B7C4-523E2AAD08F3}"/>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235" name="テキスト ボックス 234">
          <a:extLst>
            <a:ext uri="{FF2B5EF4-FFF2-40B4-BE49-F238E27FC236}">
              <a16:creationId xmlns:a16="http://schemas.microsoft.com/office/drawing/2014/main" id="{7C7F3E02-3A14-4C93-BEBA-C6B6D23AE73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236" name="テキスト ボックス 235">
          <a:extLst>
            <a:ext uri="{FF2B5EF4-FFF2-40B4-BE49-F238E27FC236}">
              <a16:creationId xmlns:a16="http://schemas.microsoft.com/office/drawing/2014/main" id="{0BA83E42-FB98-4CCD-8141-070CF7E4AAC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237" name="テキスト ボックス 236">
          <a:extLst>
            <a:ext uri="{FF2B5EF4-FFF2-40B4-BE49-F238E27FC236}">
              <a16:creationId xmlns:a16="http://schemas.microsoft.com/office/drawing/2014/main" id="{2A80AD1F-3BA5-4835-B1D3-989C2C150E8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43362</xdr:rowOff>
    </xdr:from>
    <xdr:to>
      <xdr:col>85</xdr:col>
      <xdr:colOff>177800</xdr:colOff>
      <xdr:row>40</xdr:row>
      <xdr:rowOff>144962</xdr:rowOff>
    </xdr:to>
    <xdr:sp macro="" textlink="">
      <xdr:nvSpPr>
        <xdr:cNvPr id="238" name="楕円 237">
          <a:extLst>
            <a:ext uri="{FF2B5EF4-FFF2-40B4-BE49-F238E27FC236}">
              <a16:creationId xmlns:a16="http://schemas.microsoft.com/office/drawing/2014/main" id="{29A39725-0FE0-4B67-8FF6-3D21EA053E82}"/>
            </a:ext>
          </a:extLst>
        </xdr:cNvPr>
        <xdr:cNvSpPr/>
      </xdr:nvSpPr>
      <xdr:spPr>
        <a:xfrm>
          <a:off x="14325600" y="6748962"/>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21789</xdr:rowOff>
    </xdr:from>
    <xdr:ext cx="405111" cy="259045"/>
    <xdr:sp macro="" textlink="">
      <xdr:nvSpPr>
        <xdr:cNvPr id="239" name="【一般廃棄物処理施設】&#10;有形固定資産減価償却率該当値テキスト">
          <a:extLst>
            <a:ext uri="{FF2B5EF4-FFF2-40B4-BE49-F238E27FC236}">
              <a16:creationId xmlns:a16="http://schemas.microsoft.com/office/drawing/2014/main" id="{E134577B-51AD-4A3C-ACD3-BA8445DF961A}"/>
            </a:ext>
          </a:extLst>
        </xdr:cNvPr>
        <xdr:cNvSpPr txBox="1"/>
      </xdr:nvSpPr>
      <xdr:spPr>
        <a:xfrm>
          <a:off x="14414500" y="672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7438</xdr:rowOff>
    </xdr:from>
    <xdr:to>
      <xdr:col>81</xdr:col>
      <xdr:colOff>101600</xdr:colOff>
      <xdr:row>40</xdr:row>
      <xdr:rowOff>109038</xdr:rowOff>
    </xdr:to>
    <xdr:sp macro="" textlink="">
      <xdr:nvSpPr>
        <xdr:cNvPr id="240" name="楕円 239">
          <a:extLst>
            <a:ext uri="{FF2B5EF4-FFF2-40B4-BE49-F238E27FC236}">
              <a16:creationId xmlns:a16="http://schemas.microsoft.com/office/drawing/2014/main" id="{5BB610E4-DBCF-4EA7-A5ED-63C8F8E5255B}"/>
            </a:ext>
          </a:extLst>
        </xdr:cNvPr>
        <xdr:cNvSpPr/>
      </xdr:nvSpPr>
      <xdr:spPr>
        <a:xfrm>
          <a:off x="13578840" y="671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58238</xdr:rowOff>
    </xdr:from>
    <xdr:to>
      <xdr:col>85</xdr:col>
      <xdr:colOff>127000</xdr:colOff>
      <xdr:row>40</xdr:row>
      <xdr:rowOff>94162</xdr:rowOff>
    </xdr:to>
    <xdr:cxnSp macro="">
      <xdr:nvCxnSpPr>
        <xdr:cNvPr id="241" name="直線コネクタ 240">
          <a:extLst>
            <a:ext uri="{FF2B5EF4-FFF2-40B4-BE49-F238E27FC236}">
              <a16:creationId xmlns:a16="http://schemas.microsoft.com/office/drawing/2014/main" id="{072BC41F-6640-48F2-BD78-16AEA62B5FF9}"/>
            </a:ext>
          </a:extLst>
        </xdr:cNvPr>
        <xdr:cNvCxnSpPr/>
      </xdr:nvCxnSpPr>
      <xdr:spPr>
        <a:xfrm>
          <a:off x="13629640" y="6763838"/>
          <a:ext cx="74676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138067</xdr:rowOff>
    </xdr:from>
    <xdr:to>
      <xdr:col>76</xdr:col>
      <xdr:colOff>165100</xdr:colOff>
      <xdr:row>40</xdr:row>
      <xdr:rowOff>68217</xdr:rowOff>
    </xdr:to>
    <xdr:sp macro="" textlink="">
      <xdr:nvSpPr>
        <xdr:cNvPr id="242" name="楕円 241">
          <a:extLst>
            <a:ext uri="{FF2B5EF4-FFF2-40B4-BE49-F238E27FC236}">
              <a16:creationId xmlns:a16="http://schemas.microsoft.com/office/drawing/2014/main" id="{A2E49A43-41E9-49DB-B3D1-204ADB8A20EC}"/>
            </a:ext>
          </a:extLst>
        </xdr:cNvPr>
        <xdr:cNvSpPr/>
      </xdr:nvSpPr>
      <xdr:spPr>
        <a:xfrm>
          <a:off x="12804140" y="6676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17417</xdr:rowOff>
    </xdr:from>
    <xdr:to>
      <xdr:col>81</xdr:col>
      <xdr:colOff>50800</xdr:colOff>
      <xdr:row>40</xdr:row>
      <xdr:rowOff>58238</xdr:rowOff>
    </xdr:to>
    <xdr:cxnSp macro="">
      <xdr:nvCxnSpPr>
        <xdr:cNvPr id="243" name="直線コネクタ 242">
          <a:extLst>
            <a:ext uri="{FF2B5EF4-FFF2-40B4-BE49-F238E27FC236}">
              <a16:creationId xmlns:a16="http://schemas.microsoft.com/office/drawing/2014/main" id="{8768093F-B3BD-41AC-A19F-9F6C3DD3A536}"/>
            </a:ext>
          </a:extLst>
        </xdr:cNvPr>
        <xdr:cNvCxnSpPr/>
      </xdr:nvCxnSpPr>
      <xdr:spPr>
        <a:xfrm>
          <a:off x="12854940" y="6723017"/>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97246</xdr:rowOff>
    </xdr:from>
    <xdr:to>
      <xdr:col>72</xdr:col>
      <xdr:colOff>38100</xdr:colOff>
      <xdr:row>40</xdr:row>
      <xdr:rowOff>27396</xdr:rowOff>
    </xdr:to>
    <xdr:sp macro="" textlink="">
      <xdr:nvSpPr>
        <xdr:cNvPr id="244" name="楕円 243">
          <a:extLst>
            <a:ext uri="{FF2B5EF4-FFF2-40B4-BE49-F238E27FC236}">
              <a16:creationId xmlns:a16="http://schemas.microsoft.com/office/drawing/2014/main" id="{90E559A9-7735-4052-8D2E-10E8D48834FB}"/>
            </a:ext>
          </a:extLst>
        </xdr:cNvPr>
        <xdr:cNvSpPr/>
      </xdr:nvSpPr>
      <xdr:spPr>
        <a:xfrm>
          <a:off x="12029440" y="66352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148046</xdr:rowOff>
    </xdr:from>
    <xdr:to>
      <xdr:col>76</xdr:col>
      <xdr:colOff>114300</xdr:colOff>
      <xdr:row>40</xdr:row>
      <xdr:rowOff>17417</xdr:rowOff>
    </xdr:to>
    <xdr:cxnSp macro="">
      <xdr:nvCxnSpPr>
        <xdr:cNvPr id="245" name="直線コネクタ 244">
          <a:extLst>
            <a:ext uri="{FF2B5EF4-FFF2-40B4-BE49-F238E27FC236}">
              <a16:creationId xmlns:a16="http://schemas.microsoft.com/office/drawing/2014/main" id="{78A7D566-92B3-4E1A-B836-244E270F32EF}"/>
            </a:ext>
          </a:extLst>
        </xdr:cNvPr>
        <xdr:cNvCxnSpPr/>
      </xdr:nvCxnSpPr>
      <xdr:spPr>
        <a:xfrm>
          <a:off x="12072620" y="6686006"/>
          <a:ext cx="78232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56424</xdr:rowOff>
    </xdr:from>
    <xdr:to>
      <xdr:col>67</xdr:col>
      <xdr:colOff>101600</xdr:colOff>
      <xdr:row>39</xdr:row>
      <xdr:rowOff>158024</xdr:rowOff>
    </xdr:to>
    <xdr:sp macro="" textlink="">
      <xdr:nvSpPr>
        <xdr:cNvPr id="246" name="楕円 245">
          <a:extLst>
            <a:ext uri="{FF2B5EF4-FFF2-40B4-BE49-F238E27FC236}">
              <a16:creationId xmlns:a16="http://schemas.microsoft.com/office/drawing/2014/main" id="{D560840D-A7CC-43F3-B827-C6811F7FF59D}"/>
            </a:ext>
          </a:extLst>
        </xdr:cNvPr>
        <xdr:cNvSpPr/>
      </xdr:nvSpPr>
      <xdr:spPr>
        <a:xfrm>
          <a:off x="1123188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107224</xdr:rowOff>
    </xdr:from>
    <xdr:to>
      <xdr:col>71</xdr:col>
      <xdr:colOff>177800</xdr:colOff>
      <xdr:row>39</xdr:row>
      <xdr:rowOff>148046</xdr:rowOff>
    </xdr:to>
    <xdr:cxnSp macro="">
      <xdr:nvCxnSpPr>
        <xdr:cNvPr id="247" name="直線コネクタ 246">
          <a:extLst>
            <a:ext uri="{FF2B5EF4-FFF2-40B4-BE49-F238E27FC236}">
              <a16:creationId xmlns:a16="http://schemas.microsoft.com/office/drawing/2014/main" id="{70E78814-0BF3-4BF4-810B-FCA526025E02}"/>
            </a:ext>
          </a:extLst>
        </xdr:cNvPr>
        <xdr:cNvCxnSpPr/>
      </xdr:nvCxnSpPr>
      <xdr:spPr>
        <a:xfrm>
          <a:off x="11282680" y="6645184"/>
          <a:ext cx="78994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248" name="n_1aveValue【一般廃棄物処理施設】&#10;有形固定資産減価償却率">
          <a:extLst>
            <a:ext uri="{FF2B5EF4-FFF2-40B4-BE49-F238E27FC236}">
              <a16:creationId xmlns:a16="http://schemas.microsoft.com/office/drawing/2014/main" id="{A0277E20-EF5B-48ED-991D-7718045352FA}"/>
            </a:ext>
          </a:extLst>
        </xdr:cNvPr>
        <xdr:cNvSpPr txBox="1"/>
      </xdr:nvSpPr>
      <xdr:spPr>
        <a:xfrm>
          <a:off x="134372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249" name="n_2aveValue【一般廃棄物処理施設】&#10;有形固定資産減価償却率">
          <a:extLst>
            <a:ext uri="{FF2B5EF4-FFF2-40B4-BE49-F238E27FC236}">
              <a16:creationId xmlns:a16="http://schemas.microsoft.com/office/drawing/2014/main" id="{C25D9FE7-D07E-4EFE-9312-5971936332B7}"/>
            </a:ext>
          </a:extLst>
        </xdr:cNvPr>
        <xdr:cNvSpPr txBox="1"/>
      </xdr:nvSpPr>
      <xdr:spPr>
        <a:xfrm>
          <a:off x="12675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250" name="n_3aveValue【一般廃棄物処理施設】&#10;有形固定資産減価償却率">
          <a:extLst>
            <a:ext uri="{FF2B5EF4-FFF2-40B4-BE49-F238E27FC236}">
              <a16:creationId xmlns:a16="http://schemas.microsoft.com/office/drawing/2014/main" id="{A8002464-5096-4D0E-93D7-73A264B17D63}"/>
            </a:ext>
          </a:extLst>
        </xdr:cNvPr>
        <xdr:cNvSpPr txBox="1"/>
      </xdr:nvSpPr>
      <xdr:spPr>
        <a:xfrm>
          <a:off x="119005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251" name="n_4aveValue【一般廃棄物処理施設】&#10;有形固定資産減価償却率">
          <a:extLst>
            <a:ext uri="{FF2B5EF4-FFF2-40B4-BE49-F238E27FC236}">
              <a16:creationId xmlns:a16="http://schemas.microsoft.com/office/drawing/2014/main" id="{87CC4995-B950-4119-9A0F-1B079C3B6A1E}"/>
            </a:ext>
          </a:extLst>
        </xdr:cNvPr>
        <xdr:cNvSpPr txBox="1"/>
      </xdr:nvSpPr>
      <xdr:spPr>
        <a:xfrm>
          <a:off x="11102984" y="620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100165</xdr:rowOff>
    </xdr:from>
    <xdr:ext cx="405111" cy="259045"/>
    <xdr:sp macro="" textlink="">
      <xdr:nvSpPr>
        <xdr:cNvPr id="252" name="n_1mainValue【一般廃棄物処理施設】&#10;有形固定資産減価償却率">
          <a:extLst>
            <a:ext uri="{FF2B5EF4-FFF2-40B4-BE49-F238E27FC236}">
              <a16:creationId xmlns:a16="http://schemas.microsoft.com/office/drawing/2014/main" id="{F41EFA10-8714-4101-B54A-023FFCC1A721}"/>
            </a:ext>
          </a:extLst>
        </xdr:cNvPr>
        <xdr:cNvSpPr txBox="1"/>
      </xdr:nvSpPr>
      <xdr:spPr>
        <a:xfrm>
          <a:off x="13437244" y="6805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59344</xdr:rowOff>
    </xdr:from>
    <xdr:ext cx="405111" cy="259045"/>
    <xdr:sp macro="" textlink="">
      <xdr:nvSpPr>
        <xdr:cNvPr id="253" name="n_2mainValue【一般廃棄物処理施設】&#10;有形固定資産減価償却率">
          <a:extLst>
            <a:ext uri="{FF2B5EF4-FFF2-40B4-BE49-F238E27FC236}">
              <a16:creationId xmlns:a16="http://schemas.microsoft.com/office/drawing/2014/main" id="{10CBCEDD-D965-4042-A6D0-1585722A7493}"/>
            </a:ext>
          </a:extLst>
        </xdr:cNvPr>
        <xdr:cNvSpPr txBox="1"/>
      </xdr:nvSpPr>
      <xdr:spPr>
        <a:xfrm>
          <a:off x="12675244" y="6764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18523</xdr:rowOff>
    </xdr:from>
    <xdr:ext cx="405111" cy="259045"/>
    <xdr:sp macro="" textlink="">
      <xdr:nvSpPr>
        <xdr:cNvPr id="254" name="n_3mainValue【一般廃棄物処理施設】&#10;有形固定資産減価償却率">
          <a:extLst>
            <a:ext uri="{FF2B5EF4-FFF2-40B4-BE49-F238E27FC236}">
              <a16:creationId xmlns:a16="http://schemas.microsoft.com/office/drawing/2014/main" id="{DB146A19-7B69-40B9-9EA7-434FA97D1718}"/>
            </a:ext>
          </a:extLst>
        </xdr:cNvPr>
        <xdr:cNvSpPr txBox="1"/>
      </xdr:nvSpPr>
      <xdr:spPr>
        <a:xfrm>
          <a:off x="11900544"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149151</xdr:rowOff>
    </xdr:from>
    <xdr:ext cx="405111" cy="259045"/>
    <xdr:sp macro="" textlink="">
      <xdr:nvSpPr>
        <xdr:cNvPr id="255" name="n_4mainValue【一般廃棄物処理施設】&#10;有形固定資産減価償却率">
          <a:extLst>
            <a:ext uri="{FF2B5EF4-FFF2-40B4-BE49-F238E27FC236}">
              <a16:creationId xmlns:a16="http://schemas.microsoft.com/office/drawing/2014/main" id="{3697DEE3-E1DA-4599-A761-1F3975DC7C52}"/>
            </a:ext>
          </a:extLst>
        </xdr:cNvPr>
        <xdr:cNvSpPr txBox="1"/>
      </xdr:nvSpPr>
      <xdr:spPr>
        <a:xfrm>
          <a:off x="11102984"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256" name="正方形/長方形 255">
          <a:extLst>
            <a:ext uri="{FF2B5EF4-FFF2-40B4-BE49-F238E27FC236}">
              <a16:creationId xmlns:a16="http://schemas.microsoft.com/office/drawing/2014/main" id="{78F1E3D8-79B6-4681-AEDF-46CCC5544B3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57" name="正方形/長方形 256">
          <a:extLst>
            <a:ext uri="{FF2B5EF4-FFF2-40B4-BE49-F238E27FC236}">
              <a16:creationId xmlns:a16="http://schemas.microsoft.com/office/drawing/2014/main" id="{DCFD9D4F-C544-4DB3-B77B-484B0A2CAF0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58" name="正方形/長方形 257">
          <a:extLst>
            <a:ext uri="{FF2B5EF4-FFF2-40B4-BE49-F238E27FC236}">
              <a16:creationId xmlns:a16="http://schemas.microsoft.com/office/drawing/2014/main" id="{3EDE7F6A-3B06-42C8-A2D2-8106BDFF35B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59" name="正方形/長方形 258">
          <a:extLst>
            <a:ext uri="{FF2B5EF4-FFF2-40B4-BE49-F238E27FC236}">
              <a16:creationId xmlns:a16="http://schemas.microsoft.com/office/drawing/2014/main" id="{75B8F3BC-B01B-4610-B5B7-B50060620F21}"/>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60" name="正方形/長方形 259">
          <a:extLst>
            <a:ext uri="{FF2B5EF4-FFF2-40B4-BE49-F238E27FC236}">
              <a16:creationId xmlns:a16="http://schemas.microsoft.com/office/drawing/2014/main" id="{394567A7-1D62-4927-B85F-CC10BFA2BB41}"/>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61" name="正方形/長方形 260">
          <a:extLst>
            <a:ext uri="{FF2B5EF4-FFF2-40B4-BE49-F238E27FC236}">
              <a16:creationId xmlns:a16="http://schemas.microsoft.com/office/drawing/2014/main" id="{ED0FE64A-7187-41A7-8007-0FEF1F0A4DD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62" name="正方形/長方形 261">
          <a:extLst>
            <a:ext uri="{FF2B5EF4-FFF2-40B4-BE49-F238E27FC236}">
              <a16:creationId xmlns:a16="http://schemas.microsoft.com/office/drawing/2014/main" id="{5A651274-A06E-48CE-977C-BAB2704B023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63" name="正方形/長方形 262">
          <a:extLst>
            <a:ext uri="{FF2B5EF4-FFF2-40B4-BE49-F238E27FC236}">
              <a16:creationId xmlns:a16="http://schemas.microsoft.com/office/drawing/2014/main" id="{9DAD9C8D-5035-4D3A-8467-E189B896006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264" name="テキスト ボックス 263">
          <a:extLst>
            <a:ext uri="{FF2B5EF4-FFF2-40B4-BE49-F238E27FC236}">
              <a16:creationId xmlns:a16="http://schemas.microsoft.com/office/drawing/2014/main" id="{47E37926-3DC0-4D86-B63D-DB9310E59B5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265" name="直線コネクタ 264">
          <a:extLst>
            <a:ext uri="{FF2B5EF4-FFF2-40B4-BE49-F238E27FC236}">
              <a16:creationId xmlns:a16="http://schemas.microsoft.com/office/drawing/2014/main" id="{CD0492F8-7A1E-4A21-A6F6-C1B0171168B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266" name="直線コネクタ 265">
          <a:extLst>
            <a:ext uri="{FF2B5EF4-FFF2-40B4-BE49-F238E27FC236}">
              <a16:creationId xmlns:a16="http://schemas.microsoft.com/office/drawing/2014/main" id="{C1FB146B-F5FD-4642-8807-70B812FEDC57}"/>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267" name="テキスト ボックス 266">
          <a:extLst>
            <a:ext uri="{FF2B5EF4-FFF2-40B4-BE49-F238E27FC236}">
              <a16:creationId xmlns:a16="http://schemas.microsoft.com/office/drawing/2014/main" id="{4D8EDE03-2DEA-4C9C-A7BD-14429A76952E}"/>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268" name="直線コネクタ 267">
          <a:extLst>
            <a:ext uri="{FF2B5EF4-FFF2-40B4-BE49-F238E27FC236}">
              <a16:creationId xmlns:a16="http://schemas.microsoft.com/office/drawing/2014/main" id="{79E65A6C-E70A-4182-A65B-136B89B61A55}"/>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269" name="テキスト ボックス 268">
          <a:extLst>
            <a:ext uri="{FF2B5EF4-FFF2-40B4-BE49-F238E27FC236}">
              <a16:creationId xmlns:a16="http://schemas.microsoft.com/office/drawing/2014/main" id="{672401EA-5BF1-42FF-A6D5-6D3879F097D4}"/>
            </a:ext>
          </a:extLst>
        </xdr:cNvPr>
        <xdr:cNvSpPr txBox="1"/>
      </xdr:nvSpPr>
      <xdr:spPr>
        <a:xfrm>
          <a:off x="15499308" y="656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270" name="直線コネクタ 269">
          <a:extLst>
            <a:ext uri="{FF2B5EF4-FFF2-40B4-BE49-F238E27FC236}">
              <a16:creationId xmlns:a16="http://schemas.microsoft.com/office/drawing/2014/main" id="{E50B25FF-6482-4755-8D50-1378122F5EB2}"/>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271" name="テキスト ボックス 270">
          <a:extLst>
            <a:ext uri="{FF2B5EF4-FFF2-40B4-BE49-F238E27FC236}">
              <a16:creationId xmlns:a16="http://schemas.microsoft.com/office/drawing/2014/main" id="{39E67F61-375B-476E-BADA-A4B23772E4E0}"/>
            </a:ext>
          </a:extLst>
        </xdr:cNvPr>
        <xdr:cNvSpPr txBox="1"/>
      </xdr:nvSpPr>
      <xdr:spPr>
        <a:xfrm>
          <a:off x="15499308" y="6197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272" name="直線コネクタ 271">
          <a:extLst>
            <a:ext uri="{FF2B5EF4-FFF2-40B4-BE49-F238E27FC236}">
              <a16:creationId xmlns:a16="http://schemas.microsoft.com/office/drawing/2014/main" id="{91751C8D-17F6-4598-9281-549BDF7329B3}"/>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273" name="テキスト ボックス 272">
          <a:extLst>
            <a:ext uri="{FF2B5EF4-FFF2-40B4-BE49-F238E27FC236}">
              <a16:creationId xmlns:a16="http://schemas.microsoft.com/office/drawing/2014/main" id="{1579FF0A-5F5A-4075-83FA-C458B47A90EC}"/>
            </a:ext>
          </a:extLst>
        </xdr:cNvPr>
        <xdr:cNvSpPr txBox="1"/>
      </xdr:nvSpPr>
      <xdr:spPr>
        <a:xfrm>
          <a:off x="15499308" y="58242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274" name="直線コネクタ 273">
          <a:extLst>
            <a:ext uri="{FF2B5EF4-FFF2-40B4-BE49-F238E27FC236}">
              <a16:creationId xmlns:a16="http://schemas.microsoft.com/office/drawing/2014/main" id="{B7D1068F-0BF4-4617-849F-9B7A156037F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275" name="テキスト ボックス 274">
          <a:extLst>
            <a:ext uri="{FF2B5EF4-FFF2-40B4-BE49-F238E27FC236}">
              <a16:creationId xmlns:a16="http://schemas.microsoft.com/office/drawing/2014/main" id="{6D4139D6-501D-43F6-908A-EFD4C2D41BBE}"/>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276" name="直線コネクタ 275">
          <a:extLst>
            <a:ext uri="{FF2B5EF4-FFF2-40B4-BE49-F238E27FC236}">
              <a16:creationId xmlns:a16="http://schemas.microsoft.com/office/drawing/2014/main" id="{4B46E4B6-20CB-4CD7-A6C7-64EB2205861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277" name="テキスト ボックス 276">
          <a:extLst>
            <a:ext uri="{FF2B5EF4-FFF2-40B4-BE49-F238E27FC236}">
              <a16:creationId xmlns:a16="http://schemas.microsoft.com/office/drawing/2014/main" id="{9592F157-4792-4778-A1D0-9804B7964AF6}"/>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278" name="【一般廃棄物処理施設】&#10;一人当たり有形固定資産（償却資産）額グラフ枠">
          <a:extLst>
            <a:ext uri="{FF2B5EF4-FFF2-40B4-BE49-F238E27FC236}">
              <a16:creationId xmlns:a16="http://schemas.microsoft.com/office/drawing/2014/main" id="{0AB16268-CDD6-4057-9492-2BB1A0F54EE6}"/>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279" name="直線コネクタ 278">
          <a:extLst>
            <a:ext uri="{FF2B5EF4-FFF2-40B4-BE49-F238E27FC236}">
              <a16:creationId xmlns:a16="http://schemas.microsoft.com/office/drawing/2014/main" id="{4CF759FA-FB29-4125-B979-B02855498C16}"/>
            </a:ext>
          </a:extLst>
        </xdr:cNvPr>
        <xdr:cNvCxnSpPr/>
      </xdr:nvCxnSpPr>
      <xdr:spPr>
        <a:xfrm flipV="1">
          <a:off x="19509104" y="5599339"/>
          <a:ext cx="0" cy="147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280" name="【一般廃棄物処理施設】&#10;一人当たり有形固定資産（償却資産）額最小値テキスト">
          <a:extLst>
            <a:ext uri="{FF2B5EF4-FFF2-40B4-BE49-F238E27FC236}">
              <a16:creationId xmlns:a16="http://schemas.microsoft.com/office/drawing/2014/main" id="{DFBF6B61-3A1B-4767-B723-2FC39B48A701}"/>
            </a:ext>
          </a:extLst>
        </xdr:cNvPr>
        <xdr:cNvSpPr txBox="1"/>
      </xdr:nvSpPr>
      <xdr:spPr>
        <a:xfrm>
          <a:off x="19547840" y="7082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281" name="直線コネクタ 280">
          <a:extLst>
            <a:ext uri="{FF2B5EF4-FFF2-40B4-BE49-F238E27FC236}">
              <a16:creationId xmlns:a16="http://schemas.microsoft.com/office/drawing/2014/main" id="{E40B57EA-51D8-4C68-A0E8-B0A15F0DBBA3}"/>
            </a:ext>
          </a:extLst>
        </xdr:cNvPr>
        <xdr:cNvCxnSpPr/>
      </xdr:nvCxnSpPr>
      <xdr:spPr>
        <a:xfrm>
          <a:off x="19443700" y="7078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282" name="【一般廃棄物処理施設】&#10;一人当たり有形固定資産（償却資産）額最大値テキスト">
          <a:extLst>
            <a:ext uri="{FF2B5EF4-FFF2-40B4-BE49-F238E27FC236}">
              <a16:creationId xmlns:a16="http://schemas.microsoft.com/office/drawing/2014/main" id="{7D13A909-285F-4A04-954D-983DE5BD5B53}"/>
            </a:ext>
          </a:extLst>
        </xdr:cNvPr>
        <xdr:cNvSpPr txBox="1"/>
      </xdr:nvSpPr>
      <xdr:spPr>
        <a:xfrm>
          <a:off x="19547840" y="5378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283" name="直線コネクタ 282">
          <a:extLst>
            <a:ext uri="{FF2B5EF4-FFF2-40B4-BE49-F238E27FC236}">
              <a16:creationId xmlns:a16="http://schemas.microsoft.com/office/drawing/2014/main" id="{AB5CE4FE-F0F9-4D15-8DEE-15AFCF10A37D}"/>
            </a:ext>
          </a:extLst>
        </xdr:cNvPr>
        <xdr:cNvCxnSpPr/>
      </xdr:nvCxnSpPr>
      <xdr:spPr>
        <a:xfrm>
          <a:off x="19443700" y="55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284" name="【一般廃棄物処理施設】&#10;一人当たり有形固定資産（償却資産）額平均値テキスト">
          <a:extLst>
            <a:ext uri="{FF2B5EF4-FFF2-40B4-BE49-F238E27FC236}">
              <a16:creationId xmlns:a16="http://schemas.microsoft.com/office/drawing/2014/main" id="{2EC45DA0-82C9-4758-B7D0-43868BE511D4}"/>
            </a:ext>
          </a:extLst>
        </xdr:cNvPr>
        <xdr:cNvSpPr txBox="1"/>
      </xdr:nvSpPr>
      <xdr:spPr>
        <a:xfrm>
          <a:off x="19547840" y="6825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285" name="フローチャート: 判断 284">
          <a:extLst>
            <a:ext uri="{FF2B5EF4-FFF2-40B4-BE49-F238E27FC236}">
              <a16:creationId xmlns:a16="http://schemas.microsoft.com/office/drawing/2014/main" id="{05725746-EB65-4D47-A797-E0990D13227C}"/>
            </a:ext>
          </a:extLst>
        </xdr:cNvPr>
        <xdr:cNvSpPr/>
      </xdr:nvSpPr>
      <xdr:spPr>
        <a:xfrm>
          <a:off x="19458940" y="696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286" name="フローチャート: 判断 285">
          <a:extLst>
            <a:ext uri="{FF2B5EF4-FFF2-40B4-BE49-F238E27FC236}">
              <a16:creationId xmlns:a16="http://schemas.microsoft.com/office/drawing/2014/main" id="{D4A05AAA-81F1-4409-A231-3AFB7FF35C39}"/>
            </a:ext>
          </a:extLst>
        </xdr:cNvPr>
        <xdr:cNvSpPr/>
      </xdr:nvSpPr>
      <xdr:spPr>
        <a:xfrm>
          <a:off x="18735040" y="699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287" name="フローチャート: 判断 286">
          <a:extLst>
            <a:ext uri="{FF2B5EF4-FFF2-40B4-BE49-F238E27FC236}">
              <a16:creationId xmlns:a16="http://schemas.microsoft.com/office/drawing/2014/main" id="{71EC20D7-520F-498E-9581-D08CB865221C}"/>
            </a:ext>
          </a:extLst>
        </xdr:cNvPr>
        <xdr:cNvSpPr/>
      </xdr:nvSpPr>
      <xdr:spPr>
        <a:xfrm>
          <a:off x="17937480" y="700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288" name="フローチャート: 判断 287">
          <a:extLst>
            <a:ext uri="{FF2B5EF4-FFF2-40B4-BE49-F238E27FC236}">
              <a16:creationId xmlns:a16="http://schemas.microsoft.com/office/drawing/2014/main" id="{E45CBA03-7DAE-4DB2-84FC-A6F35454A41E}"/>
            </a:ext>
          </a:extLst>
        </xdr:cNvPr>
        <xdr:cNvSpPr/>
      </xdr:nvSpPr>
      <xdr:spPr>
        <a:xfrm>
          <a:off x="17162780" y="700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289" name="フローチャート: 判断 288">
          <a:extLst>
            <a:ext uri="{FF2B5EF4-FFF2-40B4-BE49-F238E27FC236}">
              <a16:creationId xmlns:a16="http://schemas.microsoft.com/office/drawing/2014/main" id="{ABF888B3-8055-45A5-B7E5-2EBC7AA7A393}"/>
            </a:ext>
          </a:extLst>
        </xdr:cNvPr>
        <xdr:cNvSpPr/>
      </xdr:nvSpPr>
      <xdr:spPr>
        <a:xfrm>
          <a:off x="16388080" y="7005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290" name="テキスト ボックス 289">
          <a:extLst>
            <a:ext uri="{FF2B5EF4-FFF2-40B4-BE49-F238E27FC236}">
              <a16:creationId xmlns:a16="http://schemas.microsoft.com/office/drawing/2014/main" id="{1B89A9B9-CF02-435B-BD94-F4D232867E1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291" name="テキスト ボックス 290">
          <a:extLst>
            <a:ext uri="{FF2B5EF4-FFF2-40B4-BE49-F238E27FC236}">
              <a16:creationId xmlns:a16="http://schemas.microsoft.com/office/drawing/2014/main" id="{D2D6F43E-B44C-4323-9FEF-F8FFD70FAA0C}"/>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292" name="テキスト ボックス 291">
          <a:extLst>
            <a:ext uri="{FF2B5EF4-FFF2-40B4-BE49-F238E27FC236}">
              <a16:creationId xmlns:a16="http://schemas.microsoft.com/office/drawing/2014/main" id="{77797395-E984-4430-82E3-0B4ACB3DBCA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293" name="テキスト ボックス 292">
          <a:extLst>
            <a:ext uri="{FF2B5EF4-FFF2-40B4-BE49-F238E27FC236}">
              <a16:creationId xmlns:a16="http://schemas.microsoft.com/office/drawing/2014/main" id="{85668984-99DA-4080-A38A-FC5D4253122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294" name="テキスト ボックス 293">
          <a:extLst>
            <a:ext uri="{FF2B5EF4-FFF2-40B4-BE49-F238E27FC236}">
              <a16:creationId xmlns:a16="http://schemas.microsoft.com/office/drawing/2014/main" id="{F33FB5D6-F2E6-40ED-8A5E-6FE98837FB9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130800</xdr:rowOff>
    </xdr:from>
    <xdr:to>
      <xdr:col>116</xdr:col>
      <xdr:colOff>114300</xdr:colOff>
      <xdr:row>42</xdr:row>
      <xdr:rowOff>60950</xdr:rowOff>
    </xdr:to>
    <xdr:sp macro="" textlink="">
      <xdr:nvSpPr>
        <xdr:cNvPr id="295" name="楕円 294">
          <a:extLst>
            <a:ext uri="{FF2B5EF4-FFF2-40B4-BE49-F238E27FC236}">
              <a16:creationId xmlns:a16="http://schemas.microsoft.com/office/drawing/2014/main" id="{07EACCA8-D4C1-4294-B36A-B11E43EDD594}"/>
            </a:ext>
          </a:extLst>
        </xdr:cNvPr>
        <xdr:cNvSpPr/>
      </xdr:nvSpPr>
      <xdr:spPr>
        <a:xfrm>
          <a:off x="19458940" y="70040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296" name="【一般廃棄物処理施設】&#10;一人当たり有形固定資産（償却資産）額該当値テキスト">
          <a:extLst>
            <a:ext uri="{FF2B5EF4-FFF2-40B4-BE49-F238E27FC236}">
              <a16:creationId xmlns:a16="http://schemas.microsoft.com/office/drawing/2014/main" id="{0E3C70AA-D834-4460-9546-18925E022CA9}"/>
            </a:ext>
          </a:extLst>
        </xdr:cNvPr>
        <xdr:cNvSpPr txBox="1"/>
      </xdr:nvSpPr>
      <xdr:spPr>
        <a:xfrm>
          <a:off x="19547840" y="694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131392</xdr:rowOff>
    </xdr:from>
    <xdr:to>
      <xdr:col>112</xdr:col>
      <xdr:colOff>38100</xdr:colOff>
      <xdr:row>42</xdr:row>
      <xdr:rowOff>61542</xdr:rowOff>
    </xdr:to>
    <xdr:sp macro="" textlink="">
      <xdr:nvSpPr>
        <xdr:cNvPr id="297" name="楕円 296">
          <a:extLst>
            <a:ext uri="{FF2B5EF4-FFF2-40B4-BE49-F238E27FC236}">
              <a16:creationId xmlns:a16="http://schemas.microsoft.com/office/drawing/2014/main" id="{10E20398-657D-4430-8973-D87F965411E4}"/>
            </a:ext>
          </a:extLst>
        </xdr:cNvPr>
        <xdr:cNvSpPr/>
      </xdr:nvSpPr>
      <xdr:spPr>
        <a:xfrm>
          <a:off x="18735040" y="70046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10150</xdr:rowOff>
    </xdr:from>
    <xdr:to>
      <xdr:col>116</xdr:col>
      <xdr:colOff>63500</xdr:colOff>
      <xdr:row>42</xdr:row>
      <xdr:rowOff>10742</xdr:rowOff>
    </xdr:to>
    <xdr:cxnSp macro="">
      <xdr:nvCxnSpPr>
        <xdr:cNvPr id="298" name="直線コネクタ 297">
          <a:extLst>
            <a:ext uri="{FF2B5EF4-FFF2-40B4-BE49-F238E27FC236}">
              <a16:creationId xmlns:a16="http://schemas.microsoft.com/office/drawing/2014/main" id="{0A7E922C-4183-4FF5-B33C-684CFFBE5F29}"/>
            </a:ext>
          </a:extLst>
        </xdr:cNvPr>
        <xdr:cNvCxnSpPr/>
      </xdr:nvCxnSpPr>
      <xdr:spPr>
        <a:xfrm flipV="1">
          <a:off x="18778220" y="7051030"/>
          <a:ext cx="731520" cy="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130881</xdr:rowOff>
    </xdr:from>
    <xdr:to>
      <xdr:col>107</xdr:col>
      <xdr:colOff>101600</xdr:colOff>
      <xdr:row>42</xdr:row>
      <xdr:rowOff>61031</xdr:rowOff>
    </xdr:to>
    <xdr:sp macro="" textlink="">
      <xdr:nvSpPr>
        <xdr:cNvPr id="299" name="楕円 298">
          <a:extLst>
            <a:ext uri="{FF2B5EF4-FFF2-40B4-BE49-F238E27FC236}">
              <a16:creationId xmlns:a16="http://schemas.microsoft.com/office/drawing/2014/main" id="{50A9BE6B-5C57-4051-ACAA-26B286355C1B}"/>
            </a:ext>
          </a:extLst>
        </xdr:cNvPr>
        <xdr:cNvSpPr/>
      </xdr:nvSpPr>
      <xdr:spPr>
        <a:xfrm>
          <a:off x="17937480" y="7004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10231</xdr:rowOff>
    </xdr:from>
    <xdr:to>
      <xdr:col>111</xdr:col>
      <xdr:colOff>177800</xdr:colOff>
      <xdr:row>42</xdr:row>
      <xdr:rowOff>10742</xdr:rowOff>
    </xdr:to>
    <xdr:cxnSp macro="">
      <xdr:nvCxnSpPr>
        <xdr:cNvPr id="300" name="直線コネクタ 299">
          <a:extLst>
            <a:ext uri="{FF2B5EF4-FFF2-40B4-BE49-F238E27FC236}">
              <a16:creationId xmlns:a16="http://schemas.microsoft.com/office/drawing/2014/main" id="{78315B62-9C96-4BF7-8480-080D3C0629BE}"/>
            </a:ext>
          </a:extLst>
        </xdr:cNvPr>
        <xdr:cNvCxnSpPr/>
      </xdr:nvCxnSpPr>
      <xdr:spPr>
        <a:xfrm>
          <a:off x="17988280" y="7051111"/>
          <a:ext cx="789940" cy="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131278</xdr:rowOff>
    </xdr:from>
    <xdr:to>
      <xdr:col>102</xdr:col>
      <xdr:colOff>165100</xdr:colOff>
      <xdr:row>42</xdr:row>
      <xdr:rowOff>61428</xdr:rowOff>
    </xdr:to>
    <xdr:sp macro="" textlink="">
      <xdr:nvSpPr>
        <xdr:cNvPr id="301" name="楕円 300">
          <a:extLst>
            <a:ext uri="{FF2B5EF4-FFF2-40B4-BE49-F238E27FC236}">
              <a16:creationId xmlns:a16="http://schemas.microsoft.com/office/drawing/2014/main" id="{2576EEB8-8952-4B64-AA1D-A83478116146}"/>
            </a:ext>
          </a:extLst>
        </xdr:cNvPr>
        <xdr:cNvSpPr/>
      </xdr:nvSpPr>
      <xdr:spPr>
        <a:xfrm>
          <a:off x="17162780" y="7004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10231</xdr:rowOff>
    </xdr:from>
    <xdr:to>
      <xdr:col>107</xdr:col>
      <xdr:colOff>50800</xdr:colOff>
      <xdr:row>42</xdr:row>
      <xdr:rowOff>10628</xdr:rowOff>
    </xdr:to>
    <xdr:cxnSp macro="">
      <xdr:nvCxnSpPr>
        <xdr:cNvPr id="302" name="直線コネクタ 301">
          <a:extLst>
            <a:ext uri="{FF2B5EF4-FFF2-40B4-BE49-F238E27FC236}">
              <a16:creationId xmlns:a16="http://schemas.microsoft.com/office/drawing/2014/main" id="{23A151E0-6225-45CC-B487-BE606288E9F4}"/>
            </a:ext>
          </a:extLst>
        </xdr:cNvPr>
        <xdr:cNvCxnSpPr/>
      </xdr:nvCxnSpPr>
      <xdr:spPr>
        <a:xfrm flipV="1">
          <a:off x="17213580" y="7051111"/>
          <a:ext cx="774700" cy="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132036</xdr:rowOff>
    </xdr:from>
    <xdr:to>
      <xdr:col>98</xdr:col>
      <xdr:colOff>38100</xdr:colOff>
      <xdr:row>42</xdr:row>
      <xdr:rowOff>62186</xdr:rowOff>
    </xdr:to>
    <xdr:sp macro="" textlink="">
      <xdr:nvSpPr>
        <xdr:cNvPr id="303" name="楕円 302">
          <a:extLst>
            <a:ext uri="{FF2B5EF4-FFF2-40B4-BE49-F238E27FC236}">
              <a16:creationId xmlns:a16="http://schemas.microsoft.com/office/drawing/2014/main" id="{6ACA15FB-6EE8-4451-8868-C11BE92D128F}"/>
            </a:ext>
          </a:extLst>
        </xdr:cNvPr>
        <xdr:cNvSpPr/>
      </xdr:nvSpPr>
      <xdr:spPr>
        <a:xfrm>
          <a:off x="16388080" y="70052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10628</xdr:rowOff>
    </xdr:from>
    <xdr:to>
      <xdr:col>102</xdr:col>
      <xdr:colOff>114300</xdr:colOff>
      <xdr:row>42</xdr:row>
      <xdr:rowOff>11386</xdr:rowOff>
    </xdr:to>
    <xdr:cxnSp macro="">
      <xdr:nvCxnSpPr>
        <xdr:cNvPr id="304" name="直線コネクタ 303">
          <a:extLst>
            <a:ext uri="{FF2B5EF4-FFF2-40B4-BE49-F238E27FC236}">
              <a16:creationId xmlns:a16="http://schemas.microsoft.com/office/drawing/2014/main" id="{94FF50B7-F67A-4053-BED0-9E9307CA9DD6}"/>
            </a:ext>
          </a:extLst>
        </xdr:cNvPr>
        <xdr:cNvCxnSpPr/>
      </xdr:nvCxnSpPr>
      <xdr:spPr>
        <a:xfrm flipV="1">
          <a:off x="16431260" y="7051508"/>
          <a:ext cx="782320" cy="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305" name="n_1aveValue【一般廃棄物処理施設】&#10;一人当たり有形固定資産（償却資産）額">
          <a:extLst>
            <a:ext uri="{FF2B5EF4-FFF2-40B4-BE49-F238E27FC236}">
              <a16:creationId xmlns:a16="http://schemas.microsoft.com/office/drawing/2014/main" id="{50618EA6-D736-481F-8858-CA9965A9292F}"/>
            </a:ext>
          </a:extLst>
        </xdr:cNvPr>
        <xdr:cNvSpPr txBox="1"/>
      </xdr:nvSpPr>
      <xdr:spPr>
        <a:xfrm>
          <a:off x="18496495" y="677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306" name="n_2aveValue【一般廃棄物処理施設】&#10;一人当たり有形固定資産（償却資産）額">
          <a:extLst>
            <a:ext uri="{FF2B5EF4-FFF2-40B4-BE49-F238E27FC236}">
              <a16:creationId xmlns:a16="http://schemas.microsoft.com/office/drawing/2014/main" id="{592C3815-67DD-4AD7-8B0F-E471EAD9F84C}"/>
            </a:ext>
          </a:extLst>
        </xdr:cNvPr>
        <xdr:cNvSpPr txBox="1"/>
      </xdr:nvSpPr>
      <xdr:spPr>
        <a:xfrm>
          <a:off x="17734495" y="6779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307" name="n_3aveValue【一般廃棄物処理施設】&#10;一人当たり有形固定資産（償却資産）額">
          <a:extLst>
            <a:ext uri="{FF2B5EF4-FFF2-40B4-BE49-F238E27FC236}">
              <a16:creationId xmlns:a16="http://schemas.microsoft.com/office/drawing/2014/main" id="{E5EF2013-F170-499A-AAFC-84039188B98E}"/>
            </a:ext>
          </a:extLst>
        </xdr:cNvPr>
        <xdr:cNvSpPr txBox="1"/>
      </xdr:nvSpPr>
      <xdr:spPr>
        <a:xfrm>
          <a:off x="16936935" y="678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42</xdr:row>
      <xdr:rowOff>53973</xdr:rowOff>
    </xdr:from>
    <xdr:ext cx="599010" cy="259045"/>
    <xdr:sp macro="" textlink="">
      <xdr:nvSpPr>
        <xdr:cNvPr id="308" name="n_4aveValue【一般廃棄物処理施設】&#10;一人当たり有形固定資産（償却資産）額">
          <a:extLst>
            <a:ext uri="{FF2B5EF4-FFF2-40B4-BE49-F238E27FC236}">
              <a16:creationId xmlns:a16="http://schemas.microsoft.com/office/drawing/2014/main" id="{79F17AC2-F6D6-4556-B106-1C4974AE5739}"/>
            </a:ext>
          </a:extLst>
        </xdr:cNvPr>
        <xdr:cNvSpPr txBox="1"/>
      </xdr:nvSpPr>
      <xdr:spPr>
        <a:xfrm>
          <a:off x="16162235" y="709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52669</xdr:rowOff>
    </xdr:from>
    <xdr:ext cx="599010" cy="259045"/>
    <xdr:sp macro="" textlink="">
      <xdr:nvSpPr>
        <xdr:cNvPr id="309" name="n_1mainValue【一般廃棄物処理施設】&#10;一人当たり有形固定資産（償却資産）額">
          <a:extLst>
            <a:ext uri="{FF2B5EF4-FFF2-40B4-BE49-F238E27FC236}">
              <a16:creationId xmlns:a16="http://schemas.microsoft.com/office/drawing/2014/main" id="{DF03BDAA-FD25-42AA-AF91-9BA781EA6B9E}"/>
            </a:ext>
          </a:extLst>
        </xdr:cNvPr>
        <xdr:cNvSpPr txBox="1"/>
      </xdr:nvSpPr>
      <xdr:spPr>
        <a:xfrm>
          <a:off x="18496495" y="7093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42</xdr:row>
      <xdr:rowOff>52158</xdr:rowOff>
    </xdr:from>
    <xdr:ext cx="599010" cy="259045"/>
    <xdr:sp macro="" textlink="">
      <xdr:nvSpPr>
        <xdr:cNvPr id="310" name="n_2mainValue【一般廃棄物処理施設】&#10;一人当たり有形固定資産（償却資産）額">
          <a:extLst>
            <a:ext uri="{FF2B5EF4-FFF2-40B4-BE49-F238E27FC236}">
              <a16:creationId xmlns:a16="http://schemas.microsoft.com/office/drawing/2014/main" id="{3F9BF76D-C728-4F1D-9B1A-E08CE72752B1}"/>
            </a:ext>
          </a:extLst>
        </xdr:cNvPr>
        <xdr:cNvSpPr txBox="1"/>
      </xdr:nvSpPr>
      <xdr:spPr>
        <a:xfrm>
          <a:off x="17734495" y="709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42</xdr:row>
      <xdr:rowOff>52555</xdr:rowOff>
    </xdr:from>
    <xdr:ext cx="599010" cy="259045"/>
    <xdr:sp macro="" textlink="">
      <xdr:nvSpPr>
        <xdr:cNvPr id="311" name="n_3mainValue【一般廃棄物処理施設】&#10;一人当たり有形固定資産（償却資産）額">
          <a:extLst>
            <a:ext uri="{FF2B5EF4-FFF2-40B4-BE49-F238E27FC236}">
              <a16:creationId xmlns:a16="http://schemas.microsoft.com/office/drawing/2014/main" id="{BDED8587-EB99-4CF0-A68A-F11036744D55}"/>
            </a:ext>
          </a:extLst>
        </xdr:cNvPr>
        <xdr:cNvSpPr txBox="1"/>
      </xdr:nvSpPr>
      <xdr:spPr>
        <a:xfrm>
          <a:off x="16936935" y="7093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78713</xdr:rowOff>
    </xdr:from>
    <xdr:ext cx="599010" cy="259045"/>
    <xdr:sp macro="" textlink="">
      <xdr:nvSpPr>
        <xdr:cNvPr id="312" name="n_4mainValue【一般廃棄物処理施設】&#10;一人当たり有形固定資産（償却資産）額">
          <a:extLst>
            <a:ext uri="{FF2B5EF4-FFF2-40B4-BE49-F238E27FC236}">
              <a16:creationId xmlns:a16="http://schemas.microsoft.com/office/drawing/2014/main" id="{4991048D-BF6D-43DB-92F2-C42250EB22C5}"/>
            </a:ext>
          </a:extLst>
        </xdr:cNvPr>
        <xdr:cNvSpPr txBox="1"/>
      </xdr:nvSpPr>
      <xdr:spPr>
        <a:xfrm>
          <a:off x="16162235" y="6784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13" name="正方形/長方形 312">
          <a:extLst>
            <a:ext uri="{FF2B5EF4-FFF2-40B4-BE49-F238E27FC236}">
              <a16:creationId xmlns:a16="http://schemas.microsoft.com/office/drawing/2014/main" id="{EE625030-B842-4D32-BB92-B7AABC47251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4" name="正方形/長方形 313">
          <a:extLst>
            <a:ext uri="{FF2B5EF4-FFF2-40B4-BE49-F238E27FC236}">
              <a16:creationId xmlns:a16="http://schemas.microsoft.com/office/drawing/2014/main" id="{81E2C5F8-74AC-451C-B8C4-BAA60734820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5" name="正方形/長方形 314">
          <a:extLst>
            <a:ext uri="{FF2B5EF4-FFF2-40B4-BE49-F238E27FC236}">
              <a16:creationId xmlns:a16="http://schemas.microsoft.com/office/drawing/2014/main" id="{A5B5EC19-9671-4FFE-92DA-E05D8E6A595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6" name="正方形/長方形 315">
          <a:extLst>
            <a:ext uri="{FF2B5EF4-FFF2-40B4-BE49-F238E27FC236}">
              <a16:creationId xmlns:a16="http://schemas.microsoft.com/office/drawing/2014/main" id="{0787C6C1-55E9-49C8-ABC6-2B7A4CDE132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7" name="正方形/長方形 316">
          <a:extLst>
            <a:ext uri="{FF2B5EF4-FFF2-40B4-BE49-F238E27FC236}">
              <a16:creationId xmlns:a16="http://schemas.microsoft.com/office/drawing/2014/main" id="{589BCADA-E345-495C-B318-691C594C87F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8" name="正方形/長方形 317">
          <a:extLst>
            <a:ext uri="{FF2B5EF4-FFF2-40B4-BE49-F238E27FC236}">
              <a16:creationId xmlns:a16="http://schemas.microsoft.com/office/drawing/2014/main" id="{74099399-E24A-45AC-9B44-2AAE6EB06E1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9" name="正方形/長方形 318">
          <a:extLst>
            <a:ext uri="{FF2B5EF4-FFF2-40B4-BE49-F238E27FC236}">
              <a16:creationId xmlns:a16="http://schemas.microsoft.com/office/drawing/2014/main" id="{940E4AF3-A45D-4D60-BB86-1488ADC90C4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20" name="正方形/長方形 319">
          <a:extLst>
            <a:ext uri="{FF2B5EF4-FFF2-40B4-BE49-F238E27FC236}">
              <a16:creationId xmlns:a16="http://schemas.microsoft.com/office/drawing/2014/main" id="{BF996D9E-5F1D-499A-B7E3-34F959C3136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21" name="テキスト ボックス 320">
          <a:extLst>
            <a:ext uri="{FF2B5EF4-FFF2-40B4-BE49-F238E27FC236}">
              <a16:creationId xmlns:a16="http://schemas.microsoft.com/office/drawing/2014/main" id="{44316FB6-658A-4F5D-AC65-0433C899F54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22" name="直線コネクタ 321">
          <a:extLst>
            <a:ext uri="{FF2B5EF4-FFF2-40B4-BE49-F238E27FC236}">
              <a16:creationId xmlns:a16="http://schemas.microsoft.com/office/drawing/2014/main" id="{2C84625D-8370-49F2-A848-7532AABECE0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3" name="テキスト ボックス 322">
          <a:extLst>
            <a:ext uri="{FF2B5EF4-FFF2-40B4-BE49-F238E27FC236}">
              <a16:creationId xmlns:a16="http://schemas.microsoft.com/office/drawing/2014/main" id="{5234A157-D012-4B7E-88CC-F6CF8B5584BC}"/>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24" name="直線コネクタ 323">
          <a:extLst>
            <a:ext uri="{FF2B5EF4-FFF2-40B4-BE49-F238E27FC236}">
              <a16:creationId xmlns:a16="http://schemas.microsoft.com/office/drawing/2014/main" id="{C58920D0-7863-436C-A600-DD4027C3B92B}"/>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325" name="テキスト ボックス 324">
          <a:extLst>
            <a:ext uri="{FF2B5EF4-FFF2-40B4-BE49-F238E27FC236}">
              <a16:creationId xmlns:a16="http://schemas.microsoft.com/office/drawing/2014/main" id="{DBDAC6C5-8EB7-419D-81ED-126A4203867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26" name="直線コネクタ 325">
          <a:extLst>
            <a:ext uri="{FF2B5EF4-FFF2-40B4-BE49-F238E27FC236}">
              <a16:creationId xmlns:a16="http://schemas.microsoft.com/office/drawing/2014/main" id="{034EDB80-E08B-4D7B-B37B-76F94D7679A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27" name="テキスト ボックス 326">
          <a:extLst>
            <a:ext uri="{FF2B5EF4-FFF2-40B4-BE49-F238E27FC236}">
              <a16:creationId xmlns:a16="http://schemas.microsoft.com/office/drawing/2014/main" id="{62B36834-1C20-453B-A5A0-B4E3C354FAE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28" name="直線コネクタ 327">
          <a:extLst>
            <a:ext uri="{FF2B5EF4-FFF2-40B4-BE49-F238E27FC236}">
              <a16:creationId xmlns:a16="http://schemas.microsoft.com/office/drawing/2014/main" id="{5CCCA65A-CA47-43CF-9060-8080BA8ACBA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29" name="テキスト ボックス 328">
          <a:extLst>
            <a:ext uri="{FF2B5EF4-FFF2-40B4-BE49-F238E27FC236}">
              <a16:creationId xmlns:a16="http://schemas.microsoft.com/office/drawing/2014/main" id="{6F00F262-7729-4FE2-9121-AEC04A363648}"/>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30" name="直線コネクタ 329">
          <a:extLst>
            <a:ext uri="{FF2B5EF4-FFF2-40B4-BE49-F238E27FC236}">
              <a16:creationId xmlns:a16="http://schemas.microsoft.com/office/drawing/2014/main" id="{8C8C94CC-1958-49DF-A80D-9F351E9A919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31" name="テキスト ボックス 330">
          <a:extLst>
            <a:ext uri="{FF2B5EF4-FFF2-40B4-BE49-F238E27FC236}">
              <a16:creationId xmlns:a16="http://schemas.microsoft.com/office/drawing/2014/main" id="{84509B36-D947-41C6-A6BF-ADBB292B49A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32" name="直線コネクタ 331">
          <a:extLst>
            <a:ext uri="{FF2B5EF4-FFF2-40B4-BE49-F238E27FC236}">
              <a16:creationId xmlns:a16="http://schemas.microsoft.com/office/drawing/2014/main" id="{1E19A0BF-89E3-4714-B7FC-864B9B8866EB}"/>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333" name="テキスト ボックス 332">
          <a:extLst>
            <a:ext uri="{FF2B5EF4-FFF2-40B4-BE49-F238E27FC236}">
              <a16:creationId xmlns:a16="http://schemas.microsoft.com/office/drawing/2014/main" id="{C29D1B08-269B-4122-ACFB-1574C8027D03}"/>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4" name="直線コネクタ 333">
          <a:extLst>
            <a:ext uri="{FF2B5EF4-FFF2-40B4-BE49-F238E27FC236}">
              <a16:creationId xmlns:a16="http://schemas.microsoft.com/office/drawing/2014/main" id="{A91D2B99-14DB-4C42-B9EA-A4795A5FB51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335" name="テキスト ボックス 334">
          <a:extLst>
            <a:ext uri="{FF2B5EF4-FFF2-40B4-BE49-F238E27FC236}">
              <a16:creationId xmlns:a16="http://schemas.microsoft.com/office/drawing/2014/main" id="{EE5BCFBC-AD37-4069-ACBC-FA9D260AAF71}"/>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36" name="【保健センター・保健所】&#10;有形固定資産減価償却率グラフ枠">
          <a:extLst>
            <a:ext uri="{FF2B5EF4-FFF2-40B4-BE49-F238E27FC236}">
              <a16:creationId xmlns:a16="http://schemas.microsoft.com/office/drawing/2014/main" id="{B96432E1-6CAE-43F3-A3F5-241A06D28945}"/>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337" name="直線コネクタ 336">
          <a:extLst>
            <a:ext uri="{FF2B5EF4-FFF2-40B4-BE49-F238E27FC236}">
              <a16:creationId xmlns:a16="http://schemas.microsoft.com/office/drawing/2014/main" id="{AFC09FA8-D01E-413A-94A1-8B1E9BFCE4E0}"/>
            </a:ext>
          </a:extLst>
        </xdr:cNvPr>
        <xdr:cNvCxnSpPr/>
      </xdr:nvCxnSpPr>
      <xdr:spPr>
        <a:xfrm flipV="1">
          <a:off x="14375764" y="9294495"/>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338" name="【保健センター・保健所】&#10;有形固定資産減価償却率最小値テキスト">
          <a:extLst>
            <a:ext uri="{FF2B5EF4-FFF2-40B4-BE49-F238E27FC236}">
              <a16:creationId xmlns:a16="http://schemas.microsoft.com/office/drawing/2014/main" id="{590C638E-4A3B-47BE-BCC4-660166F515A3}"/>
            </a:ext>
          </a:extLst>
        </xdr:cNvPr>
        <xdr:cNvSpPr txBox="1"/>
      </xdr:nvSpPr>
      <xdr:spPr>
        <a:xfrm>
          <a:off x="14414500"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339" name="直線コネクタ 338">
          <a:extLst>
            <a:ext uri="{FF2B5EF4-FFF2-40B4-BE49-F238E27FC236}">
              <a16:creationId xmlns:a16="http://schemas.microsoft.com/office/drawing/2014/main" id="{17CE520E-8396-4836-9B68-7307D4B82798}"/>
            </a:ext>
          </a:extLst>
        </xdr:cNvPr>
        <xdr:cNvCxnSpPr/>
      </xdr:nvCxnSpPr>
      <xdr:spPr>
        <a:xfrm>
          <a:off x="1428750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340" name="【保健センター・保健所】&#10;有形固定資産減価償却率最大値テキスト">
          <a:extLst>
            <a:ext uri="{FF2B5EF4-FFF2-40B4-BE49-F238E27FC236}">
              <a16:creationId xmlns:a16="http://schemas.microsoft.com/office/drawing/2014/main" id="{F16C2BE9-B186-4F10-8272-8F023FFB5922}"/>
            </a:ext>
          </a:extLst>
        </xdr:cNvPr>
        <xdr:cNvSpPr txBox="1"/>
      </xdr:nvSpPr>
      <xdr:spPr>
        <a:xfrm>
          <a:off x="14414500" y="9073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341" name="直線コネクタ 340">
          <a:extLst>
            <a:ext uri="{FF2B5EF4-FFF2-40B4-BE49-F238E27FC236}">
              <a16:creationId xmlns:a16="http://schemas.microsoft.com/office/drawing/2014/main" id="{3188ED4D-1730-46F4-B194-F0D373CDE93B}"/>
            </a:ext>
          </a:extLst>
        </xdr:cNvPr>
        <xdr:cNvCxnSpPr/>
      </xdr:nvCxnSpPr>
      <xdr:spPr>
        <a:xfrm>
          <a:off x="14287500" y="92944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33037</xdr:rowOff>
    </xdr:from>
    <xdr:ext cx="405111" cy="259045"/>
    <xdr:sp macro="" textlink="">
      <xdr:nvSpPr>
        <xdr:cNvPr id="342" name="【保健センター・保健所】&#10;有形固定資産減価償却率平均値テキスト">
          <a:extLst>
            <a:ext uri="{FF2B5EF4-FFF2-40B4-BE49-F238E27FC236}">
              <a16:creationId xmlns:a16="http://schemas.microsoft.com/office/drawing/2014/main" id="{E0485861-A69F-4926-88B9-C4D96F1DA4E4}"/>
            </a:ext>
          </a:extLst>
        </xdr:cNvPr>
        <xdr:cNvSpPr txBox="1"/>
      </xdr:nvSpPr>
      <xdr:spPr>
        <a:xfrm>
          <a:off x="14414500" y="9756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343" name="フローチャート: 判断 342">
          <a:extLst>
            <a:ext uri="{FF2B5EF4-FFF2-40B4-BE49-F238E27FC236}">
              <a16:creationId xmlns:a16="http://schemas.microsoft.com/office/drawing/2014/main" id="{EF763E32-D32A-476F-AAAE-D4940D048B0C}"/>
            </a:ext>
          </a:extLst>
        </xdr:cNvPr>
        <xdr:cNvSpPr/>
      </xdr:nvSpPr>
      <xdr:spPr>
        <a:xfrm>
          <a:off x="14325600" y="990092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344" name="フローチャート: 判断 343">
          <a:extLst>
            <a:ext uri="{FF2B5EF4-FFF2-40B4-BE49-F238E27FC236}">
              <a16:creationId xmlns:a16="http://schemas.microsoft.com/office/drawing/2014/main" id="{B84CF2C2-2285-4450-A27F-DB5267179312}"/>
            </a:ext>
          </a:extLst>
        </xdr:cNvPr>
        <xdr:cNvSpPr/>
      </xdr:nvSpPr>
      <xdr:spPr>
        <a:xfrm>
          <a:off x="13578840" y="9864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345" name="フローチャート: 判断 344">
          <a:extLst>
            <a:ext uri="{FF2B5EF4-FFF2-40B4-BE49-F238E27FC236}">
              <a16:creationId xmlns:a16="http://schemas.microsoft.com/office/drawing/2014/main" id="{AAD19E2F-A89F-401F-887C-2356C3D257FE}"/>
            </a:ext>
          </a:extLst>
        </xdr:cNvPr>
        <xdr:cNvSpPr/>
      </xdr:nvSpPr>
      <xdr:spPr>
        <a:xfrm>
          <a:off x="12804140" y="9876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346" name="フローチャート: 判断 345">
          <a:extLst>
            <a:ext uri="{FF2B5EF4-FFF2-40B4-BE49-F238E27FC236}">
              <a16:creationId xmlns:a16="http://schemas.microsoft.com/office/drawing/2014/main" id="{DE416584-8740-4F65-AFB0-3F4AED2F6F7D}"/>
            </a:ext>
          </a:extLst>
        </xdr:cNvPr>
        <xdr:cNvSpPr/>
      </xdr:nvSpPr>
      <xdr:spPr>
        <a:xfrm>
          <a:off x="12029440" y="98532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347" name="フローチャート: 判断 346">
          <a:extLst>
            <a:ext uri="{FF2B5EF4-FFF2-40B4-BE49-F238E27FC236}">
              <a16:creationId xmlns:a16="http://schemas.microsoft.com/office/drawing/2014/main" id="{F3620297-7699-4609-BA87-D6A85D57FC23}"/>
            </a:ext>
          </a:extLst>
        </xdr:cNvPr>
        <xdr:cNvSpPr/>
      </xdr:nvSpPr>
      <xdr:spPr>
        <a:xfrm>
          <a:off x="11231880" y="976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2131E269-EE64-43F0-BE13-79D3EC9347F9}"/>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D14FEAA7-4CA5-48CC-95B8-8D96A292706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FB15BE68-726B-4BFA-83C1-92E96DA25896}"/>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51" name="テキスト ボックス 350">
          <a:extLst>
            <a:ext uri="{FF2B5EF4-FFF2-40B4-BE49-F238E27FC236}">
              <a16:creationId xmlns:a16="http://schemas.microsoft.com/office/drawing/2014/main" id="{6DBB6D92-2F93-49E1-9162-0BA33E53EBEB}"/>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2" name="テキスト ボックス 351">
          <a:extLst>
            <a:ext uri="{FF2B5EF4-FFF2-40B4-BE49-F238E27FC236}">
              <a16:creationId xmlns:a16="http://schemas.microsoft.com/office/drawing/2014/main" id="{A550129F-FC5F-42F4-8CD8-E3004A0BFDD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65405</xdr:rowOff>
    </xdr:from>
    <xdr:to>
      <xdr:col>85</xdr:col>
      <xdr:colOff>177800</xdr:colOff>
      <xdr:row>62</xdr:row>
      <xdr:rowOff>167005</xdr:rowOff>
    </xdr:to>
    <xdr:sp macro="" textlink="">
      <xdr:nvSpPr>
        <xdr:cNvPr id="353" name="楕円 352">
          <a:extLst>
            <a:ext uri="{FF2B5EF4-FFF2-40B4-BE49-F238E27FC236}">
              <a16:creationId xmlns:a16="http://schemas.microsoft.com/office/drawing/2014/main" id="{2A5F260B-5DEB-45A9-9A57-262F211400AD}"/>
            </a:ext>
          </a:extLst>
        </xdr:cNvPr>
        <xdr:cNvSpPr/>
      </xdr:nvSpPr>
      <xdr:spPr>
        <a:xfrm>
          <a:off x="14325600" y="104590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43832</xdr:rowOff>
    </xdr:from>
    <xdr:ext cx="405111" cy="259045"/>
    <xdr:sp macro="" textlink="">
      <xdr:nvSpPr>
        <xdr:cNvPr id="354" name="【保健センター・保健所】&#10;有形固定資産減価償却率該当値テキスト">
          <a:extLst>
            <a:ext uri="{FF2B5EF4-FFF2-40B4-BE49-F238E27FC236}">
              <a16:creationId xmlns:a16="http://schemas.microsoft.com/office/drawing/2014/main" id="{05510A05-AD75-45BB-AF36-D49155A5634A}"/>
            </a:ext>
          </a:extLst>
        </xdr:cNvPr>
        <xdr:cNvSpPr txBox="1"/>
      </xdr:nvSpPr>
      <xdr:spPr>
        <a:xfrm>
          <a:off x="14414500"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33020</xdr:rowOff>
    </xdr:from>
    <xdr:to>
      <xdr:col>81</xdr:col>
      <xdr:colOff>101600</xdr:colOff>
      <xdr:row>62</xdr:row>
      <xdr:rowOff>134620</xdr:rowOff>
    </xdr:to>
    <xdr:sp macro="" textlink="">
      <xdr:nvSpPr>
        <xdr:cNvPr id="355" name="楕円 354">
          <a:extLst>
            <a:ext uri="{FF2B5EF4-FFF2-40B4-BE49-F238E27FC236}">
              <a16:creationId xmlns:a16="http://schemas.microsoft.com/office/drawing/2014/main" id="{3D529A51-B260-45D3-BAB1-B204E6EE4D78}"/>
            </a:ext>
          </a:extLst>
        </xdr:cNvPr>
        <xdr:cNvSpPr/>
      </xdr:nvSpPr>
      <xdr:spPr>
        <a:xfrm>
          <a:off x="1357884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83820</xdr:rowOff>
    </xdr:from>
    <xdr:to>
      <xdr:col>85</xdr:col>
      <xdr:colOff>127000</xdr:colOff>
      <xdr:row>62</xdr:row>
      <xdr:rowOff>116205</xdr:rowOff>
    </xdr:to>
    <xdr:cxnSp macro="">
      <xdr:nvCxnSpPr>
        <xdr:cNvPr id="356" name="直線コネクタ 355">
          <a:extLst>
            <a:ext uri="{FF2B5EF4-FFF2-40B4-BE49-F238E27FC236}">
              <a16:creationId xmlns:a16="http://schemas.microsoft.com/office/drawing/2014/main" id="{3356ADDB-C1C7-4D91-9A64-DE826CBF73AD}"/>
            </a:ext>
          </a:extLst>
        </xdr:cNvPr>
        <xdr:cNvCxnSpPr/>
      </xdr:nvCxnSpPr>
      <xdr:spPr>
        <a:xfrm>
          <a:off x="13629640" y="1047750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170180</xdr:rowOff>
    </xdr:from>
    <xdr:to>
      <xdr:col>76</xdr:col>
      <xdr:colOff>165100</xdr:colOff>
      <xdr:row>62</xdr:row>
      <xdr:rowOff>100330</xdr:rowOff>
    </xdr:to>
    <xdr:sp macro="" textlink="">
      <xdr:nvSpPr>
        <xdr:cNvPr id="357" name="楕円 356">
          <a:extLst>
            <a:ext uri="{FF2B5EF4-FFF2-40B4-BE49-F238E27FC236}">
              <a16:creationId xmlns:a16="http://schemas.microsoft.com/office/drawing/2014/main" id="{4ED34E4F-96CA-4CB9-9479-35CD449FEF61}"/>
            </a:ext>
          </a:extLst>
        </xdr:cNvPr>
        <xdr:cNvSpPr/>
      </xdr:nvSpPr>
      <xdr:spPr>
        <a:xfrm>
          <a:off x="12804140" y="10396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49530</xdr:rowOff>
    </xdr:from>
    <xdr:to>
      <xdr:col>81</xdr:col>
      <xdr:colOff>50800</xdr:colOff>
      <xdr:row>62</xdr:row>
      <xdr:rowOff>83820</xdr:rowOff>
    </xdr:to>
    <xdr:cxnSp macro="">
      <xdr:nvCxnSpPr>
        <xdr:cNvPr id="358" name="直線コネクタ 357">
          <a:extLst>
            <a:ext uri="{FF2B5EF4-FFF2-40B4-BE49-F238E27FC236}">
              <a16:creationId xmlns:a16="http://schemas.microsoft.com/office/drawing/2014/main" id="{23BC5B4C-D183-4E0D-875C-3E55A590597B}"/>
            </a:ext>
          </a:extLst>
        </xdr:cNvPr>
        <xdr:cNvCxnSpPr/>
      </xdr:nvCxnSpPr>
      <xdr:spPr>
        <a:xfrm>
          <a:off x="12854940" y="104432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149225</xdr:rowOff>
    </xdr:from>
    <xdr:to>
      <xdr:col>72</xdr:col>
      <xdr:colOff>38100</xdr:colOff>
      <xdr:row>62</xdr:row>
      <xdr:rowOff>79375</xdr:rowOff>
    </xdr:to>
    <xdr:sp macro="" textlink="">
      <xdr:nvSpPr>
        <xdr:cNvPr id="359" name="楕円 358">
          <a:extLst>
            <a:ext uri="{FF2B5EF4-FFF2-40B4-BE49-F238E27FC236}">
              <a16:creationId xmlns:a16="http://schemas.microsoft.com/office/drawing/2014/main" id="{F3A9740D-8784-4276-9A8E-FA761E4C529E}"/>
            </a:ext>
          </a:extLst>
        </xdr:cNvPr>
        <xdr:cNvSpPr/>
      </xdr:nvSpPr>
      <xdr:spPr>
        <a:xfrm>
          <a:off x="12029440" y="10375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28575</xdr:rowOff>
    </xdr:from>
    <xdr:to>
      <xdr:col>76</xdr:col>
      <xdr:colOff>114300</xdr:colOff>
      <xdr:row>62</xdr:row>
      <xdr:rowOff>49530</xdr:rowOff>
    </xdr:to>
    <xdr:cxnSp macro="">
      <xdr:nvCxnSpPr>
        <xdr:cNvPr id="360" name="直線コネクタ 359">
          <a:extLst>
            <a:ext uri="{FF2B5EF4-FFF2-40B4-BE49-F238E27FC236}">
              <a16:creationId xmlns:a16="http://schemas.microsoft.com/office/drawing/2014/main" id="{2CD5CA34-EE4C-416E-AC7F-AB754B1C1356}"/>
            </a:ext>
          </a:extLst>
        </xdr:cNvPr>
        <xdr:cNvCxnSpPr/>
      </xdr:nvCxnSpPr>
      <xdr:spPr>
        <a:xfrm>
          <a:off x="12072620" y="1042225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116840</xdr:rowOff>
    </xdr:from>
    <xdr:to>
      <xdr:col>67</xdr:col>
      <xdr:colOff>101600</xdr:colOff>
      <xdr:row>62</xdr:row>
      <xdr:rowOff>46990</xdr:rowOff>
    </xdr:to>
    <xdr:sp macro="" textlink="">
      <xdr:nvSpPr>
        <xdr:cNvPr id="361" name="楕円 360">
          <a:extLst>
            <a:ext uri="{FF2B5EF4-FFF2-40B4-BE49-F238E27FC236}">
              <a16:creationId xmlns:a16="http://schemas.microsoft.com/office/drawing/2014/main" id="{B01DCA5F-6A07-42E2-B2C8-BB6EF1DDB317}"/>
            </a:ext>
          </a:extLst>
        </xdr:cNvPr>
        <xdr:cNvSpPr/>
      </xdr:nvSpPr>
      <xdr:spPr>
        <a:xfrm>
          <a:off x="11231880" y="103428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167640</xdr:rowOff>
    </xdr:from>
    <xdr:to>
      <xdr:col>71</xdr:col>
      <xdr:colOff>177800</xdr:colOff>
      <xdr:row>62</xdr:row>
      <xdr:rowOff>28575</xdr:rowOff>
    </xdr:to>
    <xdr:cxnSp macro="">
      <xdr:nvCxnSpPr>
        <xdr:cNvPr id="362" name="直線コネクタ 361">
          <a:extLst>
            <a:ext uri="{FF2B5EF4-FFF2-40B4-BE49-F238E27FC236}">
              <a16:creationId xmlns:a16="http://schemas.microsoft.com/office/drawing/2014/main" id="{FED3EE6B-D4F4-41A9-86A1-31EF6D88C994}"/>
            </a:ext>
          </a:extLst>
        </xdr:cNvPr>
        <xdr:cNvCxnSpPr/>
      </xdr:nvCxnSpPr>
      <xdr:spPr>
        <a:xfrm>
          <a:off x="11282680" y="10393680"/>
          <a:ext cx="78994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88282</xdr:rowOff>
    </xdr:from>
    <xdr:ext cx="405111" cy="259045"/>
    <xdr:sp macro="" textlink="">
      <xdr:nvSpPr>
        <xdr:cNvPr id="363" name="n_1aveValue【保健センター・保健所】&#10;有形固定資産減価償却率">
          <a:extLst>
            <a:ext uri="{FF2B5EF4-FFF2-40B4-BE49-F238E27FC236}">
              <a16:creationId xmlns:a16="http://schemas.microsoft.com/office/drawing/2014/main" id="{F9CBE8C2-96A3-42FA-9097-2A66D0B2D0B8}"/>
            </a:ext>
          </a:extLst>
        </xdr:cNvPr>
        <xdr:cNvSpPr txBox="1"/>
      </xdr:nvSpPr>
      <xdr:spPr>
        <a:xfrm>
          <a:off x="13437244" y="964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364" name="n_2aveValue【保健センター・保健所】&#10;有形固定資産減価償却率">
          <a:extLst>
            <a:ext uri="{FF2B5EF4-FFF2-40B4-BE49-F238E27FC236}">
              <a16:creationId xmlns:a16="http://schemas.microsoft.com/office/drawing/2014/main" id="{4DC7A1D9-1B91-4A56-8250-0957A545D99B}"/>
            </a:ext>
          </a:extLst>
        </xdr:cNvPr>
        <xdr:cNvSpPr txBox="1"/>
      </xdr:nvSpPr>
      <xdr:spPr>
        <a:xfrm>
          <a:off x="12675244" y="965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365" name="n_3aveValue【保健センター・保健所】&#10;有形固定資産減価償却率">
          <a:extLst>
            <a:ext uri="{FF2B5EF4-FFF2-40B4-BE49-F238E27FC236}">
              <a16:creationId xmlns:a16="http://schemas.microsoft.com/office/drawing/2014/main" id="{3F07C2EE-5194-466E-8619-7D1F717F913D}"/>
            </a:ext>
          </a:extLst>
        </xdr:cNvPr>
        <xdr:cNvSpPr txBox="1"/>
      </xdr:nvSpPr>
      <xdr:spPr>
        <a:xfrm>
          <a:off x="1190054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366" name="n_4aveValue【保健センター・保健所】&#10;有形固定資産減価償却率">
          <a:extLst>
            <a:ext uri="{FF2B5EF4-FFF2-40B4-BE49-F238E27FC236}">
              <a16:creationId xmlns:a16="http://schemas.microsoft.com/office/drawing/2014/main" id="{8AE2B72B-BDB5-4499-A41B-48A07F5BCAB8}"/>
            </a:ext>
          </a:extLst>
        </xdr:cNvPr>
        <xdr:cNvSpPr txBox="1"/>
      </xdr:nvSpPr>
      <xdr:spPr>
        <a:xfrm>
          <a:off x="11102984"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125747</xdr:rowOff>
    </xdr:from>
    <xdr:ext cx="405111" cy="259045"/>
    <xdr:sp macro="" textlink="">
      <xdr:nvSpPr>
        <xdr:cNvPr id="367" name="n_1mainValue【保健センター・保健所】&#10;有形固定資産減価償却率">
          <a:extLst>
            <a:ext uri="{FF2B5EF4-FFF2-40B4-BE49-F238E27FC236}">
              <a16:creationId xmlns:a16="http://schemas.microsoft.com/office/drawing/2014/main" id="{F44252E4-3F6C-4129-9384-BCBAF6DD9901}"/>
            </a:ext>
          </a:extLst>
        </xdr:cNvPr>
        <xdr:cNvSpPr txBox="1"/>
      </xdr:nvSpPr>
      <xdr:spPr>
        <a:xfrm>
          <a:off x="134372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91457</xdr:rowOff>
    </xdr:from>
    <xdr:ext cx="405111" cy="259045"/>
    <xdr:sp macro="" textlink="">
      <xdr:nvSpPr>
        <xdr:cNvPr id="368" name="n_2mainValue【保健センター・保健所】&#10;有形固定資産減価償却率">
          <a:extLst>
            <a:ext uri="{FF2B5EF4-FFF2-40B4-BE49-F238E27FC236}">
              <a16:creationId xmlns:a16="http://schemas.microsoft.com/office/drawing/2014/main" id="{B173C69C-2A40-430F-A3A4-EA3CE313A650}"/>
            </a:ext>
          </a:extLst>
        </xdr:cNvPr>
        <xdr:cNvSpPr txBox="1"/>
      </xdr:nvSpPr>
      <xdr:spPr>
        <a:xfrm>
          <a:off x="126752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70502</xdr:rowOff>
    </xdr:from>
    <xdr:ext cx="405111" cy="259045"/>
    <xdr:sp macro="" textlink="">
      <xdr:nvSpPr>
        <xdr:cNvPr id="369" name="n_3mainValue【保健センター・保健所】&#10;有形固定資産減価償却率">
          <a:extLst>
            <a:ext uri="{FF2B5EF4-FFF2-40B4-BE49-F238E27FC236}">
              <a16:creationId xmlns:a16="http://schemas.microsoft.com/office/drawing/2014/main" id="{01D84902-1BA4-4AA3-A67A-C91111831F64}"/>
            </a:ext>
          </a:extLst>
        </xdr:cNvPr>
        <xdr:cNvSpPr txBox="1"/>
      </xdr:nvSpPr>
      <xdr:spPr>
        <a:xfrm>
          <a:off x="119005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38117</xdr:rowOff>
    </xdr:from>
    <xdr:ext cx="405111" cy="259045"/>
    <xdr:sp macro="" textlink="">
      <xdr:nvSpPr>
        <xdr:cNvPr id="370" name="n_4mainValue【保健センター・保健所】&#10;有形固定資産減価償却率">
          <a:extLst>
            <a:ext uri="{FF2B5EF4-FFF2-40B4-BE49-F238E27FC236}">
              <a16:creationId xmlns:a16="http://schemas.microsoft.com/office/drawing/2014/main" id="{BF28F783-3A64-4CBD-B898-F86744185FE6}"/>
            </a:ext>
          </a:extLst>
        </xdr:cNvPr>
        <xdr:cNvSpPr txBox="1"/>
      </xdr:nvSpPr>
      <xdr:spPr>
        <a:xfrm>
          <a:off x="1110298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71" name="正方形/長方形 370">
          <a:extLst>
            <a:ext uri="{FF2B5EF4-FFF2-40B4-BE49-F238E27FC236}">
              <a16:creationId xmlns:a16="http://schemas.microsoft.com/office/drawing/2014/main" id="{D7153E24-6FA1-4061-ACE9-1D048988D07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2" name="正方形/長方形 371">
          <a:extLst>
            <a:ext uri="{FF2B5EF4-FFF2-40B4-BE49-F238E27FC236}">
              <a16:creationId xmlns:a16="http://schemas.microsoft.com/office/drawing/2014/main" id="{E5D64833-7377-4D77-B111-4727BFEA82B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3" name="正方形/長方形 372">
          <a:extLst>
            <a:ext uri="{FF2B5EF4-FFF2-40B4-BE49-F238E27FC236}">
              <a16:creationId xmlns:a16="http://schemas.microsoft.com/office/drawing/2014/main" id="{6403C0BA-BD61-4526-BB8E-1BCAD27151E6}"/>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4" name="正方形/長方形 373">
          <a:extLst>
            <a:ext uri="{FF2B5EF4-FFF2-40B4-BE49-F238E27FC236}">
              <a16:creationId xmlns:a16="http://schemas.microsoft.com/office/drawing/2014/main" id="{D7D355EE-67E0-41A2-BFB6-46C7C81FE4B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5" name="正方形/長方形 374">
          <a:extLst>
            <a:ext uri="{FF2B5EF4-FFF2-40B4-BE49-F238E27FC236}">
              <a16:creationId xmlns:a16="http://schemas.microsoft.com/office/drawing/2014/main" id="{6FDB0B80-75EB-4867-8EE3-DA15005E2C8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6" name="正方形/長方形 375">
          <a:extLst>
            <a:ext uri="{FF2B5EF4-FFF2-40B4-BE49-F238E27FC236}">
              <a16:creationId xmlns:a16="http://schemas.microsoft.com/office/drawing/2014/main" id="{7BE98ACD-1288-4337-86EA-C118B683E8F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7" name="正方形/長方形 376">
          <a:extLst>
            <a:ext uri="{FF2B5EF4-FFF2-40B4-BE49-F238E27FC236}">
              <a16:creationId xmlns:a16="http://schemas.microsoft.com/office/drawing/2014/main" id="{20A5D066-2535-4946-A20A-5D90BBE4C84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8" name="正方形/長方形 377">
          <a:extLst>
            <a:ext uri="{FF2B5EF4-FFF2-40B4-BE49-F238E27FC236}">
              <a16:creationId xmlns:a16="http://schemas.microsoft.com/office/drawing/2014/main" id="{E697FB18-758D-47F2-B8F1-9492AB9C9B24}"/>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9" name="テキスト ボックス 378">
          <a:extLst>
            <a:ext uri="{FF2B5EF4-FFF2-40B4-BE49-F238E27FC236}">
              <a16:creationId xmlns:a16="http://schemas.microsoft.com/office/drawing/2014/main" id="{F7CA5BA0-4C58-4370-AA77-C3C0BCBE03AF}"/>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80" name="直線コネクタ 379">
          <a:extLst>
            <a:ext uri="{FF2B5EF4-FFF2-40B4-BE49-F238E27FC236}">
              <a16:creationId xmlns:a16="http://schemas.microsoft.com/office/drawing/2014/main" id="{1E9302D0-0BFE-48A2-89E6-1C77776E62A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381" name="直線コネクタ 380">
          <a:extLst>
            <a:ext uri="{FF2B5EF4-FFF2-40B4-BE49-F238E27FC236}">
              <a16:creationId xmlns:a16="http://schemas.microsoft.com/office/drawing/2014/main" id="{C904F35C-15DB-419E-B4E8-0A12B2AD75B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382" name="テキスト ボックス 381">
          <a:extLst>
            <a:ext uri="{FF2B5EF4-FFF2-40B4-BE49-F238E27FC236}">
              <a16:creationId xmlns:a16="http://schemas.microsoft.com/office/drawing/2014/main" id="{6AF35872-ADDB-4F1B-8259-2FF691CC0115}"/>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383" name="直線コネクタ 382">
          <a:extLst>
            <a:ext uri="{FF2B5EF4-FFF2-40B4-BE49-F238E27FC236}">
              <a16:creationId xmlns:a16="http://schemas.microsoft.com/office/drawing/2014/main" id="{EDB2F47B-7B20-46EF-B8F4-CF7663E88E87}"/>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384" name="テキスト ボックス 383">
          <a:extLst>
            <a:ext uri="{FF2B5EF4-FFF2-40B4-BE49-F238E27FC236}">
              <a16:creationId xmlns:a16="http://schemas.microsoft.com/office/drawing/2014/main" id="{963B7C2C-CD39-4027-9A7C-345CC94B2551}"/>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385" name="直線コネクタ 384">
          <a:extLst>
            <a:ext uri="{FF2B5EF4-FFF2-40B4-BE49-F238E27FC236}">
              <a16:creationId xmlns:a16="http://schemas.microsoft.com/office/drawing/2014/main" id="{5FD2EBC1-8FD8-4C7E-9538-846B81446E4A}"/>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386" name="テキスト ボックス 385">
          <a:extLst>
            <a:ext uri="{FF2B5EF4-FFF2-40B4-BE49-F238E27FC236}">
              <a16:creationId xmlns:a16="http://schemas.microsoft.com/office/drawing/2014/main" id="{B58CEA26-A249-4C3B-B07F-9B7BEFFAC042}"/>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387" name="直線コネクタ 386">
          <a:extLst>
            <a:ext uri="{FF2B5EF4-FFF2-40B4-BE49-F238E27FC236}">
              <a16:creationId xmlns:a16="http://schemas.microsoft.com/office/drawing/2014/main" id="{BBF4391C-0497-467F-A79E-5F799B66E234}"/>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388" name="テキスト ボックス 387">
          <a:extLst>
            <a:ext uri="{FF2B5EF4-FFF2-40B4-BE49-F238E27FC236}">
              <a16:creationId xmlns:a16="http://schemas.microsoft.com/office/drawing/2014/main" id="{7F62B784-691B-487F-A2C0-6B1761B878E1}"/>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389" name="直線コネクタ 388">
          <a:extLst>
            <a:ext uri="{FF2B5EF4-FFF2-40B4-BE49-F238E27FC236}">
              <a16:creationId xmlns:a16="http://schemas.microsoft.com/office/drawing/2014/main" id="{F8DC65DE-2FDC-46EC-BFF8-23FB7EBBDBC3}"/>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390" name="テキスト ボックス 389">
          <a:extLst>
            <a:ext uri="{FF2B5EF4-FFF2-40B4-BE49-F238E27FC236}">
              <a16:creationId xmlns:a16="http://schemas.microsoft.com/office/drawing/2014/main" id="{07A49191-129F-4F78-8EFB-76FF69B3F274}"/>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864FAC99-6A69-41A7-9246-1F578DE8891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510F8EE9-9778-4626-BF44-5EAE3A3FE51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06086CF9-803E-4568-B03C-7212BDEDCD5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394" name="直線コネクタ 393">
          <a:extLst>
            <a:ext uri="{FF2B5EF4-FFF2-40B4-BE49-F238E27FC236}">
              <a16:creationId xmlns:a16="http://schemas.microsoft.com/office/drawing/2014/main" id="{970B0A22-4D2F-4D93-B708-D03E4E104BC1}"/>
            </a:ext>
          </a:extLst>
        </xdr:cNvPr>
        <xdr:cNvCxnSpPr/>
      </xdr:nvCxnSpPr>
      <xdr:spPr>
        <a:xfrm flipV="1">
          <a:off x="19509104" y="938530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9A6FCB78-CEC8-4175-8F1B-DECDB1F7A466}"/>
            </a:ext>
          </a:extLst>
        </xdr:cNvPr>
        <xdr:cNvSpPr txBox="1"/>
      </xdr:nvSpPr>
      <xdr:spPr>
        <a:xfrm>
          <a:off x="19547840" y="1078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396" name="直線コネクタ 395">
          <a:extLst>
            <a:ext uri="{FF2B5EF4-FFF2-40B4-BE49-F238E27FC236}">
              <a16:creationId xmlns:a16="http://schemas.microsoft.com/office/drawing/2014/main" id="{CE662AB4-A301-439C-A7C1-4C9F35A96AAB}"/>
            </a:ext>
          </a:extLst>
        </xdr:cNvPr>
        <xdr:cNvCxnSpPr/>
      </xdr:nvCxnSpPr>
      <xdr:spPr>
        <a:xfrm>
          <a:off x="19443700" y="10783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B1DEDD23-27F5-48C7-BBFC-1B5DBBA7F109}"/>
            </a:ext>
          </a:extLst>
        </xdr:cNvPr>
        <xdr:cNvSpPr txBox="1"/>
      </xdr:nvSpPr>
      <xdr:spPr>
        <a:xfrm>
          <a:off x="19547840" y="916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398" name="直線コネクタ 397">
          <a:extLst>
            <a:ext uri="{FF2B5EF4-FFF2-40B4-BE49-F238E27FC236}">
              <a16:creationId xmlns:a16="http://schemas.microsoft.com/office/drawing/2014/main" id="{E8F39079-9E5A-4BE4-8A2B-8503CF882752}"/>
            </a:ext>
          </a:extLst>
        </xdr:cNvPr>
        <xdr:cNvCxnSpPr/>
      </xdr:nvCxnSpPr>
      <xdr:spPr>
        <a:xfrm>
          <a:off x="19443700" y="9385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71137</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80BC0414-C2F0-401D-A42E-472DF3690F47}"/>
            </a:ext>
          </a:extLst>
        </xdr:cNvPr>
        <xdr:cNvSpPr txBox="1"/>
      </xdr:nvSpPr>
      <xdr:spPr>
        <a:xfrm>
          <a:off x="19547840" y="1029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400" name="フローチャート: 判断 399">
          <a:extLst>
            <a:ext uri="{FF2B5EF4-FFF2-40B4-BE49-F238E27FC236}">
              <a16:creationId xmlns:a16="http://schemas.microsoft.com/office/drawing/2014/main" id="{65506D07-A1FB-43FB-8336-20AE1E4574CA}"/>
            </a:ext>
          </a:extLst>
        </xdr:cNvPr>
        <xdr:cNvSpPr/>
      </xdr:nvSpPr>
      <xdr:spPr>
        <a:xfrm>
          <a:off x="1945894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401" name="フローチャート: 判断 400">
          <a:extLst>
            <a:ext uri="{FF2B5EF4-FFF2-40B4-BE49-F238E27FC236}">
              <a16:creationId xmlns:a16="http://schemas.microsoft.com/office/drawing/2014/main" id="{D73A0E59-0F74-4731-9004-6B446CD69C29}"/>
            </a:ext>
          </a:extLst>
        </xdr:cNvPr>
        <xdr:cNvSpPr/>
      </xdr:nvSpPr>
      <xdr:spPr>
        <a:xfrm>
          <a:off x="18735040" y="104432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402" name="フローチャート: 判断 401">
          <a:extLst>
            <a:ext uri="{FF2B5EF4-FFF2-40B4-BE49-F238E27FC236}">
              <a16:creationId xmlns:a16="http://schemas.microsoft.com/office/drawing/2014/main" id="{6366D9D8-9707-4FA1-B2AC-4D5DC962D698}"/>
            </a:ext>
          </a:extLst>
        </xdr:cNvPr>
        <xdr:cNvSpPr/>
      </xdr:nvSpPr>
      <xdr:spPr>
        <a:xfrm>
          <a:off x="17937480" y="104698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403" name="フローチャート: 判断 402">
          <a:extLst>
            <a:ext uri="{FF2B5EF4-FFF2-40B4-BE49-F238E27FC236}">
              <a16:creationId xmlns:a16="http://schemas.microsoft.com/office/drawing/2014/main" id="{8A275346-2594-449C-A022-3749B0C72AD0}"/>
            </a:ext>
          </a:extLst>
        </xdr:cNvPr>
        <xdr:cNvSpPr/>
      </xdr:nvSpPr>
      <xdr:spPr>
        <a:xfrm>
          <a:off x="17162780" y="10478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04" name="フローチャート: 判断 403">
          <a:extLst>
            <a:ext uri="{FF2B5EF4-FFF2-40B4-BE49-F238E27FC236}">
              <a16:creationId xmlns:a16="http://schemas.microsoft.com/office/drawing/2014/main" id="{D845246E-3F44-472F-9642-2F5DC01DB885}"/>
            </a:ext>
          </a:extLst>
        </xdr:cNvPr>
        <xdr:cNvSpPr/>
      </xdr:nvSpPr>
      <xdr:spPr>
        <a:xfrm>
          <a:off x="16388080" y="10396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F8721432-3F6A-4771-9A65-EFD49EF739C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F3E2272C-4AF6-4C07-A633-76C74582665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EA613D4B-D1E4-4EA8-8CB6-D56A3E6F0C5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B248CB6E-3A81-4FF5-A068-2B35F132B1E6}"/>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47DD8C4D-3EE7-4289-8BCB-FECC371B12F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77470</xdr:rowOff>
    </xdr:from>
    <xdr:to>
      <xdr:col>116</xdr:col>
      <xdr:colOff>114300</xdr:colOff>
      <xdr:row>64</xdr:row>
      <xdr:rowOff>7620</xdr:rowOff>
    </xdr:to>
    <xdr:sp macro="" textlink="">
      <xdr:nvSpPr>
        <xdr:cNvPr id="410" name="楕円 409">
          <a:extLst>
            <a:ext uri="{FF2B5EF4-FFF2-40B4-BE49-F238E27FC236}">
              <a16:creationId xmlns:a16="http://schemas.microsoft.com/office/drawing/2014/main" id="{9F30A47A-B975-4716-8A68-D206317D5F50}"/>
            </a:ext>
          </a:extLst>
        </xdr:cNvPr>
        <xdr:cNvSpPr/>
      </xdr:nvSpPr>
      <xdr:spPr>
        <a:xfrm>
          <a:off x="19458940" y="10638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163847</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6AFA8107-19C6-4A16-B3F4-35425DF5F9D1}"/>
            </a:ext>
          </a:extLst>
        </xdr:cNvPr>
        <xdr:cNvSpPr txBox="1"/>
      </xdr:nvSpPr>
      <xdr:spPr>
        <a:xfrm>
          <a:off x="1954784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78740</xdr:rowOff>
    </xdr:from>
    <xdr:to>
      <xdr:col>112</xdr:col>
      <xdr:colOff>38100</xdr:colOff>
      <xdr:row>64</xdr:row>
      <xdr:rowOff>8890</xdr:rowOff>
    </xdr:to>
    <xdr:sp macro="" textlink="">
      <xdr:nvSpPr>
        <xdr:cNvPr id="412" name="楕円 411">
          <a:extLst>
            <a:ext uri="{FF2B5EF4-FFF2-40B4-BE49-F238E27FC236}">
              <a16:creationId xmlns:a16="http://schemas.microsoft.com/office/drawing/2014/main" id="{0B729806-6467-41C3-9337-06F61D65AE01}"/>
            </a:ext>
          </a:extLst>
        </xdr:cNvPr>
        <xdr:cNvSpPr/>
      </xdr:nvSpPr>
      <xdr:spPr>
        <a:xfrm>
          <a:off x="18735040" y="10640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128270</xdr:rowOff>
    </xdr:from>
    <xdr:to>
      <xdr:col>116</xdr:col>
      <xdr:colOff>63500</xdr:colOff>
      <xdr:row>63</xdr:row>
      <xdr:rowOff>129540</xdr:rowOff>
    </xdr:to>
    <xdr:cxnSp macro="">
      <xdr:nvCxnSpPr>
        <xdr:cNvPr id="413" name="直線コネクタ 412">
          <a:extLst>
            <a:ext uri="{FF2B5EF4-FFF2-40B4-BE49-F238E27FC236}">
              <a16:creationId xmlns:a16="http://schemas.microsoft.com/office/drawing/2014/main" id="{99D4B825-3A07-43BC-B62E-50C23E4DEA7A}"/>
            </a:ext>
          </a:extLst>
        </xdr:cNvPr>
        <xdr:cNvCxnSpPr/>
      </xdr:nvCxnSpPr>
      <xdr:spPr>
        <a:xfrm flipV="1">
          <a:off x="18778220" y="10689590"/>
          <a:ext cx="7315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81280</xdr:rowOff>
    </xdr:from>
    <xdr:to>
      <xdr:col>107</xdr:col>
      <xdr:colOff>101600</xdr:colOff>
      <xdr:row>64</xdr:row>
      <xdr:rowOff>11430</xdr:rowOff>
    </xdr:to>
    <xdr:sp macro="" textlink="">
      <xdr:nvSpPr>
        <xdr:cNvPr id="414" name="楕円 413">
          <a:extLst>
            <a:ext uri="{FF2B5EF4-FFF2-40B4-BE49-F238E27FC236}">
              <a16:creationId xmlns:a16="http://schemas.microsoft.com/office/drawing/2014/main" id="{034821C7-85E9-4EF4-A275-74AC7421F012}"/>
            </a:ext>
          </a:extLst>
        </xdr:cNvPr>
        <xdr:cNvSpPr/>
      </xdr:nvSpPr>
      <xdr:spPr>
        <a:xfrm>
          <a:off x="17937480" y="10642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129540</xdr:rowOff>
    </xdr:from>
    <xdr:to>
      <xdr:col>111</xdr:col>
      <xdr:colOff>177800</xdr:colOff>
      <xdr:row>63</xdr:row>
      <xdr:rowOff>132080</xdr:rowOff>
    </xdr:to>
    <xdr:cxnSp macro="">
      <xdr:nvCxnSpPr>
        <xdr:cNvPr id="415" name="直線コネクタ 414">
          <a:extLst>
            <a:ext uri="{FF2B5EF4-FFF2-40B4-BE49-F238E27FC236}">
              <a16:creationId xmlns:a16="http://schemas.microsoft.com/office/drawing/2014/main" id="{41CC59F1-AF48-431C-B5E0-FBB2EDC167CC}"/>
            </a:ext>
          </a:extLst>
        </xdr:cNvPr>
        <xdr:cNvCxnSpPr/>
      </xdr:nvCxnSpPr>
      <xdr:spPr>
        <a:xfrm flipV="1">
          <a:off x="17988280" y="1069086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83820</xdr:rowOff>
    </xdr:from>
    <xdr:to>
      <xdr:col>102</xdr:col>
      <xdr:colOff>165100</xdr:colOff>
      <xdr:row>64</xdr:row>
      <xdr:rowOff>13970</xdr:rowOff>
    </xdr:to>
    <xdr:sp macro="" textlink="">
      <xdr:nvSpPr>
        <xdr:cNvPr id="416" name="楕円 415">
          <a:extLst>
            <a:ext uri="{FF2B5EF4-FFF2-40B4-BE49-F238E27FC236}">
              <a16:creationId xmlns:a16="http://schemas.microsoft.com/office/drawing/2014/main" id="{A23992A1-4368-4A21-967C-66C185D0DFFE}"/>
            </a:ext>
          </a:extLst>
        </xdr:cNvPr>
        <xdr:cNvSpPr/>
      </xdr:nvSpPr>
      <xdr:spPr>
        <a:xfrm>
          <a:off x="17162780" y="106451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132080</xdr:rowOff>
    </xdr:from>
    <xdr:to>
      <xdr:col>107</xdr:col>
      <xdr:colOff>50800</xdr:colOff>
      <xdr:row>63</xdr:row>
      <xdr:rowOff>134620</xdr:rowOff>
    </xdr:to>
    <xdr:cxnSp macro="">
      <xdr:nvCxnSpPr>
        <xdr:cNvPr id="417" name="直線コネクタ 416">
          <a:extLst>
            <a:ext uri="{FF2B5EF4-FFF2-40B4-BE49-F238E27FC236}">
              <a16:creationId xmlns:a16="http://schemas.microsoft.com/office/drawing/2014/main" id="{0A9131E1-046B-49B3-A21B-E9FAA9353FF2}"/>
            </a:ext>
          </a:extLst>
        </xdr:cNvPr>
        <xdr:cNvCxnSpPr/>
      </xdr:nvCxnSpPr>
      <xdr:spPr>
        <a:xfrm flipV="1">
          <a:off x="17213580" y="10693400"/>
          <a:ext cx="7747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85090</xdr:rowOff>
    </xdr:from>
    <xdr:to>
      <xdr:col>98</xdr:col>
      <xdr:colOff>38100</xdr:colOff>
      <xdr:row>64</xdr:row>
      <xdr:rowOff>15240</xdr:rowOff>
    </xdr:to>
    <xdr:sp macro="" textlink="">
      <xdr:nvSpPr>
        <xdr:cNvPr id="418" name="楕円 417">
          <a:extLst>
            <a:ext uri="{FF2B5EF4-FFF2-40B4-BE49-F238E27FC236}">
              <a16:creationId xmlns:a16="http://schemas.microsoft.com/office/drawing/2014/main" id="{5DAD722A-43E3-435D-863E-C140462E222F}"/>
            </a:ext>
          </a:extLst>
        </xdr:cNvPr>
        <xdr:cNvSpPr/>
      </xdr:nvSpPr>
      <xdr:spPr>
        <a:xfrm>
          <a:off x="16388080" y="10646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134620</xdr:rowOff>
    </xdr:from>
    <xdr:to>
      <xdr:col>102</xdr:col>
      <xdr:colOff>114300</xdr:colOff>
      <xdr:row>63</xdr:row>
      <xdr:rowOff>135890</xdr:rowOff>
    </xdr:to>
    <xdr:cxnSp macro="">
      <xdr:nvCxnSpPr>
        <xdr:cNvPr id="419" name="直線コネクタ 418">
          <a:extLst>
            <a:ext uri="{FF2B5EF4-FFF2-40B4-BE49-F238E27FC236}">
              <a16:creationId xmlns:a16="http://schemas.microsoft.com/office/drawing/2014/main" id="{3E50F4F5-FC63-4DD8-8C2B-0779FE174F80}"/>
            </a:ext>
          </a:extLst>
        </xdr:cNvPr>
        <xdr:cNvCxnSpPr/>
      </xdr:nvCxnSpPr>
      <xdr:spPr>
        <a:xfrm flipV="1">
          <a:off x="16431260" y="10695940"/>
          <a:ext cx="78232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167657</xdr:rowOff>
    </xdr:from>
    <xdr:ext cx="469744" cy="259045"/>
    <xdr:sp macro="" textlink="">
      <xdr:nvSpPr>
        <xdr:cNvPr id="420" name="n_1aveValue【保健センター・保健所】&#10;一人当たり面積">
          <a:extLst>
            <a:ext uri="{FF2B5EF4-FFF2-40B4-BE49-F238E27FC236}">
              <a16:creationId xmlns:a16="http://schemas.microsoft.com/office/drawing/2014/main" id="{67279E53-2111-4363-A036-75603D3828E6}"/>
            </a:ext>
          </a:extLst>
        </xdr:cNvPr>
        <xdr:cNvSpPr txBox="1"/>
      </xdr:nvSpPr>
      <xdr:spPr>
        <a:xfrm>
          <a:off x="18561127"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421" name="n_2aveValue【保健センター・保健所】&#10;一人当たり面積">
          <a:extLst>
            <a:ext uri="{FF2B5EF4-FFF2-40B4-BE49-F238E27FC236}">
              <a16:creationId xmlns:a16="http://schemas.microsoft.com/office/drawing/2014/main" id="{F12A7069-7CB4-4023-8284-07956B15D525}"/>
            </a:ext>
          </a:extLst>
        </xdr:cNvPr>
        <xdr:cNvSpPr txBox="1"/>
      </xdr:nvSpPr>
      <xdr:spPr>
        <a:xfrm>
          <a:off x="17776267" y="1024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422" name="n_3aveValue【保健センター・保健所】&#10;一人当たり面積">
          <a:extLst>
            <a:ext uri="{FF2B5EF4-FFF2-40B4-BE49-F238E27FC236}">
              <a16:creationId xmlns:a16="http://schemas.microsoft.com/office/drawing/2014/main" id="{C6B66C11-C57F-44DE-B537-195E08A825EB}"/>
            </a:ext>
          </a:extLst>
        </xdr:cNvPr>
        <xdr:cNvSpPr txBox="1"/>
      </xdr:nvSpPr>
      <xdr:spPr>
        <a:xfrm>
          <a:off x="17001567" y="1025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423" name="n_4aveValue【保健センター・保健所】&#10;一人当たり面積">
          <a:extLst>
            <a:ext uri="{FF2B5EF4-FFF2-40B4-BE49-F238E27FC236}">
              <a16:creationId xmlns:a16="http://schemas.microsoft.com/office/drawing/2014/main" id="{3961E08B-448B-4D24-8E6D-50B65966CC9C}"/>
            </a:ext>
          </a:extLst>
        </xdr:cNvPr>
        <xdr:cNvSpPr txBox="1"/>
      </xdr:nvSpPr>
      <xdr:spPr>
        <a:xfrm>
          <a:off x="16226867" y="1017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17</xdr:rowOff>
    </xdr:from>
    <xdr:ext cx="469744" cy="259045"/>
    <xdr:sp macro="" textlink="">
      <xdr:nvSpPr>
        <xdr:cNvPr id="424" name="n_1mainValue【保健センター・保健所】&#10;一人当たり面積">
          <a:extLst>
            <a:ext uri="{FF2B5EF4-FFF2-40B4-BE49-F238E27FC236}">
              <a16:creationId xmlns:a16="http://schemas.microsoft.com/office/drawing/2014/main" id="{E02D89D8-7801-40E9-A2FC-E4720BCB2F54}"/>
            </a:ext>
          </a:extLst>
        </xdr:cNvPr>
        <xdr:cNvSpPr txBox="1"/>
      </xdr:nvSpPr>
      <xdr:spPr>
        <a:xfrm>
          <a:off x="18561127" y="1072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2557</xdr:rowOff>
    </xdr:from>
    <xdr:ext cx="469744" cy="259045"/>
    <xdr:sp macro="" textlink="">
      <xdr:nvSpPr>
        <xdr:cNvPr id="425" name="n_2mainValue【保健センター・保健所】&#10;一人当たり面積">
          <a:extLst>
            <a:ext uri="{FF2B5EF4-FFF2-40B4-BE49-F238E27FC236}">
              <a16:creationId xmlns:a16="http://schemas.microsoft.com/office/drawing/2014/main" id="{BEF9FB95-A285-4E15-8F7B-BBF961626ED2}"/>
            </a:ext>
          </a:extLst>
        </xdr:cNvPr>
        <xdr:cNvSpPr txBox="1"/>
      </xdr:nvSpPr>
      <xdr:spPr>
        <a:xfrm>
          <a:off x="17776267" y="10731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5097</xdr:rowOff>
    </xdr:from>
    <xdr:ext cx="469744" cy="259045"/>
    <xdr:sp macro="" textlink="">
      <xdr:nvSpPr>
        <xdr:cNvPr id="426" name="n_3mainValue【保健センター・保健所】&#10;一人当たり面積">
          <a:extLst>
            <a:ext uri="{FF2B5EF4-FFF2-40B4-BE49-F238E27FC236}">
              <a16:creationId xmlns:a16="http://schemas.microsoft.com/office/drawing/2014/main" id="{9DFEC908-0E9F-4D98-9B85-7212D9F289BD}"/>
            </a:ext>
          </a:extLst>
        </xdr:cNvPr>
        <xdr:cNvSpPr txBox="1"/>
      </xdr:nvSpPr>
      <xdr:spPr>
        <a:xfrm>
          <a:off x="17001567" y="1073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6367</xdr:rowOff>
    </xdr:from>
    <xdr:ext cx="469744" cy="259045"/>
    <xdr:sp macro="" textlink="">
      <xdr:nvSpPr>
        <xdr:cNvPr id="427" name="n_4mainValue【保健センター・保健所】&#10;一人当たり面積">
          <a:extLst>
            <a:ext uri="{FF2B5EF4-FFF2-40B4-BE49-F238E27FC236}">
              <a16:creationId xmlns:a16="http://schemas.microsoft.com/office/drawing/2014/main" id="{80AFA30A-763F-4FC0-AC5C-E64D01BE245F}"/>
            </a:ext>
          </a:extLst>
        </xdr:cNvPr>
        <xdr:cNvSpPr txBox="1"/>
      </xdr:nvSpPr>
      <xdr:spPr>
        <a:xfrm>
          <a:off x="16226867" y="1073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A2C8A74D-712D-4839-96D1-A87AA9142C3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C9E4E545-208B-4AA3-9682-DD405E8BAD2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457A5834-A617-4C63-B101-E94C88B9996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BA33818F-19E5-4348-A362-E2116FABCEF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DB44AF09-25A3-4B9F-B9E5-EC308F563F1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C2F44D5F-0AC2-416A-A712-3C6259B0F57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08E11083-19A6-43C6-A7DE-51396FA82075}"/>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D27A47DC-9560-46C7-B6CD-465433ACBCE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DCAA5E2C-3661-4DD5-AE3C-D908AE23FC6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C2FCB795-147C-443B-AC5D-BDFA664266E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C9A7B7EA-7FE4-44B7-93EC-6BE9EA5672B7}"/>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9" name="直線コネクタ 438">
          <a:extLst>
            <a:ext uri="{FF2B5EF4-FFF2-40B4-BE49-F238E27FC236}">
              <a16:creationId xmlns:a16="http://schemas.microsoft.com/office/drawing/2014/main" id="{6BDA9DFD-53CB-4E8B-A565-8A55FE64F55D}"/>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40" name="テキスト ボックス 439">
          <a:extLst>
            <a:ext uri="{FF2B5EF4-FFF2-40B4-BE49-F238E27FC236}">
              <a16:creationId xmlns:a16="http://schemas.microsoft.com/office/drawing/2014/main" id="{7985FAB6-5118-4949-AB68-C5CAD155103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41" name="直線コネクタ 440">
          <a:extLst>
            <a:ext uri="{FF2B5EF4-FFF2-40B4-BE49-F238E27FC236}">
              <a16:creationId xmlns:a16="http://schemas.microsoft.com/office/drawing/2014/main" id="{41090BDE-3A8A-4426-9864-AA8876E6B25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42" name="テキスト ボックス 441">
          <a:extLst>
            <a:ext uri="{FF2B5EF4-FFF2-40B4-BE49-F238E27FC236}">
              <a16:creationId xmlns:a16="http://schemas.microsoft.com/office/drawing/2014/main" id="{7C1C8375-C8E6-4D85-82D6-4AD745FA03F4}"/>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43" name="直線コネクタ 442">
          <a:extLst>
            <a:ext uri="{FF2B5EF4-FFF2-40B4-BE49-F238E27FC236}">
              <a16:creationId xmlns:a16="http://schemas.microsoft.com/office/drawing/2014/main" id="{CD4AE347-3281-4632-B45F-7DDD424D03B1}"/>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44" name="テキスト ボックス 443">
          <a:extLst>
            <a:ext uri="{FF2B5EF4-FFF2-40B4-BE49-F238E27FC236}">
              <a16:creationId xmlns:a16="http://schemas.microsoft.com/office/drawing/2014/main" id="{8B5CAF7C-75C1-4A74-A1D3-4D2878974C01}"/>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45" name="直線コネクタ 444">
          <a:extLst>
            <a:ext uri="{FF2B5EF4-FFF2-40B4-BE49-F238E27FC236}">
              <a16:creationId xmlns:a16="http://schemas.microsoft.com/office/drawing/2014/main" id="{2B223289-BF15-4347-BE40-D2459DE8BEB5}"/>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46" name="テキスト ボックス 445">
          <a:extLst>
            <a:ext uri="{FF2B5EF4-FFF2-40B4-BE49-F238E27FC236}">
              <a16:creationId xmlns:a16="http://schemas.microsoft.com/office/drawing/2014/main" id="{E02FC128-CA83-498E-AE80-8DF76836409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7" name="直線コネクタ 446">
          <a:extLst>
            <a:ext uri="{FF2B5EF4-FFF2-40B4-BE49-F238E27FC236}">
              <a16:creationId xmlns:a16="http://schemas.microsoft.com/office/drawing/2014/main" id="{8105644C-EAE2-480E-BADA-AA1D3928CC4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8" name="テキスト ボックス 447">
          <a:extLst>
            <a:ext uri="{FF2B5EF4-FFF2-40B4-BE49-F238E27FC236}">
              <a16:creationId xmlns:a16="http://schemas.microsoft.com/office/drawing/2014/main" id="{CFD13C7C-0FDC-41EF-AE7F-D64F13DA8953}"/>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3FECDEAF-1E02-4763-966B-066CCE286FB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50" name="テキスト ボックス 449">
          <a:extLst>
            <a:ext uri="{FF2B5EF4-FFF2-40B4-BE49-F238E27FC236}">
              <a16:creationId xmlns:a16="http://schemas.microsoft.com/office/drawing/2014/main" id="{0E71DD60-7EBA-42D4-BD8C-9BAD2A3AE8AB}"/>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51" name="【消防施設】&#10;有形固定資産減価償却率グラフ枠">
          <a:extLst>
            <a:ext uri="{FF2B5EF4-FFF2-40B4-BE49-F238E27FC236}">
              <a16:creationId xmlns:a16="http://schemas.microsoft.com/office/drawing/2014/main" id="{BA0E8367-FAC3-4C3A-A84D-7941ABB4B67A}"/>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452" name="直線コネクタ 451">
          <a:extLst>
            <a:ext uri="{FF2B5EF4-FFF2-40B4-BE49-F238E27FC236}">
              <a16:creationId xmlns:a16="http://schemas.microsoft.com/office/drawing/2014/main" id="{03B2ADD7-950A-4A87-B32C-E5DFC271901A}"/>
            </a:ext>
          </a:extLst>
        </xdr:cNvPr>
        <xdr:cNvCxnSpPr/>
      </xdr:nvCxnSpPr>
      <xdr:spPr>
        <a:xfrm flipV="1">
          <a:off x="14375764" y="1299400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53" name="【消防施設】&#10;有形固定資産減価償却率最小値テキスト">
          <a:extLst>
            <a:ext uri="{FF2B5EF4-FFF2-40B4-BE49-F238E27FC236}">
              <a16:creationId xmlns:a16="http://schemas.microsoft.com/office/drawing/2014/main" id="{AC0D9106-3705-4541-B123-1DBBB308FCC8}"/>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54" name="直線コネクタ 453">
          <a:extLst>
            <a:ext uri="{FF2B5EF4-FFF2-40B4-BE49-F238E27FC236}">
              <a16:creationId xmlns:a16="http://schemas.microsoft.com/office/drawing/2014/main" id="{28D41226-E11B-43B7-AEF5-5AA3C8B1A90F}"/>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455" name="【消防施設】&#10;有形固定資産減価償却率最大値テキスト">
          <a:extLst>
            <a:ext uri="{FF2B5EF4-FFF2-40B4-BE49-F238E27FC236}">
              <a16:creationId xmlns:a16="http://schemas.microsoft.com/office/drawing/2014/main" id="{FE1F433A-7D26-4A04-9B91-7C96D518C489}"/>
            </a:ext>
          </a:extLst>
        </xdr:cNvPr>
        <xdr:cNvSpPr txBox="1"/>
      </xdr:nvSpPr>
      <xdr:spPr>
        <a:xfrm>
          <a:off x="1441450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456" name="直線コネクタ 455">
          <a:extLst>
            <a:ext uri="{FF2B5EF4-FFF2-40B4-BE49-F238E27FC236}">
              <a16:creationId xmlns:a16="http://schemas.microsoft.com/office/drawing/2014/main" id="{C8DE6BD7-D13B-4B17-B2DE-2072ABEF7E94}"/>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457" name="【消防施設】&#10;有形固定資産減価償却率平均値テキスト">
          <a:extLst>
            <a:ext uri="{FF2B5EF4-FFF2-40B4-BE49-F238E27FC236}">
              <a16:creationId xmlns:a16="http://schemas.microsoft.com/office/drawing/2014/main" id="{81253FB7-C3A3-4ADC-86FA-75134D41644F}"/>
            </a:ext>
          </a:extLst>
        </xdr:cNvPr>
        <xdr:cNvSpPr txBox="1"/>
      </xdr:nvSpPr>
      <xdr:spPr>
        <a:xfrm>
          <a:off x="14414500" y="1382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458" name="フローチャート: 判断 457">
          <a:extLst>
            <a:ext uri="{FF2B5EF4-FFF2-40B4-BE49-F238E27FC236}">
              <a16:creationId xmlns:a16="http://schemas.microsoft.com/office/drawing/2014/main" id="{B363BD96-6040-4EDA-AAE1-5BF0DA7C7042}"/>
            </a:ext>
          </a:extLst>
        </xdr:cNvPr>
        <xdr:cNvSpPr/>
      </xdr:nvSpPr>
      <xdr:spPr>
        <a:xfrm>
          <a:off x="14325600" y="138499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59" name="フローチャート: 判断 458">
          <a:extLst>
            <a:ext uri="{FF2B5EF4-FFF2-40B4-BE49-F238E27FC236}">
              <a16:creationId xmlns:a16="http://schemas.microsoft.com/office/drawing/2014/main" id="{8F4EF0F6-9A26-498C-8728-8A250126F3B4}"/>
            </a:ext>
          </a:extLst>
        </xdr:cNvPr>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460" name="フローチャート: 判断 459">
          <a:extLst>
            <a:ext uri="{FF2B5EF4-FFF2-40B4-BE49-F238E27FC236}">
              <a16:creationId xmlns:a16="http://schemas.microsoft.com/office/drawing/2014/main" id="{37D8399C-D7A8-482C-99EB-550CAEDDA63C}"/>
            </a:ext>
          </a:extLst>
        </xdr:cNvPr>
        <xdr:cNvSpPr/>
      </xdr:nvSpPr>
      <xdr:spPr>
        <a:xfrm>
          <a:off x="128041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461" name="フローチャート: 判断 460">
          <a:extLst>
            <a:ext uri="{FF2B5EF4-FFF2-40B4-BE49-F238E27FC236}">
              <a16:creationId xmlns:a16="http://schemas.microsoft.com/office/drawing/2014/main" id="{39247587-462F-4386-BD40-FE3FC0E57AAB}"/>
            </a:ext>
          </a:extLst>
        </xdr:cNvPr>
        <xdr:cNvSpPr/>
      </xdr:nvSpPr>
      <xdr:spPr>
        <a:xfrm>
          <a:off x="12029440" y="1369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462" name="フローチャート: 判断 461">
          <a:extLst>
            <a:ext uri="{FF2B5EF4-FFF2-40B4-BE49-F238E27FC236}">
              <a16:creationId xmlns:a16="http://schemas.microsoft.com/office/drawing/2014/main" id="{D0804EB9-A756-4F9F-AF0F-18F8ACDB56BD}"/>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D24214B-29EB-4C4B-9637-280D34D5FFC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908A1056-94ED-4CC6-A243-5A7CF1BA8862}"/>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CD9FD215-B949-4772-9FB4-0D47FE75C3D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38434A40-93B2-463C-B1D1-55059887C67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C5BD340C-FB24-4788-88CB-7C7CB9F48E1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126364</xdr:rowOff>
    </xdr:from>
    <xdr:to>
      <xdr:col>85</xdr:col>
      <xdr:colOff>177800</xdr:colOff>
      <xdr:row>80</xdr:row>
      <xdr:rowOff>56514</xdr:rowOff>
    </xdr:to>
    <xdr:sp macro="" textlink="">
      <xdr:nvSpPr>
        <xdr:cNvPr id="468" name="楕円 467">
          <a:extLst>
            <a:ext uri="{FF2B5EF4-FFF2-40B4-BE49-F238E27FC236}">
              <a16:creationId xmlns:a16="http://schemas.microsoft.com/office/drawing/2014/main" id="{EBD77AC5-D49A-418C-9801-52AB23C6ADF9}"/>
            </a:ext>
          </a:extLst>
        </xdr:cNvPr>
        <xdr:cNvSpPr/>
      </xdr:nvSpPr>
      <xdr:spPr>
        <a:xfrm>
          <a:off x="14325600" y="1336992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149241</xdr:rowOff>
    </xdr:from>
    <xdr:ext cx="405111" cy="259045"/>
    <xdr:sp macro="" textlink="">
      <xdr:nvSpPr>
        <xdr:cNvPr id="469" name="【消防施設】&#10;有形固定資産減価償却率該当値テキスト">
          <a:extLst>
            <a:ext uri="{FF2B5EF4-FFF2-40B4-BE49-F238E27FC236}">
              <a16:creationId xmlns:a16="http://schemas.microsoft.com/office/drawing/2014/main" id="{B20686DA-ED5D-476F-9478-B5F1609F042F}"/>
            </a:ext>
          </a:extLst>
        </xdr:cNvPr>
        <xdr:cNvSpPr txBox="1"/>
      </xdr:nvSpPr>
      <xdr:spPr>
        <a:xfrm>
          <a:off x="14414500" y="13225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84455</xdr:rowOff>
    </xdr:from>
    <xdr:to>
      <xdr:col>81</xdr:col>
      <xdr:colOff>101600</xdr:colOff>
      <xdr:row>80</xdr:row>
      <xdr:rowOff>14605</xdr:rowOff>
    </xdr:to>
    <xdr:sp macro="" textlink="">
      <xdr:nvSpPr>
        <xdr:cNvPr id="470" name="楕円 469">
          <a:extLst>
            <a:ext uri="{FF2B5EF4-FFF2-40B4-BE49-F238E27FC236}">
              <a16:creationId xmlns:a16="http://schemas.microsoft.com/office/drawing/2014/main" id="{04968DC8-C21A-4861-B03E-56BF76C9B224}"/>
            </a:ext>
          </a:extLst>
        </xdr:cNvPr>
        <xdr:cNvSpPr/>
      </xdr:nvSpPr>
      <xdr:spPr>
        <a:xfrm>
          <a:off x="13578840" y="133280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135255</xdr:rowOff>
    </xdr:from>
    <xdr:to>
      <xdr:col>85</xdr:col>
      <xdr:colOff>127000</xdr:colOff>
      <xdr:row>80</xdr:row>
      <xdr:rowOff>5714</xdr:rowOff>
    </xdr:to>
    <xdr:cxnSp macro="">
      <xdr:nvCxnSpPr>
        <xdr:cNvPr id="471" name="直線コネクタ 470">
          <a:extLst>
            <a:ext uri="{FF2B5EF4-FFF2-40B4-BE49-F238E27FC236}">
              <a16:creationId xmlns:a16="http://schemas.microsoft.com/office/drawing/2014/main" id="{9AB4096C-50DA-442C-B9F6-34791D1BAA62}"/>
            </a:ext>
          </a:extLst>
        </xdr:cNvPr>
        <xdr:cNvCxnSpPr/>
      </xdr:nvCxnSpPr>
      <xdr:spPr>
        <a:xfrm>
          <a:off x="13629640" y="13378815"/>
          <a:ext cx="74676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36830</xdr:rowOff>
    </xdr:from>
    <xdr:to>
      <xdr:col>76</xdr:col>
      <xdr:colOff>165100</xdr:colOff>
      <xdr:row>79</xdr:row>
      <xdr:rowOff>138430</xdr:rowOff>
    </xdr:to>
    <xdr:sp macro="" textlink="">
      <xdr:nvSpPr>
        <xdr:cNvPr id="472" name="楕円 471">
          <a:extLst>
            <a:ext uri="{FF2B5EF4-FFF2-40B4-BE49-F238E27FC236}">
              <a16:creationId xmlns:a16="http://schemas.microsoft.com/office/drawing/2014/main" id="{E392443E-7157-4F0E-9287-4162071029EF}"/>
            </a:ext>
          </a:extLst>
        </xdr:cNvPr>
        <xdr:cNvSpPr/>
      </xdr:nvSpPr>
      <xdr:spPr>
        <a:xfrm>
          <a:off x="12804140" y="1328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87630</xdr:rowOff>
    </xdr:from>
    <xdr:to>
      <xdr:col>81</xdr:col>
      <xdr:colOff>50800</xdr:colOff>
      <xdr:row>79</xdr:row>
      <xdr:rowOff>135255</xdr:rowOff>
    </xdr:to>
    <xdr:cxnSp macro="">
      <xdr:nvCxnSpPr>
        <xdr:cNvPr id="473" name="直線コネクタ 472">
          <a:extLst>
            <a:ext uri="{FF2B5EF4-FFF2-40B4-BE49-F238E27FC236}">
              <a16:creationId xmlns:a16="http://schemas.microsoft.com/office/drawing/2014/main" id="{F3C22ACB-ED7A-4BD9-A29C-DF0DAFF8FEAD}"/>
            </a:ext>
          </a:extLst>
        </xdr:cNvPr>
        <xdr:cNvCxnSpPr/>
      </xdr:nvCxnSpPr>
      <xdr:spPr>
        <a:xfrm>
          <a:off x="12854940" y="13331190"/>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168275</xdr:rowOff>
    </xdr:from>
    <xdr:to>
      <xdr:col>72</xdr:col>
      <xdr:colOff>38100</xdr:colOff>
      <xdr:row>79</xdr:row>
      <xdr:rowOff>98425</xdr:rowOff>
    </xdr:to>
    <xdr:sp macro="" textlink="">
      <xdr:nvSpPr>
        <xdr:cNvPr id="474" name="楕円 473">
          <a:extLst>
            <a:ext uri="{FF2B5EF4-FFF2-40B4-BE49-F238E27FC236}">
              <a16:creationId xmlns:a16="http://schemas.microsoft.com/office/drawing/2014/main" id="{D5BD63BA-67D3-4B9C-96C4-2B9C60950B9B}"/>
            </a:ext>
          </a:extLst>
        </xdr:cNvPr>
        <xdr:cNvSpPr/>
      </xdr:nvSpPr>
      <xdr:spPr>
        <a:xfrm>
          <a:off x="12029440" y="132441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47625</xdr:rowOff>
    </xdr:from>
    <xdr:to>
      <xdr:col>76</xdr:col>
      <xdr:colOff>114300</xdr:colOff>
      <xdr:row>79</xdr:row>
      <xdr:rowOff>87630</xdr:rowOff>
    </xdr:to>
    <xdr:cxnSp macro="">
      <xdr:nvCxnSpPr>
        <xdr:cNvPr id="475" name="直線コネクタ 474">
          <a:extLst>
            <a:ext uri="{FF2B5EF4-FFF2-40B4-BE49-F238E27FC236}">
              <a16:creationId xmlns:a16="http://schemas.microsoft.com/office/drawing/2014/main" id="{ADBEA335-D00E-4EA8-A776-208D2BE359B0}"/>
            </a:ext>
          </a:extLst>
        </xdr:cNvPr>
        <xdr:cNvCxnSpPr/>
      </xdr:nvCxnSpPr>
      <xdr:spPr>
        <a:xfrm>
          <a:off x="12072620" y="13291185"/>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122555</xdr:rowOff>
    </xdr:from>
    <xdr:to>
      <xdr:col>67</xdr:col>
      <xdr:colOff>101600</xdr:colOff>
      <xdr:row>79</xdr:row>
      <xdr:rowOff>52705</xdr:rowOff>
    </xdr:to>
    <xdr:sp macro="" textlink="">
      <xdr:nvSpPr>
        <xdr:cNvPr id="476" name="楕円 475">
          <a:extLst>
            <a:ext uri="{FF2B5EF4-FFF2-40B4-BE49-F238E27FC236}">
              <a16:creationId xmlns:a16="http://schemas.microsoft.com/office/drawing/2014/main" id="{C2DB86D1-AA34-479F-BD4C-F6AEC50346F6}"/>
            </a:ext>
          </a:extLst>
        </xdr:cNvPr>
        <xdr:cNvSpPr/>
      </xdr:nvSpPr>
      <xdr:spPr>
        <a:xfrm>
          <a:off x="11231880" y="13198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1905</xdr:rowOff>
    </xdr:from>
    <xdr:to>
      <xdr:col>71</xdr:col>
      <xdr:colOff>177800</xdr:colOff>
      <xdr:row>79</xdr:row>
      <xdr:rowOff>47625</xdr:rowOff>
    </xdr:to>
    <xdr:cxnSp macro="">
      <xdr:nvCxnSpPr>
        <xdr:cNvPr id="477" name="直線コネクタ 476">
          <a:extLst>
            <a:ext uri="{FF2B5EF4-FFF2-40B4-BE49-F238E27FC236}">
              <a16:creationId xmlns:a16="http://schemas.microsoft.com/office/drawing/2014/main" id="{2582D1CD-90B3-45E9-9924-09B05C37167C}"/>
            </a:ext>
          </a:extLst>
        </xdr:cNvPr>
        <xdr:cNvCxnSpPr/>
      </xdr:nvCxnSpPr>
      <xdr:spPr>
        <a:xfrm>
          <a:off x="11282680" y="13245465"/>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478" name="n_1aveValue【消防施設】&#10;有形固定資産減価償却率">
          <a:extLst>
            <a:ext uri="{FF2B5EF4-FFF2-40B4-BE49-F238E27FC236}">
              <a16:creationId xmlns:a16="http://schemas.microsoft.com/office/drawing/2014/main" id="{26731909-EFB0-4B56-8E48-5AD045EA3DE4}"/>
            </a:ext>
          </a:extLst>
        </xdr:cNvPr>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479" name="n_2aveValue【消防施設】&#10;有形固定資産減価償却率">
          <a:extLst>
            <a:ext uri="{FF2B5EF4-FFF2-40B4-BE49-F238E27FC236}">
              <a16:creationId xmlns:a16="http://schemas.microsoft.com/office/drawing/2014/main" id="{4092D058-C98A-4975-B9D2-177E876E1A78}"/>
            </a:ext>
          </a:extLst>
        </xdr:cNvPr>
        <xdr:cNvSpPr txBox="1"/>
      </xdr:nvSpPr>
      <xdr:spPr>
        <a:xfrm>
          <a:off x="1267524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480" name="n_3aveValue【消防施設】&#10;有形固定資産減価償却率">
          <a:extLst>
            <a:ext uri="{FF2B5EF4-FFF2-40B4-BE49-F238E27FC236}">
              <a16:creationId xmlns:a16="http://schemas.microsoft.com/office/drawing/2014/main" id="{13BB2135-75A3-4B8E-9D59-B34A5C2B3296}"/>
            </a:ext>
          </a:extLst>
        </xdr:cNvPr>
        <xdr:cNvSpPr txBox="1"/>
      </xdr:nvSpPr>
      <xdr:spPr>
        <a:xfrm>
          <a:off x="119005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481" name="n_4aveValue【消防施設】&#10;有形固定資産減価償却率">
          <a:extLst>
            <a:ext uri="{FF2B5EF4-FFF2-40B4-BE49-F238E27FC236}">
              <a16:creationId xmlns:a16="http://schemas.microsoft.com/office/drawing/2014/main" id="{9802C4E9-6313-41C1-8A6F-3041992A5502}"/>
            </a:ext>
          </a:extLst>
        </xdr:cNvPr>
        <xdr:cNvSpPr txBox="1"/>
      </xdr:nvSpPr>
      <xdr:spPr>
        <a:xfrm>
          <a:off x="1110298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31132</xdr:rowOff>
    </xdr:from>
    <xdr:ext cx="405111" cy="259045"/>
    <xdr:sp macro="" textlink="">
      <xdr:nvSpPr>
        <xdr:cNvPr id="482" name="n_1mainValue【消防施設】&#10;有形固定資産減価償却率">
          <a:extLst>
            <a:ext uri="{FF2B5EF4-FFF2-40B4-BE49-F238E27FC236}">
              <a16:creationId xmlns:a16="http://schemas.microsoft.com/office/drawing/2014/main" id="{1323F5B3-A3CA-49CA-933E-0D4CB426E6B6}"/>
            </a:ext>
          </a:extLst>
        </xdr:cNvPr>
        <xdr:cNvSpPr txBox="1"/>
      </xdr:nvSpPr>
      <xdr:spPr>
        <a:xfrm>
          <a:off x="13437244" y="1310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154957</xdr:rowOff>
    </xdr:from>
    <xdr:ext cx="405111" cy="259045"/>
    <xdr:sp macro="" textlink="">
      <xdr:nvSpPr>
        <xdr:cNvPr id="483" name="n_2mainValue【消防施設】&#10;有形固定資産減価償却率">
          <a:extLst>
            <a:ext uri="{FF2B5EF4-FFF2-40B4-BE49-F238E27FC236}">
              <a16:creationId xmlns:a16="http://schemas.microsoft.com/office/drawing/2014/main" id="{CC79D66C-03E9-4F13-8CB5-72FFB18DDD2A}"/>
            </a:ext>
          </a:extLst>
        </xdr:cNvPr>
        <xdr:cNvSpPr txBox="1"/>
      </xdr:nvSpPr>
      <xdr:spPr>
        <a:xfrm>
          <a:off x="12675244" y="1306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114952</xdr:rowOff>
    </xdr:from>
    <xdr:ext cx="405111" cy="259045"/>
    <xdr:sp macro="" textlink="">
      <xdr:nvSpPr>
        <xdr:cNvPr id="484" name="n_3mainValue【消防施設】&#10;有形固定資産減価償却率">
          <a:extLst>
            <a:ext uri="{FF2B5EF4-FFF2-40B4-BE49-F238E27FC236}">
              <a16:creationId xmlns:a16="http://schemas.microsoft.com/office/drawing/2014/main" id="{877A5CF7-99ED-48EC-B7E5-67DFFD4125E9}"/>
            </a:ext>
          </a:extLst>
        </xdr:cNvPr>
        <xdr:cNvSpPr txBox="1"/>
      </xdr:nvSpPr>
      <xdr:spPr>
        <a:xfrm>
          <a:off x="119005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69232</xdr:rowOff>
    </xdr:from>
    <xdr:ext cx="405111" cy="259045"/>
    <xdr:sp macro="" textlink="">
      <xdr:nvSpPr>
        <xdr:cNvPr id="485" name="n_4mainValue【消防施設】&#10;有形固定資産減価償却率">
          <a:extLst>
            <a:ext uri="{FF2B5EF4-FFF2-40B4-BE49-F238E27FC236}">
              <a16:creationId xmlns:a16="http://schemas.microsoft.com/office/drawing/2014/main" id="{9A75B41A-2B8F-4999-B3E0-80E04D59F4F2}"/>
            </a:ext>
          </a:extLst>
        </xdr:cNvPr>
        <xdr:cNvSpPr txBox="1"/>
      </xdr:nvSpPr>
      <xdr:spPr>
        <a:xfrm>
          <a:off x="11102984" y="1297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6" name="正方形/長方形 485">
          <a:extLst>
            <a:ext uri="{FF2B5EF4-FFF2-40B4-BE49-F238E27FC236}">
              <a16:creationId xmlns:a16="http://schemas.microsoft.com/office/drawing/2014/main" id="{A584A4E1-5FC4-4579-A2C7-B36999CC825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7" name="正方形/長方形 486">
          <a:extLst>
            <a:ext uri="{FF2B5EF4-FFF2-40B4-BE49-F238E27FC236}">
              <a16:creationId xmlns:a16="http://schemas.microsoft.com/office/drawing/2014/main" id="{23419975-562C-4F47-932C-FDDD268160B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8" name="正方形/長方形 487">
          <a:extLst>
            <a:ext uri="{FF2B5EF4-FFF2-40B4-BE49-F238E27FC236}">
              <a16:creationId xmlns:a16="http://schemas.microsoft.com/office/drawing/2014/main" id="{F08A6612-A1EF-48CE-9D8F-8BF2F7E64475}"/>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9" name="正方形/長方形 488">
          <a:extLst>
            <a:ext uri="{FF2B5EF4-FFF2-40B4-BE49-F238E27FC236}">
              <a16:creationId xmlns:a16="http://schemas.microsoft.com/office/drawing/2014/main" id="{F7426E7A-B09A-4361-BD9E-7C98C1E7302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0" name="正方形/長方形 489">
          <a:extLst>
            <a:ext uri="{FF2B5EF4-FFF2-40B4-BE49-F238E27FC236}">
              <a16:creationId xmlns:a16="http://schemas.microsoft.com/office/drawing/2014/main" id="{A9F4FD03-E4C3-40DA-9BE4-EAA9DFB45FE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1" name="正方形/長方形 490">
          <a:extLst>
            <a:ext uri="{FF2B5EF4-FFF2-40B4-BE49-F238E27FC236}">
              <a16:creationId xmlns:a16="http://schemas.microsoft.com/office/drawing/2014/main" id="{1EEDA9B8-9A9A-46F3-B807-780988C9EB08}"/>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2" name="正方形/長方形 491">
          <a:extLst>
            <a:ext uri="{FF2B5EF4-FFF2-40B4-BE49-F238E27FC236}">
              <a16:creationId xmlns:a16="http://schemas.microsoft.com/office/drawing/2014/main" id="{953C57CC-4723-4869-8192-F87C7D8AAF5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3" name="正方形/長方形 492">
          <a:extLst>
            <a:ext uri="{FF2B5EF4-FFF2-40B4-BE49-F238E27FC236}">
              <a16:creationId xmlns:a16="http://schemas.microsoft.com/office/drawing/2014/main" id="{CD35728A-1071-4918-BB2F-D3E50DCAF9AC}"/>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4" name="テキスト ボックス 493">
          <a:extLst>
            <a:ext uri="{FF2B5EF4-FFF2-40B4-BE49-F238E27FC236}">
              <a16:creationId xmlns:a16="http://schemas.microsoft.com/office/drawing/2014/main" id="{9824EADE-8726-4898-A4CF-FB39863ED46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5" name="直線コネクタ 494">
          <a:extLst>
            <a:ext uri="{FF2B5EF4-FFF2-40B4-BE49-F238E27FC236}">
              <a16:creationId xmlns:a16="http://schemas.microsoft.com/office/drawing/2014/main" id="{37C5DCE6-1825-472C-A1CC-A746D9EE4EC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6" name="直線コネクタ 495">
          <a:extLst>
            <a:ext uri="{FF2B5EF4-FFF2-40B4-BE49-F238E27FC236}">
              <a16:creationId xmlns:a16="http://schemas.microsoft.com/office/drawing/2014/main" id="{7A2E4813-AC5D-440C-8950-44D6431972C5}"/>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7" name="テキスト ボックス 496">
          <a:extLst>
            <a:ext uri="{FF2B5EF4-FFF2-40B4-BE49-F238E27FC236}">
              <a16:creationId xmlns:a16="http://schemas.microsoft.com/office/drawing/2014/main" id="{7312EB27-B252-4C89-AC0B-FB5271A19F6E}"/>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8" name="直線コネクタ 497">
          <a:extLst>
            <a:ext uri="{FF2B5EF4-FFF2-40B4-BE49-F238E27FC236}">
              <a16:creationId xmlns:a16="http://schemas.microsoft.com/office/drawing/2014/main" id="{80C7617B-8192-459C-875C-6F73CB126313}"/>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499" name="テキスト ボックス 498">
          <a:extLst>
            <a:ext uri="{FF2B5EF4-FFF2-40B4-BE49-F238E27FC236}">
              <a16:creationId xmlns:a16="http://schemas.microsoft.com/office/drawing/2014/main" id="{304683AA-C3DF-462B-ABEE-0C0D53FC1E4F}"/>
            </a:ext>
          </a:extLst>
        </xdr:cNvPr>
        <xdr:cNvSpPr txBox="1"/>
      </xdr:nvSpPr>
      <xdr:spPr>
        <a:xfrm>
          <a:off x="15630721" y="141245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00" name="直線コネクタ 499">
          <a:extLst>
            <a:ext uri="{FF2B5EF4-FFF2-40B4-BE49-F238E27FC236}">
              <a16:creationId xmlns:a16="http://schemas.microsoft.com/office/drawing/2014/main" id="{DFE0008F-95D7-4028-84C6-3E16EF523C38}"/>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01" name="テキスト ボックス 500">
          <a:extLst>
            <a:ext uri="{FF2B5EF4-FFF2-40B4-BE49-F238E27FC236}">
              <a16:creationId xmlns:a16="http://schemas.microsoft.com/office/drawing/2014/main" id="{86B3B88C-1670-4D19-A7C3-BE85DA94EB5C}"/>
            </a:ext>
          </a:extLst>
        </xdr:cNvPr>
        <xdr:cNvSpPr txBox="1"/>
      </xdr:nvSpPr>
      <xdr:spPr>
        <a:xfrm>
          <a:off x="15630721" y="13805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2" name="直線コネクタ 501">
          <a:extLst>
            <a:ext uri="{FF2B5EF4-FFF2-40B4-BE49-F238E27FC236}">
              <a16:creationId xmlns:a16="http://schemas.microsoft.com/office/drawing/2014/main" id="{386734DC-11C9-4997-9ECB-3491E2E57F57}"/>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03" name="テキスト ボックス 502">
          <a:extLst>
            <a:ext uri="{FF2B5EF4-FFF2-40B4-BE49-F238E27FC236}">
              <a16:creationId xmlns:a16="http://schemas.microsoft.com/office/drawing/2014/main" id="{F56A24ED-8001-4551-BDC2-C634D2D59B00}"/>
            </a:ext>
          </a:extLst>
        </xdr:cNvPr>
        <xdr:cNvSpPr txBox="1"/>
      </xdr:nvSpPr>
      <xdr:spPr>
        <a:xfrm>
          <a:off x="15630721" y="13486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4" name="直線コネクタ 503">
          <a:extLst>
            <a:ext uri="{FF2B5EF4-FFF2-40B4-BE49-F238E27FC236}">
              <a16:creationId xmlns:a16="http://schemas.microsoft.com/office/drawing/2014/main" id="{3C0B6399-785E-4D18-B6AC-0B5E6556BF7C}"/>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05" name="テキスト ボックス 504">
          <a:extLst>
            <a:ext uri="{FF2B5EF4-FFF2-40B4-BE49-F238E27FC236}">
              <a16:creationId xmlns:a16="http://schemas.microsoft.com/office/drawing/2014/main" id="{061D3B6D-6CE5-4A48-A637-8CD458514257}"/>
            </a:ext>
          </a:extLst>
        </xdr:cNvPr>
        <xdr:cNvSpPr txBox="1"/>
      </xdr:nvSpPr>
      <xdr:spPr>
        <a:xfrm>
          <a:off x="15589461" y="1316774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6" name="直線コネクタ 505">
          <a:extLst>
            <a:ext uri="{FF2B5EF4-FFF2-40B4-BE49-F238E27FC236}">
              <a16:creationId xmlns:a16="http://schemas.microsoft.com/office/drawing/2014/main" id="{D24AEA56-4385-423B-B3AA-9970B6B4ED9F}"/>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07" name="テキスト ボックス 506">
          <a:extLst>
            <a:ext uri="{FF2B5EF4-FFF2-40B4-BE49-F238E27FC236}">
              <a16:creationId xmlns:a16="http://schemas.microsoft.com/office/drawing/2014/main" id="{D382F09D-B0E9-4A91-9811-B2ABF4A8E67A}"/>
            </a:ext>
          </a:extLst>
        </xdr:cNvPr>
        <xdr:cNvSpPr txBox="1"/>
      </xdr:nvSpPr>
      <xdr:spPr>
        <a:xfrm>
          <a:off x="15589461" y="128487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8" name="直線コネクタ 507">
          <a:extLst>
            <a:ext uri="{FF2B5EF4-FFF2-40B4-BE49-F238E27FC236}">
              <a16:creationId xmlns:a16="http://schemas.microsoft.com/office/drawing/2014/main" id="{D276BDE1-8599-461C-A22F-E690EB2858D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509" name="テキスト ボックス 508">
          <a:extLst>
            <a:ext uri="{FF2B5EF4-FFF2-40B4-BE49-F238E27FC236}">
              <a16:creationId xmlns:a16="http://schemas.microsoft.com/office/drawing/2014/main" id="{1D9ED3D2-DD50-48C5-A15B-40D24CC87E34}"/>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10" name="【消防施設】&#10;一人当たり面積グラフ枠">
          <a:extLst>
            <a:ext uri="{FF2B5EF4-FFF2-40B4-BE49-F238E27FC236}">
              <a16:creationId xmlns:a16="http://schemas.microsoft.com/office/drawing/2014/main" id="{CE7E1B7F-1AFD-4D70-9B90-8C89420111F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511" name="直線コネクタ 510">
          <a:extLst>
            <a:ext uri="{FF2B5EF4-FFF2-40B4-BE49-F238E27FC236}">
              <a16:creationId xmlns:a16="http://schemas.microsoft.com/office/drawing/2014/main" id="{925E469D-11D0-4AE6-B447-9169B3372368}"/>
            </a:ext>
          </a:extLst>
        </xdr:cNvPr>
        <xdr:cNvCxnSpPr/>
      </xdr:nvCxnSpPr>
      <xdr:spPr>
        <a:xfrm flipV="1">
          <a:off x="19509104" y="13063260"/>
          <a:ext cx="0" cy="1522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512" name="【消防施設】&#10;一人当たり面積最小値テキスト">
          <a:extLst>
            <a:ext uri="{FF2B5EF4-FFF2-40B4-BE49-F238E27FC236}">
              <a16:creationId xmlns:a16="http://schemas.microsoft.com/office/drawing/2014/main" id="{DC3F42E6-729E-47E6-B516-EE64F6EA3213}"/>
            </a:ext>
          </a:extLst>
        </xdr:cNvPr>
        <xdr:cNvSpPr txBox="1"/>
      </xdr:nvSpPr>
      <xdr:spPr>
        <a:xfrm>
          <a:off x="19547840" y="146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513" name="直線コネクタ 512">
          <a:extLst>
            <a:ext uri="{FF2B5EF4-FFF2-40B4-BE49-F238E27FC236}">
              <a16:creationId xmlns:a16="http://schemas.microsoft.com/office/drawing/2014/main" id="{2963F5A0-26FA-404A-BFCF-440BAD1FF76E}"/>
            </a:ext>
          </a:extLst>
        </xdr:cNvPr>
        <xdr:cNvCxnSpPr/>
      </xdr:nvCxnSpPr>
      <xdr:spPr>
        <a:xfrm>
          <a:off x="19443700" y="1458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514" name="【消防施設】&#10;一人当たり面積最大値テキスト">
          <a:extLst>
            <a:ext uri="{FF2B5EF4-FFF2-40B4-BE49-F238E27FC236}">
              <a16:creationId xmlns:a16="http://schemas.microsoft.com/office/drawing/2014/main" id="{EE6F89DC-300A-4E8A-881E-31E0C744B7F9}"/>
            </a:ext>
          </a:extLst>
        </xdr:cNvPr>
        <xdr:cNvSpPr txBox="1"/>
      </xdr:nvSpPr>
      <xdr:spPr>
        <a:xfrm>
          <a:off x="19547840" y="128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515" name="直線コネクタ 514">
          <a:extLst>
            <a:ext uri="{FF2B5EF4-FFF2-40B4-BE49-F238E27FC236}">
              <a16:creationId xmlns:a16="http://schemas.microsoft.com/office/drawing/2014/main" id="{A7B30FFB-B793-4586-B41C-7C1061771895}"/>
            </a:ext>
          </a:extLst>
        </xdr:cNvPr>
        <xdr:cNvCxnSpPr/>
      </xdr:nvCxnSpPr>
      <xdr:spPr>
        <a:xfrm>
          <a:off x="19443700" y="1306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516" name="【消防施設】&#10;一人当たり面積平均値テキスト">
          <a:extLst>
            <a:ext uri="{FF2B5EF4-FFF2-40B4-BE49-F238E27FC236}">
              <a16:creationId xmlns:a16="http://schemas.microsoft.com/office/drawing/2014/main" id="{796AC7D0-9118-407F-8467-8BD84D490EAC}"/>
            </a:ext>
          </a:extLst>
        </xdr:cNvPr>
        <xdr:cNvSpPr txBox="1"/>
      </xdr:nvSpPr>
      <xdr:spPr>
        <a:xfrm>
          <a:off x="19547840" y="143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517" name="フローチャート: 判断 516">
          <a:extLst>
            <a:ext uri="{FF2B5EF4-FFF2-40B4-BE49-F238E27FC236}">
              <a16:creationId xmlns:a16="http://schemas.microsoft.com/office/drawing/2014/main" id="{C66C3D92-5EFE-49AD-9286-2FDC97108464}"/>
            </a:ext>
          </a:extLst>
        </xdr:cNvPr>
        <xdr:cNvSpPr/>
      </xdr:nvSpPr>
      <xdr:spPr>
        <a:xfrm>
          <a:off x="19458940" y="14508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518" name="フローチャート: 判断 517">
          <a:extLst>
            <a:ext uri="{FF2B5EF4-FFF2-40B4-BE49-F238E27FC236}">
              <a16:creationId xmlns:a16="http://schemas.microsoft.com/office/drawing/2014/main" id="{E0BB0D91-73E2-4938-A844-FCB70AFDD4B8}"/>
            </a:ext>
          </a:extLst>
        </xdr:cNvPr>
        <xdr:cNvSpPr/>
      </xdr:nvSpPr>
      <xdr:spPr>
        <a:xfrm>
          <a:off x="18735040" y="1453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519" name="フローチャート: 判断 518">
          <a:extLst>
            <a:ext uri="{FF2B5EF4-FFF2-40B4-BE49-F238E27FC236}">
              <a16:creationId xmlns:a16="http://schemas.microsoft.com/office/drawing/2014/main" id="{25CEDB31-F71B-4891-98B9-AA11281EE692}"/>
            </a:ext>
          </a:extLst>
        </xdr:cNvPr>
        <xdr:cNvSpPr/>
      </xdr:nvSpPr>
      <xdr:spPr>
        <a:xfrm>
          <a:off x="17937480" y="14533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520" name="フローチャート: 判断 519">
          <a:extLst>
            <a:ext uri="{FF2B5EF4-FFF2-40B4-BE49-F238E27FC236}">
              <a16:creationId xmlns:a16="http://schemas.microsoft.com/office/drawing/2014/main" id="{9888F6E6-CA33-4D3E-A933-0BC23205754E}"/>
            </a:ext>
          </a:extLst>
        </xdr:cNvPr>
        <xdr:cNvSpPr/>
      </xdr:nvSpPr>
      <xdr:spPr>
        <a:xfrm>
          <a:off x="17162780" y="1453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521" name="フローチャート: 判断 520">
          <a:extLst>
            <a:ext uri="{FF2B5EF4-FFF2-40B4-BE49-F238E27FC236}">
              <a16:creationId xmlns:a16="http://schemas.microsoft.com/office/drawing/2014/main" id="{4675A503-514E-49DF-AD9B-A689AE4BC63A}"/>
            </a:ext>
          </a:extLst>
        </xdr:cNvPr>
        <xdr:cNvSpPr/>
      </xdr:nvSpPr>
      <xdr:spPr>
        <a:xfrm>
          <a:off x="16388080" y="14533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A8E1E288-37B6-4261-B1DD-3445F0262A5F}"/>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7FD09D1F-3F3E-4EE2-A09D-3E8AF8921E3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BD49D278-AE7D-4A1C-809E-3E84A7A936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06B41848-80E4-4C03-BEC1-C0C877BF50B4}"/>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6" name="テキスト ボックス 525">
          <a:extLst>
            <a:ext uri="{FF2B5EF4-FFF2-40B4-BE49-F238E27FC236}">
              <a16:creationId xmlns:a16="http://schemas.microsoft.com/office/drawing/2014/main" id="{756253CC-508A-40C2-9E7E-8BBEF6139D4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116208</xdr:rowOff>
    </xdr:from>
    <xdr:to>
      <xdr:col>116</xdr:col>
      <xdr:colOff>114300</xdr:colOff>
      <xdr:row>87</xdr:row>
      <xdr:rowOff>46358</xdr:rowOff>
    </xdr:to>
    <xdr:sp macro="" textlink="">
      <xdr:nvSpPr>
        <xdr:cNvPr id="527" name="楕円 526">
          <a:extLst>
            <a:ext uri="{FF2B5EF4-FFF2-40B4-BE49-F238E27FC236}">
              <a16:creationId xmlns:a16="http://schemas.microsoft.com/office/drawing/2014/main" id="{BAADD77E-8810-48DE-96EB-C222B20516E4}"/>
            </a:ext>
          </a:extLst>
        </xdr:cNvPr>
        <xdr:cNvSpPr/>
      </xdr:nvSpPr>
      <xdr:spPr>
        <a:xfrm>
          <a:off x="19458940" y="14533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69478</xdr:rowOff>
    </xdr:from>
    <xdr:ext cx="469744" cy="259045"/>
    <xdr:sp macro="" textlink="">
      <xdr:nvSpPr>
        <xdr:cNvPr id="528" name="【消防施設】&#10;一人当たり面積該当値テキスト">
          <a:extLst>
            <a:ext uri="{FF2B5EF4-FFF2-40B4-BE49-F238E27FC236}">
              <a16:creationId xmlns:a16="http://schemas.microsoft.com/office/drawing/2014/main" id="{404A8654-3D9F-4861-A09D-0503DD9EF4E5}"/>
            </a:ext>
          </a:extLst>
        </xdr:cNvPr>
        <xdr:cNvSpPr txBox="1"/>
      </xdr:nvSpPr>
      <xdr:spPr>
        <a:xfrm>
          <a:off x="19547840" y="14486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116230</xdr:rowOff>
    </xdr:from>
    <xdr:to>
      <xdr:col>112</xdr:col>
      <xdr:colOff>38100</xdr:colOff>
      <xdr:row>87</xdr:row>
      <xdr:rowOff>46380</xdr:rowOff>
    </xdr:to>
    <xdr:sp macro="" textlink="">
      <xdr:nvSpPr>
        <xdr:cNvPr id="529" name="楕円 528">
          <a:extLst>
            <a:ext uri="{FF2B5EF4-FFF2-40B4-BE49-F238E27FC236}">
              <a16:creationId xmlns:a16="http://schemas.microsoft.com/office/drawing/2014/main" id="{2D17741D-A240-47A4-A12B-EDC6130DE78A}"/>
            </a:ext>
          </a:extLst>
        </xdr:cNvPr>
        <xdr:cNvSpPr/>
      </xdr:nvSpPr>
      <xdr:spPr>
        <a:xfrm>
          <a:off x="18735040" y="145332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167008</xdr:rowOff>
    </xdr:from>
    <xdr:to>
      <xdr:col>116</xdr:col>
      <xdr:colOff>63500</xdr:colOff>
      <xdr:row>86</xdr:row>
      <xdr:rowOff>167030</xdr:rowOff>
    </xdr:to>
    <xdr:cxnSp macro="">
      <xdr:nvCxnSpPr>
        <xdr:cNvPr id="530" name="直線コネクタ 529">
          <a:extLst>
            <a:ext uri="{FF2B5EF4-FFF2-40B4-BE49-F238E27FC236}">
              <a16:creationId xmlns:a16="http://schemas.microsoft.com/office/drawing/2014/main" id="{FE767918-7202-411C-9FF1-A2BAD4EF65BF}"/>
            </a:ext>
          </a:extLst>
        </xdr:cNvPr>
        <xdr:cNvCxnSpPr/>
      </xdr:nvCxnSpPr>
      <xdr:spPr>
        <a:xfrm flipV="1">
          <a:off x="18778220" y="14584048"/>
          <a:ext cx="73152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116349</xdr:rowOff>
    </xdr:from>
    <xdr:to>
      <xdr:col>107</xdr:col>
      <xdr:colOff>101600</xdr:colOff>
      <xdr:row>87</xdr:row>
      <xdr:rowOff>46499</xdr:rowOff>
    </xdr:to>
    <xdr:sp macro="" textlink="">
      <xdr:nvSpPr>
        <xdr:cNvPr id="531" name="楕円 530">
          <a:extLst>
            <a:ext uri="{FF2B5EF4-FFF2-40B4-BE49-F238E27FC236}">
              <a16:creationId xmlns:a16="http://schemas.microsoft.com/office/drawing/2014/main" id="{67C3FB3D-77BB-4744-997D-9306D08C4A1A}"/>
            </a:ext>
          </a:extLst>
        </xdr:cNvPr>
        <xdr:cNvSpPr/>
      </xdr:nvSpPr>
      <xdr:spPr>
        <a:xfrm>
          <a:off x="17937480" y="1453338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167030</xdr:rowOff>
    </xdr:from>
    <xdr:to>
      <xdr:col>111</xdr:col>
      <xdr:colOff>177800</xdr:colOff>
      <xdr:row>86</xdr:row>
      <xdr:rowOff>167149</xdr:rowOff>
    </xdr:to>
    <xdr:cxnSp macro="">
      <xdr:nvCxnSpPr>
        <xdr:cNvPr id="532" name="直線コネクタ 531">
          <a:extLst>
            <a:ext uri="{FF2B5EF4-FFF2-40B4-BE49-F238E27FC236}">
              <a16:creationId xmlns:a16="http://schemas.microsoft.com/office/drawing/2014/main" id="{09CB7669-7B54-4A6A-B11E-9985F63BCA16}"/>
            </a:ext>
          </a:extLst>
        </xdr:cNvPr>
        <xdr:cNvCxnSpPr/>
      </xdr:nvCxnSpPr>
      <xdr:spPr>
        <a:xfrm flipV="1">
          <a:off x="17988280" y="14584070"/>
          <a:ext cx="78994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116416</xdr:rowOff>
    </xdr:from>
    <xdr:to>
      <xdr:col>102</xdr:col>
      <xdr:colOff>165100</xdr:colOff>
      <xdr:row>87</xdr:row>
      <xdr:rowOff>46566</xdr:rowOff>
    </xdr:to>
    <xdr:sp macro="" textlink="">
      <xdr:nvSpPr>
        <xdr:cNvPr id="533" name="楕円 532">
          <a:extLst>
            <a:ext uri="{FF2B5EF4-FFF2-40B4-BE49-F238E27FC236}">
              <a16:creationId xmlns:a16="http://schemas.microsoft.com/office/drawing/2014/main" id="{123E5B64-F0EA-427D-9393-2AB56DE08D6C}"/>
            </a:ext>
          </a:extLst>
        </xdr:cNvPr>
        <xdr:cNvSpPr/>
      </xdr:nvSpPr>
      <xdr:spPr>
        <a:xfrm>
          <a:off x="17162780" y="145334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167149</xdr:rowOff>
    </xdr:from>
    <xdr:to>
      <xdr:col>107</xdr:col>
      <xdr:colOff>50800</xdr:colOff>
      <xdr:row>86</xdr:row>
      <xdr:rowOff>167216</xdr:rowOff>
    </xdr:to>
    <xdr:cxnSp macro="">
      <xdr:nvCxnSpPr>
        <xdr:cNvPr id="534" name="直線コネクタ 533">
          <a:extLst>
            <a:ext uri="{FF2B5EF4-FFF2-40B4-BE49-F238E27FC236}">
              <a16:creationId xmlns:a16="http://schemas.microsoft.com/office/drawing/2014/main" id="{FBC90EC3-3353-4B7B-8920-4420AA7BFF5F}"/>
            </a:ext>
          </a:extLst>
        </xdr:cNvPr>
        <xdr:cNvCxnSpPr/>
      </xdr:nvCxnSpPr>
      <xdr:spPr>
        <a:xfrm flipV="1">
          <a:off x="17213580" y="14584189"/>
          <a:ext cx="774700" cy="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116438</xdr:rowOff>
    </xdr:from>
    <xdr:to>
      <xdr:col>98</xdr:col>
      <xdr:colOff>38100</xdr:colOff>
      <xdr:row>87</xdr:row>
      <xdr:rowOff>46588</xdr:rowOff>
    </xdr:to>
    <xdr:sp macro="" textlink="">
      <xdr:nvSpPr>
        <xdr:cNvPr id="535" name="楕円 534">
          <a:extLst>
            <a:ext uri="{FF2B5EF4-FFF2-40B4-BE49-F238E27FC236}">
              <a16:creationId xmlns:a16="http://schemas.microsoft.com/office/drawing/2014/main" id="{8BAEE648-034F-4D6C-8852-C6F8E30194B7}"/>
            </a:ext>
          </a:extLst>
        </xdr:cNvPr>
        <xdr:cNvSpPr/>
      </xdr:nvSpPr>
      <xdr:spPr>
        <a:xfrm>
          <a:off x="16388080" y="1453347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167216</xdr:rowOff>
    </xdr:from>
    <xdr:to>
      <xdr:col>102</xdr:col>
      <xdr:colOff>114300</xdr:colOff>
      <xdr:row>86</xdr:row>
      <xdr:rowOff>167238</xdr:rowOff>
    </xdr:to>
    <xdr:cxnSp macro="">
      <xdr:nvCxnSpPr>
        <xdr:cNvPr id="536" name="直線コネクタ 535">
          <a:extLst>
            <a:ext uri="{FF2B5EF4-FFF2-40B4-BE49-F238E27FC236}">
              <a16:creationId xmlns:a16="http://schemas.microsoft.com/office/drawing/2014/main" id="{79248887-76E9-4B40-B582-EC3136B4DB89}"/>
            </a:ext>
          </a:extLst>
        </xdr:cNvPr>
        <xdr:cNvCxnSpPr/>
      </xdr:nvCxnSpPr>
      <xdr:spPr>
        <a:xfrm flipV="1">
          <a:off x="16431260" y="14584256"/>
          <a:ext cx="78232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537" name="n_1aveValue【消防施設】&#10;一人当たり面積">
          <a:extLst>
            <a:ext uri="{FF2B5EF4-FFF2-40B4-BE49-F238E27FC236}">
              <a16:creationId xmlns:a16="http://schemas.microsoft.com/office/drawing/2014/main" id="{81F9FB2C-1384-4CD4-A986-9104FBAAE560}"/>
            </a:ext>
          </a:extLst>
        </xdr:cNvPr>
        <xdr:cNvSpPr txBox="1"/>
      </xdr:nvSpPr>
      <xdr:spPr>
        <a:xfrm>
          <a:off x="18561127" y="1431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538" name="n_2aveValue【消防施設】&#10;一人当たり面積">
          <a:extLst>
            <a:ext uri="{FF2B5EF4-FFF2-40B4-BE49-F238E27FC236}">
              <a16:creationId xmlns:a16="http://schemas.microsoft.com/office/drawing/2014/main" id="{32E5810A-0655-4A6E-A3A5-C380B65238CD}"/>
            </a:ext>
          </a:extLst>
        </xdr:cNvPr>
        <xdr:cNvSpPr txBox="1"/>
      </xdr:nvSpPr>
      <xdr:spPr>
        <a:xfrm>
          <a:off x="17776267" y="1431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539" name="n_3aveValue【消防施設】&#10;一人当たり面積">
          <a:extLst>
            <a:ext uri="{FF2B5EF4-FFF2-40B4-BE49-F238E27FC236}">
              <a16:creationId xmlns:a16="http://schemas.microsoft.com/office/drawing/2014/main" id="{8AF591EB-15E7-4B95-80B5-909BC381FDA6}"/>
            </a:ext>
          </a:extLst>
        </xdr:cNvPr>
        <xdr:cNvSpPr txBox="1"/>
      </xdr:nvSpPr>
      <xdr:spPr>
        <a:xfrm>
          <a:off x="17001567" y="1431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540" name="n_4aveValue【消防施設】&#10;一人当たり面積">
          <a:extLst>
            <a:ext uri="{FF2B5EF4-FFF2-40B4-BE49-F238E27FC236}">
              <a16:creationId xmlns:a16="http://schemas.microsoft.com/office/drawing/2014/main" id="{47B5CB7C-4420-426E-9E93-280B4572ADC4}"/>
            </a:ext>
          </a:extLst>
        </xdr:cNvPr>
        <xdr:cNvSpPr txBox="1"/>
      </xdr:nvSpPr>
      <xdr:spPr>
        <a:xfrm>
          <a:off x="16226867" y="1431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37507</xdr:rowOff>
    </xdr:from>
    <xdr:ext cx="469744" cy="259045"/>
    <xdr:sp macro="" textlink="">
      <xdr:nvSpPr>
        <xdr:cNvPr id="541" name="n_1mainValue【消防施設】&#10;一人当たり面積">
          <a:extLst>
            <a:ext uri="{FF2B5EF4-FFF2-40B4-BE49-F238E27FC236}">
              <a16:creationId xmlns:a16="http://schemas.microsoft.com/office/drawing/2014/main" id="{22FBFEAB-2D8A-4494-BB26-C2FF38AFCEAB}"/>
            </a:ext>
          </a:extLst>
        </xdr:cNvPr>
        <xdr:cNvSpPr txBox="1"/>
      </xdr:nvSpPr>
      <xdr:spPr>
        <a:xfrm>
          <a:off x="18561127" y="1462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37626</xdr:rowOff>
    </xdr:from>
    <xdr:ext cx="469744" cy="259045"/>
    <xdr:sp macro="" textlink="">
      <xdr:nvSpPr>
        <xdr:cNvPr id="542" name="n_2mainValue【消防施設】&#10;一人当たり面積">
          <a:extLst>
            <a:ext uri="{FF2B5EF4-FFF2-40B4-BE49-F238E27FC236}">
              <a16:creationId xmlns:a16="http://schemas.microsoft.com/office/drawing/2014/main" id="{86EF9B12-BEBC-437E-A643-8194A4FAB6E4}"/>
            </a:ext>
          </a:extLst>
        </xdr:cNvPr>
        <xdr:cNvSpPr txBox="1"/>
      </xdr:nvSpPr>
      <xdr:spPr>
        <a:xfrm>
          <a:off x="17776267" y="1462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37693</xdr:rowOff>
    </xdr:from>
    <xdr:ext cx="469744" cy="259045"/>
    <xdr:sp macro="" textlink="">
      <xdr:nvSpPr>
        <xdr:cNvPr id="543" name="n_3mainValue【消防施設】&#10;一人当たり面積">
          <a:extLst>
            <a:ext uri="{FF2B5EF4-FFF2-40B4-BE49-F238E27FC236}">
              <a16:creationId xmlns:a16="http://schemas.microsoft.com/office/drawing/2014/main" id="{4BCA400E-4CFB-4613-955C-58CB5DC2E043}"/>
            </a:ext>
          </a:extLst>
        </xdr:cNvPr>
        <xdr:cNvSpPr txBox="1"/>
      </xdr:nvSpPr>
      <xdr:spPr>
        <a:xfrm>
          <a:off x="17001567" y="1462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37715</xdr:rowOff>
    </xdr:from>
    <xdr:ext cx="469744" cy="259045"/>
    <xdr:sp macro="" textlink="">
      <xdr:nvSpPr>
        <xdr:cNvPr id="544" name="n_4mainValue【消防施設】&#10;一人当たり面積">
          <a:extLst>
            <a:ext uri="{FF2B5EF4-FFF2-40B4-BE49-F238E27FC236}">
              <a16:creationId xmlns:a16="http://schemas.microsoft.com/office/drawing/2014/main" id="{08954D3D-1BBE-442E-BE00-5DD30E6BD4A4}"/>
            </a:ext>
          </a:extLst>
        </xdr:cNvPr>
        <xdr:cNvSpPr txBox="1"/>
      </xdr:nvSpPr>
      <xdr:spPr>
        <a:xfrm>
          <a:off x="16226867" y="1462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C4F2208D-BFB0-45A9-B6FF-39E56212DABF}"/>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4E061D3-088E-40BC-93C0-43D476362CC2}"/>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526E18BC-6EB7-471E-8440-3311EDFA011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4E4A0CCE-9FD3-4048-B4AB-A28C5525618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27C394E3-6F88-4931-81DC-03FFDFFC311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B1590C53-E514-45B5-AA32-17E8545E1A2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90F68815-ECB1-4A24-9E9C-FAC06BB4021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0288CF28-6698-4912-8ACC-D0AC28BC0A5C}"/>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CF109CB-4476-4B41-9AA3-FEE6D9909F3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2FE3BFBB-980C-4C7B-955E-11EE633FA437}"/>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A34FBAB2-9BB1-48EA-8639-97F0143F797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D9F83327-456E-4C10-8B95-BDAB72B4C5CC}"/>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211C2D89-31A8-4E56-8BFC-ECADAF787A65}"/>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4EDB2FC7-5A8C-41AC-92A3-1A052891EDA1}"/>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7F7E2DBE-06E1-4B90-9AC0-BDF01718315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F3189CFD-A552-4715-98F3-E8F39DFF12AC}"/>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A3D12ABA-7D05-4D5B-AF62-86BFF17FB095}"/>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3B1B9F75-A617-466B-9FAC-2FB67942E5C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13688E49-9441-4131-AFDE-72E81F37198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F07E400A-ECF0-4A7F-B2D3-643A08C2D787}"/>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90E7E68B-C773-4B69-80F7-416A2922EB1C}"/>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4FF975A5-0CC7-4386-892B-12D148FC1D9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4E8AA017-F6F4-48C3-BF57-0559B881B7D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7F0B290B-5E01-48A7-BC37-A211796C7D5E}"/>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54319467-AFA2-44A0-9B49-7B53A7F7928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570" name="直線コネクタ 569">
          <a:extLst>
            <a:ext uri="{FF2B5EF4-FFF2-40B4-BE49-F238E27FC236}">
              <a16:creationId xmlns:a16="http://schemas.microsoft.com/office/drawing/2014/main" id="{936C2D93-58C0-4955-8852-BA96832E13AF}"/>
            </a:ext>
          </a:extLst>
        </xdr:cNvPr>
        <xdr:cNvCxnSpPr/>
      </xdr:nvCxnSpPr>
      <xdr:spPr>
        <a:xfrm flipV="1">
          <a:off x="14375764" y="1677488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571" name="【庁舎】&#10;有形固定資産減価償却率最小値テキスト">
          <a:extLst>
            <a:ext uri="{FF2B5EF4-FFF2-40B4-BE49-F238E27FC236}">
              <a16:creationId xmlns:a16="http://schemas.microsoft.com/office/drawing/2014/main" id="{63DA80C9-3799-4AE0-A56D-20D6964A29F6}"/>
            </a:ext>
          </a:extLst>
        </xdr:cNvPr>
        <xdr:cNvSpPr txBox="1"/>
      </xdr:nvSpPr>
      <xdr:spPr>
        <a:xfrm>
          <a:off x="14414500" y="1828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572" name="直線コネクタ 571">
          <a:extLst>
            <a:ext uri="{FF2B5EF4-FFF2-40B4-BE49-F238E27FC236}">
              <a16:creationId xmlns:a16="http://schemas.microsoft.com/office/drawing/2014/main" id="{A6D69A4B-8106-4557-ABFB-3F72C062EF19}"/>
            </a:ext>
          </a:extLst>
        </xdr:cNvPr>
        <xdr:cNvCxnSpPr/>
      </xdr:nvCxnSpPr>
      <xdr:spPr>
        <a:xfrm>
          <a:off x="14287500" y="18285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573" name="【庁舎】&#10;有形固定資産減価償却率最大値テキスト">
          <a:extLst>
            <a:ext uri="{FF2B5EF4-FFF2-40B4-BE49-F238E27FC236}">
              <a16:creationId xmlns:a16="http://schemas.microsoft.com/office/drawing/2014/main" id="{68859DFC-E44B-4468-B4BC-A6F9A2714FAD}"/>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574" name="直線コネクタ 573">
          <a:extLst>
            <a:ext uri="{FF2B5EF4-FFF2-40B4-BE49-F238E27FC236}">
              <a16:creationId xmlns:a16="http://schemas.microsoft.com/office/drawing/2014/main" id="{3AD144EA-3659-4F1E-8F16-0E005A79173E}"/>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87103</xdr:rowOff>
    </xdr:from>
    <xdr:ext cx="405111" cy="259045"/>
    <xdr:sp macro="" textlink="">
      <xdr:nvSpPr>
        <xdr:cNvPr id="575" name="【庁舎】&#10;有形固定資産減価償却率平均値テキスト">
          <a:extLst>
            <a:ext uri="{FF2B5EF4-FFF2-40B4-BE49-F238E27FC236}">
              <a16:creationId xmlns:a16="http://schemas.microsoft.com/office/drawing/2014/main" id="{1D3E3628-832B-404A-9D5D-515DC1A0164C}"/>
            </a:ext>
          </a:extLst>
        </xdr:cNvPr>
        <xdr:cNvSpPr txBox="1"/>
      </xdr:nvSpPr>
      <xdr:spPr>
        <a:xfrm>
          <a:off x="14414500" y="17521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576" name="フローチャート: 判断 575">
          <a:extLst>
            <a:ext uri="{FF2B5EF4-FFF2-40B4-BE49-F238E27FC236}">
              <a16:creationId xmlns:a16="http://schemas.microsoft.com/office/drawing/2014/main" id="{1D73FCAC-9E06-48F7-AB51-1E4B30C866B6}"/>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577" name="フローチャート: 判断 576">
          <a:extLst>
            <a:ext uri="{FF2B5EF4-FFF2-40B4-BE49-F238E27FC236}">
              <a16:creationId xmlns:a16="http://schemas.microsoft.com/office/drawing/2014/main" id="{1CBD76B3-C291-43AA-B02F-D925086F78BD}"/>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578" name="フローチャート: 判断 577">
          <a:extLst>
            <a:ext uri="{FF2B5EF4-FFF2-40B4-BE49-F238E27FC236}">
              <a16:creationId xmlns:a16="http://schemas.microsoft.com/office/drawing/2014/main" id="{88933FC1-115D-43E0-AD6A-B3053DEE6443}"/>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579" name="フローチャート: 判断 578">
          <a:extLst>
            <a:ext uri="{FF2B5EF4-FFF2-40B4-BE49-F238E27FC236}">
              <a16:creationId xmlns:a16="http://schemas.microsoft.com/office/drawing/2014/main" id="{B084C5BE-3DD4-4077-9E75-97BF0411A88E}"/>
            </a:ext>
          </a:extLst>
        </xdr:cNvPr>
        <xdr:cNvSpPr/>
      </xdr:nvSpPr>
      <xdr:spPr>
        <a:xfrm>
          <a:off x="12029440" y="175040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580" name="フローチャート: 判断 579">
          <a:extLst>
            <a:ext uri="{FF2B5EF4-FFF2-40B4-BE49-F238E27FC236}">
              <a16:creationId xmlns:a16="http://schemas.microsoft.com/office/drawing/2014/main" id="{561A6BD0-1E56-4193-8A98-6CE88B20577F}"/>
            </a:ext>
          </a:extLst>
        </xdr:cNvPr>
        <xdr:cNvSpPr/>
      </xdr:nvSpPr>
      <xdr:spPr>
        <a:xfrm>
          <a:off x="11231880" y="17530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1836DF99-8F68-458E-875F-A8B2BE782C78}"/>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56CB99FD-999C-48B0-8FD9-AB94BA2C3EF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5B0527D5-0EE5-4F80-817A-2508D16950A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CFD28F13-5BAA-41F1-BD26-B8BB99724277}"/>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AD92C331-1BD6-414C-859E-E49029E85B9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40095</xdr:rowOff>
    </xdr:from>
    <xdr:to>
      <xdr:col>85</xdr:col>
      <xdr:colOff>177800</xdr:colOff>
      <xdr:row>101</xdr:row>
      <xdr:rowOff>141695</xdr:rowOff>
    </xdr:to>
    <xdr:sp macro="" textlink="">
      <xdr:nvSpPr>
        <xdr:cNvPr id="586" name="楕円 585">
          <a:extLst>
            <a:ext uri="{FF2B5EF4-FFF2-40B4-BE49-F238E27FC236}">
              <a16:creationId xmlns:a16="http://schemas.microsoft.com/office/drawing/2014/main" id="{F5BCB6C0-BFC2-456A-885A-79FEC98CB6BC}"/>
            </a:ext>
          </a:extLst>
        </xdr:cNvPr>
        <xdr:cNvSpPr/>
      </xdr:nvSpPr>
      <xdr:spPr>
        <a:xfrm>
          <a:off x="14325600" y="169717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62972</xdr:rowOff>
    </xdr:from>
    <xdr:ext cx="405111" cy="259045"/>
    <xdr:sp macro="" textlink="">
      <xdr:nvSpPr>
        <xdr:cNvPr id="587" name="【庁舎】&#10;有形固定資産減価償却率該当値テキスト">
          <a:extLst>
            <a:ext uri="{FF2B5EF4-FFF2-40B4-BE49-F238E27FC236}">
              <a16:creationId xmlns:a16="http://schemas.microsoft.com/office/drawing/2014/main" id="{9B1B2EBE-2B7B-4455-AD92-04AD50B97D81}"/>
            </a:ext>
          </a:extLst>
        </xdr:cNvPr>
        <xdr:cNvSpPr txBox="1"/>
      </xdr:nvSpPr>
      <xdr:spPr>
        <a:xfrm>
          <a:off x="14414500" y="16826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147864</xdr:rowOff>
    </xdr:from>
    <xdr:to>
      <xdr:col>81</xdr:col>
      <xdr:colOff>101600</xdr:colOff>
      <xdr:row>101</xdr:row>
      <xdr:rowOff>78014</xdr:rowOff>
    </xdr:to>
    <xdr:sp macro="" textlink="">
      <xdr:nvSpPr>
        <xdr:cNvPr id="588" name="楕円 587">
          <a:extLst>
            <a:ext uri="{FF2B5EF4-FFF2-40B4-BE49-F238E27FC236}">
              <a16:creationId xmlns:a16="http://schemas.microsoft.com/office/drawing/2014/main" id="{1900068A-6E03-42EB-A2CA-496D87E177C2}"/>
            </a:ext>
          </a:extLst>
        </xdr:cNvPr>
        <xdr:cNvSpPr/>
      </xdr:nvSpPr>
      <xdr:spPr>
        <a:xfrm>
          <a:off x="13578840" y="169118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27214</xdr:rowOff>
    </xdr:from>
    <xdr:to>
      <xdr:col>85</xdr:col>
      <xdr:colOff>127000</xdr:colOff>
      <xdr:row>101</xdr:row>
      <xdr:rowOff>90895</xdr:rowOff>
    </xdr:to>
    <xdr:cxnSp macro="">
      <xdr:nvCxnSpPr>
        <xdr:cNvPr id="589" name="直線コネクタ 588">
          <a:extLst>
            <a:ext uri="{FF2B5EF4-FFF2-40B4-BE49-F238E27FC236}">
              <a16:creationId xmlns:a16="http://schemas.microsoft.com/office/drawing/2014/main" id="{B8AA54EB-1ED9-4807-A542-B7D53DFA1199}"/>
            </a:ext>
          </a:extLst>
        </xdr:cNvPr>
        <xdr:cNvCxnSpPr/>
      </xdr:nvCxnSpPr>
      <xdr:spPr>
        <a:xfrm>
          <a:off x="13629640" y="16958854"/>
          <a:ext cx="74676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85816</xdr:rowOff>
    </xdr:from>
    <xdr:to>
      <xdr:col>76</xdr:col>
      <xdr:colOff>165100</xdr:colOff>
      <xdr:row>101</xdr:row>
      <xdr:rowOff>15966</xdr:rowOff>
    </xdr:to>
    <xdr:sp macro="" textlink="">
      <xdr:nvSpPr>
        <xdr:cNvPr id="590" name="楕円 589">
          <a:extLst>
            <a:ext uri="{FF2B5EF4-FFF2-40B4-BE49-F238E27FC236}">
              <a16:creationId xmlns:a16="http://schemas.microsoft.com/office/drawing/2014/main" id="{C9049EFE-31B5-4824-900D-7856BC9D1B1C}"/>
            </a:ext>
          </a:extLst>
        </xdr:cNvPr>
        <xdr:cNvSpPr/>
      </xdr:nvSpPr>
      <xdr:spPr>
        <a:xfrm>
          <a:off x="12804140" y="168498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136616</xdr:rowOff>
    </xdr:from>
    <xdr:to>
      <xdr:col>81</xdr:col>
      <xdr:colOff>50800</xdr:colOff>
      <xdr:row>101</xdr:row>
      <xdr:rowOff>27214</xdr:rowOff>
    </xdr:to>
    <xdr:cxnSp macro="">
      <xdr:nvCxnSpPr>
        <xdr:cNvPr id="591" name="直線コネクタ 590">
          <a:extLst>
            <a:ext uri="{FF2B5EF4-FFF2-40B4-BE49-F238E27FC236}">
              <a16:creationId xmlns:a16="http://schemas.microsoft.com/office/drawing/2014/main" id="{0A23176B-3E31-4DF5-A731-95DC6E693EEF}"/>
            </a:ext>
          </a:extLst>
        </xdr:cNvPr>
        <xdr:cNvCxnSpPr/>
      </xdr:nvCxnSpPr>
      <xdr:spPr>
        <a:xfrm>
          <a:off x="12854940" y="16900616"/>
          <a:ext cx="774700" cy="5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22134</xdr:rowOff>
    </xdr:from>
    <xdr:to>
      <xdr:col>72</xdr:col>
      <xdr:colOff>38100</xdr:colOff>
      <xdr:row>100</xdr:row>
      <xdr:rowOff>123734</xdr:rowOff>
    </xdr:to>
    <xdr:sp macro="" textlink="">
      <xdr:nvSpPr>
        <xdr:cNvPr id="592" name="楕円 591">
          <a:extLst>
            <a:ext uri="{FF2B5EF4-FFF2-40B4-BE49-F238E27FC236}">
              <a16:creationId xmlns:a16="http://schemas.microsoft.com/office/drawing/2014/main" id="{CBCB7BC3-A1CF-4D62-ADB9-C94F0CEB23A2}"/>
            </a:ext>
          </a:extLst>
        </xdr:cNvPr>
        <xdr:cNvSpPr/>
      </xdr:nvSpPr>
      <xdr:spPr>
        <a:xfrm>
          <a:off x="12029440" y="167861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72934</xdr:rowOff>
    </xdr:from>
    <xdr:to>
      <xdr:col>76</xdr:col>
      <xdr:colOff>114300</xdr:colOff>
      <xdr:row>100</xdr:row>
      <xdr:rowOff>136616</xdr:rowOff>
    </xdr:to>
    <xdr:cxnSp macro="">
      <xdr:nvCxnSpPr>
        <xdr:cNvPr id="593" name="直線コネクタ 592">
          <a:extLst>
            <a:ext uri="{FF2B5EF4-FFF2-40B4-BE49-F238E27FC236}">
              <a16:creationId xmlns:a16="http://schemas.microsoft.com/office/drawing/2014/main" id="{B5C71DF7-18C4-4D7A-977E-80D984399409}"/>
            </a:ext>
          </a:extLst>
        </xdr:cNvPr>
        <xdr:cNvCxnSpPr/>
      </xdr:nvCxnSpPr>
      <xdr:spPr>
        <a:xfrm>
          <a:off x="12072620" y="16836934"/>
          <a:ext cx="78232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131536</xdr:rowOff>
    </xdr:from>
    <xdr:to>
      <xdr:col>67</xdr:col>
      <xdr:colOff>101600</xdr:colOff>
      <xdr:row>100</xdr:row>
      <xdr:rowOff>61686</xdr:rowOff>
    </xdr:to>
    <xdr:sp macro="" textlink="">
      <xdr:nvSpPr>
        <xdr:cNvPr id="594" name="楕円 593">
          <a:extLst>
            <a:ext uri="{FF2B5EF4-FFF2-40B4-BE49-F238E27FC236}">
              <a16:creationId xmlns:a16="http://schemas.microsoft.com/office/drawing/2014/main" id="{9AD2F583-AD5F-4744-81E5-B874D68F2AA1}"/>
            </a:ext>
          </a:extLst>
        </xdr:cNvPr>
        <xdr:cNvSpPr/>
      </xdr:nvSpPr>
      <xdr:spPr>
        <a:xfrm>
          <a:off x="11231880" y="16727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10886</xdr:rowOff>
    </xdr:from>
    <xdr:to>
      <xdr:col>71</xdr:col>
      <xdr:colOff>177800</xdr:colOff>
      <xdr:row>100</xdr:row>
      <xdr:rowOff>72934</xdr:rowOff>
    </xdr:to>
    <xdr:cxnSp macro="">
      <xdr:nvCxnSpPr>
        <xdr:cNvPr id="595" name="直線コネクタ 594">
          <a:extLst>
            <a:ext uri="{FF2B5EF4-FFF2-40B4-BE49-F238E27FC236}">
              <a16:creationId xmlns:a16="http://schemas.microsoft.com/office/drawing/2014/main" id="{DE8135E5-7D0E-492D-836C-420EC5AEE4A2}"/>
            </a:ext>
          </a:extLst>
        </xdr:cNvPr>
        <xdr:cNvCxnSpPr/>
      </xdr:nvCxnSpPr>
      <xdr:spPr>
        <a:xfrm>
          <a:off x="11282680" y="16774886"/>
          <a:ext cx="78994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596" name="n_1aveValue【庁舎】&#10;有形固定資産減価償却率">
          <a:extLst>
            <a:ext uri="{FF2B5EF4-FFF2-40B4-BE49-F238E27FC236}">
              <a16:creationId xmlns:a16="http://schemas.microsoft.com/office/drawing/2014/main" id="{EC33C4B1-851C-4B17-BDE6-9A2083BF6C8C}"/>
            </a:ext>
          </a:extLst>
        </xdr:cNvPr>
        <xdr:cNvSpPr txBox="1"/>
      </xdr:nvSpPr>
      <xdr:spPr>
        <a:xfrm>
          <a:off x="13437244" y="1760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597" name="n_2aveValue【庁舎】&#10;有形固定資産減価償却率">
          <a:extLst>
            <a:ext uri="{FF2B5EF4-FFF2-40B4-BE49-F238E27FC236}">
              <a16:creationId xmlns:a16="http://schemas.microsoft.com/office/drawing/2014/main" id="{2E94FDE3-440B-479F-A8ED-0199B24630FE}"/>
            </a:ext>
          </a:extLst>
        </xdr:cNvPr>
        <xdr:cNvSpPr txBox="1"/>
      </xdr:nvSpPr>
      <xdr:spPr>
        <a:xfrm>
          <a:off x="12675244" y="17603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598" name="n_3aveValue【庁舎】&#10;有形固定資産減価償却率">
          <a:extLst>
            <a:ext uri="{FF2B5EF4-FFF2-40B4-BE49-F238E27FC236}">
              <a16:creationId xmlns:a16="http://schemas.microsoft.com/office/drawing/2014/main" id="{06C51E90-3D9C-415C-BDAF-1598EC4DAE98}"/>
            </a:ext>
          </a:extLst>
        </xdr:cNvPr>
        <xdr:cNvSpPr txBox="1"/>
      </xdr:nvSpPr>
      <xdr:spPr>
        <a:xfrm>
          <a:off x="11900544" y="17596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16890</xdr:rowOff>
    </xdr:from>
    <xdr:ext cx="405111" cy="259045"/>
    <xdr:sp macro="" textlink="">
      <xdr:nvSpPr>
        <xdr:cNvPr id="599" name="n_4aveValue【庁舎】&#10;有形固定資産減価償却率">
          <a:extLst>
            <a:ext uri="{FF2B5EF4-FFF2-40B4-BE49-F238E27FC236}">
              <a16:creationId xmlns:a16="http://schemas.microsoft.com/office/drawing/2014/main" id="{759A4531-FEE8-4AD3-AD38-06256C47CD99}"/>
            </a:ext>
          </a:extLst>
        </xdr:cNvPr>
        <xdr:cNvSpPr txBox="1"/>
      </xdr:nvSpPr>
      <xdr:spPr>
        <a:xfrm>
          <a:off x="11102984" y="17619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94541</xdr:rowOff>
    </xdr:from>
    <xdr:ext cx="405111" cy="259045"/>
    <xdr:sp macro="" textlink="">
      <xdr:nvSpPr>
        <xdr:cNvPr id="600" name="n_1mainValue【庁舎】&#10;有形固定資産減価償却率">
          <a:extLst>
            <a:ext uri="{FF2B5EF4-FFF2-40B4-BE49-F238E27FC236}">
              <a16:creationId xmlns:a16="http://schemas.microsoft.com/office/drawing/2014/main" id="{49A8EBE8-A1A4-49AB-80F3-0CBBE71D172F}"/>
            </a:ext>
          </a:extLst>
        </xdr:cNvPr>
        <xdr:cNvSpPr txBox="1"/>
      </xdr:nvSpPr>
      <xdr:spPr>
        <a:xfrm>
          <a:off x="13437244" y="1669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32493</xdr:rowOff>
    </xdr:from>
    <xdr:ext cx="405111" cy="259045"/>
    <xdr:sp macro="" textlink="">
      <xdr:nvSpPr>
        <xdr:cNvPr id="601" name="n_2mainValue【庁舎】&#10;有形固定資産減価償却率">
          <a:extLst>
            <a:ext uri="{FF2B5EF4-FFF2-40B4-BE49-F238E27FC236}">
              <a16:creationId xmlns:a16="http://schemas.microsoft.com/office/drawing/2014/main" id="{236EA4B1-D5C4-491F-BD80-5CB14C988066}"/>
            </a:ext>
          </a:extLst>
        </xdr:cNvPr>
        <xdr:cNvSpPr txBox="1"/>
      </xdr:nvSpPr>
      <xdr:spPr>
        <a:xfrm>
          <a:off x="12675244" y="1662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140261</xdr:rowOff>
    </xdr:from>
    <xdr:ext cx="340478" cy="259045"/>
    <xdr:sp macro="" textlink="">
      <xdr:nvSpPr>
        <xdr:cNvPr id="602" name="n_3mainValue【庁舎】&#10;有形固定資産減価償却率">
          <a:extLst>
            <a:ext uri="{FF2B5EF4-FFF2-40B4-BE49-F238E27FC236}">
              <a16:creationId xmlns:a16="http://schemas.microsoft.com/office/drawing/2014/main" id="{97612694-D0F6-4837-9099-9B36C92008A4}"/>
            </a:ext>
          </a:extLst>
        </xdr:cNvPr>
        <xdr:cNvSpPr txBox="1"/>
      </xdr:nvSpPr>
      <xdr:spPr>
        <a:xfrm>
          <a:off x="11910001" y="165689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78213</xdr:rowOff>
    </xdr:from>
    <xdr:ext cx="340478" cy="259045"/>
    <xdr:sp macro="" textlink="">
      <xdr:nvSpPr>
        <xdr:cNvPr id="603" name="n_4mainValue【庁舎】&#10;有形固定資産減価償却率">
          <a:extLst>
            <a:ext uri="{FF2B5EF4-FFF2-40B4-BE49-F238E27FC236}">
              <a16:creationId xmlns:a16="http://schemas.microsoft.com/office/drawing/2014/main" id="{9278B48F-BC81-4E82-AF03-B00141753508}"/>
            </a:ext>
          </a:extLst>
        </xdr:cNvPr>
        <xdr:cNvSpPr txBox="1"/>
      </xdr:nvSpPr>
      <xdr:spPr>
        <a:xfrm>
          <a:off x="11135301" y="165069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494AF1F5-47A4-4209-B5DA-378DE514124C}"/>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FA6B25E6-ABD5-42F2-87B5-8B219EB1672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16A49E34-59EE-4D1E-8258-50FEA04105EC}"/>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D09676A4-BA29-46AC-96FF-A17A94DD33D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3FA96151-018C-4129-A14B-415C63A7E56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07CD1836-FF9E-4754-A11D-549DCD059D8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DFD6CEC3-8387-44BC-B308-F4BA3B66687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D877D345-A317-4DFA-8F6B-89C10BFBE43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374608B2-B1FE-468C-BED6-3D8F23A39B2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619CCECB-AB33-477B-A0E1-C6723606F26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C52D0559-EDC4-4F36-AE64-D59B465D97C2}"/>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15" name="直線コネクタ 614">
          <a:extLst>
            <a:ext uri="{FF2B5EF4-FFF2-40B4-BE49-F238E27FC236}">
              <a16:creationId xmlns:a16="http://schemas.microsoft.com/office/drawing/2014/main" id="{178E1A6A-9306-4AE5-A945-2BEFCE66BA3C}"/>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6" name="テキスト ボックス 615">
          <a:extLst>
            <a:ext uri="{FF2B5EF4-FFF2-40B4-BE49-F238E27FC236}">
              <a16:creationId xmlns:a16="http://schemas.microsoft.com/office/drawing/2014/main" id="{22BB6704-F468-467D-ABDC-6EC47C4F259D}"/>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7" name="直線コネクタ 616">
          <a:extLst>
            <a:ext uri="{FF2B5EF4-FFF2-40B4-BE49-F238E27FC236}">
              <a16:creationId xmlns:a16="http://schemas.microsoft.com/office/drawing/2014/main" id="{4EBEAD10-8674-48FB-AE70-DF46E15D8E2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8" name="テキスト ボックス 617">
          <a:extLst>
            <a:ext uri="{FF2B5EF4-FFF2-40B4-BE49-F238E27FC236}">
              <a16:creationId xmlns:a16="http://schemas.microsoft.com/office/drawing/2014/main" id="{63EB2C4F-E573-4637-A8EB-A2912A45FF14}"/>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9" name="直線コネクタ 618">
          <a:extLst>
            <a:ext uri="{FF2B5EF4-FFF2-40B4-BE49-F238E27FC236}">
              <a16:creationId xmlns:a16="http://schemas.microsoft.com/office/drawing/2014/main" id="{AB7124AD-E5FD-442F-B83B-DA58F17D155C}"/>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20" name="テキスト ボックス 619">
          <a:extLst>
            <a:ext uri="{FF2B5EF4-FFF2-40B4-BE49-F238E27FC236}">
              <a16:creationId xmlns:a16="http://schemas.microsoft.com/office/drawing/2014/main" id="{329EB1DF-97F0-429C-8DB0-F3F135C57988}"/>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21" name="直線コネクタ 620">
          <a:extLst>
            <a:ext uri="{FF2B5EF4-FFF2-40B4-BE49-F238E27FC236}">
              <a16:creationId xmlns:a16="http://schemas.microsoft.com/office/drawing/2014/main" id="{0D3F6C51-C5A8-4C5C-A66B-111ECDFC6022}"/>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22" name="テキスト ボックス 621">
          <a:extLst>
            <a:ext uri="{FF2B5EF4-FFF2-40B4-BE49-F238E27FC236}">
              <a16:creationId xmlns:a16="http://schemas.microsoft.com/office/drawing/2014/main" id="{C9496DC8-5764-483F-8A7C-1A57CF346E15}"/>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23" name="直線コネクタ 622">
          <a:extLst>
            <a:ext uri="{FF2B5EF4-FFF2-40B4-BE49-F238E27FC236}">
              <a16:creationId xmlns:a16="http://schemas.microsoft.com/office/drawing/2014/main" id="{12DFAB2E-9081-4DED-AA6E-118390D9E2D3}"/>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24" name="テキスト ボックス 623">
          <a:extLst>
            <a:ext uri="{FF2B5EF4-FFF2-40B4-BE49-F238E27FC236}">
              <a16:creationId xmlns:a16="http://schemas.microsoft.com/office/drawing/2014/main" id="{13D1F479-B56C-4C94-B20F-23356A55AA42}"/>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0909AD13-C598-432C-95C4-70F092BB944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2E252AAB-67D7-403D-A005-8C92827CC961}"/>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262AEEA0-7868-4606-8244-A43DD6088A6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628" name="直線コネクタ 627">
          <a:extLst>
            <a:ext uri="{FF2B5EF4-FFF2-40B4-BE49-F238E27FC236}">
              <a16:creationId xmlns:a16="http://schemas.microsoft.com/office/drawing/2014/main" id="{B5A7AF15-0221-478E-9C52-693BDDFEA9F3}"/>
            </a:ext>
          </a:extLst>
        </xdr:cNvPr>
        <xdr:cNvCxnSpPr/>
      </xdr:nvCxnSpPr>
      <xdr:spPr>
        <a:xfrm flipV="1">
          <a:off x="19509104" y="16868139"/>
          <a:ext cx="0" cy="1427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629" name="【庁舎】&#10;一人当たり面積最小値テキスト">
          <a:extLst>
            <a:ext uri="{FF2B5EF4-FFF2-40B4-BE49-F238E27FC236}">
              <a16:creationId xmlns:a16="http://schemas.microsoft.com/office/drawing/2014/main" id="{B6971554-0AA6-4E3F-82AC-3DBE37EDEA9E}"/>
            </a:ext>
          </a:extLst>
        </xdr:cNvPr>
        <xdr:cNvSpPr txBox="1"/>
      </xdr:nvSpPr>
      <xdr:spPr>
        <a:xfrm>
          <a:off x="19547840" y="182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630" name="直線コネクタ 629">
          <a:extLst>
            <a:ext uri="{FF2B5EF4-FFF2-40B4-BE49-F238E27FC236}">
              <a16:creationId xmlns:a16="http://schemas.microsoft.com/office/drawing/2014/main" id="{97046DE0-E55E-4846-8588-1249B48410D7}"/>
            </a:ext>
          </a:extLst>
        </xdr:cNvPr>
        <xdr:cNvCxnSpPr/>
      </xdr:nvCxnSpPr>
      <xdr:spPr>
        <a:xfrm>
          <a:off x="19443700" y="18295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631" name="【庁舎】&#10;一人当たり面積最大値テキスト">
          <a:extLst>
            <a:ext uri="{FF2B5EF4-FFF2-40B4-BE49-F238E27FC236}">
              <a16:creationId xmlns:a16="http://schemas.microsoft.com/office/drawing/2014/main" id="{C7086300-7F68-4550-BD57-7357BB6B359F}"/>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632" name="直線コネクタ 631">
          <a:extLst>
            <a:ext uri="{FF2B5EF4-FFF2-40B4-BE49-F238E27FC236}">
              <a16:creationId xmlns:a16="http://schemas.microsoft.com/office/drawing/2014/main" id="{6BE63DA3-B1E5-449A-9D47-F2A720683F4B}"/>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633" name="【庁舎】&#10;一人当たり面積平均値テキスト">
          <a:extLst>
            <a:ext uri="{FF2B5EF4-FFF2-40B4-BE49-F238E27FC236}">
              <a16:creationId xmlns:a16="http://schemas.microsoft.com/office/drawing/2014/main" id="{17B0F90C-8F0D-401D-82A7-3F207CFFB0A0}"/>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634" name="フローチャート: 判断 633">
          <a:extLst>
            <a:ext uri="{FF2B5EF4-FFF2-40B4-BE49-F238E27FC236}">
              <a16:creationId xmlns:a16="http://schemas.microsoft.com/office/drawing/2014/main" id="{070D0DBF-7970-4967-99E5-EEB9B22DE07D}"/>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635" name="フローチャート: 判断 634">
          <a:extLst>
            <a:ext uri="{FF2B5EF4-FFF2-40B4-BE49-F238E27FC236}">
              <a16:creationId xmlns:a16="http://schemas.microsoft.com/office/drawing/2014/main" id="{F30E1664-E40E-4905-BFBE-4772C2CFDEB1}"/>
            </a:ext>
          </a:extLst>
        </xdr:cNvPr>
        <xdr:cNvSpPr/>
      </xdr:nvSpPr>
      <xdr:spPr>
        <a:xfrm>
          <a:off x="1873504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636" name="フローチャート: 判断 635">
          <a:extLst>
            <a:ext uri="{FF2B5EF4-FFF2-40B4-BE49-F238E27FC236}">
              <a16:creationId xmlns:a16="http://schemas.microsoft.com/office/drawing/2014/main" id="{1FA51170-BE3B-448E-9A05-F9FC5CF741DC}"/>
            </a:ext>
          </a:extLst>
        </xdr:cNvPr>
        <xdr:cNvSpPr/>
      </xdr:nvSpPr>
      <xdr:spPr>
        <a:xfrm>
          <a:off x="17937480" y="17847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637" name="フローチャート: 判断 636">
          <a:extLst>
            <a:ext uri="{FF2B5EF4-FFF2-40B4-BE49-F238E27FC236}">
              <a16:creationId xmlns:a16="http://schemas.microsoft.com/office/drawing/2014/main" id="{BACFDC67-DB11-426F-8AC9-A14F7026D149}"/>
            </a:ext>
          </a:extLst>
        </xdr:cNvPr>
        <xdr:cNvSpPr/>
      </xdr:nvSpPr>
      <xdr:spPr>
        <a:xfrm>
          <a:off x="17162780" y="17866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638" name="フローチャート: 判断 637">
          <a:extLst>
            <a:ext uri="{FF2B5EF4-FFF2-40B4-BE49-F238E27FC236}">
              <a16:creationId xmlns:a16="http://schemas.microsoft.com/office/drawing/2014/main" id="{CE546553-2177-4EBB-86F9-2F05A3288A1C}"/>
            </a:ext>
          </a:extLst>
        </xdr:cNvPr>
        <xdr:cNvSpPr/>
      </xdr:nvSpPr>
      <xdr:spPr>
        <a:xfrm>
          <a:off x="16388080" y="17884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91CB2F75-23A9-4CCF-9865-40DD2EECB75D}"/>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E8C7C4D4-91FD-404B-9005-1D389EEF4B0A}"/>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B03F3BA-3922-458C-A898-A2D8B5E0D21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6461A607-8E37-4DAF-915D-E029B63DADC3}"/>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698EE28B-C459-430B-A27C-F6A61DFF6F1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16511</xdr:rowOff>
    </xdr:from>
    <xdr:to>
      <xdr:col>116</xdr:col>
      <xdr:colOff>114300</xdr:colOff>
      <xdr:row>107</xdr:row>
      <xdr:rowOff>118111</xdr:rowOff>
    </xdr:to>
    <xdr:sp macro="" textlink="">
      <xdr:nvSpPr>
        <xdr:cNvPr id="644" name="楕円 643">
          <a:extLst>
            <a:ext uri="{FF2B5EF4-FFF2-40B4-BE49-F238E27FC236}">
              <a16:creationId xmlns:a16="http://schemas.microsoft.com/office/drawing/2014/main" id="{50CA6F8E-54A7-4386-ABD7-6AC03F755D3E}"/>
            </a:ext>
          </a:extLst>
        </xdr:cNvPr>
        <xdr:cNvSpPr/>
      </xdr:nvSpPr>
      <xdr:spPr>
        <a:xfrm>
          <a:off x="19458940" y="1795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166388</xdr:rowOff>
    </xdr:from>
    <xdr:ext cx="469744" cy="259045"/>
    <xdr:sp macro="" textlink="">
      <xdr:nvSpPr>
        <xdr:cNvPr id="645" name="【庁舎】&#10;一人当たり面積該当値テキスト">
          <a:extLst>
            <a:ext uri="{FF2B5EF4-FFF2-40B4-BE49-F238E27FC236}">
              <a16:creationId xmlns:a16="http://schemas.microsoft.com/office/drawing/2014/main" id="{D7FFE840-C906-4DB7-B3BC-1B53834568D3}"/>
            </a:ext>
          </a:extLst>
        </xdr:cNvPr>
        <xdr:cNvSpPr txBox="1"/>
      </xdr:nvSpPr>
      <xdr:spPr>
        <a:xfrm>
          <a:off x="19547840" y="17936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29211</xdr:rowOff>
    </xdr:from>
    <xdr:to>
      <xdr:col>112</xdr:col>
      <xdr:colOff>38100</xdr:colOff>
      <xdr:row>107</xdr:row>
      <xdr:rowOff>130811</xdr:rowOff>
    </xdr:to>
    <xdr:sp macro="" textlink="">
      <xdr:nvSpPr>
        <xdr:cNvPr id="646" name="楕円 645">
          <a:extLst>
            <a:ext uri="{FF2B5EF4-FFF2-40B4-BE49-F238E27FC236}">
              <a16:creationId xmlns:a16="http://schemas.microsoft.com/office/drawing/2014/main" id="{818A5D95-F69B-47D9-9CB3-51EC81308252}"/>
            </a:ext>
          </a:extLst>
        </xdr:cNvPr>
        <xdr:cNvSpPr/>
      </xdr:nvSpPr>
      <xdr:spPr>
        <a:xfrm>
          <a:off x="18735040" y="179666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67311</xdr:rowOff>
    </xdr:from>
    <xdr:to>
      <xdr:col>116</xdr:col>
      <xdr:colOff>63500</xdr:colOff>
      <xdr:row>107</xdr:row>
      <xdr:rowOff>80011</xdr:rowOff>
    </xdr:to>
    <xdr:cxnSp macro="">
      <xdr:nvCxnSpPr>
        <xdr:cNvPr id="647" name="直線コネクタ 646">
          <a:extLst>
            <a:ext uri="{FF2B5EF4-FFF2-40B4-BE49-F238E27FC236}">
              <a16:creationId xmlns:a16="http://schemas.microsoft.com/office/drawing/2014/main" id="{68E7C5F3-6551-4B52-ADF3-1EAA8A23F61B}"/>
            </a:ext>
          </a:extLst>
        </xdr:cNvPr>
        <xdr:cNvCxnSpPr/>
      </xdr:nvCxnSpPr>
      <xdr:spPr>
        <a:xfrm flipV="1">
          <a:off x="18778220" y="18004791"/>
          <a:ext cx="7315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36830</xdr:rowOff>
    </xdr:from>
    <xdr:to>
      <xdr:col>107</xdr:col>
      <xdr:colOff>101600</xdr:colOff>
      <xdr:row>107</xdr:row>
      <xdr:rowOff>138430</xdr:rowOff>
    </xdr:to>
    <xdr:sp macro="" textlink="">
      <xdr:nvSpPr>
        <xdr:cNvPr id="648" name="楕円 647">
          <a:extLst>
            <a:ext uri="{FF2B5EF4-FFF2-40B4-BE49-F238E27FC236}">
              <a16:creationId xmlns:a16="http://schemas.microsoft.com/office/drawing/2014/main" id="{F2218C96-E0D5-45F0-B836-9C50D66C1786}"/>
            </a:ext>
          </a:extLst>
        </xdr:cNvPr>
        <xdr:cNvSpPr/>
      </xdr:nvSpPr>
      <xdr:spPr>
        <a:xfrm>
          <a:off x="1793748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80011</xdr:rowOff>
    </xdr:from>
    <xdr:to>
      <xdr:col>111</xdr:col>
      <xdr:colOff>177800</xdr:colOff>
      <xdr:row>107</xdr:row>
      <xdr:rowOff>87630</xdr:rowOff>
    </xdr:to>
    <xdr:cxnSp macro="">
      <xdr:nvCxnSpPr>
        <xdr:cNvPr id="649" name="直線コネクタ 648">
          <a:extLst>
            <a:ext uri="{FF2B5EF4-FFF2-40B4-BE49-F238E27FC236}">
              <a16:creationId xmlns:a16="http://schemas.microsoft.com/office/drawing/2014/main" id="{38DBB7D1-472C-49FE-A70E-5A7E645323B8}"/>
            </a:ext>
          </a:extLst>
        </xdr:cNvPr>
        <xdr:cNvCxnSpPr/>
      </xdr:nvCxnSpPr>
      <xdr:spPr>
        <a:xfrm flipV="1">
          <a:off x="17988280" y="18017491"/>
          <a:ext cx="78994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50800</xdr:rowOff>
    </xdr:from>
    <xdr:to>
      <xdr:col>102</xdr:col>
      <xdr:colOff>165100</xdr:colOff>
      <xdr:row>107</xdr:row>
      <xdr:rowOff>152400</xdr:rowOff>
    </xdr:to>
    <xdr:sp macro="" textlink="">
      <xdr:nvSpPr>
        <xdr:cNvPr id="650" name="楕円 649">
          <a:extLst>
            <a:ext uri="{FF2B5EF4-FFF2-40B4-BE49-F238E27FC236}">
              <a16:creationId xmlns:a16="http://schemas.microsoft.com/office/drawing/2014/main" id="{185B759E-B1D9-47F4-8599-89C0422E5F05}"/>
            </a:ext>
          </a:extLst>
        </xdr:cNvPr>
        <xdr:cNvSpPr/>
      </xdr:nvSpPr>
      <xdr:spPr>
        <a:xfrm>
          <a:off x="17162780" y="1798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87630</xdr:rowOff>
    </xdr:from>
    <xdr:to>
      <xdr:col>107</xdr:col>
      <xdr:colOff>50800</xdr:colOff>
      <xdr:row>107</xdr:row>
      <xdr:rowOff>101600</xdr:rowOff>
    </xdr:to>
    <xdr:cxnSp macro="">
      <xdr:nvCxnSpPr>
        <xdr:cNvPr id="651" name="直線コネクタ 650">
          <a:extLst>
            <a:ext uri="{FF2B5EF4-FFF2-40B4-BE49-F238E27FC236}">
              <a16:creationId xmlns:a16="http://schemas.microsoft.com/office/drawing/2014/main" id="{73C8BE41-6E54-4A9E-89EB-5375580AF963}"/>
            </a:ext>
          </a:extLst>
        </xdr:cNvPr>
        <xdr:cNvCxnSpPr/>
      </xdr:nvCxnSpPr>
      <xdr:spPr>
        <a:xfrm flipV="1">
          <a:off x="17213580" y="18025110"/>
          <a:ext cx="7747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60961</xdr:rowOff>
    </xdr:from>
    <xdr:to>
      <xdr:col>98</xdr:col>
      <xdr:colOff>38100</xdr:colOff>
      <xdr:row>107</xdr:row>
      <xdr:rowOff>162561</xdr:rowOff>
    </xdr:to>
    <xdr:sp macro="" textlink="">
      <xdr:nvSpPr>
        <xdr:cNvPr id="652" name="楕円 651">
          <a:extLst>
            <a:ext uri="{FF2B5EF4-FFF2-40B4-BE49-F238E27FC236}">
              <a16:creationId xmlns:a16="http://schemas.microsoft.com/office/drawing/2014/main" id="{FFA3D057-C69B-4A0F-9D34-7CC58EEB4AF1}"/>
            </a:ext>
          </a:extLst>
        </xdr:cNvPr>
        <xdr:cNvSpPr/>
      </xdr:nvSpPr>
      <xdr:spPr>
        <a:xfrm>
          <a:off x="16388080" y="179984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101600</xdr:rowOff>
    </xdr:from>
    <xdr:to>
      <xdr:col>102</xdr:col>
      <xdr:colOff>114300</xdr:colOff>
      <xdr:row>107</xdr:row>
      <xdr:rowOff>111761</xdr:rowOff>
    </xdr:to>
    <xdr:cxnSp macro="">
      <xdr:nvCxnSpPr>
        <xdr:cNvPr id="653" name="直線コネクタ 652">
          <a:extLst>
            <a:ext uri="{FF2B5EF4-FFF2-40B4-BE49-F238E27FC236}">
              <a16:creationId xmlns:a16="http://schemas.microsoft.com/office/drawing/2014/main" id="{A00D23D0-AF0D-4CB9-8EDD-2456658A8EC3}"/>
            </a:ext>
          </a:extLst>
        </xdr:cNvPr>
        <xdr:cNvCxnSpPr/>
      </xdr:nvCxnSpPr>
      <xdr:spPr>
        <a:xfrm flipV="1">
          <a:off x="16431260" y="18039080"/>
          <a:ext cx="782320"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654" name="n_1aveValue【庁舎】&#10;一人当たり面積">
          <a:extLst>
            <a:ext uri="{FF2B5EF4-FFF2-40B4-BE49-F238E27FC236}">
              <a16:creationId xmlns:a16="http://schemas.microsoft.com/office/drawing/2014/main" id="{418762A2-8F1F-4216-BE9F-83EDB5D27616}"/>
            </a:ext>
          </a:extLst>
        </xdr:cNvPr>
        <xdr:cNvSpPr txBox="1"/>
      </xdr:nvSpPr>
      <xdr:spPr>
        <a:xfrm>
          <a:off x="1856112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655" name="n_2aveValue【庁舎】&#10;一人当たり面積">
          <a:extLst>
            <a:ext uri="{FF2B5EF4-FFF2-40B4-BE49-F238E27FC236}">
              <a16:creationId xmlns:a16="http://schemas.microsoft.com/office/drawing/2014/main" id="{FD3440E6-A344-4CFA-BF41-0017EAA6AEDB}"/>
            </a:ext>
          </a:extLst>
        </xdr:cNvPr>
        <xdr:cNvSpPr txBox="1"/>
      </xdr:nvSpPr>
      <xdr:spPr>
        <a:xfrm>
          <a:off x="17776267" y="1762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656" name="n_3aveValue【庁舎】&#10;一人当たり面積">
          <a:extLst>
            <a:ext uri="{FF2B5EF4-FFF2-40B4-BE49-F238E27FC236}">
              <a16:creationId xmlns:a16="http://schemas.microsoft.com/office/drawing/2014/main" id="{8ECC742D-81C7-47BA-8D33-55AA201E6CE8}"/>
            </a:ext>
          </a:extLst>
        </xdr:cNvPr>
        <xdr:cNvSpPr txBox="1"/>
      </xdr:nvSpPr>
      <xdr:spPr>
        <a:xfrm>
          <a:off x="17001567" y="176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657" name="n_4aveValue【庁舎】&#10;一人当たり面積">
          <a:extLst>
            <a:ext uri="{FF2B5EF4-FFF2-40B4-BE49-F238E27FC236}">
              <a16:creationId xmlns:a16="http://schemas.microsoft.com/office/drawing/2014/main" id="{EDA93FD2-7DAF-4EF5-81B3-5480C6E594AD}"/>
            </a:ext>
          </a:extLst>
        </xdr:cNvPr>
        <xdr:cNvSpPr txBox="1"/>
      </xdr:nvSpPr>
      <xdr:spPr>
        <a:xfrm>
          <a:off x="16226867" y="1766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121938</xdr:rowOff>
    </xdr:from>
    <xdr:ext cx="469744" cy="259045"/>
    <xdr:sp macro="" textlink="">
      <xdr:nvSpPr>
        <xdr:cNvPr id="658" name="n_1mainValue【庁舎】&#10;一人当たり面積">
          <a:extLst>
            <a:ext uri="{FF2B5EF4-FFF2-40B4-BE49-F238E27FC236}">
              <a16:creationId xmlns:a16="http://schemas.microsoft.com/office/drawing/2014/main" id="{DEA9583F-3E66-48D8-A8FA-39510C9C44AB}"/>
            </a:ext>
          </a:extLst>
        </xdr:cNvPr>
        <xdr:cNvSpPr txBox="1"/>
      </xdr:nvSpPr>
      <xdr:spPr>
        <a:xfrm>
          <a:off x="18561127" y="1805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129557</xdr:rowOff>
    </xdr:from>
    <xdr:ext cx="469744" cy="259045"/>
    <xdr:sp macro="" textlink="">
      <xdr:nvSpPr>
        <xdr:cNvPr id="659" name="n_2mainValue【庁舎】&#10;一人当たり面積">
          <a:extLst>
            <a:ext uri="{FF2B5EF4-FFF2-40B4-BE49-F238E27FC236}">
              <a16:creationId xmlns:a16="http://schemas.microsoft.com/office/drawing/2014/main" id="{C1B78090-D37B-43CD-A873-39923214710F}"/>
            </a:ext>
          </a:extLst>
        </xdr:cNvPr>
        <xdr:cNvSpPr txBox="1"/>
      </xdr:nvSpPr>
      <xdr:spPr>
        <a:xfrm>
          <a:off x="1777626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143527</xdr:rowOff>
    </xdr:from>
    <xdr:ext cx="469744" cy="259045"/>
    <xdr:sp macro="" textlink="">
      <xdr:nvSpPr>
        <xdr:cNvPr id="660" name="n_3mainValue【庁舎】&#10;一人当たり面積">
          <a:extLst>
            <a:ext uri="{FF2B5EF4-FFF2-40B4-BE49-F238E27FC236}">
              <a16:creationId xmlns:a16="http://schemas.microsoft.com/office/drawing/2014/main" id="{72092ACE-B851-4DFC-8B5B-32D6995B663C}"/>
            </a:ext>
          </a:extLst>
        </xdr:cNvPr>
        <xdr:cNvSpPr txBox="1"/>
      </xdr:nvSpPr>
      <xdr:spPr>
        <a:xfrm>
          <a:off x="1700156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153688</xdr:rowOff>
    </xdr:from>
    <xdr:ext cx="469744" cy="259045"/>
    <xdr:sp macro="" textlink="">
      <xdr:nvSpPr>
        <xdr:cNvPr id="661" name="n_4mainValue【庁舎】&#10;一人当たり面積">
          <a:extLst>
            <a:ext uri="{FF2B5EF4-FFF2-40B4-BE49-F238E27FC236}">
              <a16:creationId xmlns:a16="http://schemas.microsoft.com/office/drawing/2014/main" id="{3E748698-5844-469F-91AC-20BFFA68D2EA}"/>
            </a:ext>
          </a:extLst>
        </xdr:cNvPr>
        <xdr:cNvSpPr txBox="1"/>
      </xdr:nvSpPr>
      <xdr:spPr>
        <a:xfrm>
          <a:off x="16226867" y="18091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10D65783-1848-4A68-A220-BC956404EC0D}"/>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A45EA29D-D169-4868-B1E0-E7AE83EEBEB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8FA793CD-6C8E-4AF4-87F9-415A1B32494C}"/>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類似団体と比較して有形固定資産減価償却率が低くなっている施設は消防施設、庁舎である。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体育館については、今後大規模改修を行う予定であり、有形固定資産減価償却率は減少すると考えられる。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6582160</v>
      </c>
      <c r="BO4" s="462"/>
      <c r="BP4" s="462"/>
      <c r="BQ4" s="462"/>
      <c r="BR4" s="462"/>
      <c r="BS4" s="462"/>
      <c r="BT4" s="462"/>
      <c r="BU4" s="463"/>
      <c r="BV4" s="461">
        <v>7139172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2.6</v>
      </c>
      <c r="CU4" s="602"/>
      <c r="CV4" s="602"/>
      <c r="CW4" s="602"/>
      <c r="CX4" s="602"/>
      <c r="CY4" s="602"/>
      <c r="CZ4" s="602"/>
      <c r="DA4" s="603"/>
      <c r="DB4" s="601">
        <v>3.6</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6502145</v>
      </c>
      <c r="BO5" s="433"/>
      <c r="BP5" s="433"/>
      <c r="BQ5" s="433"/>
      <c r="BR5" s="433"/>
      <c r="BS5" s="433"/>
      <c r="BT5" s="433"/>
      <c r="BU5" s="434"/>
      <c r="BV5" s="432">
        <v>7029179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93.7</v>
      </c>
      <c r="CU5" s="430"/>
      <c r="CV5" s="430"/>
      <c r="CW5" s="430"/>
      <c r="CX5" s="430"/>
      <c r="CY5" s="430"/>
      <c r="CZ5" s="430"/>
      <c r="DA5" s="431"/>
      <c r="DB5" s="429">
        <v>90.7</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80015</v>
      </c>
      <c r="BO6" s="433"/>
      <c r="BP6" s="433"/>
      <c r="BQ6" s="433"/>
      <c r="BR6" s="433"/>
      <c r="BS6" s="433"/>
      <c r="BT6" s="433"/>
      <c r="BU6" s="434"/>
      <c r="BV6" s="432">
        <v>109993</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93.9</v>
      </c>
      <c r="CU6" s="576"/>
      <c r="CV6" s="576"/>
      <c r="CW6" s="576"/>
      <c r="CX6" s="576"/>
      <c r="CY6" s="576"/>
      <c r="CZ6" s="576"/>
      <c r="DA6" s="577"/>
      <c r="DB6" s="575">
        <v>91.2</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0</v>
      </c>
      <c r="BO7" s="433"/>
      <c r="BP7" s="433"/>
      <c r="BQ7" s="433"/>
      <c r="BR7" s="433"/>
      <c r="BS7" s="433"/>
      <c r="BT7" s="433"/>
      <c r="BU7" s="434"/>
      <c r="BV7" s="432">
        <v>3252</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3066772</v>
      </c>
      <c r="CU7" s="433"/>
      <c r="CV7" s="433"/>
      <c r="CW7" s="433"/>
      <c r="CX7" s="433"/>
      <c r="CY7" s="433"/>
      <c r="CZ7" s="433"/>
      <c r="DA7" s="434"/>
      <c r="DB7" s="432">
        <v>2969361</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80015</v>
      </c>
      <c r="BO8" s="433"/>
      <c r="BP8" s="433"/>
      <c r="BQ8" s="433"/>
      <c r="BR8" s="433"/>
      <c r="BS8" s="433"/>
      <c r="BT8" s="433"/>
      <c r="BU8" s="434"/>
      <c r="BV8" s="432">
        <v>106741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0.32</v>
      </c>
      <c r="CU8" s="536"/>
      <c r="CV8" s="536"/>
      <c r="CW8" s="536"/>
      <c r="CX8" s="536"/>
      <c r="CY8" s="536"/>
      <c r="CZ8" s="536"/>
      <c r="DA8" s="537"/>
      <c r="DB8" s="535">
        <v>0.32</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7151</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-26726</v>
      </c>
      <c r="BO9" s="433"/>
      <c r="BP9" s="433"/>
      <c r="BQ9" s="433"/>
      <c r="BR9" s="433"/>
      <c r="BS9" s="433"/>
      <c r="BT9" s="433"/>
      <c r="BU9" s="434"/>
      <c r="BV9" s="432">
        <v>-193450</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v>
      </c>
      <c r="CU9" s="430"/>
      <c r="CV9" s="430"/>
      <c r="CW9" s="430"/>
      <c r="CX9" s="430"/>
      <c r="CY9" s="430"/>
      <c r="CZ9" s="430"/>
      <c r="DA9" s="431"/>
      <c r="DB9" s="429">
        <v>13.4</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7810</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10</v>
      </c>
      <c r="BO10" s="433"/>
      <c r="BP10" s="433"/>
      <c r="BQ10" s="433"/>
      <c r="BR10" s="433"/>
      <c r="BS10" s="433"/>
      <c r="BT10" s="433"/>
      <c r="BU10" s="434"/>
      <c r="BV10" s="432">
        <v>10</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6890</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170000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6645</v>
      </c>
      <c r="S13" s="520"/>
      <c r="T13" s="520"/>
      <c r="U13" s="520"/>
      <c r="V13" s="521"/>
      <c r="W13" s="522" t="s">
        <v>131</v>
      </c>
      <c r="X13" s="418"/>
      <c r="Y13" s="418"/>
      <c r="Z13" s="418"/>
      <c r="AA13" s="418"/>
      <c r="AB13" s="419"/>
      <c r="AC13" s="385">
        <v>48</v>
      </c>
      <c r="AD13" s="386"/>
      <c r="AE13" s="386"/>
      <c r="AF13" s="386"/>
      <c r="AG13" s="387"/>
      <c r="AH13" s="385">
        <v>67</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-196716</v>
      </c>
      <c r="BO13" s="433"/>
      <c r="BP13" s="433"/>
      <c r="BQ13" s="433"/>
      <c r="BR13" s="433"/>
      <c r="BS13" s="433"/>
      <c r="BT13" s="433"/>
      <c r="BU13" s="434"/>
      <c r="BV13" s="432">
        <v>-193440</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6.8</v>
      </c>
      <c r="CU13" s="430"/>
      <c r="CV13" s="430"/>
      <c r="CW13" s="430"/>
      <c r="CX13" s="430"/>
      <c r="CY13" s="430"/>
      <c r="CZ13" s="430"/>
      <c r="DA13" s="431"/>
      <c r="DB13" s="429">
        <v>7</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7030</v>
      </c>
      <c r="S14" s="520"/>
      <c r="T14" s="520"/>
      <c r="U14" s="520"/>
      <c r="V14" s="521"/>
      <c r="W14" s="523"/>
      <c r="X14" s="421"/>
      <c r="Y14" s="421"/>
      <c r="Z14" s="421"/>
      <c r="AA14" s="421"/>
      <c r="AB14" s="422"/>
      <c r="AC14" s="512">
        <v>1.6</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81.5</v>
      </c>
      <c r="CU14" s="530"/>
      <c r="CV14" s="530"/>
      <c r="CW14" s="530"/>
      <c r="CX14" s="530"/>
      <c r="CY14" s="530"/>
      <c r="CZ14" s="530"/>
      <c r="DA14" s="531"/>
      <c r="DB14" s="529">
        <v>88</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6791</v>
      </c>
      <c r="S15" s="520"/>
      <c r="T15" s="520"/>
      <c r="U15" s="520"/>
      <c r="V15" s="521"/>
      <c r="W15" s="522" t="s">
        <v>137</v>
      </c>
      <c r="X15" s="418"/>
      <c r="Y15" s="418"/>
      <c r="Z15" s="418"/>
      <c r="AA15" s="418"/>
      <c r="AB15" s="419"/>
      <c r="AC15" s="385">
        <v>968</v>
      </c>
      <c r="AD15" s="386"/>
      <c r="AE15" s="386"/>
      <c r="AF15" s="386"/>
      <c r="AG15" s="387"/>
      <c r="AH15" s="385">
        <v>944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897274</v>
      </c>
      <c r="BO15" s="462"/>
      <c r="BP15" s="462"/>
      <c r="BQ15" s="462"/>
      <c r="BR15" s="462"/>
      <c r="BS15" s="462"/>
      <c r="BT15" s="462"/>
      <c r="BU15" s="463"/>
      <c r="BV15" s="461">
        <v>867266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31.7</v>
      </c>
      <c r="AD16" s="513"/>
      <c r="AE16" s="513"/>
      <c r="AF16" s="513"/>
      <c r="AG16" s="514"/>
      <c r="AH16" s="512">
        <v>31.1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2825817</v>
      </c>
      <c r="BO16" s="433"/>
      <c r="BP16" s="433"/>
      <c r="BQ16" s="433"/>
      <c r="BR16" s="433"/>
      <c r="BS16" s="433"/>
      <c r="BT16" s="433"/>
      <c r="BU16" s="434"/>
      <c r="BV16" s="432">
        <v>2732087</v>
      </c>
      <c r="BW16" s="433"/>
      <c r="BX16" s="433"/>
      <c r="BY16" s="433"/>
      <c r="BZ16" s="433"/>
      <c r="CA16" s="433"/>
      <c r="CB16" s="433"/>
      <c r="CC16" s="434"/>
      <c r="CD16" s="172"/>
      <c r="CE16" s="464" t="s">
        <v>143</v>
      </c>
      <c r="CF16" s="464"/>
      <c r="CG16" s="464"/>
      <c r="CH16" s="464"/>
      <c r="CI16" s="464"/>
      <c r="CJ16" s="464"/>
      <c r="CK16" s="464"/>
      <c r="CL16" s="464"/>
      <c r="CM16" s="464"/>
      <c r="CN16" s="464"/>
      <c r="CO16" s="464"/>
      <c r="CP16" s="464"/>
      <c r="CQ16" s="464"/>
      <c r="CR16" s="464"/>
      <c r="CS16" s="465"/>
      <c r="CT16" s="429">
        <v>7.4</v>
      </c>
      <c r="CU16" s="430"/>
      <c r="CV16" s="430"/>
      <c r="CW16" s="430"/>
      <c r="CX16" s="430"/>
      <c r="CY16" s="430"/>
      <c r="CZ16" s="430"/>
      <c r="DA16" s="431"/>
      <c r="DB16" s="429">
        <v>42.7</v>
      </c>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144</v>
      </c>
      <c r="N17" s="526"/>
      <c r="O17" s="526"/>
      <c r="P17" s="526"/>
      <c r="Q17" s="527"/>
      <c r="R17" s="509" t="s">
        <v>145</v>
      </c>
      <c r="S17" s="510"/>
      <c r="T17" s="510"/>
      <c r="U17" s="510"/>
      <c r="V17" s="511"/>
      <c r="W17" s="522" t="s">
        <v>146</v>
      </c>
      <c r="X17" s="418"/>
      <c r="Y17" s="418"/>
      <c r="Z17" s="418"/>
      <c r="AA17" s="418"/>
      <c r="AB17" s="419"/>
      <c r="AC17" s="385">
        <v>2035</v>
      </c>
      <c r="AD17" s="386"/>
      <c r="AE17" s="386"/>
      <c r="AF17" s="386"/>
      <c r="AG17" s="387"/>
      <c r="AH17" s="385">
        <v>2027</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1129566</v>
      </c>
      <c r="BO17" s="433"/>
      <c r="BP17" s="433"/>
      <c r="BQ17" s="433"/>
      <c r="BR17" s="433"/>
      <c r="BS17" s="433"/>
      <c r="BT17" s="433"/>
      <c r="BU17" s="434"/>
      <c r="BV17" s="432">
        <v>1089126</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148</v>
      </c>
      <c r="C18" s="483"/>
      <c r="D18" s="483"/>
      <c r="E18" s="484"/>
      <c r="F18" s="484"/>
      <c r="G18" s="484"/>
      <c r="H18" s="484"/>
      <c r="I18" s="484"/>
      <c r="J18" s="484"/>
      <c r="K18" s="484"/>
      <c r="L18" s="485">
        <v>14.28</v>
      </c>
      <c r="M18" s="485"/>
      <c r="N18" s="485"/>
      <c r="O18" s="485"/>
      <c r="P18" s="485"/>
      <c r="Q18" s="485"/>
      <c r="R18" s="486"/>
      <c r="S18" s="486"/>
      <c r="T18" s="486"/>
      <c r="U18" s="486"/>
      <c r="V18" s="487"/>
      <c r="W18" s="503"/>
      <c r="X18" s="504"/>
      <c r="Y18" s="504"/>
      <c r="Z18" s="504"/>
      <c r="AA18" s="504"/>
      <c r="AB18" s="528"/>
      <c r="AC18" s="402">
        <v>66.7</v>
      </c>
      <c r="AD18" s="403"/>
      <c r="AE18" s="403"/>
      <c r="AF18" s="403"/>
      <c r="AG18" s="488"/>
      <c r="AH18" s="402">
        <v>66.7</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2892913</v>
      </c>
      <c r="BO18" s="433"/>
      <c r="BP18" s="433"/>
      <c r="BQ18" s="433"/>
      <c r="BR18" s="433"/>
      <c r="BS18" s="433"/>
      <c r="BT18" s="433"/>
      <c r="BU18" s="434"/>
      <c r="BV18" s="432">
        <v>2712798</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150</v>
      </c>
      <c r="C19" s="483"/>
      <c r="D19" s="483"/>
      <c r="E19" s="484"/>
      <c r="F19" s="484"/>
      <c r="G19" s="484"/>
      <c r="H19" s="484"/>
      <c r="I19" s="484"/>
      <c r="J19" s="484"/>
      <c r="K19" s="484"/>
      <c r="L19" s="492">
        <v>501</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3843151</v>
      </c>
      <c r="BO19" s="433"/>
      <c r="BP19" s="433"/>
      <c r="BQ19" s="433"/>
      <c r="BR19" s="433"/>
      <c r="BS19" s="433"/>
      <c r="BT19" s="433"/>
      <c r="BU19" s="434"/>
      <c r="BV19" s="432">
        <v>3647660</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152</v>
      </c>
      <c r="C20" s="483"/>
      <c r="D20" s="483"/>
      <c r="E20" s="484"/>
      <c r="F20" s="484"/>
      <c r="G20" s="484"/>
      <c r="H20" s="484"/>
      <c r="I20" s="484"/>
      <c r="J20" s="484"/>
      <c r="K20" s="484"/>
      <c r="L20" s="492">
        <v>3210</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6720355</v>
      </c>
      <c r="BO22" s="462"/>
      <c r="BP22" s="462"/>
      <c r="BQ22" s="462"/>
      <c r="BR22" s="462"/>
      <c r="BS22" s="462"/>
      <c r="BT22" s="462"/>
      <c r="BU22" s="463"/>
      <c r="BV22" s="461">
        <v>6523688</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5124194</v>
      </c>
      <c r="BO23" s="433"/>
      <c r="BP23" s="433"/>
      <c r="BQ23" s="433"/>
      <c r="BR23" s="433"/>
      <c r="BS23" s="433"/>
      <c r="BT23" s="433"/>
      <c r="BU23" s="434"/>
      <c r="BV23" s="432">
        <v>5037971</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162</v>
      </c>
      <c r="F24" s="389"/>
      <c r="G24" s="389"/>
      <c r="H24" s="389"/>
      <c r="I24" s="389"/>
      <c r="J24" s="389"/>
      <c r="K24" s="390"/>
      <c r="L24" s="385">
        <v>1</v>
      </c>
      <c r="M24" s="386"/>
      <c r="N24" s="386"/>
      <c r="O24" s="386"/>
      <c r="P24" s="387"/>
      <c r="Q24" s="385">
        <v>6340</v>
      </c>
      <c r="R24" s="386"/>
      <c r="S24" s="386"/>
      <c r="T24" s="386"/>
      <c r="U24" s="386"/>
      <c r="V24" s="387"/>
      <c r="W24" s="475"/>
      <c r="X24" s="412"/>
      <c r="Y24" s="413"/>
      <c r="Z24" s="388" t="s">
        <v>163</v>
      </c>
      <c r="AA24" s="389"/>
      <c r="AB24" s="389"/>
      <c r="AC24" s="389"/>
      <c r="AD24" s="389"/>
      <c r="AE24" s="389"/>
      <c r="AF24" s="389"/>
      <c r="AG24" s="390"/>
      <c r="AH24" s="385">
        <v>88</v>
      </c>
      <c r="AI24" s="386"/>
      <c r="AJ24" s="386"/>
      <c r="AK24" s="386"/>
      <c r="AL24" s="387"/>
      <c r="AM24" s="385">
        <v>254144</v>
      </c>
      <c r="AN24" s="386"/>
      <c r="AO24" s="386"/>
      <c r="AP24" s="386"/>
      <c r="AQ24" s="386"/>
      <c r="AR24" s="387"/>
      <c r="AS24" s="385">
        <v>2888</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5486588</v>
      </c>
      <c r="BO24" s="433"/>
      <c r="BP24" s="433"/>
      <c r="BQ24" s="433"/>
      <c r="BR24" s="433"/>
      <c r="BS24" s="433"/>
      <c r="BT24" s="433"/>
      <c r="BU24" s="434"/>
      <c r="BV24" s="432">
        <v>5152827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165</v>
      </c>
      <c r="F25" s="389"/>
      <c r="G25" s="389"/>
      <c r="H25" s="389"/>
      <c r="I25" s="389"/>
      <c r="J25" s="389"/>
      <c r="K25" s="390"/>
      <c r="L25" s="385">
        <v>1</v>
      </c>
      <c r="M25" s="386"/>
      <c r="N25" s="386"/>
      <c r="O25" s="386"/>
      <c r="P25" s="387"/>
      <c r="Q25" s="385">
        <v>5460</v>
      </c>
      <c r="R25" s="386"/>
      <c r="S25" s="386"/>
      <c r="T25" s="386"/>
      <c r="U25" s="386"/>
      <c r="V25" s="387"/>
      <c r="W25" s="475"/>
      <c r="X25" s="412"/>
      <c r="Y25" s="413"/>
      <c r="Z25" s="388" t="s">
        <v>166</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286696</v>
      </c>
      <c r="BO25" s="462"/>
      <c r="BP25" s="462"/>
      <c r="BQ25" s="462"/>
      <c r="BR25" s="462"/>
      <c r="BS25" s="462"/>
      <c r="BT25" s="462"/>
      <c r="BU25" s="463"/>
      <c r="BV25" s="461">
        <v>156051</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168</v>
      </c>
      <c r="F26" s="389"/>
      <c r="G26" s="389"/>
      <c r="H26" s="389"/>
      <c r="I26" s="389"/>
      <c r="J26" s="389"/>
      <c r="K26" s="390"/>
      <c r="L26" s="385">
        <v>1</v>
      </c>
      <c r="M26" s="386"/>
      <c r="N26" s="386"/>
      <c r="O26" s="386"/>
      <c r="P26" s="387"/>
      <c r="Q26" s="385">
        <v>5210</v>
      </c>
      <c r="R26" s="386"/>
      <c r="S26" s="386"/>
      <c r="T26" s="386"/>
      <c r="U26" s="386"/>
      <c r="V26" s="387"/>
      <c r="W26" s="475"/>
      <c r="X26" s="412"/>
      <c r="Y26" s="413"/>
      <c r="Z26" s="388" t="s">
        <v>169</v>
      </c>
      <c r="AA26" s="443"/>
      <c r="AB26" s="443"/>
      <c r="AC26" s="443"/>
      <c r="AD26" s="443"/>
      <c r="AE26" s="443"/>
      <c r="AF26" s="443"/>
      <c r="AG26" s="444"/>
      <c r="AH26" s="385">
        <v>2</v>
      </c>
      <c r="AI26" s="386"/>
      <c r="AJ26" s="386"/>
      <c r="AK26" s="386"/>
      <c r="AL26" s="387"/>
      <c r="AM26" s="385" t="s">
        <v>170</v>
      </c>
      <c r="AN26" s="386"/>
      <c r="AO26" s="386"/>
      <c r="AP26" s="386"/>
      <c r="AQ26" s="386"/>
      <c r="AR26" s="387"/>
      <c r="AS26" s="385" t="s">
        <v>170</v>
      </c>
      <c r="AT26" s="386"/>
      <c r="AU26" s="386"/>
      <c r="AV26" s="386"/>
      <c r="AW26" s="386"/>
      <c r="AX26" s="445"/>
      <c r="AY26" s="472" t="s">
        <v>171</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172</v>
      </c>
      <c r="F27" s="389"/>
      <c r="G27" s="389"/>
      <c r="H27" s="389"/>
      <c r="I27" s="389"/>
      <c r="J27" s="389"/>
      <c r="K27" s="390"/>
      <c r="L27" s="385">
        <v>1</v>
      </c>
      <c r="M27" s="386"/>
      <c r="N27" s="386"/>
      <c r="O27" s="386"/>
      <c r="P27" s="387"/>
      <c r="Q27" s="385">
        <v>2830</v>
      </c>
      <c r="R27" s="386"/>
      <c r="S27" s="386"/>
      <c r="T27" s="386"/>
      <c r="U27" s="386"/>
      <c r="V27" s="387"/>
      <c r="W27" s="475"/>
      <c r="X27" s="412"/>
      <c r="Y27" s="413"/>
      <c r="Z27" s="388" t="s">
        <v>173</v>
      </c>
      <c r="AA27" s="389"/>
      <c r="AB27" s="389"/>
      <c r="AC27" s="389"/>
      <c r="AD27" s="389"/>
      <c r="AE27" s="389"/>
      <c r="AF27" s="389"/>
      <c r="AG27" s="390"/>
      <c r="AH27" s="385">
        <v>7</v>
      </c>
      <c r="AI27" s="386"/>
      <c r="AJ27" s="386"/>
      <c r="AK27" s="386"/>
      <c r="AL27" s="387"/>
      <c r="AM27" s="385">
        <v>21560</v>
      </c>
      <c r="AN27" s="386"/>
      <c r="AO27" s="386"/>
      <c r="AP27" s="386"/>
      <c r="AQ27" s="386"/>
      <c r="AR27" s="387"/>
      <c r="AS27" s="385">
        <v>3080</v>
      </c>
      <c r="AT27" s="386"/>
      <c r="AU27" s="386"/>
      <c r="AV27" s="386"/>
      <c r="AW27" s="386"/>
      <c r="AX27" s="445"/>
      <c r="AY27" s="469" t="s">
        <v>174</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175</v>
      </c>
      <c r="F28" s="389"/>
      <c r="G28" s="389"/>
      <c r="H28" s="389"/>
      <c r="I28" s="389"/>
      <c r="J28" s="389"/>
      <c r="K28" s="390"/>
      <c r="L28" s="385">
        <v>1</v>
      </c>
      <c r="M28" s="386"/>
      <c r="N28" s="386"/>
      <c r="O28" s="386"/>
      <c r="P28" s="387"/>
      <c r="Q28" s="385">
        <v>2410</v>
      </c>
      <c r="R28" s="386"/>
      <c r="S28" s="386"/>
      <c r="T28" s="386"/>
      <c r="U28" s="386"/>
      <c r="V28" s="387"/>
      <c r="W28" s="475"/>
      <c r="X28" s="412"/>
      <c r="Y28" s="413"/>
      <c r="Z28" s="388" t="s">
        <v>176</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177</v>
      </c>
      <c r="AZ28" s="450"/>
      <c r="BA28" s="450"/>
      <c r="BB28" s="451"/>
      <c r="BC28" s="458" t="s">
        <v>46</v>
      </c>
      <c r="BD28" s="459"/>
      <c r="BE28" s="459"/>
      <c r="BF28" s="459"/>
      <c r="BG28" s="459"/>
      <c r="BH28" s="459"/>
      <c r="BI28" s="459"/>
      <c r="BJ28" s="459"/>
      <c r="BK28" s="459"/>
      <c r="BL28" s="459"/>
      <c r="BM28" s="460"/>
      <c r="BN28" s="461">
        <v>1089312</v>
      </c>
      <c r="BO28" s="462"/>
      <c r="BP28" s="462"/>
      <c r="BQ28" s="462"/>
      <c r="BR28" s="462"/>
      <c r="BS28" s="462"/>
      <c r="BT28" s="462"/>
      <c r="BU28" s="463"/>
      <c r="BV28" s="461">
        <v>1199302</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178</v>
      </c>
      <c r="F29" s="389"/>
      <c r="G29" s="389"/>
      <c r="H29" s="389"/>
      <c r="I29" s="389"/>
      <c r="J29" s="389"/>
      <c r="K29" s="390"/>
      <c r="L29" s="385">
        <v>10</v>
      </c>
      <c r="M29" s="386"/>
      <c r="N29" s="386"/>
      <c r="O29" s="386"/>
      <c r="P29" s="387"/>
      <c r="Q29" s="385">
        <v>2250</v>
      </c>
      <c r="R29" s="386"/>
      <c r="S29" s="386"/>
      <c r="T29" s="386"/>
      <c r="U29" s="386"/>
      <c r="V29" s="387"/>
      <c r="W29" s="476"/>
      <c r="X29" s="477"/>
      <c r="Y29" s="478"/>
      <c r="Z29" s="388" t="s">
        <v>179</v>
      </c>
      <c r="AA29" s="389"/>
      <c r="AB29" s="389"/>
      <c r="AC29" s="389"/>
      <c r="AD29" s="389"/>
      <c r="AE29" s="389"/>
      <c r="AF29" s="389"/>
      <c r="AG29" s="390"/>
      <c r="AH29" s="385">
        <v>95</v>
      </c>
      <c r="AI29" s="386"/>
      <c r="AJ29" s="386"/>
      <c r="AK29" s="386"/>
      <c r="AL29" s="387"/>
      <c r="AM29" s="385">
        <v>275704</v>
      </c>
      <c r="AN29" s="386"/>
      <c r="AO29" s="386"/>
      <c r="AP29" s="386"/>
      <c r="AQ29" s="386"/>
      <c r="AR29" s="387"/>
      <c r="AS29" s="385">
        <v>2902</v>
      </c>
      <c r="AT29" s="386"/>
      <c r="AU29" s="386"/>
      <c r="AV29" s="386"/>
      <c r="AW29" s="386"/>
      <c r="AX29" s="445"/>
      <c r="AY29" s="452"/>
      <c r="AZ29" s="453"/>
      <c r="BA29" s="453"/>
      <c r="BB29" s="454"/>
      <c r="BC29" s="446" t="s">
        <v>180</v>
      </c>
      <c r="BD29" s="447"/>
      <c r="BE29" s="447"/>
      <c r="BF29" s="447"/>
      <c r="BG29" s="447"/>
      <c r="BH29" s="447"/>
      <c r="BI29" s="447"/>
      <c r="BJ29" s="447"/>
      <c r="BK29" s="447"/>
      <c r="BL29" s="447"/>
      <c r="BM29" s="448"/>
      <c r="BN29" s="432">
        <v>301016</v>
      </c>
      <c r="BO29" s="433"/>
      <c r="BP29" s="433"/>
      <c r="BQ29" s="433"/>
      <c r="BR29" s="433"/>
      <c r="BS29" s="433"/>
      <c r="BT29" s="433"/>
      <c r="BU29" s="434"/>
      <c r="BV29" s="432">
        <v>291896</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181</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1461052</v>
      </c>
      <c r="BO30" s="467"/>
      <c r="BP30" s="467"/>
      <c r="BQ30" s="467"/>
      <c r="BR30" s="467"/>
      <c r="BS30" s="467"/>
      <c r="BT30" s="467"/>
      <c r="BU30" s="468"/>
      <c r="BV30" s="466">
        <v>1118193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182</v>
      </c>
      <c r="D32" s="391"/>
      <c r="E32" s="391"/>
      <c r="F32" s="391"/>
      <c r="G32" s="391"/>
      <c r="H32" s="391"/>
      <c r="I32" s="391"/>
      <c r="J32" s="391"/>
      <c r="K32" s="391"/>
      <c r="L32" s="391"/>
      <c r="M32" s="391"/>
      <c r="N32" s="391"/>
      <c r="O32" s="391"/>
      <c r="P32" s="391"/>
      <c r="Q32" s="391"/>
      <c r="R32" s="391"/>
      <c r="S32" s="391"/>
      <c r="U32" s="392" t="s">
        <v>183</v>
      </c>
      <c r="V32" s="392"/>
      <c r="W32" s="392"/>
      <c r="X32" s="392"/>
      <c r="Y32" s="392"/>
      <c r="Z32" s="392"/>
      <c r="AA32" s="392"/>
      <c r="AB32" s="392"/>
      <c r="AC32" s="392"/>
      <c r="AD32" s="392"/>
      <c r="AE32" s="392"/>
      <c r="AF32" s="392"/>
      <c r="AG32" s="392"/>
      <c r="AH32" s="392"/>
      <c r="AI32" s="392"/>
      <c r="AJ32" s="392"/>
      <c r="AK32" s="392"/>
      <c r="AM32" s="392" t="s">
        <v>184</v>
      </c>
      <c r="AN32" s="392"/>
      <c r="AO32" s="392"/>
      <c r="AP32" s="392"/>
      <c r="AQ32" s="392"/>
      <c r="AR32" s="392"/>
      <c r="AS32" s="392"/>
      <c r="AT32" s="392"/>
      <c r="AU32" s="392"/>
      <c r="AV32" s="392"/>
      <c r="AW32" s="392"/>
      <c r="AX32" s="392"/>
      <c r="AY32" s="392"/>
      <c r="AZ32" s="392"/>
      <c r="BA32" s="392"/>
      <c r="BB32" s="392"/>
      <c r="BC32" s="392"/>
      <c r="BE32" s="392" t="s">
        <v>185</v>
      </c>
      <c r="BF32" s="392"/>
      <c r="BG32" s="392"/>
      <c r="BH32" s="392"/>
      <c r="BI32" s="392"/>
      <c r="BJ32" s="392"/>
      <c r="BK32" s="392"/>
      <c r="BL32" s="392"/>
      <c r="BM32" s="392"/>
      <c r="BN32" s="392"/>
      <c r="BO32" s="392"/>
      <c r="BP32" s="392"/>
      <c r="BQ32" s="392"/>
      <c r="BR32" s="392"/>
      <c r="BS32" s="392"/>
      <c r="BT32" s="392"/>
      <c r="BU32" s="392"/>
      <c r="BW32" s="392" t="s">
        <v>186</v>
      </c>
      <c r="BX32" s="392"/>
      <c r="BY32" s="392"/>
      <c r="BZ32" s="392"/>
      <c r="CA32" s="392"/>
      <c r="CB32" s="392"/>
      <c r="CC32" s="392"/>
      <c r="CD32" s="392"/>
      <c r="CE32" s="392"/>
      <c r="CF32" s="392"/>
      <c r="CG32" s="392"/>
      <c r="CH32" s="392"/>
      <c r="CI32" s="392"/>
      <c r="CJ32" s="392"/>
      <c r="CK32" s="392"/>
      <c r="CL32" s="392"/>
      <c r="CM32" s="392"/>
      <c r="CO32" s="392" t="s">
        <v>187</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188</v>
      </c>
      <c r="D33" s="384"/>
      <c r="E33" s="383" t="s">
        <v>189</v>
      </c>
      <c r="F33" s="383"/>
      <c r="G33" s="383"/>
      <c r="H33" s="383"/>
      <c r="I33" s="383"/>
      <c r="J33" s="383"/>
      <c r="K33" s="383"/>
      <c r="L33" s="383"/>
      <c r="M33" s="383"/>
      <c r="N33" s="383"/>
      <c r="O33" s="383"/>
      <c r="P33" s="383"/>
      <c r="Q33" s="383"/>
      <c r="R33" s="383"/>
      <c r="S33" s="383"/>
      <c r="T33" s="167"/>
      <c r="U33" s="384" t="s">
        <v>188</v>
      </c>
      <c r="V33" s="384"/>
      <c r="W33" s="383" t="s">
        <v>189</v>
      </c>
      <c r="X33" s="383"/>
      <c r="Y33" s="383"/>
      <c r="Z33" s="383"/>
      <c r="AA33" s="383"/>
      <c r="AB33" s="383"/>
      <c r="AC33" s="383"/>
      <c r="AD33" s="383"/>
      <c r="AE33" s="383"/>
      <c r="AF33" s="383"/>
      <c r="AG33" s="383"/>
      <c r="AH33" s="383"/>
      <c r="AI33" s="383"/>
      <c r="AJ33" s="383"/>
      <c r="AK33" s="383"/>
      <c r="AL33" s="167"/>
      <c r="AM33" s="384" t="s">
        <v>188</v>
      </c>
      <c r="AN33" s="384"/>
      <c r="AO33" s="383" t="s">
        <v>189</v>
      </c>
      <c r="AP33" s="383"/>
      <c r="AQ33" s="383"/>
      <c r="AR33" s="383"/>
      <c r="AS33" s="383"/>
      <c r="AT33" s="383"/>
      <c r="AU33" s="383"/>
      <c r="AV33" s="383"/>
      <c r="AW33" s="383"/>
      <c r="AX33" s="383"/>
      <c r="AY33" s="383"/>
      <c r="AZ33" s="383"/>
      <c r="BA33" s="383"/>
      <c r="BB33" s="383"/>
      <c r="BC33" s="383"/>
      <c r="BD33" s="173"/>
      <c r="BE33" s="383" t="s">
        <v>190</v>
      </c>
      <c r="BF33" s="383"/>
      <c r="BG33" s="383" t="s">
        <v>191</v>
      </c>
      <c r="BH33" s="383"/>
      <c r="BI33" s="383"/>
      <c r="BJ33" s="383"/>
      <c r="BK33" s="383"/>
      <c r="BL33" s="383"/>
      <c r="BM33" s="383"/>
      <c r="BN33" s="383"/>
      <c r="BO33" s="383"/>
      <c r="BP33" s="383"/>
      <c r="BQ33" s="383"/>
      <c r="BR33" s="383"/>
      <c r="BS33" s="383"/>
      <c r="BT33" s="383"/>
      <c r="BU33" s="383"/>
      <c r="BV33" s="173"/>
      <c r="BW33" s="384" t="s">
        <v>190</v>
      </c>
      <c r="BX33" s="384"/>
      <c r="BY33" s="383" t="s">
        <v>192</v>
      </c>
      <c r="BZ33" s="383"/>
      <c r="CA33" s="383"/>
      <c r="CB33" s="383"/>
      <c r="CC33" s="383"/>
      <c r="CD33" s="383"/>
      <c r="CE33" s="383"/>
      <c r="CF33" s="383"/>
      <c r="CG33" s="383"/>
      <c r="CH33" s="383"/>
      <c r="CI33" s="383"/>
      <c r="CJ33" s="383"/>
      <c r="CK33" s="383"/>
      <c r="CL33" s="383"/>
      <c r="CM33" s="383"/>
      <c r="CN33" s="167"/>
      <c r="CO33" s="384" t="s">
        <v>188</v>
      </c>
      <c r="CP33" s="384"/>
      <c r="CQ33" s="383" t="s">
        <v>193</v>
      </c>
      <c r="CR33" s="383"/>
      <c r="CS33" s="383"/>
      <c r="CT33" s="383"/>
      <c r="CU33" s="383"/>
      <c r="CV33" s="383"/>
      <c r="CW33" s="383"/>
      <c r="CX33" s="383"/>
      <c r="CY33" s="383"/>
      <c r="CZ33" s="383"/>
      <c r="DA33" s="383"/>
      <c r="DB33" s="383"/>
      <c r="DC33" s="383"/>
      <c r="DD33" s="383"/>
      <c r="DE33" s="383"/>
      <c r="DF33" s="167"/>
      <c r="DG33" s="382" t="s">
        <v>194</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小竹町国民健康保険特別会計</v>
      </c>
      <c r="X34" s="381"/>
      <c r="Y34" s="381"/>
      <c r="Z34" s="381"/>
      <c r="AA34" s="381"/>
      <c r="AB34" s="381"/>
      <c r="AC34" s="381"/>
      <c r="AD34" s="381"/>
      <c r="AE34" s="381"/>
      <c r="AF34" s="381"/>
      <c r="AG34" s="381"/>
      <c r="AH34" s="381"/>
      <c r="AI34" s="381"/>
      <c r="AJ34" s="381"/>
      <c r="AK34" s="381"/>
      <c r="AL34" s="163"/>
      <c r="AM34" s="380">
        <f>IF(AO34="","",MAX(C34:D43,U34:V43)+1)</f>
        <v>4</v>
      </c>
      <c r="AN34" s="380"/>
      <c r="AO34" s="381" t="str">
        <f>IF('各会計、関係団体の財政状況及び健全化判断比率'!B30="","",'各会計、関係団体の財政状況及び健全化判断比率'!B30)</f>
        <v>小竹町立病院事業特別会計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7</v>
      </c>
      <c r="BX34" s="380"/>
      <c r="BY34" s="381" t="str">
        <f>IF('各会計、関係団体の財政状況及び健全化判断比率'!B68="","",'各会計、関係団体の財政状況及び健全化判断比率'!B68)</f>
        <v>福岡県市町村消防団員等公務災害補償組合</v>
      </c>
      <c r="BZ34" s="381"/>
      <c r="CA34" s="381"/>
      <c r="CB34" s="381"/>
      <c r="CC34" s="381"/>
      <c r="CD34" s="381"/>
      <c r="CE34" s="381"/>
      <c r="CF34" s="381"/>
      <c r="CG34" s="381"/>
      <c r="CH34" s="381"/>
      <c r="CI34" s="381"/>
      <c r="CJ34" s="381"/>
      <c r="CK34" s="381"/>
      <c r="CL34" s="381"/>
      <c r="CM34" s="381"/>
      <c r="CN34" s="163"/>
      <c r="CO34" s="380">
        <f>IF(CQ34="","",MAX(C34:D43,U34:V43,AM34:AN43,BE34:BF43,BW34:BX43)+1)</f>
        <v>17</v>
      </c>
      <c r="CP34" s="380"/>
      <c r="CQ34" s="381" t="str">
        <f>IF('各会計、関係団体の財政状況及び健全化判断比率'!BS7="","",'各会計、関係団体の財政状況及び健全化判断比率'!BS7)</f>
        <v>小竹町土地開発公社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v>
      </c>
      <c r="DH34" s="378"/>
      <c r="DI34" s="168"/>
    </row>
    <row r="35" spans="1:113" ht="32.25" customHeight="1" x14ac:dyDescent="0.15">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小竹町後期高齢者医療特別会計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5</v>
      </c>
      <c r="AN35" s="380"/>
      <c r="AO35" s="381" t="str">
        <f>IF('各会計、関係団体の財政状況及び健全化判断比率'!B31="","",'各会計、関係団体の財政状況及び健全化判断比率'!B31)</f>
        <v>小竹町水道事業特別会計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8</v>
      </c>
      <c r="BX35" s="380"/>
      <c r="BY35" s="381" t="str">
        <f>IF('各会計、関係団体の財政状況及び健全化判断比率'!B69="","",'各会計、関係団体の財政状況及び健全化判断比率'!B69)</f>
        <v>福岡県自治会館管理組合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t="str">
        <f t="shared" ref="U36:U43" si="4">IF(W36="","",U35+1)</f>
        <v/>
      </c>
      <c r="V36" s="380"/>
      <c r="W36" s="381"/>
      <c r="X36" s="381"/>
      <c r="Y36" s="381"/>
      <c r="Z36" s="381"/>
      <c r="AA36" s="381"/>
      <c r="AB36" s="381"/>
      <c r="AC36" s="381"/>
      <c r="AD36" s="381"/>
      <c r="AE36" s="381"/>
      <c r="AF36" s="381"/>
      <c r="AG36" s="381"/>
      <c r="AH36" s="381"/>
      <c r="AI36" s="381"/>
      <c r="AJ36" s="381"/>
      <c r="AK36" s="381"/>
      <c r="AL36" s="163"/>
      <c r="AM36" s="380">
        <f t="shared" si="0"/>
        <v>6</v>
      </c>
      <c r="AN36" s="380"/>
      <c r="AO36" s="381" t="str">
        <f>IF('各会計、関係団体の財政状況及び健全化判断比率'!B32="","",'各会計、関係団体の財政状況及び健全化判断比率'!B32)</f>
        <v>小竹町下水道事業特別会計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9</v>
      </c>
      <c r="BX36" s="380"/>
      <c r="BY36" s="381" t="str">
        <f>IF('各会計、関係団体の財政状況及び健全化判断比率'!B70="","",'各会計、関係団体の財政状況及び健全化判断比率'!B70)</f>
        <v>宮若市外二町じん芥処理施設組合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10</v>
      </c>
      <c r="BX37" s="380"/>
      <c r="BY37" s="381" t="str">
        <f>IF('各会計、関係団体の財政状況及び健全化判断比率'!B71="","",'各会計、関係団体の財政状況及び健全化判断比率'!B71)</f>
        <v>直方・鞍手広域市町村圏事務組合（一般会計）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11</v>
      </c>
      <c r="BX38" s="380"/>
      <c r="BY38" s="381" t="str">
        <f>IF('各会計、関係団体の財政状況及び健全化判断比率'!B72="","",'各会計、関係団体の財政状況及び健全化判断比率'!B72)</f>
        <v>直方・鞍手広域市町村圏事務組合（休日等急患センター事業特別会計）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12</v>
      </c>
      <c r="BX39" s="380"/>
      <c r="BY39" s="381" t="str">
        <f>IF('各会計、関係団体の財政状況及び健全化判断比率'!B73="","",'各会計、関係団体の財政状況及び健全化判断比率'!B73)</f>
        <v>直方・鞍手広域市町村圏事務組合（消防事業特別会計）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13</v>
      </c>
      <c r="BX40" s="380"/>
      <c r="BY40" s="381" t="str">
        <f>IF('各会計、関係団体の財政状況及び健全化判断比率'!B74="","",'各会計、関係団体の財政状況及び健全化判断比率'!B74)</f>
        <v>福岡県自治振興組合（一般会計）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14</v>
      </c>
      <c r="BX41" s="380"/>
      <c r="BY41" s="381" t="str">
        <f>IF('各会計、関係団体の財政状況及び健全化判断比率'!B75="","",'各会計、関係団体の財政状況及び健全化判断比率'!B75)</f>
        <v>福岡県自治振興組合（公文書館事業特別会計）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15</v>
      </c>
      <c r="BX42" s="380"/>
      <c r="BY42" s="381" t="str">
        <f>IF('各会計、関係団体の財政状況及び健全化判断比率'!B76="","",'各会計、関係団体の財政状況及び健全化判断比率'!B76)</f>
        <v>福岡県介護保険広域連合（一般会計）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16</v>
      </c>
      <c r="BX43" s="380"/>
      <c r="BY43" s="381" t="str">
        <f>IF('各会計、関係団体の財政状況及び健全化判断比率'!B77="","",'各会計、関係団体の財政状況及び健全化判断比率'!B77)</f>
        <v>福岡県介護保険広域連合（介護保険事業特別会計）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195</v>
      </c>
      <c r="E46" s="377" t="s">
        <v>196</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197</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198</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199</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200</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201</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202</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203</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MCZGLtgdbxKBLt21mUrRoSE0H6qrQ9aSyDPl3SwjneBJnd+WM7+VSZKwpuDErUI2vuWlprEf8aWtLt7Lsxd3sg==" saltValue="Tv7LkX7Qh1M0g2VG1DREb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204</v>
      </c>
      <c r="DI1" s="731"/>
      <c r="DJ1" s="731"/>
      <c r="DK1" s="731"/>
      <c r="DL1" s="731"/>
      <c r="DM1" s="731"/>
      <c r="DN1" s="732"/>
      <c r="DO1" s="196"/>
      <c r="DP1" s="730" t="s">
        <v>205</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206</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207</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208</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209</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210</v>
      </c>
      <c r="S4" s="687"/>
      <c r="T4" s="687"/>
      <c r="U4" s="687"/>
      <c r="V4" s="687"/>
      <c r="W4" s="687"/>
      <c r="X4" s="687"/>
      <c r="Y4" s="688"/>
      <c r="Z4" s="686" t="s">
        <v>211</v>
      </c>
      <c r="AA4" s="687"/>
      <c r="AB4" s="687"/>
      <c r="AC4" s="688"/>
      <c r="AD4" s="686" t="s">
        <v>212</v>
      </c>
      <c r="AE4" s="687"/>
      <c r="AF4" s="687"/>
      <c r="AG4" s="687"/>
      <c r="AH4" s="687"/>
      <c r="AI4" s="687"/>
      <c r="AJ4" s="687"/>
      <c r="AK4" s="688"/>
      <c r="AL4" s="686" t="s">
        <v>211</v>
      </c>
      <c r="AM4" s="687"/>
      <c r="AN4" s="687"/>
      <c r="AO4" s="688"/>
      <c r="AP4" s="733" t="s">
        <v>213</v>
      </c>
      <c r="AQ4" s="733"/>
      <c r="AR4" s="733"/>
      <c r="AS4" s="733"/>
      <c r="AT4" s="733"/>
      <c r="AU4" s="733"/>
      <c r="AV4" s="733"/>
      <c r="AW4" s="733"/>
      <c r="AX4" s="733"/>
      <c r="AY4" s="733"/>
      <c r="AZ4" s="733"/>
      <c r="BA4" s="733"/>
      <c r="BB4" s="733"/>
      <c r="BC4" s="733"/>
      <c r="BD4" s="733"/>
      <c r="BE4" s="733"/>
      <c r="BF4" s="733"/>
      <c r="BG4" s="733" t="s">
        <v>214</v>
      </c>
      <c r="BH4" s="733"/>
      <c r="BI4" s="733"/>
      <c r="BJ4" s="733"/>
      <c r="BK4" s="733"/>
      <c r="BL4" s="733"/>
      <c r="BM4" s="733"/>
      <c r="BN4" s="733"/>
      <c r="BO4" s="733" t="s">
        <v>211</v>
      </c>
      <c r="BP4" s="733"/>
      <c r="BQ4" s="733"/>
      <c r="BR4" s="733"/>
      <c r="BS4" s="733" t="s">
        <v>215</v>
      </c>
      <c r="BT4" s="733"/>
      <c r="BU4" s="733"/>
      <c r="BV4" s="733"/>
      <c r="BW4" s="733"/>
      <c r="BX4" s="733"/>
      <c r="BY4" s="733"/>
      <c r="BZ4" s="733"/>
      <c r="CA4" s="733"/>
      <c r="CB4" s="733"/>
      <c r="CD4" s="686" t="s">
        <v>216</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217</v>
      </c>
      <c r="C5" s="693"/>
      <c r="D5" s="693"/>
      <c r="E5" s="693"/>
      <c r="F5" s="693"/>
      <c r="G5" s="693"/>
      <c r="H5" s="693"/>
      <c r="I5" s="693"/>
      <c r="J5" s="693"/>
      <c r="K5" s="693"/>
      <c r="L5" s="693"/>
      <c r="M5" s="693"/>
      <c r="N5" s="693"/>
      <c r="O5" s="693"/>
      <c r="P5" s="693"/>
      <c r="Q5" s="694"/>
      <c r="R5" s="689">
        <v>828992</v>
      </c>
      <c r="S5" s="690"/>
      <c r="T5" s="690"/>
      <c r="U5" s="690"/>
      <c r="V5" s="690"/>
      <c r="W5" s="690"/>
      <c r="X5" s="690"/>
      <c r="Y5" s="715"/>
      <c r="Z5" s="728">
        <v>12.6</v>
      </c>
      <c r="AA5" s="728"/>
      <c r="AB5" s="728"/>
      <c r="AC5" s="728"/>
      <c r="AD5" s="729">
        <v>828992</v>
      </c>
      <c r="AE5" s="729"/>
      <c r="AF5" s="729"/>
      <c r="AG5" s="729"/>
      <c r="AH5" s="729"/>
      <c r="AI5" s="729"/>
      <c r="AJ5" s="729"/>
      <c r="AK5" s="729"/>
      <c r="AL5" s="716">
        <v>26.9</v>
      </c>
      <c r="AM5" s="698"/>
      <c r="AN5" s="698"/>
      <c r="AO5" s="717"/>
      <c r="AP5" s="692" t="s">
        <v>218</v>
      </c>
      <c r="AQ5" s="693"/>
      <c r="AR5" s="693"/>
      <c r="AS5" s="693"/>
      <c r="AT5" s="693"/>
      <c r="AU5" s="693"/>
      <c r="AV5" s="693"/>
      <c r="AW5" s="693"/>
      <c r="AX5" s="693"/>
      <c r="AY5" s="693"/>
      <c r="AZ5" s="693"/>
      <c r="BA5" s="693"/>
      <c r="BB5" s="693"/>
      <c r="BC5" s="693"/>
      <c r="BD5" s="693"/>
      <c r="BE5" s="693"/>
      <c r="BF5" s="694"/>
      <c r="BG5" s="634">
        <v>828992</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213</v>
      </c>
      <c r="CE5" s="687"/>
      <c r="CF5" s="687"/>
      <c r="CG5" s="687"/>
      <c r="CH5" s="687"/>
      <c r="CI5" s="687"/>
      <c r="CJ5" s="687"/>
      <c r="CK5" s="687"/>
      <c r="CL5" s="687"/>
      <c r="CM5" s="687"/>
      <c r="CN5" s="687"/>
      <c r="CO5" s="687"/>
      <c r="CP5" s="687"/>
      <c r="CQ5" s="688"/>
      <c r="CR5" s="686" t="s">
        <v>219</v>
      </c>
      <c r="CS5" s="687"/>
      <c r="CT5" s="687"/>
      <c r="CU5" s="687"/>
      <c r="CV5" s="687"/>
      <c r="CW5" s="687"/>
      <c r="CX5" s="687"/>
      <c r="CY5" s="688"/>
      <c r="CZ5" s="686" t="s">
        <v>211</v>
      </c>
      <c r="DA5" s="687"/>
      <c r="DB5" s="687"/>
      <c r="DC5" s="688"/>
      <c r="DD5" s="686" t="s">
        <v>220</v>
      </c>
      <c r="DE5" s="687"/>
      <c r="DF5" s="687"/>
      <c r="DG5" s="687"/>
      <c r="DH5" s="687"/>
      <c r="DI5" s="687"/>
      <c r="DJ5" s="687"/>
      <c r="DK5" s="687"/>
      <c r="DL5" s="687"/>
      <c r="DM5" s="687"/>
      <c r="DN5" s="687"/>
      <c r="DO5" s="687"/>
      <c r="DP5" s="688"/>
      <c r="DQ5" s="686" t="s">
        <v>221</v>
      </c>
      <c r="DR5" s="687"/>
      <c r="DS5" s="687"/>
      <c r="DT5" s="687"/>
      <c r="DU5" s="687"/>
      <c r="DV5" s="687"/>
      <c r="DW5" s="687"/>
      <c r="DX5" s="687"/>
      <c r="DY5" s="687"/>
      <c r="DZ5" s="687"/>
      <c r="EA5" s="687"/>
      <c r="EB5" s="687"/>
      <c r="EC5" s="688"/>
    </row>
    <row r="6" spans="2:143" ht="11.25" customHeight="1" x14ac:dyDescent="0.15">
      <c r="B6" s="631" t="s">
        <v>222</v>
      </c>
      <c r="C6" s="632"/>
      <c r="D6" s="632"/>
      <c r="E6" s="632"/>
      <c r="F6" s="632"/>
      <c r="G6" s="632"/>
      <c r="H6" s="632"/>
      <c r="I6" s="632"/>
      <c r="J6" s="632"/>
      <c r="K6" s="632"/>
      <c r="L6" s="632"/>
      <c r="M6" s="632"/>
      <c r="N6" s="632"/>
      <c r="O6" s="632"/>
      <c r="P6" s="632"/>
      <c r="Q6" s="633"/>
      <c r="R6" s="634">
        <v>41718</v>
      </c>
      <c r="S6" s="635"/>
      <c r="T6" s="635"/>
      <c r="U6" s="635"/>
      <c r="V6" s="635"/>
      <c r="W6" s="635"/>
      <c r="X6" s="635"/>
      <c r="Y6" s="636"/>
      <c r="Z6" s="672">
        <v>0.6</v>
      </c>
      <c r="AA6" s="672"/>
      <c r="AB6" s="672"/>
      <c r="AC6" s="672"/>
      <c r="AD6" s="673">
        <v>41718</v>
      </c>
      <c r="AE6" s="673"/>
      <c r="AF6" s="673"/>
      <c r="AG6" s="673"/>
      <c r="AH6" s="673"/>
      <c r="AI6" s="673"/>
      <c r="AJ6" s="673"/>
      <c r="AK6" s="673"/>
      <c r="AL6" s="637">
        <v>1.4</v>
      </c>
      <c r="AM6" s="638"/>
      <c r="AN6" s="638"/>
      <c r="AO6" s="674"/>
      <c r="AP6" s="631" t="s">
        <v>223</v>
      </c>
      <c r="AQ6" s="632"/>
      <c r="AR6" s="632"/>
      <c r="AS6" s="632"/>
      <c r="AT6" s="632"/>
      <c r="AU6" s="632"/>
      <c r="AV6" s="632"/>
      <c r="AW6" s="632"/>
      <c r="AX6" s="632"/>
      <c r="AY6" s="632"/>
      <c r="AZ6" s="632"/>
      <c r="BA6" s="632"/>
      <c r="BB6" s="632"/>
      <c r="BC6" s="632"/>
      <c r="BD6" s="632"/>
      <c r="BE6" s="632"/>
      <c r="BF6" s="633"/>
      <c r="BG6" s="634">
        <v>828992</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224</v>
      </c>
      <c r="CE6" s="693"/>
      <c r="CF6" s="693"/>
      <c r="CG6" s="693"/>
      <c r="CH6" s="693"/>
      <c r="CI6" s="693"/>
      <c r="CJ6" s="693"/>
      <c r="CK6" s="693"/>
      <c r="CL6" s="693"/>
      <c r="CM6" s="693"/>
      <c r="CN6" s="693"/>
      <c r="CO6" s="693"/>
      <c r="CP6" s="693"/>
      <c r="CQ6" s="694"/>
      <c r="CR6" s="634">
        <v>80278</v>
      </c>
      <c r="CS6" s="635"/>
      <c r="CT6" s="635"/>
      <c r="CU6" s="635"/>
      <c r="CV6" s="635"/>
      <c r="CW6" s="635"/>
      <c r="CX6" s="635"/>
      <c r="CY6" s="636"/>
      <c r="CZ6" s="716">
        <v>1.2</v>
      </c>
      <c r="DA6" s="698"/>
      <c r="DB6" s="698"/>
      <c r="DC6" s="718"/>
      <c r="DD6" s="640" t="s">
        <v>122</v>
      </c>
      <c r="DE6" s="635"/>
      <c r="DF6" s="635"/>
      <c r="DG6" s="635"/>
      <c r="DH6" s="635"/>
      <c r="DI6" s="635"/>
      <c r="DJ6" s="635"/>
      <c r="DK6" s="635"/>
      <c r="DL6" s="635"/>
      <c r="DM6" s="635"/>
      <c r="DN6" s="635"/>
      <c r="DO6" s="635"/>
      <c r="DP6" s="636"/>
      <c r="DQ6" s="640">
        <v>80278</v>
      </c>
      <c r="DR6" s="635"/>
      <c r="DS6" s="635"/>
      <c r="DT6" s="635"/>
      <c r="DU6" s="635"/>
      <c r="DV6" s="635"/>
      <c r="DW6" s="635"/>
      <c r="DX6" s="635"/>
      <c r="DY6" s="635"/>
      <c r="DZ6" s="635"/>
      <c r="EA6" s="635"/>
      <c r="EB6" s="635"/>
      <c r="EC6" s="671"/>
    </row>
    <row r="7" spans="2:143" ht="11.25" customHeight="1" x14ac:dyDescent="0.15">
      <c r="B7" s="631" t="s">
        <v>225</v>
      </c>
      <c r="C7" s="632"/>
      <c r="D7" s="632"/>
      <c r="E7" s="632"/>
      <c r="F7" s="632"/>
      <c r="G7" s="632"/>
      <c r="H7" s="632"/>
      <c r="I7" s="632"/>
      <c r="J7" s="632"/>
      <c r="K7" s="632"/>
      <c r="L7" s="632"/>
      <c r="M7" s="632"/>
      <c r="N7" s="632"/>
      <c r="O7" s="632"/>
      <c r="P7" s="632"/>
      <c r="Q7" s="633"/>
      <c r="R7" s="634">
        <v>239</v>
      </c>
      <c r="S7" s="635"/>
      <c r="T7" s="635"/>
      <c r="U7" s="635"/>
      <c r="V7" s="635"/>
      <c r="W7" s="635"/>
      <c r="X7" s="635"/>
      <c r="Y7" s="636"/>
      <c r="Z7" s="672">
        <v>0</v>
      </c>
      <c r="AA7" s="672"/>
      <c r="AB7" s="672"/>
      <c r="AC7" s="672"/>
      <c r="AD7" s="673">
        <v>239</v>
      </c>
      <c r="AE7" s="673"/>
      <c r="AF7" s="673"/>
      <c r="AG7" s="673"/>
      <c r="AH7" s="673"/>
      <c r="AI7" s="673"/>
      <c r="AJ7" s="673"/>
      <c r="AK7" s="673"/>
      <c r="AL7" s="637">
        <v>0</v>
      </c>
      <c r="AM7" s="638"/>
      <c r="AN7" s="638"/>
      <c r="AO7" s="674"/>
      <c r="AP7" s="631" t="s">
        <v>226</v>
      </c>
      <c r="AQ7" s="632"/>
      <c r="AR7" s="632"/>
      <c r="AS7" s="632"/>
      <c r="AT7" s="632"/>
      <c r="AU7" s="632"/>
      <c r="AV7" s="632"/>
      <c r="AW7" s="632"/>
      <c r="AX7" s="632"/>
      <c r="AY7" s="632"/>
      <c r="AZ7" s="632"/>
      <c r="BA7" s="632"/>
      <c r="BB7" s="632"/>
      <c r="BC7" s="632"/>
      <c r="BD7" s="632"/>
      <c r="BE7" s="632"/>
      <c r="BF7" s="633"/>
      <c r="BG7" s="634">
        <v>289065</v>
      </c>
      <c r="BH7" s="635"/>
      <c r="BI7" s="635"/>
      <c r="BJ7" s="635"/>
      <c r="BK7" s="635"/>
      <c r="BL7" s="635"/>
      <c r="BM7" s="635"/>
      <c r="BN7" s="636"/>
      <c r="BO7" s="672">
        <v>34.9</v>
      </c>
      <c r="BP7" s="672"/>
      <c r="BQ7" s="672"/>
      <c r="BR7" s="672"/>
      <c r="BS7" s="673" t="s">
        <v>122</v>
      </c>
      <c r="BT7" s="673"/>
      <c r="BU7" s="673"/>
      <c r="BV7" s="673"/>
      <c r="BW7" s="673"/>
      <c r="BX7" s="673"/>
      <c r="BY7" s="673"/>
      <c r="BZ7" s="673"/>
      <c r="CA7" s="673"/>
      <c r="CB7" s="713"/>
      <c r="CD7" s="631" t="s">
        <v>227</v>
      </c>
      <c r="CE7" s="632"/>
      <c r="CF7" s="632"/>
      <c r="CG7" s="632"/>
      <c r="CH7" s="632"/>
      <c r="CI7" s="632"/>
      <c r="CJ7" s="632"/>
      <c r="CK7" s="632"/>
      <c r="CL7" s="632"/>
      <c r="CM7" s="632"/>
      <c r="CN7" s="632"/>
      <c r="CO7" s="632"/>
      <c r="CP7" s="632"/>
      <c r="CQ7" s="633"/>
      <c r="CR7" s="634">
        <v>1745674</v>
      </c>
      <c r="CS7" s="635"/>
      <c r="CT7" s="635"/>
      <c r="CU7" s="635"/>
      <c r="CV7" s="635"/>
      <c r="CW7" s="635"/>
      <c r="CX7" s="635"/>
      <c r="CY7" s="636"/>
      <c r="CZ7" s="672">
        <v>26.8</v>
      </c>
      <c r="DA7" s="672"/>
      <c r="DB7" s="672"/>
      <c r="DC7" s="672"/>
      <c r="DD7" s="640">
        <v>103546</v>
      </c>
      <c r="DE7" s="635"/>
      <c r="DF7" s="635"/>
      <c r="DG7" s="635"/>
      <c r="DH7" s="635"/>
      <c r="DI7" s="635"/>
      <c r="DJ7" s="635"/>
      <c r="DK7" s="635"/>
      <c r="DL7" s="635"/>
      <c r="DM7" s="635"/>
      <c r="DN7" s="635"/>
      <c r="DO7" s="635"/>
      <c r="DP7" s="636"/>
      <c r="DQ7" s="640">
        <v>636598</v>
      </c>
      <c r="DR7" s="635"/>
      <c r="DS7" s="635"/>
      <c r="DT7" s="635"/>
      <c r="DU7" s="635"/>
      <c r="DV7" s="635"/>
      <c r="DW7" s="635"/>
      <c r="DX7" s="635"/>
      <c r="DY7" s="635"/>
      <c r="DZ7" s="635"/>
      <c r="EA7" s="635"/>
      <c r="EB7" s="635"/>
      <c r="EC7" s="671"/>
    </row>
    <row r="8" spans="2:143" ht="11.25" customHeight="1" x14ac:dyDescent="0.15">
      <c r="B8" s="631" t="s">
        <v>228</v>
      </c>
      <c r="C8" s="632"/>
      <c r="D8" s="632"/>
      <c r="E8" s="632"/>
      <c r="F8" s="632"/>
      <c r="G8" s="632"/>
      <c r="H8" s="632"/>
      <c r="I8" s="632"/>
      <c r="J8" s="632"/>
      <c r="K8" s="632"/>
      <c r="L8" s="632"/>
      <c r="M8" s="632"/>
      <c r="N8" s="632"/>
      <c r="O8" s="632"/>
      <c r="P8" s="632"/>
      <c r="Q8" s="633"/>
      <c r="R8" s="634">
        <v>4947</v>
      </c>
      <c r="S8" s="635"/>
      <c r="T8" s="635"/>
      <c r="U8" s="635"/>
      <c r="V8" s="635"/>
      <c r="W8" s="635"/>
      <c r="X8" s="635"/>
      <c r="Y8" s="636"/>
      <c r="Z8" s="672">
        <v>0.1</v>
      </c>
      <c r="AA8" s="672"/>
      <c r="AB8" s="672"/>
      <c r="AC8" s="672"/>
      <c r="AD8" s="673">
        <v>4947</v>
      </c>
      <c r="AE8" s="673"/>
      <c r="AF8" s="673"/>
      <c r="AG8" s="673"/>
      <c r="AH8" s="673"/>
      <c r="AI8" s="673"/>
      <c r="AJ8" s="673"/>
      <c r="AK8" s="673"/>
      <c r="AL8" s="637">
        <v>0.2</v>
      </c>
      <c r="AM8" s="638"/>
      <c r="AN8" s="638"/>
      <c r="AO8" s="674"/>
      <c r="AP8" s="631" t="s">
        <v>229</v>
      </c>
      <c r="AQ8" s="632"/>
      <c r="AR8" s="632"/>
      <c r="AS8" s="632"/>
      <c r="AT8" s="632"/>
      <c r="AU8" s="632"/>
      <c r="AV8" s="632"/>
      <c r="AW8" s="632"/>
      <c r="AX8" s="632"/>
      <c r="AY8" s="632"/>
      <c r="AZ8" s="632"/>
      <c r="BA8" s="632"/>
      <c r="BB8" s="632"/>
      <c r="BC8" s="632"/>
      <c r="BD8" s="632"/>
      <c r="BE8" s="632"/>
      <c r="BF8" s="633"/>
      <c r="BG8" s="634">
        <v>10017</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230</v>
      </c>
      <c r="CE8" s="632"/>
      <c r="CF8" s="632"/>
      <c r="CG8" s="632"/>
      <c r="CH8" s="632"/>
      <c r="CI8" s="632"/>
      <c r="CJ8" s="632"/>
      <c r="CK8" s="632"/>
      <c r="CL8" s="632"/>
      <c r="CM8" s="632"/>
      <c r="CN8" s="632"/>
      <c r="CO8" s="632"/>
      <c r="CP8" s="632"/>
      <c r="CQ8" s="633"/>
      <c r="CR8" s="634">
        <v>1675746</v>
      </c>
      <c r="CS8" s="635"/>
      <c r="CT8" s="635"/>
      <c r="CU8" s="635"/>
      <c r="CV8" s="635"/>
      <c r="CW8" s="635"/>
      <c r="CX8" s="635"/>
      <c r="CY8" s="636"/>
      <c r="CZ8" s="672">
        <v>25.8</v>
      </c>
      <c r="DA8" s="672"/>
      <c r="DB8" s="672"/>
      <c r="DC8" s="672"/>
      <c r="DD8" s="640">
        <v>24340</v>
      </c>
      <c r="DE8" s="635"/>
      <c r="DF8" s="635"/>
      <c r="DG8" s="635"/>
      <c r="DH8" s="635"/>
      <c r="DI8" s="635"/>
      <c r="DJ8" s="635"/>
      <c r="DK8" s="635"/>
      <c r="DL8" s="635"/>
      <c r="DM8" s="635"/>
      <c r="DN8" s="635"/>
      <c r="DO8" s="635"/>
      <c r="DP8" s="636"/>
      <c r="DQ8" s="640">
        <v>1022676</v>
      </c>
      <c r="DR8" s="635"/>
      <c r="DS8" s="635"/>
      <c r="DT8" s="635"/>
      <c r="DU8" s="635"/>
      <c r="DV8" s="635"/>
      <c r="DW8" s="635"/>
      <c r="DX8" s="635"/>
      <c r="DY8" s="635"/>
      <c r="DZ8" s="635"/>
      <c r="EA8" s="635"/>
      <c r="EB8" s="635"/>
      <c r="EC8" s="671"/>
    </row>
    <row r="9" spans="2:143" ht="11.25" customHeight="1" x14ac:dyDescent="0.15">
      <c r="B9" s="631" t="s">
        <v>231</v>
      </c>
      <c r="C9" s="632"/>
      <c r="D9" s="632"/>
      <c r="E9" s="632"/>
      <c r="F9" s="632"/>
      <c r="G9" s="632"/>
      <c r="H9" s="632"/>
      <c r="I9" s="632"/>
      <c r="J9" s="632"/>
      <c r="K9" s="632"/>
      <c r="L9" s="632"/>
      <c r="M9" s="632"/>
      <c r="N9" s="632"/>
      <c r="O9" s="632"/>
      <c r="P9" s="632"/>
      <c r="Q9" s="633"/>
      <c r="R9" s="634">
        <v>6940</v>
      </c>
      <c r="S9" s="635"/>
      <c r="T9" s="635"/>
      <c r="U9" s="635"/>
      <c r="V9" s="635"/>
      <c r="W9" s="635"/>
      <c r="X9" s="635"/>
      <c r="Y9" s="636"/>
      <c r="Z9" s="672">
        <v>0.1</v>
      </c>
      <c r="AA9" s="672"/>
      <c r="AB9" s="672"/>
      <c r="AC9" s="672"/>
      <c r="AD9" s="673">
        <v>6940</v>
      </c>
      <c r="AE9" s="673"/>
      <c r="AF9" s="673"/>
      <c r="AG9" s="673"/>
      <c r="AH9" s="673"/>
      <c r="AI9" s="673"/>
      <c r="AJ9" s="673"/>
      <c r="AK9" s="673"/>
      <c r="AL9" s="637">
        <v>0.2</v>
      </c>
      <c r="AM9" s="638"/>
      <c r="AN9" s="638"/>
      <c r="AO9" s="674"/>
      <c r="AP9" s="631" t="s">
        <v>232</v>
      </c>
      <c r="AQ9" s="632"/>
      <c r="AR9" s="632"/>
      <c r="AS9" s="632"/>
      <c r="AT9" s="632"/>
      <c r="AU9" s="632"/>
      <c r="AV9" s="632"/>
      <c r="AW9" s="632"/>
      <c r="AX9" s="632"/>
      <c r="AY9" s="632"/>
      <c r="AZ9" s="632"/>
      <c r="BA9" s="632"/>
      <c r="BB9" s="632"/>
      <c r="BC9" s="632"/>
      <c r="BD9" s="632"/>
      <c r="BE9" s="632"/>
      <c r="BF9" s="633"/>
      <c r="BG9" s="634">
        <v>219998</v>
      </c>
      <c r="BH9" s="635"/>
      <c r="BI9" s="635"/>
      <c r="BJ9" s="635"/>
      <c r="BK9" s="635"/>
      <c r="BL9" s="635"/>
      <c r="BM9" s="635"/>
      <c r="BN9" s="636"/>
      <c r="BO9" s="672">
        <v>26.5</v>
      </c>
      <c r="BP9" s="672"/>
      <c r="BQ9" s="672"/>
      <c r="BR9" s="672"/>
      <c r="BS9" s="673" t="s">
        <v>122</v>
      </c>
      <c r="BT9" s="673"/>
      <c r="BU9" s="673"/>
      <c r="BV9" s="673"/>
      <c r="BW9" s="673"/>
      <c r="BX9" s="673"/>
      <c r="BY9" s="673"/>
      <c r="BZ9" s="673"/>
      <c r="CA9" s="673"/>
      <c r="CB9" s="713"/>
      <c r="CD9" s="631" t="s">
        <v>233</v>
      </c>
      <c r="CE9" s="632"/>
      <c r="CF9" s="632"/>
      <c r="CG9" s="632"/>
      <c r="CH9" s="632"/>
      <c r="CI9" s="632"/>
      <c r="CJ9" s="632"/>
      <c r="CK9" s="632"/>
      <c r="CL9" s="632"/>
      <c r="CM9" s="632"/>
      <c r="CN9" s="632"/>
      <c r="CO9" s="632"/>
      <c r="CP9" s="632"/>
      <c r="CQ9" s="633"/>
      <c r="CR9" s="634">
        <v>785519</v>
      </c>
      <c r="CS9" s="635"/>
      <c r="CT9" s="635"/>
      <c r="CU9" s="635"/>
      <c r="CV9" s="635"/>
      <c r="CW9" s="635"/>
      <c r="CX9" s="635"/>
      <c r="CY9" s="636"/>
      <c r="CZ9" s="672">
        <v>12.1</v>
      </c>
      <c r="DA9" s="672"/>
      <c r="DB9" s="672"/>
      <c r="DC9" s="672"/>
      <c r="DD9" s="640">
        <v>2990</v>
      </c>
      <c r="DE9" s="635"/>
      <c r="DF9" s="635"/>
      <c r="DG9" s="635"/>
      <c r="DH9" s="635"/>
      <c r="DI9" s="635"/>
      <c r="DJ9" s="635"/>
      <c r="DK9" s="635"/>
      <c r="DL9" s="635"/>
      <c r="DM9" s="635"/>
      <c r="DN9" s="635"/>
      <c r="DO9" s="635"/>
      <c r="DP9" s="636"/>
      <c r="DQ9" s="640">
        <v>726333</v>
      </c>
      <c r="DR9" s="635"/>
      <c r="DS9" s="635"/>
      <c r="DT9" s="635"/>
      <c r="DU9" s="635"/>
      <c r="DV9" s="635"/>
      <c r="DW9" s="635"/>
      <c r="DX9" s="635"/>
      <c r="DY9" s="635"/>
      <c r="DZ9" s="635"/>
      <c r="EA9" s="635"/>
      <c r="EB9" s="635"/>
      <c r="EC9" s="671"/>
    </row>
    <row r="10" spans="2:143" ht="11.25" customHeight="1" x14ac:dyDescent="0.15">
      <c r="B10" s="631" t="s">
        <v>234</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235</v>
      </c>
      <c r="AQ10" s="632"/>
      <c r="AR10" s="632"/>
      <c r="AS10" s="632"/>
      <c r="AT10" s="632"/>
      <c r="AU10" s="632"/>
      <c r="AV10" s="632"/>
      <c r="AW10" s="632"/>
      <c r="AX10" s="632"/>
      <c r="AY10" s="632"/>
      <c r="AZ10" s="632"/>
      <c r="BA10" s="632"/>
      <c r="BB10" s="632"/>
      <c r="BC10" s="632"/>
      <c r="BD10" s="632"/>
      <c r="BE10" s="632"/>
      <c r="BF10" s="633"/>
      <c r="BG10" s="634">
        <v>18439</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236</v>
      </c>
      <c r="CE10" s="632"/>
      <c r="CF10" s="632"/>
      <c r="CG10" s="632"/>
      <c r="CH10" s="632"/>
      <c r="CI10" s="632"/>
      <c r="CJ10" s="632"/>
      <c r="CK10" s="632"/>
      <c r="CL10" s="632"/>
      <c r="CM10" s="632"/>
      <c r="CN10" s="632"/>
      <c r="CO10" s="632"/>
      <c r="CP10" s="632"/>
      <c r="CQ10" s="633"/>
      <c r="CR10" s="634">
        <v>5770</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5770</v>
      </c>
      <c r="DR10" s="635"/>
      <c r="DS10" s="635"/>
      <c r="DT10" s="635"/>
      <c r="DU10" s="635"/>
      <c r="DV10" s="635"/>
      <c r="DW10" s="635"/>
      <c r="DX10" s="635"/>
      <c r="DY10" s="635"/>
      <c r="DZ10" s="635"/>
      <c r="EA10" s="635"/>
      <c r="EB10" s="635"/>
      <c r="EC10" s="671"/>
    </row>
    <row r="11" spans="2:143" ht="11.25" customHeight="1" x14ac:dyDescent="0.15">
      <c r="B11" s="631" t="s">
        <v>237</v>
      </c>
      <c r="C11" s="632"/>
      <c r="D11" s="632"/>
      <c r="E11" s="632"/>
      <c r="F11" s="632"/>
      <c r="G11" s="632"/>
      <c r="H11" s="632"/>
      <c r="I11" s="632"/>
      <c r="J11" s="632"/>
      <c r="K11" s="632"/>
      <c r="L11" s="632"/>
      <c r="M11" s="632"/>
      <c r="N11" s="632"/>
      <c r="O11" s="632"/>
      <c r="P11" s="632"/>
      <c r="Q11" s="633"/>
      <c r="R11" s="634">
        <v>183624</v>
      </c>
      <c r="S11" s="635"/>
      <c r="T11" s="635"/>
      <c r="U11" s="635"/>
      <c r="V11" s="635"/>
      <c r="W11" s="635"/>
      <c r="X11" s="635"/>
      <c r="Y11" s="636"/>
      <c r="Z11" s="637">
        <v>2.8</v>
      </c>
      <c r="AA11" s="638"/>
      <c r="AB11" s="638"/>
      <c r="AC11" s="639"/>
      <c r="AD11" s="640">
        <v>183624</v>
      </c>
      <c r="AE11" s="635"/>
      <c r="AF11" s="635"/>
      <c r="AG11" s="635"/>
      <c r="AH11" s="635"/>
      <c r="AI11" s="635"/>
      <c r="AJ11" s="635"/>
      <c r="AK11" s="636"/>
      <c r="AL11" s="637">
        <v>6</v>
      </c>
      <c r="AM11" s="638"/>
      <c r="AN11" s="638"/>
      <c r="AO11" s="674"/>
      <c r="AP11" s="631" t="s">
        <v>238</v>
      </c>
      <c r="AQ11" s="632"/>
      <c r="AR11" s="632"/>
      <c r="AS11" s="632"/>
      <c r="AT11" s="632"/>
      <c r="AU11" s="632"/>
      <c r="AV11" s="632"/>
      <c r="AW11" s="632"/>
      <c r="AX11" s="632"/>
      <c r="AY11" s="632"/>
      <c r="AZ11" s="632"/>
      <c r="BA11" s="632"/>
      <c r="BB11" s="632"/>
      <c r="BC11" s="632"/>
      <c r="BD11" s="632"/>
      <c r="BE11" s="632"/>
      <c r="BF11" s="633"/>
      <c r="BG11" s="634">
        <v>40611</v>
      </c>
      <c r="BH11" s="635"/>
      <c r="BI11" s="635"/>
      <c r="BJ11" s="635"/>
      <c r="BK11" s="635"/>
      <c r="BL11" s="635"/>
      <c r="BM11" s="635"/>
      <c r="BN11" s="636"/>
      <c r="BO11" s="672">
        <v>4.9000000000000004</v>
      </c>
      <c r="BP11" s="672"/>
      <c r="BQ11" s="672"/>
      <c r="BR11" s="672"/>
      <c r="BS11" s="673" t="s">
        <v>122</v>
      </c>
      <c r="BT11" s="673"/>
      <c r="BU11" s="673"/>
      <c r="BV11" s="673"/>
      <c r="BW11" s="673"/>
      <c r="BX11" s="673"/>
      <c r="BY11" s="673"/>
      <c r="BZ11" s="673"/>
      <c r="CA11" s="673"/>
      <c r="CB11" s="713"/>
      <c r="CD11" s="631" t="s">
        <v>239</v>
      </c>
      <c r="CE11" s="632"/>
      <c r="CF11" s="632"/>
      <c r="CG11" s="632"/>
      <c r="CH11" s="632"/>
      <c r="CI11" s="632"/>
      <c r="CJ11" s="632"/>
      <c r="CK11" s="632"/>
      <c r="CL11" s="632"/>
      <c r="CM11" s="632"/>
      <c r="CN11" s="632"/>
      <c r="CO11" s="632"/>
      <c r="CP11" s="632"/>
      <c r="CQ11" s="633"/>
      <c r="CR11" s="634">
        <v>232006</v>
      </c>
      <c r="CS11" s="635"/>
      <c r="CT11" s="635"/>
      <c r="CU11" s="635"/>
      <c r="CV11" s="635"/>
      <c r="CW11" s="635"/>
      <c r="CX11" s="635"/>
      <c r="CY11" s="636"/>
      <c r="CZ11" s="672">
        <v>3.6</v>
      </c>
      <c r="DA11" s="672"/>
      <c r="DB11" s="672"/>
      <c r="DC11" s="672"/>
      <c r="DD11" s="640">
        <v>5000</v>
      </c>
      <c r="DE11" s="635"/>
      <c r="DF11" s="635"/>
      <c r="DG11" s="635"/>
      <c r="DH11" s="635"/>
      <c r="DI11" s="635"/>
      <c r="DJ11" s="635"/>
      <c r="DK11" s="635"/>
      <c r="DL11" s="635"/>
      <c r="DM11" s="635"/>
      <c r="DN11" s="635"/>
      <c r="DO11" s="635"/>
      <c r="DP11" s="636"/>
      <c r="DQ11" s="640">
        <v>34154</v>
      </c>
      <c r="DR11" s="635"/>
      <c r="DS11" s="635"/>
      <c r="DT11" s="635"/>
      <c r="DU11" s="635"/>
      <c r="DV11" s="635"/>
      <c r="DW11" s="635"/>
      <c r="DX11" s="635"/>
      <c r="DY11" s="635"/>
      <c r="DZ11" s="635"/>
      <c r="EA11" s="635"/>
      <c r="EB11" s="635"/>
      <c r="EC11" s="671"/>
    </row>
    <row r="12" spans="2:143" ht="11.25" customHeight="1" x14ac:dyDescent="0.15">
      <c r="B12" s="631" t="s">
        <v>240</v>
      </c>
      <c r="C12" s="632"/>
      <c r="D12" s="632"/>
      <c r="E12" s="632"/>
      <c r="F12" s="632"/>
      <c r="G12" s="632"/>
      <c r="H12" s="632"/>
      <c r="I12" s="632"/>
      <c r="J12" s="632"/>
      <c r="K12" s="632"/>
      <c r="L12" s="632"/>
      <c r="M12" s="632"/>
      <c r="N12" s="632"/>
      <c r="O12" s="632"/>
      <c r="P12" s="632"/>
      <c r="Q12" s="633"/>
      <c r="R12" s="634">
        <v>4980</v>
      </c>
      <c r="S12" s="635"/>
      <c r="T12" s="635"/>
      <c r="U12" s="635"/>
      <c r="V12" s="635"/>
      <c r="W12" s="635"/>
      <c r="X12" s="635"/>
      <c r="Y12" s="636"/>
      <c r="Z12" s="672">
        <v>0.1</v>
      </c>
      <c r="AA12" s="672"/>
      <c r="AB12" s="672"/>
      <c r="AC12" s="672"/>
      <c r="AD12" s="673">
        <v>4980</v>
      </c>
      <c r="AE12" s="673"/>
      <c r="AF12" s="673"/>
      <c r="AG12" s="673"/>
      <c r="AH12" s="673"/>
      <c r="AI12" s="673"/>
      <c r="AJ12" s="673"/>
      <c r="AK12" s="673"/>
      <c r="AL12" s="637">
        <v>0.2</v>
      </c>
      <c r="AM12" s="638"/>
      <c r="AN12" s="638"/>
      <c r="AO12" s="674"/>
      <c r="AP12" s="631" t="s">
        <v>241</v>
      </c>
      <c r="AQ12" s="632"/>
      <c r="AR12" s="632"/>
      <c r="AS12" s="632"/>
      <c r="AT12" s="632"/>
      <c r="AU12" s="632"/>
      <c r="AV12" s="632"/>
      <c r="AW12" s="632"/>
      <c r="AX12" s="632"/>
      <c r="AY12" s="632"/>
      <c r="AZ12" s="632"/>
      <c r="BA12" s="632"/>
      <c r="BB12" s="632"/>
      <c r="BC12" s="632"/>
      <c r="BD12" s="632"/>
      <c r="BE12" s="632"/>
      <c r="BF12" s="633"/>
      <c r="BG12" s="634">
        <v>469025</v>
      </c>
      <c r="BH12" s="635"/>
      <c r="BI12" s="635"/>
      <c r="BJ12" s="635"/>
      <c r="BK12" s="635"/>
      <c r="BL12" s="635"/>
      <c r="BM12" s="635"/>
      <c r="BN12" s="636"/>
      <c r="BO12" s="672">
        <v>56.6</v>
      </c>
      <c r="BP12" s="672"/>
      <c r="BQ12" s="672"/>
      <c r="BR12" s="672"/>
      <c r="BS12" s="673" t="s">
        <v>122</v>
      </c>
      <c r="BT12" s="673"/>
      <c r="BU12" s="673"/>
      <c r="BV12" s="673"/>
      <c r="BW12" s="673"/>
      <c r="BX12" s="673"/>
      <c r="BY12" s="673"/>
      <c r="BZ12" s="673"/>
      <c r="CA12" s="673"/>
      <c r="CB12" s="713"/>
      <c r="CD12" s="631" t="s">
        <v>242</v>
      </c>
      <c r="CE12" s="632"/>
      <c r="CF12" s="632"/>
      <c r="CG12" s="632"/>
      <c r="CH12" s="632"/>
      <c r="CI12" s="632"/>
      <c r="CJ12" s="632"/>
      <c r="CK12" s="632"/>
      <c r="CL12" s="632"/>
      <c r="CM12" s="632"/>
      <c r="CN12" s="632"/>
      <c r="CO12" s="632"/>
      <c r="CP12" s="632"/>
      <c r="CQ12" s="633"/>
      <c r="CR12" s="634">
        <v>30561</v>
      </c>
      <c r="CS12" s="635"/>
      <c r="CT12" s="635"/>
      <c r="CU12" s="635"/>
      <c r="CV12" s="635"/>
      <c r="CW12" s="635"/>
      <c r="CX12" s="635"/>
      <c r="CY12" s="636"/>
      <c r="CZ12" s="672">
        <v>0.5</v>
      </c>
      <c r="DA12" s="672"/>
      <c r="DB12" s="672"/>
      <c r="DC12" s="672"/>
      <c r="DD12" s="640">
        <v>500</v>
      </c>
      <c r="DE12" s="635"/>
      <c r="DF12" s="635"/>
      <c r="DG12" s="635"/>
      <c r="DH12" s="635"/>
      <c r="DI12" s="635"/>
      <c r="DJ12" s="635"/>
      <c r="DK12" s="635"/>
      <c r="DL12" s="635"/>
      <c r="DM12" s="635"/>
      <c r="DN12" s="635"/>
      <c r="DO12" s="635"/>
      <c r="DP12" s="636"/>
      <c r="DQ12" s="640">
        <v>11793</v>
      </c>
      <c r="DR12" s="635"/>
      <c r="DS12" s="635"/>
      <c r="DT12" s="635"/>
      <c r="DU12" s="635"/>
      <c r="DV12" s="635"/>
      <c r="DW12" s="635"/>
      <c r="DX12" s="635"/>
      <c r="DY12" s="635"/>
      <c r="DZ12" s="635"/>
      <c r="EA12" s="635"/>
      <c r="EB12" s="635"/>
      <c r="EC12" s="671"/>
    </row>
    <row r="13" spans="2:143" ht="11.25" customHeight="1" x14ac:dyDescent="0.15">
      <c r="B13" s="631" t="s">
        <v>243</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244</v>
      </c>
      <c r="AQ13" s="632"/>
      <c r="AR13" s="632"/>
      <c r="AS13" s="632"/>
      <c r="AT13" s="632"/>
      <c r="AU13" s="632"/>
      <c r="AV13" s="632"/>
      <c r="AW13" s="632"/>
      <c r="AX13" s="632"/>
      <c r="AY13" s="632"/>
      <c r="AZ13" s="632"/>
      <c r="BA13" s="632"/>
      <c r="BB13" s="632"/>
      <c r="BC13" s="632"/>
      <c r="BD13" s="632"/>
      <c r="BE13" s="632"/>
      <c r="BF13" s="633"/>
      <c r="BG13" s="634">
        <v>463488</v>
      </c>
      <c r="BH13" s="635"/>
      <c r="BI13" s="635"/>
      <c r="BJ13" s="635"/>
      <c r="BK13" s="635"/>
      <c r="BL13" s="635"/>
      <c r="BM13" s="635"/>
      <c r="BN13" s="636"/>
      <c r="BO13" s="672">
        <v>55.9</v>
      </c>
      <c r="BP13" s="672"/>
      <c r="BQ13" s="672"/>
      <c r="BR13" s="672"/>
      <c r="BS13" s="673" t="s">
        <v>122</v>
      </c>
      <c r="BT13" s="673"/>
      <c r="BU13" s="673"/>
      <c r="BV13" s="673"/>
      <c r="BW13" s="673"/>
      <c r="BX13" s="673"/>
      <c r="BY13" s="673"/>
      <c r="BZ13" s="673"/>
      <c r="CA13" s="673"/>
      <c r="CB13" s="713"/>
      <c r="CD13" s="631" t="s">
        <v>245</v>
      </c>
      <c r="CE13" s="632"/>
      <c r="CF13" s="632"/>
      <c r="CG13" s="632"/>
      <c r="CH13" s="632"/>
      <c r="CI13" s="632"/>
      <c r="CJ13" s="632"/>
      <c r="CK13" s="632"/>
      <c r="CL13" s="632"/>
      <c r="CM13" s="632"/>
      <c r="CN13" s="632"/>
      <c r="CO13" s="632"/>
      <c r="CP13" s="632"/>
      <c r="CQ13" s="633"/>
      <c r="CR13" s="634">
        <v>564262</v>
      </c>
      <c r="CS13" s="635"/>
      <c r="CT13" s="635"/>
      <c r="CU13" s="635"/>
      <c r="CV13" s="635"/>
      <c r="CW13" s="635"/>
      <c r="CX13" s="635"/>
      <c r="CY13" s="636"/>
      <c r="CZ13" s="672">
        <v>8.6999999999999993</v>
      </c>
      <c r="DA13" s="672"/>
      <c r="DB13" s="672"/>
      <c r="DC13" s="672"/>
      <c r="DD13" s="640">
        <v>136277</v>
      </c>
      <c r="DE13" s="635"/>
      <c r="DF13" s="635"/>
      <c r="DG13" s="635"/>
      <c r="DH13" s="635"/>
      <c r="DI13" s="635"/>
      <c r="DJ13" s="635"/>
      <c r="DK13" s="635"/>
      <c r="DL13" s="635"/>
      <c r="DM13" s="635"/>
      <c r="DN13" s="635"/>
      <c r="DO13" s="635"/>
      <c r="DP13" s="636"/>
      <c r="DQ13" s="640">
        <v>302671</v>
      </c>
      <c r="DR13" s="635"/>
      <c r="DS13" s="635"/>
      <c r="DT13" s="635"/>
      <c r="DU13" s="635"/>
      <c r="DV13" s="635"/>
      <c r="DW13" s="635"/>
      <c r="DX13" s="635"/>
      <c r="DY13" s="635"/>
      <c r="DZ13" s="635"/>
      <c r="EA13" s="635"/>
      <c r="EB13" s="635"/>
      <c r="EC13" s="671"/>
    </row>
    <row r="14" spans="2:143" ht="11.25" customHeight="1" x14ac:dyDescent="0.15">
      <c r="B14" s="631" t="s">
        <v>246</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247</v>
      </c>
      <c r="AQ14" s="632"/>
      <c r="AR14" s="632"/>
      <c r="AS14" s="632"/>
      <c r="AT14" s="632"/>
      <c r="AU14" s="632"/>
      <c r="AV14" s="632"/>
      <c r="AW14" s="632"/>
      <c r="AX14" s="632"/>
      <c r="AY14" s="632"/>
      <c r="AZ14" s="632"/>
      <c r="BA14" s="632"/>
      <c r="BB14" s="632"/>
      <c r="BC14" s="632"/>
      <c r="BD14" s="632"/>
      <c r="BE14" s="632"/>
      <c r="BF14" s="633"/>
      <c r="BG14" s="634">
        <v>27368</v>
      </c>
      <c r="BH14" s="635"/>
      <c r="BI14" s="635"/>
      <c r="BJ14" s="635"/>
      <c r="BK14" s="635"/>
      <c r="BL14" s="635"/>
      <c r="BM14" s="635"/>
      <c r="BN14" s="636"/>
      <c r="BO14" s="672">
        <v>3.3</v>
      </c>
      <c r="BP14" s="672"/>
      <c r="BQ14" s="672"/>
      <c r="BR14" s="672"/>
      <c r="BS14" s="673" t="s">
        <v>122</v>
      </c>
      <c r="BT14" s="673"/>
      <c r="BU14" s="673"/>
      <c r="BV14" s="673"/>
      <c r="BW14" s="673"/>
      <c r="BX14" s="673"/>
      <c r="BY14" s="673"/>
      <c r="BZ14" s="673"/>
      <c r="CA14" s="673"/>
      <c r="CB14" s="713"/>
      <c r="CD14" s="631" t="s">
        <v>248</v>
      </c>
      <c r="CE14" s="632"/>
      <c r="CF14" s="632"/>
      <c r="CG14" s="632"/>
      <c r="CH14" s="632"/>
      <c r="CI14" s="632"/>
      <c r="CJ14" s="632"/>
      <c r="CK14" s="632"/>
      <c r="CL14" s="632"/>
      <c r="CM14" s="632"/>
      <c r="CN14" s="632"/>
      <c r="CO14" s="632"/>
      <c r="CP14" s="632"/>
      <c r="CQ14" s="633"/>
      <c r="CR14" s="634">
        <v>181833</v>
      </c>
      <c r="CS14" s="635"/>
      <c r="CT14" s="635"/>
      <c r="CU14" s="635"/>
      <c r="CV14" s="635"/>
      <c r="CW14" s="635"/>
      <c r="CX14" s="635"/>
      <c r="CY14" s="636"/>
      <c r="CZ14" s="672">
        <v>2.8</v>
      </c>
      <c r="DA14" s="672"/>
      <c r="DB14" s="672"/>
      <c r="DC14" s="672"/>
      <c r="DD14" s="640">
        <v>1265</v>
      </c>
      <c r="DE14" s="635"/>
      <c r="DF14" s="635"/>
      <c r="DG14" s="635"/>
      <c r="DH14" s="635"/>
      <c r="DI14" s="635"/>
      <c r="DJ14" s="635"/>
      <c r="DK14" s="635"/>
      <c r="DL14" s="635"/>
      <c r="DM14" s="635"/>
      <c r="DN14" s="635"/>
      <c r="DO14" s="635"/>
      <c r="DP14" s="636"/>
      <c r="DQ14" s="640">
        <v>179135</v>
      </c>
      <c r="DR14" s="635"/>
      <c r="DS14" s="635"/>
      <c r="DT14" s="635"/>
      <c r="DU14" s="635"/>
      <c r="DV14" s="635"/>
      <c r="DW14" s="635"/>
      <c r="DX14" s="635"/>
      <c r="DY14" s="635"/>
      <c r="DZ14" s="635"/>
      <c r="EA14" s="635"/>
      <c r="EB14" s="635"/>
      <c r="EC14" s="671"/>
    </row>
    <row r="15" spans="2:143" ht="11.25" customHeight="1" x14ac:dyDescent="0.15">
      <c r="B15" s="631" t="s">
        <v>249</v>
      </c>
      <c r="C15" s="632"/>
      <c r="D15" s="632"/>
      <c r="E15" s="632"/>
      <c r="F15" s="632"/>
      <c r="G15" s="632"/>
      <c r="H15" s="632"/>
      <c r="I15" s="632"/>
      <c r="J15" s="632"/>
      <c r="K15" s="632"/>
      <c r="L15" s="632"/>
      <c r="M15" s="632"/>
      <c r="N15" s="632"/>
      <c r="O15" s="632"/>
      <c r="P15" s="632"/>
      <c r="Q15" s="633"/>
      <c r="R15" s="634">
        <v>8080</v>
      </c>
      <c r="S15" s="635"/>
      <c r="T15" s="635"/>
      <c r="U15" s="635"/>
      <c r="V15" s="635"/>
      <c r="W15" s="635"/>
      <c r="X15" s="635"/>
      <c r="Y15" s="636"/>
      <c r="Z15" s="672">
        <v>0.1</v>
      </c>
      <c r="AA15" s="672"/>
      <c r="AB15" s="672"/>
      <c r="AC15" s="672"/>
      <c r="AD15" s="673">
        <v>8080</v>
      </c>
      <c r="AE15" s="673"/>
      <c r="AF15" s="673"/>
      <c r="AG15" s="673"/>
      <c r="AH15" s="673"/>
      <c r="AI15" s="673"/>
      <c r="AJ15" s="673"/>
      <c r="AK15" s="673"/>
      <c r="AL15" s="637">
        <v>0.3</v>
      </c>
      <c r="AM15" s="638"/>
      <c r="AN15" s="638"/>
      <c r="AO15" s="674"/>
      <c r="AP15" s="631" t="s">
        <v>250</v>
      </c>
      <c r="AQ15" s="632"/>
      <c r="AR15" s="632"/>
      <c r="AS15" s="632"/>
      <c r="AT15" s="632"/>
      <c r="AU15" s="632"/>
      <c r="AV15" s="632"/>
      <c r="AW15" s="632"/>
      <c r="AX15" s="632"/>
      <c r="AY15" s="632"/>
      <c r="AZ15" s="632"/>
      <c r="BA15" s="632"/>
      <c r="BB15" s="632"/>
      <c r="BC15" s="632"/>
      <c r="BD15" s="632"/>
      <c r="BE15" s="632"/>
      <c r="BF15" s="633"/>
      <c r="BG15" s="634">
        <v>43534</v>
      </c>
      <c r="BH15" s="635"/>
      <c r="BI15" s="635"/>
      <c r="BJ15" s="635"/>
      <c r="BK15" s="635"/>
      <c r="BL15" s="635"/>
      <c r="BM15" s="635"/>
      <c r="BN15" s="636"/>
      <c r="BO15" s="672">
        <v>5.3</v>
      </c>
      <c r="BP15" s="672"/>
      <c r="BQ15" s="672"/>
      <c r="BR15" s="672"/>
      <c r="BS15" s="673" t="s">
        <v>122</v>
      </c>
      <c r="BT15" s="673"/>
      <c r="BU15" s="673"/>
      <c r="BV15" s="673"/>
      <c r="BW15" s="673"/>
      <c r="BX15" s="673"/>
      <c r="BY15" s="673"/>
      <c r="BZ15" s="673"/>
      <c r="CA15" s="673"/>
      <c r="CB15" s="713"/>
      <c r="CD15" s="631" t="s">
        <v>251</v>
      </c>
      <c r="CE15" s="632"/>
      <c r="CF15" s="632"/>
      <c r="CG15" s="632"/>
      <c r="CH15" s="632"/>
      <c r="CI15" s="632"/>
      <c r="CJ15" s="632"/>
      <c r="CK15" s="632"/>
      <c r="CL15" s="632"/>
      <c r="CM15" s="632"/>
      <c r="CN15" s="632"/>
      <c r="CO15" s="632"/>
      <c r="CP15" s="632"/>
      <c r="CQ15" s="633"/>
      <c r="CR15" s="634">
        <v>692645</v>
      </c>
      <c r="CS15" s="635"/>
      <c r="CT15" s="635"/>
      <c r="CU15" s="635"/>
      <c r="CV15" s="635"/>
      <c r="CW15" s="635"/>
      <c r="CX15" s="635"/>
      <c r="CY15" s="636"/>
      <c r="CZ15" s="672">
        <v>10.7</v>
      </c>
      <c r="DA15" s="672"/>
      <c r="DB15" s="672"/>
      <c r="DC15" s="672"/>
      <c r="DD15" s="640">
        <v>379011</v>
      </c>
      <c r="DE15" s="635"/>
      <c r="DF15" s="635"/>
      <c r="DG15" s="635"/>
      <c r="DH15" s="635"/>
      <c r="DI15" s="635"/>
      <c r="DJ15" s="635"/>
      <c r="DK15" s="635"/>
      <c r="DL15" s="635"/>
      <c r="DM15" s="635"/>
      <c r="DN15" s="635"/>
      <c r="DO15" s="635"/>
      <c r="DP15" s="636"/>
      <c r="DQ15" s="640">
        <v>262948</v>
      </c>
      <c r="DR15" s="635"/>
      <c r="DS15" s="635"/>
      <c r="DT15" s="635"/>
      <c r="DU15" s="635"/>
      <c r="DV15" s="635"/>
      <c r="DW15" s="635"/>
      <c r="DX15" s="635"/>
      <c r="DY15" s="635"/>
      <c r="DZ15" s="635"/>
      <c r="EA15" s="635"/>
      <c r="EB15" s="635"/>
      <c r="EC15" s="671"/>
    </row>
    <row r="16" spans="2:143" ht="11.25" customHeight="1" x14ac:dyDescent="0.15">
      <c r="B16" s="631" t="s">
        <v>252</v>
      </c>
      <c r="C16" s="632"/>
      <c r="D16" s="632"/>
      <c r="E16" s="632"/>
      <c r="F16" s="632"/>
      <c r="G16" s="632"/>
      <c r="H16" s="632"/>
      <c r="I16" s="632"/>
      <c r="J16" s="632"/>
      <c r="K16" s="632"/>
      <c r="L16" s="632"/>
      <c r="M16" s="632"/>
      <c r="N16" s="632"/>
      <c r="O16" s="632"/>
      <c r="P16" s="632"/>
      <c r="Q16" s="633"/>
      <c r="R16" s="634">
        <v>20363</v>
      </c>
      <c r="S16" s="635"/>
      <c r="T16" s="635"/>
      <c r="U16" s="635"/>
      <c r="V16" s="635"/>
      <c r="W16" s="635"/>
      <c r="X16" s="635"/>
      <c r="Y16" s="636"/>
      <c r="Z16" s="672">
        <v>0.3</v>
      </c>
      <c r="AA16" s="672"/>
      <c r="AB16" s="672"/>
      <c r="AC16" s="672"/>
      <c r="AD16" s="673">
        <v>20363</v>
      </c>
      <c r="AE16" s="673"/>
      <c r="AF16" s="673"/>
      <c r="AG16" s="673"/>
      <c r="AH16" s="673"/>
      <c r="AI16" s="673"/>
      <c r="AJ16" s="673"/>
      <c r="AK16" s="673"/>
      <c r="AL16" s="637">
        <v>0.7</v>
      </c>
      <c r="AM16" s="638"/>
      <c r="AN16" s="638"/>
      <c r="AO16" s="674"/>
      <c r="AP16" s="631" t="s">
        <v>253</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254</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255</v>
      </c>
      <c r="C17" s="632"/>
      <c r="D17" s="632"/>
      <c r="E17" s="632"/>
      <c r="F17" s="632"/>
      <c r="G17" s="632"/>
      <c r="H17" s="632"/>
      <c r="I17" s="632"/>
      <c r="J17" s="632"/>
      <c r="K17" s="632"/>
      <c r="L17" s="632"/>
      <c r="M17" s="632"/>
      <c r="N17" s="632"/>
      <c r="O17" s="632"/>
      <c r="P17" s="632"/>
      <c r="Q17" s="633"/>
      <c r="R17" s="634">
        <v>29545</v>
      </c>
      <c r="S17" s="635"/>
      <c r="T17" s="635"/>
      <c r="U17" s="635"/>
      <c r="V17" s="635"/>
      <c r="W17" s="635"/>
      <c r="X17" s="635"/>
      <c r="Y17" s="636"/>
      <c r="Z17" s="672">
        <v>0.4</v>
      </c>
      <c r="AA17" s="672"/>
      <c r="AB17" s="672"/>
      <c r="AC17" s="672"/>
      <c r="AD17" s="673">
        <v>29545</v>
      </c>
      <c r="AE17" s="673"/>
      <c r="AF17" s="673"/>
      <c r="AG17" s="673"/>
      <c r="AH17" s="673"/>
      <c r="AI17" s="673"/>
      <c r="AJ17" s="673"/>
      <c r="AK17" s="673"/>
      <c r="AL17" s="637">
        <v>1</v>
      </c>
      <c r="AM17" s="638"/>
      <c r="AN17" s="638"/>
      <c r="AO17" s="674"/>
      <c r="AP17" s="631" t="s">
        <v>256</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257</v>
      </c>
      <c r="CE17" s="632"/>
      <c r="CF17" s="632"/>
      <c r="CG17" s="632"/>
      <c r="CH17" s="632"/>
      <c r="CI17" s="632"/>
      <c r="CJ17" s="632"/>
      <c r="CK17" s="632"/>
      <c r="CL17" s="632"/>
      <c r="CM17" s="632"/>
      <c r="CN17" s="632"/>
      <c r="CO17" s="632"/>
      <c r="CP17" s="632"/>
      <c r="CQ17" s="633"/>
      <c r="CR17" s="634">
        <v>507851</v>
      </c>
      <c r="CS17" s="635"/>
      <c r="CT17" s="635"/>
      <c r="CU17" s="635"/>
      <c r="CV17" s="635"/>
      <c r="CW17" s="635"/>
      <c r="CX17" s="635"/>
      <c r="CY17" s="636"/>
      <c r="CZ17" s="672">
        <v>7.8</v>
      </c>
      <c r="DA17" s="672"/>
      <c r="DB17" s="672"/>
      <c r="DC17" s="672"/>
      <c r="DD17" s="640" t="s">
        <v>122</v>
      </c>
      <c r="DE17" s="635"/>
      <c r="DF17" s="635"/>
      <c r="DG17" s="635"/>
      <c r="DH17" s="635"/>
      <c r="DI17" s="635"/>
      <c r="DJ17" s="635"/>
      <c r="DK17" s="635"/>
      <c r="DL17" s="635"/>
      <c r="DM17" s="635"/>
      <c r="DN17" s="635"/>
      <c r="DO17" s="635"/>
      <c r="DP17" s="636"/>
      <c r="DQ17" s="640">
        <v>500780</v>
      </c>
      <c r="DR17" s="635"/>
      <c r="DS17" s="635"/>
      <c r="DT17" s="635"/>
      <c r="DU17" s="635"/>
      <c r="DV17" s="635"/>
      <c r="DW17" s="635"/>
      <c r="DX17" s="635"/>
      <c r="DY17" s="635"/>
      <c r="DZ17" s="635"/>
      <c r="EA17" s="635"/>
      <c r="EB17" s="635"/>
      <c r="EC17" s="671"/>
    </row>
    <row r="18" spans="2:133" ht="11.25" customHeight="1" x14ac:dyDescent="0.15">
      <c r="B18" s="631" t="s">
        <v>258</v>
      </c>
      <c r="C18" s="632"/>
      <c r="D18" s="632"/>
      <c r="E18" s="632"/>
      <c r="F18" s="632"/>
      <c r="G18" s="632"/>
      <c r="H18" s="632"/>
      <c r="I18" s="632"/>
      <c r="J18" s="632"/>
      <c r="K18" s="632"/>
      <c r="L18" s="632"/>
      <c r="M18" s="632"/>
      <c r="N18" s="632"/>
      <c r="O18" s="632"/>
      <c r="P18" s="632"/>
      <c r="Q18" s="633"/>
      <c r="R18" s="634">
        <v>4593</v>
      </c>
      <c r="S18" s="635"/>
      <c r="T18" s="635"/>
      <c r="U18" s="635"/>
      <c r="V18" s="635"/>
      <c r="W18" s="635"/>
      <c r="X18" s="635"/>
      <c r="Y18" s="636"/>
      <c r="Z18" s="672">
        <v>0.1</v>
      </c>
      <c r="AA18" s="672"/>
      <c r="AB18" s="672"/>
      <c r="AC18" s="672"/>
      <c r="AD18" s="673">
        <v>4593</v>
      </c>
      <c r="AE18" s="673"/>
      <c r="AF18" s="673"/>
      <c r="AG18" s="673"/>
      <c r="AH18" s="673"/>
      <c r="AI18" s="673"/>
      <c r="AJ18" s="673"/>
      <c r="AK18" s="673"/>
      <c r="AL18" s="637">
        <v>0.1</v>
      </c>
      <c r="AM18" s="638"/>
      <c r="AN18" s="638"/>
      <c r="AO18" s="674"/>
      <c r="AP18" s="631" t="s">
        <v>259</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260</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261</v>
      </c>
      <c r="C19" s="632"/>
      <c r="D19" s="632"/>
      <c r="E19" s="632"/>
      <c r="F19" s="632"/>
      <c r="G19" s="632"/>
      <c r="H19" s="632"/>
      <c r="I19" s="632"/>
      <c r="J19" s="632"/>
      <c r="K19" s="632"/>
      <c r="L19" s="632"/>
      <c r="M19" s="632"/>
      <c r="N19" s="632"/>
      <c r="O19" s="632"/>
      <c r="P19" s="632"/>
      <c r="Q19" s="633"/>
      <c r="R19" s="634">
        <v>24952</v>
      </c>
      <c r="S19" s="635"/>
      <c r="T19" s="635"/>
      <c r="U19" s="635"/>
      <c r="V19" s="635"/>
      <c r="W19" s="635"/>
      <c r="X19" s="635"/>
      <c r="Y19" s="636"/>
      <c r="Z19" s="672">
        <v>0.4</v>
      </c>
      <c r="AA19" s="672"/>
      <c r="AB19" s="672"/>
      <c r="AC19" s="672"/>
      <c r="AD19" s="673">
        <v>24952</v>
      </c>
      <c r="AE19" s="673"/>
      <c r="AF19" s="673"/>
      <c r="AG19" s="673"/>
      <c r="AH19" s="673"/>
      <c r="AI19" s="673"/>
      <c r="AJ19" s="673"/>
      <c r="AK19" s="673"/>
      <c r="AL19" s="637">
        <v>0.8</v>
      </c>
      <c r="AM19" s="638"/>
      <c r="AN19" s="638"/>
      <c r="AO19" s="674"/>
      <c r="AP19" s="631" t="s">
        <v>262</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263</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264</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265</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266</v>
      </c>
      <c r="CE20" s="632"/>
      <c r="CF20" s="632"/>
      <c r="CG20" s="632"/>
      <c r="CH20" s="632"/>
      <c r="CI20" s="632"/>
      <c r="CJ20" s="632"/>
      <c r="CK20" s="632"/>
      <c r="CL20" s="632"/>
      <c r="CM20" s="632"/>
      <c r="CN20" s="632"/>
      <c r="CO20" s="632"/>
      <c r="CP20" s="632"/>
      <c r="CQ20" s="633"/>
      <c r="CR20" s="634">
        <v>6502145</v>
      </c>
      <c r="CS20" s="635"/>
      <c r="CT20" s="635"/>
      <c r="CU20" s="635"/>
      <c r="CV20" s="635"/>
      <c r="CW20" s="635"/>
      <c r="CX20" s="635"/>
      <c r="CY20" s="636"/>
      <c r="CZ20" s="672">
        <v>100</v>
      </c>
      <c r="DA20" s="672"/>
      <c r="DB20" s="672"/>
      <c r="DC20" s="672"/>
      <c r="DD20" s="640">
        <v>652929</v>
      </c>
      <c r="DE20" s="635"/>
      <c r="DF20" s="635"/>
      <c r="DG20" s="635"/>
      <c r="DH20" s="635"/>
      <c r="DI20" s="635"/>
      <c r="DJ20" s="635"/>
      <c r="DK20" s="635"/>
      <c r="DL20" s="635"/>
      <c r="DM20" s="635"/>
      <c r="DN20" s="635"/>
      <c r="DO20" s="635"/>
      <c r="DP20" s="636"/>
      <c r="DQ20" s="640">
        <v>3763136</v>
      </c>
      <c r="DR20" s="635"/>
      <c r="DS20" s="635"/>
      <c r="DT20" s="635"/>
      <c r="DU20" s="635"/>
      <c r="DV20" s="635"/>
      <c r="DW20" s="635"/>
      <c r="DX20" s="635"/>
      <c r="DY20" s="635"/>
      <c r="DZ20" s="635"/>
      <c r="EA20" s="635"/>
      <c r="EB20" s="635"/>
      <c r="EC20" s="671"/>
    </row>
    <row r="21" spans="2:133" ht="11.25" customHeight="1" x14ac:dyDescent="0.15">
      <c r="B21" s="631" t="s">
        <v>267</v>
      </c>
      <c r="C21" s="632"/>
      <c r="D21" s="632"/>
      <c r="E21" s="632"/>
      <c r="F21" s="632"/>
      <c r="G21" s="632"/>
      <c r="H21" s="632"/>
      <c r="I21" s="632"/>
      <c r="J21" s="632"/>
      <c r="K21" s="632"/>
      <c r="L21" s="632"/>
      <c r="M21" s="632"/>
      <c r="N21" s="632"/>
      <c r="O21" s="632"/>
      <c r="P21" s="632"/>
      <c r="Q21" s="633"/>
      <c r="R21" s="634">
        <v>2219489</v>
      </c>
      <c r="S21" s="635"/>
      <c r="T21" s="635"/>
      <c r="U21" s="635"/>
      <c r="V21" s="635"/>
      <c r="W21" s="635"/>
      <c r="X21" s="635"/>
      <c r="Y21" s="636"/>
      <c r="Z21" s="672">
        <v>33.700000000000003</v>
      </c>
      <c r="AA21" s="672"/>
      <c r="AB21" s="672"/>
      <c r="AC21" s="672"/>
      <c r="AD21" s="673">
        <v>1929910</v>
      </c>
      <c r="AE21" s="673"/>
      <c r="AF21" s="673"/>
      <c r="AG21" s="673"/>
      <c r="AH21" s="673"/>
      <c r="AI21" s="673"/>
      <c r="AJ21" s="673"/>
      <c r="AK21" s="673"/>
      <c r="AL21" s="637">
        <v>62.6</v>
      </c>
      <c r="AM21" s="638"/>
      <c r="AN21" s="638"/>
      <c r="AO21" s="674"/>
      <c r="AP21" s="631" t="s">
        <v>268</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269</v>
      </c>
      <c r="C22" s="632"/>
      <c r="D22" s="632"/>
      <c r="E22" s="632"/>
      <c r="F22" s="632"/>
      <c r="G22" s="632"/>
      <c r="H22" s="632"/>
      <c r="I22" s="632"/>
      <c r="J22" s="632"/>
      <c r="K22" s="632"/>
      <c r="L22" s="632"/>
      <c r="M22" s="632"/>
      <c r="N22" s="632"/>
      <c r="O22" s="632"/>
      <c r="P22" s="632"/>
      <c r="Q22" s="633"/>
      <c r="R22" s="634">
        <v>1929910</v>
      </c>
      <c r="S22" s="635"/>
      <c r="T22" s="635"/>
      <c r="U22" s="635"/>
      <c r="V22" s="635"/>
      <c r="W22" s="635"/>
      <c r="X22" s="635"/>
      <c r="Y22" s="636"/>
      <c r="Z22" s="672">
        <v>29.3</v>
      </c>
      <c r="AA22" s="672"/>
      <c r="AB22" s="672"/>
      <c r="AC22" s="672"/>
      <c r="AD22" s="673">
        <v>1929910</v>
      </c>
      <c r="AE22" s="673"/>
      <c r="AF22" s="673"/>
      <c r="AG22" s="673"/>
      <c r="AH22" s="673"/>
      <c r="AI22" s="673"/>
      <c r="AJ22" s="673"/>
      <c r="AK22" s="673"/>
      <c r="AL22" s="637">
        <v>62.6</v>
      </c>
      <c r="AM22" s="638"/>
      <c r="AN22" s="638"/>
      <c r="AO22" s="674"/>
      <c r="AP22" s="631" t="s">
        <v>270</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271</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272</v>
      </c>
      <c r="C23" s="632"/>
      <c r="D23" s="632"/>
      <c r="E23" s="632"/>
      <c r="F23" s="632"/>
      <c r="G23" s="632"/>
      <c r="H23" s="632"/>
      <c r="I23" s="632"/>
      <c r="J23" s="632"/>
      <c r="K23" s="632"/>
      <c r="L23" s="632"/>
      <c r="M23" s="632"/>
      <c r="N23" s="632"/>
      <c r="O23" s="632"/>
      <c r="P23" s="632"/>
      <c r="Q23" s="633"/>
      <c r="R23" s="634">
        <v>289579</v>
      </c>
      <c r="S23" s="635"/>
      <c r="T23" s="635"/>
      <c r="U23" s="635"/>
      <c r="V23" s="635"/>
      <c r="W23" s="635"/>
      <c r="X23" s="635"/>
      <c r="Y23" s="636"/>
      <c r="Z23" s="672">
        <v>4.4000000000000004</v>
      </c>
      <c r="AA23" s="672"/>
      <c r="AB23" s="672"/>
      <c r="AC23" s="672"/>
      <c r="AD23" s="673" t="s">
        <v>122</v>
      </c>
      <c r="AE23" s="673"/>
      <c r="AF23" s="673"/>
      <c r="AG23" s="673"/>
      <c r="AH23" s="673"/>
      <c r="AI23" s="673"/>
      <c r="AJ23" s="673"/>
      <c r="AK23" s="673"/>
      <c r="AL23" s="637" t="s">
        <v>122</v>
      </c>
      <c r="AM23" s="638"/>
      <c r="AN23" s="638"/>
      <c r="AO23" s="674"/>
      <c r="AP23" s="631" t="s">
        <v>273</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213</v>
      </c>
      <c r="CE23" s="687"/>
      <c r="CF23" s="687"/>
      <c r="CG23" s="687"/>
      <c r="CH23" s="687"/>
      <c r="CI23" s="687"/>
      <c r="CJ23" s="687"/>
      <c r="CK23" s="687"/>
      <c r="CL23" s="687"/>
      <c r="CM23" s="687"/>
      <c r="CN23" s="687"/>
      <c r="CO23" s="687"/>
      <c r="CP23" s="687"/>
      <c r="CQ23" s="688"/>
      <c r="CR23" s="686" t="s">
        <v>274</v>
      </c>
      <c r="CS23" s="687"/>
      <c r="CT23" s="687"/>
      <c r="CU23" s="687"/>
      <c r="CV23" s="687"/>
      <c r="CW23" s="687"/>
      <c r="CX23" s="687"/>
      <c r="CY23" s="688"/>
      <c r="CZ23" s="686" t="s">
        <v>275</v>
      </c>
      <c r="DA23" s="687"/>
      <c r="DB23" s="687"/>
      <c r="DC23" s="688"/>
      <c r="DD23" s="686" t="s">
        <v>276</v>
      </c>
      <c r="DE23" s="687"/>
      <c r="DF23" s="687"/>
      <c r="DG23" s="687"/>
      <c r="DH23" s="687"/>
      <c r="DI23" s="687"/>
      <c r="DJ23" s="687"/>
      <c r="DK23" s="688"/>
      <c r="DL23" s="724" t="s">
        <v>277</v>
      </c>
      <c r="DM23" s="725"/>
      <c r="DN23" s="725"/>
      <c r="DO23" s="725"/>
      <c r="DP23" s="725"/>
      <c r="DQ23" s="725"/>
      <c r="DR23" s="725"/>
      <c r="DS23" s="725"/>
      <c r="DT23" s="725"/>
      <c r="DU23" s="725"/>
      <c r="DV23" s="726"/>
      <c r="DW23" s="686" t="s">
        <v>278</v>
      </c>
      <c r="DX23" s="687"/>
      <c r="DY23" s="687"/>
      <c r="DZ23" s="687"/>
      <c r="EA23" s="687"/>
      <c r="EB23" s="687"/>
      <c r="EC23" s="688"/>
    </row>
    <row r="24" spans="2:133" ht="11.25" customHeight="1" x14ac:dyDescent="0.15">
      <c r="B24" s="631" t="s">
        <v>279</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280</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281</v>
      </c>
      <c r="CE24" s="693"/>
      <c r="CF24" s="693"/>
      <c r="CG24" s="693"/>
      <c r="CH24" s="693"/>
      <c r="CI24" s="693"/>
      <c r="CJ24" s="693"/>
      <c r="CK24" s="693"/>
      <c r="CL24" s="693"/>
      <c r="CM24" s="693"/>
      <c r="CN24" s="693"/>
      <c r="CO24" s="693"/>
      <c r="CP24" s="693"/>
      <c r="CQ24" s="694"/>
      <c r="CR24" s="689">
        <v>2289803</v>
      </c>
      <c r="CS24" s="690"/>
      <c r="CT24" s="690"/>
      <c r="CU24" s="690"/>
      <c r="CV24" s="690"/>
      <c r="CW24" s="690"/>
      <c r="CX24" s="690"/>
      <c r="CY24" s="715"/>
      <c r="CZ24" s="716">
        <v>35.200000000000003</v>
      </c>
      <c r="DA24" s="698"/>
      <c r="DB24" s="698"/>
      <c r="DC24" s="718"/>
      <c r="DD24" s="714">
        <v>1688775</v>
      </c>
      <c r="DE24" s="690"/>
      <c r="DF24" s="690"/>
      <c r="DG24" s="690"/>
      <c r="DH24" s="690"/>
      <c r="DI24" s="690"/>
      <c r="DJ24" s="690"/>
      <c r="DK24" s="715"/>
      <c r="DL24" s="714">
        <v>1554721</v>
      </c>
      <c r="DM24" s="690"/>
      <c r="DN24" s="690"/>
      <c r="DO24" s="690"/>
      <c r="DP24" s="690"/>
      <c r="DQ24" s="690"/>
      <c r="DR24" s="690"/>
      <c r="DS24" s="690"/>
      <c r="DT24" s="690"/>
      <c r="DU24" s="690"/>
      <c r="DV24" s="715"/>
      <c r="DW24" s="716">
        <v>50.3</v>
      </c>
      <c r="DX24" s="698"/>
      <c r="DY24" s="698"/>
      <c r="DZ24" s="698"/>
      <c r="EA24" s="698"/>
      <c r="EB24" s="698"/>
      <c r="EC24" s="717"/>
    </row>
    <row r="25" spans="2:133" ht="11.25" customHeight="1" x14ac:dyDescent="0.15">
      <c r="B25" s="631" t="s">
        <v>282</v>
      </c>
      <c r="C25" s="632"/>
      <c r="D25" s="632"/>
      <c r="E25" s="632"/>
      <c r="F25" s="632"/>
      <c r="G25" s="632"/>
      <c r="H25" s="632"/>
      <c r="I25" s="632"/>
      <c r="J25" s="632"/>
      <c r="K25" s="632"/>
      <c r="L25" s="632"/>
      <c r="M25" s="632"/>
      <c r="N25" s="632"/>
      <c r="O25" s="632"/>
      <c r="P25" s="632"/>
      <c r="Q25" s="633"/>
      <c r="R25" s="634">
        <v>3348917</v>
      </c>
      <c r="S25" s="635"/>
      <c r="T25" s="635"/>
      <c r="U25" s="635"/>
      <c r="V25" s="635"/>
      <c r="W25" s="635"/>
      <c r="X25" s="635"/>
      <c r="Y25" s="636"/>
      <c r="Z25" s="672">
        <v>50.9</v>
      </c>
      <c r="AA25" s="672"/>
      <c r="AB25" s="672"/>
      <c r="AC25" s="672"/>
      <c r="AD25" s="673">
        <v>3059338</v>
      </c>
      <c r="AE25" s="673"/>
      <c r="AF25" s="673"/>
      <c r="AG25" s="673"/>
      <c r="AH25" s="673"/>
      <c r="AI25" s="673"/>
      <c r="AJ25" s="673"/>
      <c r="AK25" s="673"/>
      <c r="AL25" s="637">
        <v>99.3</v>
      </c>
      <c r="AM25" s="638"/>
      <c r="AN25" s="638"/>
      <c r="AO25" s="674"/>
      <c r="AP25" s="631" t="s">
        <v>283</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284</v>
      </c>
      <c r="CE25" s="632"/>
      <c r="CF25" s="632"/>
      <c r="CG25" s="632"/>
      <c r="CH25" s="632"/>
      <c r="CI25" s="632"/>
      <c r="CJ25" s="632"/>
      <c r="CK25" s="632"/>
      <c r="CL25" s="632"/>
      <c r="CM25" s="632"/>
      <c r="CN25" s="632"/>
      <c r="CO25" s="632"/>
      <c r="CP25" s="632"/>
      <c r="CQ25" s="633"/>
      <c r="CR25" s="634">
        <v>991073</v>
      </c>
      <c r="CS25" s="647"/>
      <c r="CT25" s="647"/>
      <c r="CU25" s="647"/>
      <c r="CV25" s="647"/>
      <c r="CW25" s="647"/>
      <c r="CX25" s="647"/>
      <c r="CY25" s="648"/>
      <c r="CZ25" s="637">
        <v>15.2</v>
      </c>
      <c r="DA25" s="649"/>
      <c r="DB25" s="649"/>
      <c r="DC25" s="650"/>
      <c r="DD25" s="640">
        <v>873040</v>
      </c>
      <c r="DE25" s="647"/>
      <c r="DF25" s="647"/>
      <c r="DG25" s="647"/>
      <c r="DH25" s="647"/>
      <c r="DI25" s="647"/>
      <c r="DJ25" s="647"/>
      <c r="DK25" s="648"/>
      <c r="DL25" s="640">
        <v>860455</v>
      </c>
      <c r="DM25" s="647"/>
      <c r="DN25" s="647"/>
      <c r="DO25" s="647"/>
      <c r="DP25" s="647"/>
      <c r="DQ25" s="647"/>
      <c r="DR25" s="647"/>
      <c r="DS25" s="647"/>
      <c r="DT25" s="647"/>
      <c r="DU25" s="647"/>
      <c r="DV25" s="648"/>
      <c r="DW25" s="637">
        <v>27.9</v>
      </c>
      <c r="DX25" s="649"/>
      <c r="DY25" s="649"/>
      <c r="DZ25" s="649"/>
      <c r="EA25" s="649"/>
      <c r="EB25" s="649"/>
      <c r="EC25" s="661"/>
    </row>
    <row r="26" spans="2:133" ht="11.25" customHeight="1" x14ac:dyDescent="0.15">
      <c r="B26" s="631" t="s">
        <v>285</v>
      </c>
      <c r="C26" s="632"/>
      <c r="D26" s="632"/>
      <c r="E26" s="632"/>
      <c r="F26" s="632"/>
      <c r="G26" s="632"/>
      <c r="H26" s="632"/>
      <c r="I26" s="632"/>
      <c r="J26" s="632"/>
      <c r="K26" s="632"/>
      <c r="L26" s="632"/>
      <c r="M26" s="632"/>
      <c r="N26" s="632"/>
      <c r="O26" s="632"/>
      <c r="P26" s="632"/>
      <c r="Q26" s="633"/>
      <c r="R26" s="634">
        <v>761</v>
      </c>
      <c r="S26" s="635"/>
      <c r="T26" s="635"/>
      <c r="U26" s="635"/>
      <c r="V26" s="635"/>
      <c r="W26" s="635"/>
      <c r="X26" s="635"/>
      <c r="Y26" s="636"/>
      <c r="Z26" s="672">
        <v>0</v>
      </c>
      <c r="AA26" s="672"/>
      <c r="AB26" s="672"/>
      <c r="AC26" s="672"/>
      <c r="AD26" s="673">
        <v>761</v>
      </c>
      <c r="AE26" s="673"/>
      <c r="AF26" s="673"/>
      <c r="AG26" s="673"/>
      <c r="AH26" s="673"/>
      <c r="AI26" s="673"/>
      <c r="AJ26" s="673"/>
      <c r="AK26" s="673"/>
      <c r="AL26" s="637">
        <v>0</v>
      </c>
      <c r="AM26" s="638"/>
      <c r="AN26" s="638"/>
      <c r="AO26" s="674"/>
      <c r="AP26" s="631" t="s">
        <v>286</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287</v>
      </c>
      <c r="CE26" s="632"/>
      <c r="CF26" s="632"/>
      <c r="CG26" s="632"/>
      <c r="CH26" s="632"/>
      <c r="CI26" s="632"/>
      <c r="CJ26" s="632"/>
      <c r="CK26" s="632"/>
      <c r="CL26" s="632"/>
      <c r="CM26" s="632"/>
      <c r="CN26" s="632"/>
      <c r="CO26" s="632"/>
      <c r="CP26" s="632"/>
      <c r="CQ26" s="633"/>
      <c r="CR26" s="634">
        <v>579610</v>
      </c>
      <c r="CS26" s="635"/>
      <c r="CT26" s="635"/>
      <c r="CU26" s="635"/>
      <c r="CV26" s="635"/>
      <c r="CW26" s="635"/>
      <c r="CX26" s="635"/>
      <c r="CY26" s="636"/>
      <c r="CZ26" s="637">
        <v>8.9</v>
      </c>
      <c r="DA26" s="649"/>
      <c r="DB26" s="649"/>
      <c r="DC26" s="650"/>
      <c r="DD26" s="640">
        <v>505848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288</v>
      </c>
      <c r="C27" s="632"/>
      <c r="D27" s="632"/>
      <c r="E27" s="632"/>
      <c r="F27" s="632"/>
      <c r="G27" s="632"/>
      <c r="H27" s="632"/>
      <c r="I27" s="632"/>
      <c r="J27" s="632"/>
      <c r="K27" s="632"/>
      <c r="L27" s="632"/>
      <c r="M27" s="632"/>
      <c r="N27" s="632"/>
      <c r="O27" s="632"/>
      <c r="P27" s="632"/>
      <c r="Q27" s="633"/>
      <c r="R27" s="634">
        <v>29410</v>
      </c>
      <c r="S27" s="635"/>
      <c r="T27" s="635"/>
      <c r="U27" s="635"/>
      <c r="V27" s="635"/>
      <c r="W27" s="635"/>
      <c r="X27" s="635"/>
      <c r="Y27" s="636"/>
      <c r="Z27" s="672">
        <v>0.4</v>
      </c>
      <c r="AA27" s="672"/>
      <c r="AB27" s="672"/>
      <c r="AC27" s="672"/>
      <c r="AD27" s="673" t="s">
        <v>122</v>
      </c>
      <c r="AE27" s="673"/>
      <c r="AF27" s="673"/>
      <c r="AG27" s="673"/>
      <c r="AH27" s="673"/>
      <c r="AI27" s="673"/>
      <c r="AJ27" s="673"/>
      <c r="AK27" s="673"/>
      <c r="AL27" s="637" t="s">
        <v>122</v>
      </c>
      <c r="AM27" s="638"/>
      <c r="AN27" s="638"/>
      <c r="AO27" s="674"/>
      <c r="AP27" s="631" t="s">
        <v>289</v>
      </c>
      <c r="AQ27" s="632"/>
      <c r="AR27" s="632"/>
      <c r="AS27" s="632"/>
      <c r="AT27" s="632"/>
      <c r="AU27" s="632"/>
      <c r="AV27" s="632"/>
      <c r="AW27" s="632"/>
      <c r="AX27" s="632"/>
      <c r="AY27" s="632"/>
      <c r="AZ27" s="632"/>
      <c r="BA27" s="632"/>
      <c r="BB27" s="632"/>
      <c r="BC27" s="632"/>
      <c r="BD27" s="632"/>
      <c r="BE27" s="632"/>
      <c r="BF27" s="633"/>
      <c r="BG27" s="634">
        <v>828992</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290</v>
      </c>
      <c r="CE27" s="632"/>
      <c r="CF27" s="632"/>
      <c r="CG27" s="632"/>
      <c r="CH27" s="632"/>
      <c r="CI27" s="632"/>
      <c r="CJ27" s="632"/>
      <c r="CK27" s="632"/>
      <c r="CL27" s="632"/>
      <c r="CM27" s="632"/>
      <c r="CN27" s="632"/>
      <c r="CO27" s="632"/>
      <c r="CP27" s="632"/>
      <c r="CQ27" s="633"/>
      <c r="CR27" s="634">
        <v>790879</v>
      </c>
      <c r="CS27" s="647"/>
      <c r="CT27" s="647"/>
      <c r="CU27" s="647"/>
      <c r="CV27" s="647"/>
      <c r="CW27" s="647"/>
      <c r="CX27" s="647"/>
      <c r="CY27" s="648"/>
      <c r="CZ27" s="637">
        <v>12.2</v>
      </c>
      <c r="DA27" s="649"/>
      <c r="DB27" s="649"/>
      <c r="DC27" s="650"/>
      <c r="DD27" s="640">
        <v>314955</v>
      </c>
      <c r="DE27" s="647"/>
      <c r="DF27" s="647"/>
      <c r="DG27" s="647"/>
      <c r="DH27" s="647"/>
      <c r="DI27" s="647"/>
      <c r="DJ27" s="647"/>
      <c r="DK27" s="648"/>
      <c r="DL27" s="640">
        <v>193486</v>
      </c>
      <c r="DM27" s="647"/>
      <c r="DN27" s="647"/>
      <c r="DO27" s="647"/>
      <c r="DP27" s="647"/>
      <c r="DQ27" s="647"/>
      <c r="DR27" s="647"/>
      <c r="DS27" s="647"/>
      <c r="DT27" s="647"/>
      <c r="DU27" s="647"/>
      <c r="DV27" s="648"/>
      <c r="DW27" s="637">
        <v>6.3</v>
      </c>
      <c r="DX27" s="649"/>
      <c r="DY27" s="649"/>
      <c r="DZ27" s="649"/>
      <c r="EA27" s="649"/>
      <c r="EB27" s="649"/>
      <c r="EC27" s="661"/>
    </row>
    <row r="28" spans="2:133" ht="11.25" customHeight="1" x14ac:dyDescent="0.15">
      <c r="B28" s="631" t="s">
        <v>291</v>
      </c>
      <c r="C28" s="632"/>
      <c r="D28" s="632"/>
      <c r="E28" s="632"/>
      <c r="F28" s="632"/>
      <c r="G28" s="632"/>
      <c r="H28" s="632"/>
      <c r="I28" s="632"/>
      <c r="J28" s="632"/>
      <c r="K28" s="632"/>
      <c r="L28" s="632"/>
      <c r="M28" s="632"/>
      <c r="N28" s="632"/>
      <c r="O28" s="632"/>
      <c r="P28" s="632"/>
      <c r="Q28" s="633"/>
      <c r="R28" s="634">
        <v>88284</v>
      </c>
      <c r="S28" s="635"/>
      <c r="T28" s="635"/>
      <c r="U28" s="635"/>
      <c r="V28" s="635"/>
      <c r="W28" s="635"/>
      <c r="X28" s="635"/>
      <c r="Y28" s="636"/>
      <c r="Z28" s="672">
        <v>1.3</v>
      </c>
      <c r="AA28" s="672"/>
      <c r="AB28" s="672"/>
      <c r="AC28" s="672"/>
      <c r="AD28" s="673" t="s">
        <v>122</v>
      </c>
      <c r="AE28" s="673"/>
      <c r="AF28" s="673"/>
      <c r="AG28" s="673"/>
      <c r="AH28" s="673"/>
      <c r="AI28" s="673"/>
      <c r="AJ28" s="673"/>
      <c r="AK28" s="673"/>
      <c r="AL28" s="637" t="s">
        <v>122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292</v>
      </c>
      <c r="CE28" s="632"/>
      <c r="CF28" s="632"/>
      <c r="CG28" s="632"/>
      <c r="CH28" s="632"/>
      <c r="CI28" s="632"/>
      <c r="CJ28" s="632"/>
      <c r="CK28" s="632"/>
      <c r="CL28" s="632"/>
      <c r="CM28" s="632"/>
      <c r="CN28" s="632"/>
      <c r="CO28" s="632"/>
      <c r="CP28" s="632"/>
      <c r="CQ28" s="633"/>
      <c r="CR28" s="634">
        <v>507851</v>
      </c>
      <c r="CS28" s="635"/>
      <c r="CT28" s="635"/>
      <c r="CU28" s="635"/>
      <c r="CV28" s="635"/>
      <c r="CW28" s="635"/>
      <c r="CX28" s="635"/>
      <c r="CY28" s="636"/>
      <c r="CZ28" s="637">
        <v>7.8</v>
      </c>
      <c r="DA28" s="649"/>
      <c r="DB28" s="649"/>
      <c r="DC28" s="650"/>
      <c r="DD28" s="640">
        <v>500780</v>
      </c>
      <c r="DE28" s="635"/>
      <c r="DF28" s="635"/>
      <c r="DG28" s="635"/>
      <c r="DH28" s="635"/>
      <c r="DI28" s="635"/>
      <c r="DJ28" s="635"/>
      <c r="DK28" s="636"/>
      <c r="DL28" s="640">
        <v>500780</v>
      </c>
      <c r="DM28" s="635"/>
      <c r="DN28" s="635"/>
      <c r="DO28" s="635"/>
      <c r="DP28" s="635"/>
      <c r="DQ28" s="635"/>
      <c r="DR28" s="635"/>
      <c r="DS28" s="635"/>
      <c r="DT28" s="635"/>
      <c r="DU28" s="635"/>
      <c r="DV28" s="636"/>
      <c r="DW28" s="637">
        <v>16.2</v>
      </c>
      <c r="DX28" s="649"/>
      <c r="DY28" s="649"/>
      <c r="DZ28" s="649"/>
      <c r="EA28" s="649"/>
      <c r="EB28" s="649"/>
      <c r="EC28" s="661"/>
    </row>
    <row r="29" spans="2:133" ht="11.25" customHeight="1" x14ac:dyDescent="0.15">
      <c r="B29" s="631" t="s">
        <v>293</v>
      </c>
      <c r="C29" s="632"/>
      <c r="D29" s="632"/>
      <c r="E29" s="632"/>
      <c r="F29" s="632"/>
      <c r="G29" s="632"/>
      <c r="H29" s="632"/>
      <c r="I29" s="632"/>
      <c r="J29" s="632"/>
      <c r="K29" s="632"/>
      <c r="L29" s="632"/>
      <c r="M29" s="632"/>
      <c r="N29" s="632"/>
      <c r="O29" s="632"/>
      <c r="P29" s="632"/>
      <c r="Q29" s="633"/>
      <c r="R29" s="634">
        <v>24982</v>
      </c>
      <c r="S29" s="635"/>
      <c r="T29" s="635"/>
      <c r="U29" s="635"/>
      <c r="V29" s="635"/>
      <c r="W29" s="635"/>
      <c r="X29" s="635"/>
      <c r="Y29" s="636"/>
      <c r="Z29" s="672">
        <v>0.4</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294</v>
      </c>
      <c r="CE29" s="654"/>
      <c r="CF29" s="631" t="s">
        <v>66</v>
      </c>
      <c r="CG29" s="632"/>
      <c r="CH29" s="632"/>
      <c r="CI29" s="632"/>
      <c r="CJ29" s="632"/>
      <c r="CK29" s="632"/>
      <c r="CL29" s="632"/>
      <c r="CM29" s="632"/>
      <c r="CN29" s="632"/>
      <c r="CO29" s="632"/>
      <c r="CP29" s="632"/>
      <c r="CQ29" s="633"/>
      <c r="CR29" s="634">
        <v>507851</v>
      </c>
      <c r="CS29" s="647"/>
      <c r="CT29" s="647"/>
      <c r="CU29" s="647"/>
      <c r="CV29" s="647"/>
      <c r="CW29" s="647"/>
      <c r="CX29" s="647"/>
      <c r="CY29" s="648"/>
      <c r="CZ29" s="637">
        <v>7.8</v>
      </c>
      <c r="DA29" s="649"/>
      <c r="DB29" s="649"/>
      <c r="DC29" s="650"/>
      <c r="DD29" s="640">
        <v>500780</v>
      </c>
      <c r="DE29" s="647"/>
      <c r="DF29" s="647"/>
      <c r="DG29" s="647"/>
      <c r="DH29" s="647"/>
      <c r="DI29" s="647"/>
      <c r="DJ29" s="647"/>
      <c r="DK29" s="648"/>
      <c r="DL29" s="640">
        <v>500780</v>
      </c>
      <c r="DM29" s="647"/>
      <c r="DN29" s="647"/>
      <c r="DO29" s="647"/>
      <c r="DP29" s="647"/>
      <c r="DQ29" s="647"/>
      <c r="DR29" s="647"/>
      <c r="DS29" s="647"/>
      <c r="DT29" s="647"/>
      <c r="DU29" s="647"/>
      <c r="DV29" s="648"/>
      <c r="DW29" s="637">
        <v>16.2</v>
      </c>
      <c r="DX29" s="649"/>
      <c r="DY29" s="649"/>
      <c r="DZ29" s="649"/>
      <c r="EA29" s="649"/>
      <c r="EB29" s="649"/>
      <c r="EC29" s="661"/>
    </row>
    <row r="30" spans="2:133" ht="11.25" customHeight="1" x14ac:dyDescent="0.15">
      <c r="B30" s="631" t="s">
        <v>295</v>
      </c>
      <c r="C30" s="632"/>
      <c r="D30" s="632"/>
      <c r="E30" s="632"/>
      <c r="F30" s="632"/>
      <c r="G30" s="632"/>
      <c r="H30" s="632"/>
      <c r="I30" s="632"/>
      <c r="J30" s="632"/>
      <c r="K30" s="632"/>
      <c r="L30" s="632"/>
      <c r="M30" s="632"/>
      <c r="N30" s="632"/>
      <c r="O30" s="632"/>
      <c r="P30" s="632"/>
      <c r="Q30" s="633"/>
      <c r="R30" s="634">
        <v>608807</v>
      </c>
      <c r="S30" s="635"/>
      <c r="T30" s="635"/>
      <c r="U30" s="635"/>
      <c r="V30" s="635"/>
      <c r="W30" s="635"/>
      <c r="X30" s="635"/>
      <c r="Y30" s="636"/>
      <c r="Z30" s="672">
        <v>9.1999999999999993</v>
      </c>
      <c r="AA30" s="672"/>
      <c r="AB30" s="672"/>
      <c r="AC30" s="672"/>
      <c r="AD30" s="673" t="s">
        <v>122</v>
      </c>
      <c r="AE30" s="673"/>
      <c r="AF30" s="673"/>
      <c r="AG30" s="673"/>
      <c r="AH30" s="673"/>
      <c r="AI30" s="673"/>
      <c r="AJ30" s="673"/>
      <c r="AK30" s="673"/>
      <c r="AL30" s="637" t="s">
        <v>122</v>
      </c>
      <c r="AM30" s="638"/>
      <c r="AN30" s="638"/>
      <c r="AO30" s="674"/>
      <c r="AP30" s="686" t="s">
        <v>213</v>
      </c>
      <c r="AQ30" s="687"/>
      <c r="AR30" s="687"/>
      <c r="AS30" s="687"/>
      <c r="AT30" s="687"/>
      <c r="AU30" s="687"/>
      <c r="AV30" s="687"/>
      <c r="AW30" s="687"/>
      <c r="AX30" s="687"/>
      <c r="AY30" s="687"/>
      <c r="AZ30" s="687"/>
      <c r="BA30" s="687"/>
      <c r="BB30" s="687"/>
      <c r="BC30" s="687"/>
      <c r="BD30" s="687"/>
      <c r="BE30" s="687"/>
      <c r="BF30" s="688"/>
      <c r="BG30" s="686" t="s">
        <v>296</v>
      </c>
      <c r="BH30" s="709"/>
      <c r="BI30" s="709"/>
      <c r="BJ30" s="709"/>
      <c r="BK30" s="709"/>
      <c r="BL30" s="709"/>
      <c r="BM30" s="709"/>
      <c r="BN30" s="709"/>
      <c r="BO30" s="709"/>
      <c r="BP30" s="709"/>
      <c r="BQ30" s="710"/>
      <c r="BR30" s="686" t="s">
        <v>297</v>
      </c>
      <c r="BS30" s="709"/>
      <c r="BT30" s="709"/>
      <c r="BU30" s="709"/>
      <c r="BV30" s="709"/>
      <c r="BW30" s="709"/>
      <c r="BX30" s="709"/>
      <c r="BY30" s="709"/>
      <c r="BZ30" s="709"/>
      <c r="CA30" s="709"/>
      <c r="CB30" s="710"/>
      <c r="CD30" s="655"/>
      <c r="CE30" s="656"/>
      <c r="CF30" s="631" t="s">
        <v>298</v>
      </c>
      <c r="CG30" s="632"/>
      <c r="CH30" s="632"/>
      <c r="CI30" s="632"/>
      <c r="CJ30" s="632"/>
      <c r="CK30" s="632"/>
      <c r="CL30" s="632"/>
      <c r="CM30" s="632"/>
      <c r="CN30" s="632"/>
      <c r="CO30" s="632"/>
      <c r="CP30" s="632"/>
      <c r="CQ30" s="633"/>
      <c r="CR30" s="634">
        <v>480628</v>
      </c>
      <c r="CS30" s="635"/>
      <c r="CT30" s="635"/>
      <c r="CU30" s="635"/>
      <c r="CV30" s="635"/>
      <c r="CW30" s="635"/>
      <c r="CX30" s="635"/>
      <c r="CY30" s="636"/>
      <c r="CZ30" s="637">
        <v>7.4</v>
      </c>
      <c r="DA30" s="649"/>
      <c r="DB30" s="649"/>
      <c r="DC30" s="650"/>
      <c r="DD30" s="640">
        <v>478909</v>
      </c>
      <c r="DE30" s="635"/>
      <c r="DF30" s="635"/>
      <c r="DG30" s="635"/>
      <c r="DH30" s="635"/>
      <c r="DI30" s="635"/>
      <c r="DJ30" s="635"/>
      <c r="DK30" s="636"/>
      <c r="DL30" s="640">
        <v>478909</v>
      </c>
      <c r="DM30" s="635"/>
      <c r="DN30" s="635"/>
      <c r="DO30" s="635"/>
      <c r="DP30" s="635"/>
      <c r="DQ30" s="635"/>
      <c r="DR30" s="635"/>
      <c r="DS30" s="635"/>
      <c r="DT30" s="635"/>
      <c r="DU30" s="635"/>
      <c r="DV30" s="636"/>
      <c r="DW30" s="637">
        <v>15.5</v>
      </c>
      <c r="DX30" s="649"/>
      <c r="DY30" s="649"/>
      <c r="DZ30" s="649"/>
      <c r="EA30" s="649"/>
      <c r="EB30" s="649"/>
      <c r="EC30" s="661"/>
    </row>
    <row r="31" spans="2:133" ht="11.25" customHeight="1" x14ac:dyDescent="0.15">
      <c r="B31" s="701" t="s">
        <v>299</v>
      </c>
      <c r="C31" s="702"/>
      <c r="D31" s="702"/>
      <c r="E31" s="702"/>
      <c r="F31" s="702"/>
      <c r="G31" s="702"/>
      <c r="H31" s="702"/>
      <c r="I31" s="702"/>
      <c r="J31" s="702"/>
      <c r="K31" s="702"/>
      <c r="L31" s="702"/>
      <c r="M31" s="702"/>
      <c r="N31" s="702"/>
      <c r="O31" s="702"/>
      <c r="P31" s="702"/>
      <c r="Q31" s="703"/>
      <c r="R31" s="634">
        <v>20665</v>
      </c>
      <c r="S31" s="635"/>
      <c r="T31" s="635"/>
      <c r="U31" s="635"/>
      <c r="V31" s="635"/>
      <c r="W31" s="635"/>
      <c r="X31" s="635"/>
      <c r="Y31" s="636"/>
      <c r="Z31" s="672">
        <v>0.3</v>
      </c>
      <c r="AA31" s="672"/>
      <c r="AB31" s="672"/>
      <c r="AC31" s="672"/>
      <c r="AD31" s="673">
        <v>20665</v>
      </c>
      <c r="AE31" s="673"/>
      <c r="AF31" s="673"/>
      <c r="AG31" s="673"/>
      <c r="AH31" s="673"/>
      <c r="AI31" s="673"/>
      <c r="AJ31" s="673"/>
      <c r="AK31" s="673"/>
      <c r="AL31" s="637">
        <v>0.7</v>
      </c>
      <c r="AM31" s="638"/>
      <c r="AN31" s="638"/>
      <c r="AO31" s="674"/>
      <c r="AP31" s="704" t="s">
        <v>300</v>
      </c>
      <c r="AQ31" s="705"/>
      <c r="AR31" s="705"/>
      <c r="AS31" s="705"/>
      <c r="AT31" s="706" t="s">
        <v>301</v>
      </c>
      <c r="AU31" s="200"/>
      <c r="AV31" s="200"/>
      <c r="AW31" s="200"/>
      <c r="AX31" s="692" t="s">
        <v>179</v>
      </c>
      <c r="AY31" s="693"/>
      <c r="AZ31" s="693"/>
      <c r="BA31" s="693"/>
      <c r="BB31" s="693"/>
      <c r="BC31" s="693"/>
      <c r="BD31" s="693"/>
      <c r="BE31" s="693"/>
      <c r="BF31" s="694"/>
      <c r="BG31" s="696">
        <v>98.7</v>
      </c>
      <c r="BH31" s="697"/>
      <c r="BI31" s="697"/>
      <c r="BJ31" s="697"/>
      <c r="BK31" s="697"/>
      <c r="BL31" s="697"/>
      <c r="BM31" s="698">
        <v>94.1</v>
      </c>
      <c r="BN31" s="697"/>
      <c r="BO31" s="697"/>
      <c r="BP31" s="697"/>
      <c r="BQ31" s="699"/>
      <c r="BR31" s="696">
        <v>98.2</v>
      </c>
      <c r="BS31" s="697"/>
      <c r="BT31" s="697"/>
      <c r="BU31" s="697"/>
      <c r="BV31" s="697"/>
      <c r="BW31" s="697"/>
      <c r="BX31" s="698">
        <v>93.4</v>
      </c>
      <c r="BY31" s="697"/>
      <c r="BZ31" s="697"/>
      <c r="CA31" s="697"/>
      <c r="CB31" s="699"/>
      <c r="CD31" s="655"/>
      <c r="CE31" s="656"/>
      <c r="CF31" s="631" t="s">
        <v>302</v>
      </c>
      <c r="CG31" s="632"/>
      <c r="CH31" s="632"/>
      <c r="CI31" s="632"/>
      <c r="CJ31" s="632"/>
      <c r="CK31" s="632"/>
      <c r="CL31" s="632"/>
      <c r="CM31" s="632"/>
      <c r="CN31" s="632"/>
      <c r="CO31" s="632"/>
      <c r="CP31" s="632"/>
      <c r="CQ31" s="633"/>
      <c r="CR31" s="634">
        <v>27223</v>
      </c>
      <c r="CS31" s="647"/>
      <c r="CT31" s="647"/>
      <c r="CU31" s="647"/>
      <c r="CV31" s="647"/>
      <c r="CW31" s="647"/>
      <c r="CX31" s="647"/>
      <c r="CY31" s="648"/>
      <c r="CZ31" s="637">
        <v>0.4</v>
      </c>
      <c r="DA31" s="649"/>
      <c r="DB31" s="649"/>
      <c r="DC31" s="650"/>
      <c r="DD31" s="640">
        <v>21871</v>
      </c>
      <c r="DE31" s="647"/>
      <c r="DF31" s="647"/>
      <c r="DG31" s="647"/>
      <c r="DH31" s="647"/>
      <c r="DI31" s="647"/>
      <c r="DJ31" s="647"/>
      <c r="DK31" s="648"/>
      <c r="DL31" s="640">
        <v>21871</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303</v>
      </c>
      <c r="C32" s="632"/>
      <c r="D32" s="632"/>
      <c r="E32" s="632"/>
      <c r="F32" s="632"/>
      <c r="G32" s="632"/>
      <c r="H32" s="632"/>
      <c r="I32" s="632"/>
      <c r="J32" s="632"/>
      <c r="K32" s="632"/>
      <c r="L32" s="632"/>
      <c r="M32" s="632"/>
      <c r="N32" s="632"/>
      <c r="O32" s="632"/>
      <c r="P32" s="632"/>
      <c r="Q32" s="633"/>
      <c r="R32" s="634">
        <v>279037</v>
      </c>
      <c r="S32" s="635"/>
      <c r="T32" s="635"/>
      <c r="U32" s="635"/>
      <c r="V32" s="635"/>
      <c r="W32" s="635"/>
      <c r="X32" s="635"/>
      <c r="Y32" s="636"/>
      <c r="Z32" s="672">
        <v>4.2</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304</v>
      </c>
      <c r="AX32" s="631" t="s">
        <v>305</v>
      </c>
      <c r="AY32" s="632"/>
      <c r="AZ32" s="632"/>
      <c r="BA32" s="632"/>
      <c r="BB32" s="632"/>
      <c r="BC32" s="632"/>
      <c r="BD32" s="632"/>
      <c r="BE32" s="632"/>
      <c r="BF32" s="633"/>
      <c r="BG32" s="700">
        <v>98.6</v>
      </c>
      <c r="BH32" s="647"/>
      <c r="BI32" s="647"/>
      <c r="BJ32" s="647"/>
      <c r="BK32" s="647"/>
      <c r="BL32" s="647"/>
      <c r="BM32" s="638">
        <v>93.6</v>
      </c>
      <c r="BN32" s="647"/>
      <c r="BO32" s="647"/>
      <c r="BP32" s="647"/>
      <c r="BQ32" s="670"/>
      <c r="BR32" s="700">
        <v>97.7</v>
      </c>
      <c r="BS32" s="647"/>
      <c r="BT32" s="647"/>
      <c r="BU32" s="647"/>
      <c r="BV32" s="647"/>
      <c r="BW32" s="647"/>
      <c r="BX32" s="638">
        <v>93</v>
      </c>
      <c r="BY32" s="647"/>
      <c r="BZ32" s="647"/>
      <c r="CA32" s="647"/>
      <c r="CB32" s="670"/>
      <c r="CD32" s="657"/>
      <c r="CE32" s="658"/>
      <c r="CF32" s="631" t="s">
        <v>306</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307</v>
      </c>
      <c r="C33" s="632"/>
      <c r="D33" s="632"/>
      <c r="E33" s="632"/>
      <c r="F33" s="632"/>
      <c r="G33" s="632"/>
      <c r="H33" s="632"/>
      <c r="I33" s="632"/>
      <c r="J33" s="632"/>
      <c r="K33" s="632"/>
      <c r="L33" s="632"/>
      <c r="M33" s="632"/>
      <c r="N33" s="632"/>
      <c r="O33" s="632"/>
      <c r="P33" s="632"/>
      <c r="Q33" s="633"/>
      <c r="R33" s="634">
        <v>15617</v>
      </c>
      <c r="S33" s="635"/>
      <c r="T33" s="635"/>
      <c r="U33" s="635"/>
      <c r="V33" s="635"/>
      <c r="W33" s="635"/>
      <c r="X33" s="635"/>
      <c r="Y33" s="636"/>
      <c r="Z33" s="672">
        <v>0.2</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308</v>
      </c>
      <c r="AY33" s="616"/>
      <c r="AZ33" s="616"/>
      <c r="BA33" s="616"/>
      <c r="BB33" s="616"/>
      <c r="BC33" s="616"/>
      <c r="BD33" s="616"/>
      <c r="BE33" s="616"/>
      <c r="BF33" s="617"/>
      <c r="BG33" s="695">
        <v>98.9</v>
      </c>
      <c r="BH33" s="619"/>
      <c r="BI33" s="619"/>
      <c r="BJ33" s="619"/>
      <c r="BK33" s="619"/>
      <c r="BL33" s="619"/>
      <c r="BM33" s="665">
        <v>94.4</v>
      </c>
      <c r="BN33" s="619"/>
      <c r="BO33" s="619"/>
      <c r="BP33" s="619"/>
      <c r="BQ33" s="682"/>
      <c r="BR33" s="695">
        <v>98.6</v>
      </c>
      <c r="BS33" s="619"/>
      <c r="BT33" s="619"/>
      <c r="BU33" s="619"/>
      <c r="BV33" s="619"/>
      <c r="BW33" s="619"/>
      <c r="BX33" s="665">
        <v>93.6</v>
      </c>
      <c r="BY33" s="619"/>
      <c r="BZ33" s="619"/>
      <c r="CA33" s="619"/>
      <c r="CB33" s="682"/>
      <c r="CD33" s="631" t="s">
        <v>309</v>
      </c>
      <c r="CE33" s="632"/>
      <c r="CF33" s="632"/>
      <c r="CG33" s="632"/>
      <c r="CH33" s="632"/>
      <c r="CI33" s="632"/>
      <c r="CJ33" s="632"/>
      <c r="CK33" s="632"/>
      <c r="CL33" s="632"/>
      <c r="CM33" s="632"/>
      <c r="CN33" s="632"/>
      <c r="CO33" s="632"/>
      <c r="CP33" s="632"/>
      <c r="CQ33" s="633"/>
      <c r="CR33" s="634">
        <v>3559413</v>
      </c>
      <c r="CS33" s="647"/>
      <c r="CT33" s="647"/>
      <c r="CU33" s="647"/>
      <c r="CV33" s="647"/>
      <c r="CW33" s="647"/>
      <c r="CX33" s="647"/>
      <c r="CY33" s="648"/>
      <c r="CZ33" s="637">
        <v>54.7</v>
      </c>
      <c r="DA33" s="649"/>
      <c r="DB33" s="649"/>
      <c r="DC33" s="650"/>
      <c r="DD33" s="640">
        <v>1937313</v>
      </c>
      <c r="DE33" s="647"/>
      <c r="DF33" s="647"/>
      <c r="DG33" s="647"/>
      <c r="DH33" s="647"/>
      <c r="DI33" s="647"/>
      <c r="DJ33" s="647"/>
      <c r="DK33" s="648"/>
      <c r="DL33" s="640">
        <v>1338192</v>
      </c>
      <c r="DM33" s="647"/>
      <c r="DN33" s="647"/>
      <c r="DO33" s="647"/>
      <c r="DP33" s="647"/>
      <c r="DQ33" s="647"/>
      <c r="DR33" s="647"/>
      <c r="DS33" s="647"/>
      <c r="DT33" s="647"/>
      <c r="DU33" s="647"/>
      <c r="DV33" s="648"/>
      <c r="DW33" s="637">
        <v>43.3</v>
      </c>
      <c r="DX33" s="649"/>
      <c r="DY33" s="649"/>
      <c r="DZ33" s="649"/>
      <c r="EA33" s="649"/>
      <c r="EB33" s="649"/>
      <c r="EC33" s="661"/>
    </row>
    <row r="34" spans="2:133" ht="11.25" customHeight="1" x14ac:dyDescent="0.15">
      <c r="B34" s="631" t="s">
        <v>310</v>
      </c>
      <c r="C34" s="632"/>
      <c r="D34" s="632"/>
      <c r="E34" s="632"/>
      <c r="F34" s="632"/>
      <c r="G34" s="632"/>
      <c r="H34" s="632"/>
      <c r="I34" s="632"/>
      <c r="J34" s="632"/>
      <c r="K34" s="632"/>
      <c r="L34" s="632"/>
      <c r="M34" s="632"/>
      <c r="N34" s="632"/>
      <c r="O34" s="632"/>
      <c r="P34" s="632"/>
      <c r="Q34" s="633"/>
      <c r="R34" s="634">
        <v>709149</v>
      </c>
      <c r="S34" s="635"/>
      <c r="T34" s="635"/>
      <c r="U34" s="635"/>
      <c r="V34" s="635"/>
      <c r="W34" s="635"/>
      <c r="X34" s="635"/>
      <c r="Y34" s="636"/>
      <c r="Z34" s="672">
        <v>10.8</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311</v>
      </c>
      <c r="CE34" s="632"/>
      <c r="CF34" s="632"/>
      <c r="CG34" s="632"/>
      <c r="CH34" s="632"/>
      <c r="CI34" s="632"/>
      <c r="CJ34" s="632"/>
      <c r="CK34" s="632"/>
      <c r="CL34" s="632"/>
      <c r="CM34" s="632"/>
      <c r="CN34" s="632"/>
      <c r="CO34" s="632"/>
      <c r="CP34" s="632"/>
      <c r="CQ34" s="633"/>
      <c r="CR34" s="634">
        <v>722369</v>
      </c>
      <c r="CS34" s="635"/>
      <c r="CT34" s="635"/>
      <c r="CU34" s="635"/>
      <c r="CV34" s="635"/>
      <c r="CW34" s="635"/>
      <c r="CX34" s="635"/>
      <c r="CY34" s="636"/>
      <c r="CZ34" s="637">
        <v>11.1</v>
      </c>
      <c r="DA34" s="649"/>
      <c r="DB34" s="649"/>
      <c r="DC34" s="650"/>
      <c r="DD34" s="640">
        <v>389003</v>
      </c>
      <c r="DE34" s="635"/>
      <c r="DF34" s="635"/>
      <c r="DG34" s="635"/>
      <c r="DH34" s="635"/>
      <c r="DI34" s="635"/>
      <c r="DJ34" s="635"/>
      <c r="DK34" s="636"/>
      <c r="DL34" s="640">
        <v>313736</v>
      </c>
      <c r="DM34" s="635"/>
      <c r="DN34" s="635"/>
      <c r="DO34" s="635"/>
      <c r="DP34" s="635"/>
      <c r="DQ34" s="635"/>
      <c r="DR34" s="635"/>
      <c r="DS34" s="635"/>
      <c r="DT34" s="635"/>
      <c r="DU34" s="635"/>
      <c r="DV34" s="636"/>
      <c r="DW34" s="637">
        <v>10.199999999999999</v>
      </c>
      <c r="DX34" s="649"/>
      <c r="DY34" s="649"/>
      <c r="DZ34" s="649"/>
      <c r="EA34" s="649"/>
      <c r="EB34" s="649"/>
      <c r="EC34" s="661"/>
    </row>
    <row r="35" spans="2:133" ht="11.25" customHeight="1" x14ac:dyDescent="0.15">
      <c r="B35" s="631" t="s">
        <v>312</v>
      </c>
      <c r="C35" s="632"/>
      <c r="D35" s="632"/>
      <c r="E35" s="632"/>
      <c r="F35" s="632"/>
      <c r="G35" s="632"/>
      <c r="H35" s="632"/>
      <c r="I35" s="632"/>
      <c r="J35" s="632"/>
      <c r="K35" s="632"/>
      <c r="L35" s="632"/>
      <c r="M35" s="632"/>
      <c r="N35" s="632"/>
      <c r="O35" s="632"/>
      <c r="P35" s="632"/>
      <c r="Q35" s="633"/>
      <c r="R35" s="634">
        <v>616601</v>
      </c>
      <c r="S35" s="635"/>
      <c r="T35" s="635"/>
      <c r="U35" s="635"/>
      <c r="V35" s="635"/>
      <c r="W35" s="635"/>
      <c r="X35" s="635"/>
      <c r="Y35" s="636"/>
      <c r="Z35" s="672">
        <v>9.4</v>
      </c>
      <c r="AA35" s="672"/>
      <c r="AB35" s="672"/>
      <c r="AC35" s="672"/>
      <c r="AD35" s="673" t="s">
        <v>122</v>
      </c>
      <c r="AE35" s="673"/>
      <c r="AF35" s="673"/>
      <c r="AG35" s="673"/>
      <c r="AH35" s="673"/>
      <c r="AI35" s="673"/>
      <c r="AJ35" s="673"/>
      <c r="AK35" s="673"/>
      <c r="AL35" s="637" t="s">
        <v>122</v>
      </c>
      <c r="AM35" s="638"/>
      <c r="AN35" s="638"/>
      <c r="AO35" s="674"/>
      <c r="AP35" s="206"/>
      <c r="AQ35" s="686" t="s">
        <v>313</v>
      </c>
      <c r="AR35" s="687"/>
      <c r="AS35" s="687"/>
      <c r="AT35" s="687"/>
      <c r="AU35" s="687"/>
      <c r="AV35" s="687"/>
      <c r="AW35" s="687"/>
      <c r="AX35" s="687"/>
      <c r="AY35" s="687"/>
      <c r="AZ35" s="687"/>
      <c r="BA35" s="687"/>
      <c r="BB35" s="687"/>
      <c r="BC35" s="687"/>
      <c r="BD35" s="687"/>
      <c r="BE35" s="687"/>
      <c r="BF35" s="688"/>
      <c r="BG35" s="686" t="s">
        <v>314</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315</v>
      </c>
      <c r="CE35" s="632"/>
      <c r="CF35" s="632"/>
      <c r="CG35" s="632"/>
      <c r="CH35" s="632"/>
      <c r="CI35" s="632"/>
      <c r="CJ35" s="632"/>
      <c r="CK35" s="632"/>
      <c r="CL35" s="632"/>
      <c r="CM35" s="632"/>
      <c r="CN35" s="632"/>
      <c r="CO35" s="632"/>
      <c r="CP35" s="632"/>
      <c r="CQ35" s="633"/>
      <c r="CR35" s="634">
        <v>248544</v>
      </c>
      <c r="CS35" s="647"/>
      <c r="CT35" s="647"/>
      <c r="CU35" s="647"/>
      <c r="CV35" s="647"/>
      <c r="CW35" s="647"/>
      <c r="CX35" s="647"/>
      <c r="CY35" s="648"/>
      <c r="CZ35" s="637">
        <v>3.8</v>
      </c>
      <c r="DA35" s="649"/>
      <c r="DB35" s="649"/>
      <c r="DC35" s="650"/>
      <c r="DD35" s="640">
        <v>52574</v>
      </c>
      <c r="DE35" s="647"/>
      <c r="DF35" s="647"/>
      <c r="DG35" s="647"/>
      <c r="DH35" s="647"/>
      <c r="DI35" s="647"/>
      <c r="DJ35" s="647"/>
      <c r="DK35" s="648"/>
      <c r="DL35" s="640">
        <v>51282</v>
      </c>
      <c r="DM35" s="647"/>
      <c r="DN35" s="647"/>
      <c r="DO35" s="647"/>
      <c r="DP35" s="647"/>
      <c r="DQ35" s="647"/>
      <c r="DR35" s="647"/>
      <c r="DS35" s="647"/>
      <c r="DT35" s="647"/>
      <c r="DU35" s="647"/>
      <c r="DV35" s="648"/>
      <c r="DW35" s="637">
        <v>1.7</v>
      </c>
      <c r="DX35" s="649"/>
      <c r="DY35" s="649"/>
      <c r="DZ35" s="649"/>
      <c r="EA35" s="649"/>
      <c r="EB35" s="649"/>
      <c r="EC35" s="661"/>
    </row>
    <row r="36" spans="2:133" ht="11.25" customHeight="1" x14ac:dyDescent="0.15">
      <c r="B36" s="631" t="s">
        <v>316</v>
      </c>
      <c r="C36" s="632"/>
      <c r="D36" s="632"/>
      <c r="E36" s="632"/>
      <c r="F36" s="632"/>
      <c r="G36" s="632"/>
      <c r="H36" s="632"/>
      <c r="I36" s="632"/>
      <c r="J36" s="632"/>
      <c r="K36" s="632"/>
      <c r="L36" s="632"/>
      <c r="M36" s="632"/>
      <c r="N36" s="632"/>
      <c r="O36" s="632"/>
      <c r="P36" s="632"/>
      <c r="Q36" s="633"/>
      <c r="R36" s="634">
        <v>49993</v>
      </c>
      <c r="S36" s="635"/>
      <c r="T36" s="635"/>
      <c r="U36" s="635"/>
      <c r="V36" s="635"/>
      <c r="W36" s="635"/>
      <c r="X36" s="635"/>
      <c r="Y36" s="636"/>
      <c r="Z36" s="672">
        <v>0.8</v>
      </c>
      <c r="AA36" s="672"/>
      <c r="AB36" s="672"/>
      <c r="AC36" s="672"/>
      <c r="AD36" s="673" t="s">
        <v>122</v>
      </c>
      <c r="AE36" s="673"/>
      <c r="AF36" s="673"/>
      <c r="AG36" s="673"/>
      <c r="AH36" s="673"/>
      <c r="AI36" s="673"/>
      <c r="AJ36" s="673"/>
      <c r="AK36" s="673"/>
      <c r="AL36" s="637" t="s">
        <v>122</v>
      </c>
      <c r="AM36" s="638"/>
      <c r="AN36" s="638"/>
      <c r="AO36" s="674"/>
      <c r="AP36" s="206"/>
      <c r="AQ36" s="683" t="s">
        <v>317</v>
      </c>
      <c r="AR36" s="684"/>
      <c r="AS36" s="684"/>
      <c r="AT36" s="684"/>
      <c r="AU36" s="684"/>
      <c r="AV36" s="684"/>
      <c r="AW36" s="684"/>
      <c r="AX36" s="684"/>
      <c r="AY36" s="685"/>
      <c r="AZ36" s="689">
        <v>1077480</v>
      </c>
      <c r="BA36" s="690"/>
      <c r="BB36" s="690"/>
      <c r="BC36" s="690"/>
      <c r="BD36" s="690"/>
      <c r="BE36" s="690"/>
      <c r="BF36" s="691"/>
      <c r="BG36" s="692" t="s">
        <v>318</v>
      </c>
      <c r="BH36" s="693"/>
      <c r="BI36" s="693"/>
      <c r="BJ36" s="693"/>
      <c r="BK36" s="693"/>
      <c r="BL36" s="693"/>
      <c r="BM36" s="693"/>
      <c r="BN36" s="693"/>
      <c r="BO36" s="693"/>
      <c r="BP36" s="693"/>
      <c r="BQ36" s="693"/>
      <c r="BR36" s="693"/>
      <c r="BS36" s="693"/>
      <c r="BT36" s="693"/>
      <c r="BU36" s="694"/>
      <c r="BV36" s="689">
        <v>30005</v>
      </c>
      <c r="BW36" s="690"/>
      <c r="BX36" s="690"/>
      <c r="BY36" s="690"/>
      <c r="BZ36" s="690"/>
      <c r="CA36" s="690"/>
      <c r="CB36" s="691"/>
      <c r="CD36" s="631" t="s">
        <v>319</v>
      </c>
      <c r="CE36" s="632"/>
      <c r="CF36" s="632"/>
      <c r="CG36" s="632"/>
      <c r="CH36" s="632"/>
      <c r="CI36" s="632"/>
      <c r="CJ36" s="632"/>
      <c r="CK36" s="632"/>
      <c r="CL36" s="632"/>
      <c r="CM36" s="632"/>
      <c r="CN36" s="632"/>
      <c r="CO36" s="632"/>
      <c r="CP36" s="632"/>
      <c r="CQ36" s="633"/>
      <c r="CR36" s="634">
        <v>1311399</v>
      </c>
      <c r="CS36" s="635"/>
      <c r="CT36" s="635"/>
      <c r="CU36" s="635"/>
      <c r="CV36" s="635"/>
      <c r="CW36" s="635"/>
      <c r="CX36" s="635"/>
      <c r="CY36" s="636"/>
      <c r="CZ36" s="637">
        <v>20.2</v>
      </c>
      <c r="DA36" s="649"/>
      <c r="DB36" s="649"/>
      <c r="DC36" s="650"/>
      <c r="DD36" s="640">
        <v>1007125</v>
      </c>
      <c r="DE36" s="635"/>
      <c r="DF36" s="635"/>
      <c r="DG36" s="635"/>
      <c r="DH36" s="635"/>
      <c r="DI36" s="635"/>
      <c r="DJ36" s="635"/>
      <c r="DK36" s="636"/>
      <c r="DL36" s="640">
        <v>610740</v>
      </c>
      <c r="DM36" s="635"/>
      <c r="DN36" s="635"/>
      <c r="DO36" s="635"/>
      <c r="DP36" s="635"/>
      <c r="DQ36" s="635"/>
      <c r="DR36" s="635"/>
      <c r="DS36" s="635"/>
      <c r="DT36" s="635"/>
      <c r="DU36" s="635"/>
      <c r="DV36" s="636"/>
      <c r="DW36" s="637">
        <v>19.8</v>
      </c>
      <c r="DX36" s="649"/>
      <c r="DY36" s="649"/>
      <c r="DZ36" s="649"/>
      <c r="EA36" s="649"/>
      <c r="EB36" s="649"/>
      <c r="EC36" s="661"/>
    </row>
    <row r="37" spans="2:133" ht="11.25" customHeight="1" x14ac:dyDescent="0.15">
      <c r="B37" s="631" t="s">
        <v>320</v>
      </c>
      <c r="C37" s="632"/>
      <c r="D37" s="632"/>
      <c r="E37" s="632"/>
      <c r="F37" s="632"/>
      <c r="G37" s="632"/>
      <c r="H37" s="632"/>
      <c r="I37" s="632"/>
      <c r="J37" s="632"/>
      <c r="K37" s="632"/>
      <c r="L37" s="632"/>
      <c r="M37" s="632"/>
      <c r="N37" s="632"/>
      <c r="O37" s="632"/>
      <c r="P37" s="632"/>
      <c r="Q37" s="633"/>
      <c r="R37" s="634">
        <v>112641</v>
      </c>
      <c r="S37" s="635"/>
      <c r="T37" s="635"/>
      <c r="U37" s="635"/>
      <c r="V37" s="635"/>
      <c r="W37" s="635"/>
      <c r="X37" s="635"/>
      <c r="Y37" s="636"/>
      <c r="Z37" s="672">
        <v>1.7</v>
      </c>
      <c r="AA37" s="672"/>
      <c r="AB37" s="672"/>
      <c r="AC37" s="672"/>
      <c r="AD37" s="673" t="s">
        <v>122</v>
      </c>
      <c r="AE37" s="673"/>
      <c r="AF37" s="673"/>
      <c r="AG37" s="673"/>
      <c r="AH37" s="673"/>
      <c r="AI37" s="673"/>
      <c r="AJ37" s="673"/>
      <c r="AK37" s="673"/>
      <c r="AL37" s="637" t="s">
        <v>122</v>
      </c>
      <c r="AM37" s="638"/>
      <c r="AN37" s="638"/>
      <c r="AO37" s="674"/>
      <c r="AQ37" s="667" t="s">
        <v>321</v>
      </c>
      <c r="AR37" s="668"/>
      <c r="AS37" s="668"/>
      <c r="AT37" s="668"/>
      <c r="AU37" s="668"/>
      <c r="AV37" s="668"/>
      <c r="AW37" s="668"/>
      <c r="AX37" s="668"/>
      <c r="AY37" s="669"/>
      <c r="AZ37" s="634">
        <v>388548</v>
      </c>
      <c r="BA37" s="635"/>
      <c r="BB37" s="635"/>
      <c r="BC37" s="635"/>
      <c r="BD37" s="647"/>
      <c r="BE37" s="647"/>
      <c r="BF37" s="670"/>
      <c r="BG37" s="631" t="s">
        <v>322</v>
      </c>
      <c r="BH37" s="632"/>
      <c r="BI37" s="632"/>
      <c r="BJ37" s="632"/>
      <c r="BK37" s="632"/>
      <c r="BL37" s="632"/>
      <c r="BM37" s="632"/>
      <c r="BN37" s="632"/>
      <c r="BO37" s="632"/>
      <c r="BP37" s="632"/>
      <c r="BQ37" s="632"/>
      <c r="BR37" s="632"/>
      <c r="BS37" s="632"/>
      <c r="BT37" s="632"/>
      <c r="BU37" s="633"/>
      <c r="BV37" s="634">
        <v>16568</v>
      </c>
      <c r="BW37" s="635"/>
      <c r="BX37" s="635"/>
      <c r="BY37" s="635"/>
      <c r="BZ37" s="635"/>
      <c r="CA37" s="635"/>
      <c r="CB37" s="671"/>
      <c r="CD37" s="631" t="s">
        <v>323</v>
      </c>
      <c r="CE37" s="632"/>
      <c r="CF37" s="632"/>
      <c r="CG37" s="632"/>
      <c r="CH37" s="632"/>
      <c r="CI37" s="632"/>
      <c r="CJ37" s="632"/>
      <c r="CK37" s="632"/>
      <c r="CL37" s="632"/>
      <c r="CM37" s="632"/>
      <c r="CN37" s="632"/>
      <c r="CO37" s="632"/>
      <c r="CP37" s="632"/>
      <c r="CQ37" s="633"/>
      <c r="CR37" s="634">
        <v>345868</v>
      </c>
      <c r="CS37" s="647"/>
      <c r="CT37" s="647"/>
      <c r="CU37" s="647"/>
      <c r="CV37" s="647"/>
      <c r="CW37" s="647"/>
      <c r="CX37" s="647"/>
      <c r="CY37" s="648"/>
      <c r="CZ37" s="637">
        <v>5.3</v>
      </c>
      <c r="DA37" s="649"/>
      <c r="DB37" s="649"/>
      <c r="DC37" s="650"/>
      <c r="DD37" s="640">
        <v>345598</v>
      </c>
      <c r="DE37" s="647"/>
      <c r="DF37" s="647"/>
      <c r="DG37" s="647"/>
      <c r="DH37" s="647"/>
      <c r="DI37" s="647"/>
      <c r="DJ37" s="647"/>
      <c r="DK37" s="648"/>
      <c r="DL37" s="640">
        <v>327085</v>
      </c>
      <c r="DM37" s="647"/>
      <c r="DN37" s="647"/>
      <c r="DO37" s="647"/>
      <c r="DP37" s="647"/>
      <c r="DQ37" s="647"/>
      <c r="DR37" s="647"/>
      <c r="DS37" s="647"/>
      <c r="DT37" s="647"/>
      <c r="DU37" s="647"/>
      <c r="DV37" s="648"/>
      <c r="DW37" s="637">
        <v>10.6</v>
      </c>
      <c r="DX37" s="649"/>
      <c r="DY37" s="649"/>
      <c r="DZ37" s="649"/>
      <c r="EA37" s="649"/>
      <c r="EB37" s="649"/>
      <c r="EC37" s="661"/>
    </row>
    <row r="38" spans="2:133" ht="11.25" customHeight="1" x14ac:dyDescent="0.15">
      <c r="B38" s="631" t="s">
        <v>324</v>
      </c>
      <c r="C38" s="632"/>
      <c r="D38" s="632"/>
      <c r="E38" s="632"/>
      <c r="F38" s="632"/>
      <c r="G38" s="632"/>
      <c r="H38" s="632"/>
      <c r="I38" s="632"/>
      <c r="J38" s="632"/>
      <c r="K38" s="632"/>
      <c r="L38" s="632"/>
      <c r="M38" s="632"/>
      <c r="N38" s="632"/>
      <c r="O38" s="632"/>
      <c r="P38" s="632"/>
      <c r="Q38" s="633"/>
      <c r="R38" s="634">
        <v>677296</v>
      </c>
      <c r="S38" s="635"/>
      <c r="T38" s="635"/>
      <c r="U38" s="635"/>
      <c r="V38" s="635"/>
      <c r="W38" s="635"/>
      <c r="X38" s="635"/>
      <c r="Y38" s="636"/>
      <c r="Z38" s="672">
        <v>10.3</v>
      </c>
      <c r="AA38" s="672"/>
      <c r="AB38" s="672"/>
      <c r="AC38" s="672"/>
      <c r="AD38" s="673" t="s">
        <v>122</v>
      </c>
      <c r="AE38" s="673"/>
      <c r="AF38" s="673"/>
      <c r="AG38" s="673"/>
      <c r="AH38" s="673"/>
      <c r="AI38" s="673"/>
      <c r="AJ38" s="673"/>
      <c r="AK38" s="673"/>
      <c r="AL38" s="637" t="s">
        <v>122</v>
      </c>
      <c r="AM38" s="638"/>
      <c r="AN38" s="638"/>
      <c r="AO38" s="674"/>
      <c r="AQ38" s="667" t="s">
        <v>325</v>
      </c>
      <c r="AR38" s="668"/>
      <c r="AS38" s="668"/>
      <c r="AT38" s="668"/>
      <c r="AU38" s="668"/>
      <c r="AV38" s="668"/>
      <c r="AW38" s="668"/>
      <c r="AX38" s="668"/>
      <c r="AY38" s="669"/>
      <c r="AZ38" s="634">
        <v>238948</v>
      </c>
      <c r="BA38" s="635"/>
      <c r="BB38" s="635"/>
      <c r="BC38" s="635"/>
      <c r="BD38" s="647"/>
      <c r="BE38" s="647"/>
      <c r="BF38" s="670"/>
      <c r="BG38" s="631" t="s">
        <v>326</v>
      </c>
      <c r="BH38" s="632"/>
      <c r="BI38" s="632"/>
      <c r="BJ38" s="632"/>
      <c r="BK38" s="632"/>
      <c r="BL38" s="632"/>
      <c r="BM38" s="632"/>
      <c r="BN38" s="632"/>
      <c r="BO38" s="632"/>
      <c r="BP38" s="632"/>
      <c r="BQ38" s="632"/>
      <c r="BR38" s="632"/>
      <c r="BS38" s="632"/>
      <c r="BT38" s="632"/>
      <c r="BU38" s="633"/>
      <c r="BV38" s="634">
        <v>952</v>
      </c>
      <c r="BW38" s="635"/>
      <c r="BX38" s="635"/>
      <c r="BY38" s="635"/>
      <c r="BZ38" s="635"/>
      <c r="CA38" s="635"/>
      <c r="CB38" s="671"/>
      <c r="CD38" s="631" t="s">
        <v>327</v>
      </c>
      <c r="CE38" s="632"/>
      <c r="CF38" s="632"/>
      <c r="CG38" s="632"/>
      <c r="CH38" s="632"/>
      <c r="CI38" s="632"/>
      <c r="CJ38" s="632"/>
      <c r="CK38" s="632"/>
      <c r="CL38" s="632"/>
      <c r="CM38" s="632"/>
      <c r="CN38" s="632"/>
      <c r="CO38" s="632"/>
      <c r="CP38" s="632"/>
      <c r="CQ38" s="633"/>
      <c r="CR38" s="634">
        <v>449464</v>
      </c>
      <c r="CS38" s="635"/>
      <c r="CT38" s="635"/>
      <c r="CU38" s="635"/>
      <c r="CV38" s="635"/>
      <c r="CW38" s="635"/>
      <c r="CX38" s="635"/>
      <c r="CY38" s="636"/>
      <c r="CZ38" s="637">
        <v>6.9</v>
      </c>
      <c r="DA38" s="649"/>
      <c r="DB38" s="649"/>
      <c r="DC38" s="650"/>
      <c r="DD38" s="640">
        <v>379650</v>
      </c>
      <c r="DE38" s="635"/>
      <c r="DF38" s="635"/>
      <c r="DG38" s="635"/>
      <c r="DH38" s="635"/>
      <c r="DI38" s="635"/>
      <c r="DJ38" s="635"/>
      <c r="DK38" s="636"/>
      <c r="DL38" s="640">
        <v>362434</v>
      </c>
      <c r="DM38" s="635"/>
      <c r="DN38" s="635"/>
      <c r="DO38" s="635"/>
      <c r="DP38" s="635"/>
      <c r="DQ38" s="635"/>
      <c r="DR38" s="635"/>
      <c r="DS38" s="635"/>
      <c r="DT38" s="635"/>
      <c r="DU38" s="635"/>
      <c r="DV38" s="636"/>
      <c r="DW38" s="637">
        <v>11.7</v>
      </c>
      <c r="DX38" s="649"/>
      <c r="DY38" s="649"/>
      <c r="DZ38" s="649"/>
      <c r="EA38" s="649"/>
      <c r="EB38" s="649"/>
      <c r="EC38" s="661"/>
    </row>
    <row r="39" spans="2:133" ht="11.25" customHeight="1" x14ac:dyDescent="0.15">
      <c r="B39" s="631" t="s">
        <v>328</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329</v>
      </c>
      <c r="AR39" s="668"/>
      <c r="AS39" s="668"/>
      <c r="AT39" s="668"/>
      <c r="AU39" s="668"/>
      <c r="AV39" s="668"/>
      <c r="AW39" s="668"/>
      <c r="AX39" s="668"/>
      <c r="AY39" s="669"/>
      <c r="AZ39" s="634">
        <v>520</v>
      </c>
      <c r="BA39" s="635"/>
      <c r="BB39" s="635"/>
      <c r="BC39" s="635"/>
      <c r="BD39" s="647"/>
      <c r="BE39" s="647"/>
      <c r="BF39" s="670"/>
      <c r="BG39" s="631" t="s">
        <v>330</v>
      </c>
      <c r="BH39" s="632"/>
      <c r="BI39" s="632"/>
      <c r="BJ39" s="632"/>
      <c r="BK39" s="632"/>
      <c r="BL39" s="632"/>
      <c r="BM39" s="632"/>
      <c r="BN39" s="632"/>
      <c r="BO39" s="632"/>
      <c r="BP39" s="632"/>
      <c r="BQ39" s="632"/>
      <c r="BR39" s="632"/>
      <c r="BS39" s="632"/>
      <c r="BT39" s="632"/>
      <c r="BU39" s="633"/>
      <c r="BV39" s="634">
        <v>1311</v>
      </c>
      <c r="BW39" s="635"/>
      <c r="BX39" s="635"/>
      <c r="BY39" s="635"/>
      <c r="BZ39" s="635"/>
      <c r="CA39" s="635"/>
      <c r="CB39" s="671"/>
      <c r="CD39" s="631" t="s">
        <v>331</v>
      </c>
      <c r="CE39" s="632"/>
      <c r="CF39" s="632"/>
      <c r="CG39" s="632"/>
      <c r="CH39" s="632"/>
      <c r="CI39" s="632"/>
      <c r="CJ39" s="632"/>
      <c r="CK39" s="632"/>
      <c r="CL39" s="632"/>
      <c r="CM39" s="632"/>
      <c r="CN39" s="632"/>
      <c r="CO39" s="632"/>
      <c r="CP39" s="632"/>
      <c r="CQ39" s="633"/>
      <c r="CR39" s="634">
        <v>798590</v>
      </c>
      <c r="CS39" s="647"/>
      <c r="CT39" s="647"/>
      <c r="CU39" s="647"/>
      <c r="CV39" s="647"/>
      <c r="CW39" s="647"/>
      <c r="CX39" s="647"/>
      <c r="CY39" s="648"/>
      <c r="CZ39" s="637">
        <v>12.3</v>
      </c>
      <c r="DA39" s="649"/>
      <c r="DB39" s="649"/>
      <c r="DC39" s="650"/>
      <c r="DD39" s="640">
        <v>79914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332</v>
      </c>
      <c r="C40" s="632"/>
      <c r="D40" s="632"/>
      <c r="E40" s="632"/>
      <c r="F40" s="632"/>
      <c r="G40" s="632"/>
      <c r="H40" s="632"/>
      <c r="I40" s="632"/>
      <c r="J40" s="632"/>
      <c r="K40" s="632"/>
      <c r="L40" s="632"/>
      <c r="M40" s="632"/>
      <c r="N40" s="632"/>
      <c r="O40" s="632"/>
      <c r="P40" s="632"/>
      <c r="Q40" s="633"/>
      <c r="R40" s="634">
        <v>7296</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333</v>
      </c>
      <c r="AR40" s="668"/>
      <c r="AS40" s="668"/>
      <c r="AT40" s="668"/>
      <c r="AU40" s="668"/>
      <c r="AV40" s="668"/>
      <c r="AW40" s="668"/>
      <c r="AX40" s="668"/>
      <c r="AY40" s="669"/>
      <c r="AZ40" s="634" t="s">
        <v>122</v>
      </c>
      <c r="BA40" s="635"/>
      <c r="BB40" s="635"/>
      <c r="BC40" s="635"/>
      <c r="BD40" s="647"/>
      <c r="BE40" s="647"/>
      <c r="BF40" s="670"/>
      <c r="BG40" s="675" t="s">
        <v>334</v>
      </c>
      <c r="BH40" s="676"/>
      <c r="BI40" s="676"/>
      <c r="BJ40" s="676"/>
      <c r="BK40" s="676"/>
      <c r="BL40" s="202"/>
      <c r="BM40" s="632" t="s">
        <v>335</v>
      </c>
      <c r="BN40" s="632"/>
      <c r="BO40" s="632"/>
      <c r="BP40" s="632"/>
      <c r="BQ40" s="632"/>
      <c r="BR40" s="632"/>
      <c r="BS40" s="632"/>
      <c r="BT40" s="632"/>
      <c r="BU40" s="633"/>
      <c r="BV40" s="634">
        <v>99</v>
      </c>
      <c r="BW40" s="635"/>
      <c r="BX40" s="635"/>
      <c r="BY40" s="635"/>
      <c r="BZ40" s="635"/>
      <c r="CA40" s="635"/>
      <c r="CB40" s="671"/>
      <c r="CD40" s="631" t="s">
        <v>336</v>
      </c>
      <c r="CE40" s="632"/>
      <c r="CF40" s="632"/>
      <c r="CG40" s="632"/>
      <c r="CH40" s="632"/>
      <c r="CI40" s="632"/>
      <c r="CJ40" s="632"/>
      <c r="CK40" s="632"/>
      <c r="CL40" s="632"/>
      <c r="CM40" s="632"/>
      <c r="CN40" s="632"/>
      <c r="CO40" s="632"/>
      <c r="CP40" s="632"/>
      <c r="CQ40" s="633"/>
      <c r="CR40" s="634">
        <v>29047</v>
      </c>
      <c r="CS40" s="635"/>
      <c r="CT40" s="635"/>
      <c r="CU40" s="635"/>
      <c r="CV40" s="635"/>
      <c r="CW40" s="635"/>
      <c r="CX40" s="635"/>
      <c r="CY40" s="636"/>
      <c r="CZ40" s="637">
        <v>0.4</v>
      </c>
      <c r="DA40" s="649"/>
      <c r="DB40" s="649"/>
      <c r="DC40" s="650"/>
      <c r="DD40" s="640">
        <v>29047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337</v>
      </c>
      <c r="C41" s="616"/>
      <c r="D41" s="616"/>
      <c r="E41" s="616"/>
      <c r="F41" s="616"/>
      <c r="G41" s="616"/>
      <c r="H41" s="616"/>
      <c r="I41" s="616"/>
      <c r="J41" s="616"/>
      <c r="K41" s="616"/>
      <c r="L41" s="616"/>
      <c r="M41" s="616"/>
      <c r="N41" s="616"/>
      <c r="O41" s="616"/>
      <c r="P41" s="616"/>
      <c r="Q41" s="617"/>
      <c r="R41" s="618">
        <v>6582160</v>
      </c>
      <c r="S41" s="659"/>
      <c r="T41" s="659"/>
      <c r="U41" s="659"/>
      <c r="V41" s="659"/>
      <c r="W41" s="659"/>
      <c r="X41" s="659"/>
      <c r="Y41" s="662"/>
      <c r="Z41" s="663">
        <v>100</v>
      </c>
      <c r="AA41" s="663"/>
      <c r="AB41" s="663"/>
      <c r="AC41" s="663"/>
      <c r="AD41" s="664">
        <v>3080764</v>
      </c>
      <c r="AE41" s="664"/>
      <c r="AF41" s="664"/>
      <c r="AG41" s="664"/>
      <c r="AH41" s="664"/>
      <c r="AI41" s="664"/>
      <c r="AJ41" s="664"/>
      <c r="AK41" s="664"/>
      <c r="AL41" s="621">
        <v>100</v>
      </c>
      <c r="AM41" s="665"/>
      <c r="AN41" s="665"/>
      <c r="AO41" s="666"/>
      <c r="AQ41" s="667" t="s">
        <v>338</v>
      </c>
      <c r="AR41" s="668"/>
      <c r="AS41" s="668"/>
      <c r="AT41" s="668"/>
      <c r="AU41" s="668"/>
      <c r="AV41" s="668"/>
      <c r="AW41" s="668"/>
      <c r="AX41" s="668"/>
      <c r="AY41" s="669"/>
      <c r="AZ41" s="634">
        <v>88316</v>
      </c>
      <c r="BA41" s="635"/>
      <c r="BB41" s="635"/>
      <c r="BC41" s="635"/>
      <c r="BD41" s="647"/>
      <c r="BE41" s="647"/>
      <c r="BF41" s="670"/>
      <c r="BG41" s="675"/>
      <c r="BH41" s="676"/>
      <c r="BI41" s="676"/>
      <c r="BJ41" s="676"/>
      <c r="BK41" s="676"/>
      <c r="BL41" s="202"/>
      <c r="BM41" s="632" t="s">
        <v>339</v>
      </c>
      <c r="BN41" s="632"/>
      <c r="BO41" s="632"/>
      <c r="BP41" s="632"/>
      <c r="BQ41" s="632"/>
      <c r="BR41" s="632"/>
      <c r="BS41" s="632"/>
      <c r="BT41" s="632"/>
      <c r="BU41" s="633"/>
      <c r="BV41" s="634" t="s">
        <v>122</v>
      </c>
      <c r="BW41" s="635"/>
      <c r="BX41" s="635"/>
      <c r="BY41" s="635"/>
      <c r="BZ41" s="635"/>
      <c r="CA41" s="635"/>
      <c r="CB41" s="671"/>
      <c r="CD41" s="631" t="s">
        <v>340</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341</v>
      </c>
      <c r="AR42" s="680"/>
      <c r="AS42" s="680"/>
      <c r="AT42" s="680"/>
      <c r="AU42" s="680"/>
      <c r="AV42" s="680"/>
      <c r="AW42" s="680"/>
      <c r="AX42" s="680"/>
      <c r="AY42" s="681"/>
      <c r="AZ42" s="618">
        <v>361148</v>
      </c>
      <c r="BA42" s="659"/>
      <c r="BB42" s="659"/>
      <c r="BC42" s="659"/>
      <c r="BD42" s="619"/>
      <c r="BE42" s="619"/>
      <c r="BF42" s="682"/>
      <c r="BG42" s="677"/>
      <c r="BH42" s="678"/>
      <c r="BI42" s="678"/>
      <c r="BJ42" s="678"/>
      <c r="BK42" s="678"/>
      <c r="BL42" s="203"/>
      <c r="BM42" s="616" t="s">
        <v>342</v>
      </c>
      <c r="BN42" s="616"/>
      <c r="BO42" s="616"/>
      <c r="BP42" s="616"/>
      <c r="BQ42" s="616"/>
      <c r="BR42" s="616"/>
      <c r="BS42" s="616"/>
      <c r="BT42" s="616"/>
      <c r="BU42" s="617"/>
      <c r="BV42" s="618">
        <v>542</v>
      </c>
      <c r="BW42" s="659"/>
      <c r="BX42" s="659"/>
      <c r="BY42" s="659"/>
      <c r="BZ42" s="659"/>
      <c r="CA42" s="659"/>
      <c r="CB42" s="660"/>
      <c r="CD42" s="631" t="s">
        <v>343</v>
      </c>
      <c r="CE42" s="632"/>
      <c r="CF42" s="632"/>
      <c r="CG42" s="632"/>
      <c r="CH42" s="632"/>
      <c r="CI42" s="632"/>
      <c r="CJ42" s="632"/>
      <c r="CK42" s="632"/>
      <c r="CL42" s="632"/>
      <c r="CM42" s="632"/>
      <c r="CN42" s="632"/>
      <c r="CO42" s="632"/>
      <c r="CP42" s="632"/>
      <c r="CQ42" s="633"/>
      <c r="CR42" s="634">
        <v>652929</v>
      </c>
      <c r="CS42" s="647"/>
      <c r="CT42" s="647"/>
      <c r="CU42" s="647"/>
      <c r="CV42" s="647"/>
      <c r="CW42" s="647"/>
      <c r="CX42" s="647"/>
      <c r="CY42" s="648"/>
      <c r="CZ42" s="637">
        <v>10</v>
      </c>
      <c r="DA42" s="649"/>
      <c r="DB42" s="649"/>
      <c r="DC42" s="650"/>
      <c r="DD42" s="640">
        <v>137048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344</v>
      </c>
      <c r="CD43" s="631" t="s">
        <v>345</v>
      </c>
      <c r="CE43" s="632"/>
      <c r="CF43" s="632"/>
      <c r="CG43" s="632"/>
      <c r="CH43" s="632"/>
      <c r="CI43" s="632"/>
      <c r="CJ43" s="632"/>
      <c r="CK43" s="632"/>
      <c r="CL43" s="632"/>
      <c r="CM43" s="632"/>
      <c r="CN43" s="632"/>
      <c r="CO43" s="632"/>
      <c r="CP43" s="632"/>
      <c r="CQ43" s="633"/>
      <c r="CR43" s="634" t="s">
        <v>122</v>
      </c>
      <c r="CS43" s="647"/>
      <c r="CT43" s="647"/>
      <c r="CU43" s="647"/>
      <c r="CV43" s="647"/>
      <c r="CW43" s="647"/>
      <c r="CX43" s="647"/>
      <c r="CY43" s="648"/>
      <c r="CZ43" s="637" t="s">
        <v>122</v>
      </c>
      <c r="DA43" s="649"/>
      <c r="DB43" s="649"/>
      <c r="DC43" s="650"/>
      <c r="DD43" s="640" t="s">
        <v>122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346</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294</v>
      </c>
      <c r="CE44" s="654"/>
      <c r="CF44" s="631" t="s">
        <v>347</v>
      </c>
      <c r="CG44" s="632"/>
      <c r="CH44" s="632"/>
      <c r="CI44" s="632"/>
      <c r="CJ44" s="632"/>
      <c r="CK44" s="632"/>
      <c r="CL44" s="632"/>
      <c r="CM44" s="632"/>
      <c r="CN44" s="632"/>
      <c r="CO44" s="632"/>
      <c r="CP44" s="632"/>
      <c r="CQ44" s="633"/>
      <c r="CR44" s="634">
        <v>652929</v>
      </c>
      <c r="CS44" s="635"/>
      <c r="CT44" s="635"/>
      <c r="CU44" s="635"/>
      <c r="CV44" s="635"/>
      <c r="CW44" s="635"/>
      <c r="CX44" s="635"/>
      <c r="CY44" s="636"/>
      <c r="CZ44" s="637">
        <v>10</v>
      </c>
      <c r="DA44" s="638"/>
      <c r="DB44" s="638"/>
      <c r="DC44" s="639"/>
      <c r="DD44" s="640">
        <v>137048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348</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349</v>
      </c>
      <c r="CG45" s="632"/>
      <c r="CH45" s="632"/>
      <c r="CI45" s="632"/>
      <c r="CJ45" s="632"/>
      <c r="CK45" s="632"/>
      <c r="CL45" s="632"/>
      <c r="CM45" s="632"/>
      <c r="CN45" s="632"/>
      <c r="CO45" s="632"/>
      <c r="CP45" s="632"/>
      <c r="CQ45" s="633"/>
      <c r="CR45" s="634">
        <v>136974</v>
      </c>
      <c r="CS45" s="647"/>
      <c r="CT45" s="647"/>
      <c r="CU45" s="647"/>
      <c r="CV45" s="647"/>
      <c r="CW45" s="647"/>
      <c r="CX45" s="647"/>
      <c r="CY45" s="648"/>
      <c r="CZ45" s="637">
        <v>2.1</v>
      </c>
      <c r="DA45" s="649"/>
      <c r="DB45" s="649"/>
      <c r="DC45" s="650"/>
      <c r="DD45" s="640">
        <v>1258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350</v>
      </c>
      <c r="CG46" s="632"/>
      <c r="CH46" s="632"/>
      <c r="CI46" s="632"/>
      <c r="CJ46" s="632"/>
      <c r="CK46" s="632"/>
      <c r="CL46" s="632"/>
      <c r="CM46" s="632"/>
      <c r="CN46" s="632"/>
      <c r="CO46" s="632"/>
      <c r="CP46" s="632"/>
      <c r="CQ46" s="633"/>
      <c r="CR46" s="634">
        <v>510955</v>
      </c>
      <c r="CS46" s="635"/>
      <c r="CT46" s="635"/>
      <c r="CU46" s="635"/>
      <c r="CV46" s="635"/>
      <c r="CW46" s="635"/>
      <c r="CX46" s="635"/>
      <c r="CY46" s="636"/>
      <c r="CZ46" s="637">
        <v>7.9</v>
      </c>
      <c r="DA46" s="638"/>
      <c r="DB46" s="638"/>
      <c r="DC46" s="639"/>
      <c r="DD46" s="640">
        <v>135790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351</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352</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353</v>
      </c>
      <c r="CE49" s="616"/>
      <c r="CF49" s="616"/>
      <c r="CG49" s="616"/>
      <c r="CH49" s="616"/>
      <c r="CI49" s="616"/>
      <c r="CJ49" s="616"/>
      <c r="CK49" s="616"/>
      <c r="CL49" s="616"/>
      <c r="CM49" s="616"/>
      <c r="CN49" s="616"/>
      <c r="CO49" s="616"/>
      <c r="CP49" s="616"/>
      <c r="CQ49" s="617"/>
      <c r="CR49" s="618">
        <v>6502145</v>
      </c>
      <c r="CS49" s="619"/>
      <c r="CT49" s="619"/>
      <c r="CU49" s="619"/>
      <c r="CV49" s="619"/>
      <c r="CW49" s="619"/>
      <c r="CX49" s="619"/>
      <c r="CY49" s="620"/>
      <c r="CZ49" s="621">
        <v>100</v>
      </c>
      <c r="DA49" s="622"/>
      <c r="DB49" s="622"/>
      <c r="DC49" s="623"/>
      <c r="DD49" s="624">
        <v>3763136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EMUSLy8QXgt/xzxSO5NvvdFypYe3bSE/0Tt5VpyzxvAAVO6CAk116Wmcq6tgy4W4KHGk+OZVwaV4QWSJ9Fpew==" saltValue="GL+HX3wqMZBsz0D88KEoN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354</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355</v>
      </c>
      <c r="DK2" s="1105"/>
      <c r="DL2" s="1105"/>
      <c r="DM2" s="1105"/>
      <c r="DN2" s="1105"/>
      <c r="DO2" s="1106"/>
      <c r="DP2" s="210"/>
      <c r="DQ2" s="1104" t="s">
        <v>356</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357</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358</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359</v>
      </c>
      <c r="B5" s="1009"/>
      <c r="C5" s="1009"/>
      <c r="D5" s="1009"/>
      <c r="E5" s="1009"/>
      <c r="F5" s="1009"/>
      <c r="G5" s="1009"/>
      <c r="H5" s="1009"/>
      <c r="I5" s="1009"/>
      <c r="J5" s="1009"/>
      <c r="K5" s="1009"/>
      <c r="L5" s="1009"/>
      <c r="M5" s="1009"/>
      <c r="N5" s="1009"/>
      <c r="O5" s="1009"/>
      <c r="P5" s="1010"/>
      <c r="Q5" s="1014" t="s">
        <v>360</v>
      </c>
      <c r="R5" s="1015"/>
      <c r="S5" s="1015"/>
      <c r="T5" s="1015"/>
      <c r="U5" s="1016"/>
      <c r="V5" s="1014" t="s">
        <v>361</v>
      </c>
      <c r="W5" s="1015"/>
      <c r="X5" s="1015"/>
      <c r="Y5" s="1015"/>
      <c r="Z5" s="1016"/>
      <c r="AA5" s="1014" t="s">
        <v>362</v>
      </c>
      <c r="AB5" s="1015"/>
      <c r="AC5" s="1015"/>
      <c r="AD5" s="1015"/>
      <c r="AE5" s="1015"/>
      <c r="AF5" s="1107" t="s">
        <v>363</v>
      </c>
      <c r="AG5" s="1015"/>
      <c r="AH5" s="1015"/>
      <c r="AI5" s="1015"/>
      <c r="AJ5" s="1028"/>
      <c r="AK5" s="1015" t="s">
        <v>364</v>
      </c>
      <c r="AL5" s="1015"/>
      <c r="AM5" s="1015"/>
      <c r="AN5" s="1015"/>
      <c r="AO5" s="1016"/>
      <c r="AP5" s="1014" t="s">
        <v>365</v>
      </c>
      <c r="AQ5" s="1015"/>
      <c r="AR5" s="1015"/>
      <c r="AS5" s="1015"/>
      <c r="AT5" s="1016"/>
      <c r="AU5" s="1014" t="s">
        <v>366</v>
      </c>
      <c r="AV5" s="1015"/>
      <c r="AW5" s="1015"/>
      <c r="AX5" s="1015"/>
      <c r="AY5" s="1028"/>
      <c r="AZ5" s="214"/>
      <c r="BA5" s="214"/>
      <c r="BB5" s="214"/>
      <c r="BC5" s="214"/>
      <c r="BD5" s="214"/>
      <c r="BE5" s="215"/>
      <c r="BF5" s="215"/>
      <c r="BG5" s="215"/>
      <c r="BH5" s="215"/>
      <c r="BI5" s="215"/>
      <c r="BJ5" s="215"/>
      <c r="BK5" s="215"/>
      <c r="BL5" s="215"/>
      <c r="BM5" s="215"/>
      <c r="BN5" s="215"/>
      <c r="BO5" s="215"/>
      <c r="BP5" s="215"/>
      <c r="BQ5" s="1008" t="s">
        <v>367</v>
      </c>
      <c r="BR5" s="1009"/>
      <c r="BS5" s="1009"/>
      <c r="BT5" s="1009"/>
      <c r="BU5" s="1009"/>
      <c r="BV5" s="1009"/>
      <c r="BW5" s="1009"/>
      <c r="BX5" s="1009"/>
      <c r="BY5" s="1009"/>
      <c r="BZ5" s="1009"/>
      <c r="CA5" s="1009"/>
      <c r="CB5" s="1009"/>
      <c r="CC5" s="1009"/>
      <c r="CD5" s="1009"/>
      <c r="CE5" s="1009"/>
      <c r="CF5" s="1009"/>
      <c r="CG5" s="1010"/>
      <c r="CH5" s="1014" t="s">
        <v>368</v>
      </c>
      <c r="CI5" s="1015"/>
      <c r="CJ5" s="1015"/>
      <c r="CK5" s="1015"/>
      <c r="CL5" s="1016"/>
      <c r="CM5" s="1014" t="s">
        <v>369</v>
      </c>
      <c r="CN5" s="1015"/>
      <c r="CO5" s="1015"/>
      <c r="CP5" s="1015"/>
      <c r="CQ5" s="1016"/>
      <c r="CR5" s="1014" t="s">
        <v>370</v>
      </c>
      <c r="CS5" s="1015"/>
      <c r="CT5" s="1015"/>
      <c r="CU5" s="1015"/>
      <c r="CV5" s="1016"/>
      <c r="CW5" s="1014" t="s">
        <v>371</v>
      </c>
      <c r="CX5" s="1015"/>
      <c r="CY5" s="1015"/>
      <c r="CZ5" s="1015"/>
      <c r="DA5" s="1016"/>
      <c r="DB5" s="1014" t="s">
        <v>372</v>
      </c>
      <c r="DC5" s="1015"/>
      <c r="DD5" s="1015"/>
      <c r="DE5" s="1015"/>
      <c r="DF5" s="1016"/>
      <c r="DG5" s="1097" t="s">
        <v>373</v>
      </c>
      <c r="DH5" s="1098"/>
      <c r="DI5" s="1098"/>
      <c r="DJ5" s="1098"/>
      <c r="DK5" s="1099"/>
      <c r="DL5" s="1097" t="s">
        <v>374</v>
      </c>
      <c r="DM5" s="1098"/>
      <c r="DN5" s="1098"/>
      <c r="DO5" s="1098"/>
      <c r="DP5" s="1099"/>
      <c r="DQ5" s="1014" t="s">
        <v>375</v>
      </c>
      <c r="DR5" s="1015"/>
      <c r="DS5" s="1015"/>
      <c r="DT5" s="1015"/>
      <c r="DU5" s="1016"/>
      <c r="DV5" s="1014" t="s">
        <v>366</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376</v>
      </c>
      <c r="C7" s="1061"/>
      <c r="D7" s="1061"/>
      <c r="E7" s="1061"/>
      <c r="F7" s="1061"/>
      <c r="G7" s="1061"/>
      <c r="H7" s="1061"/>
      <c r="I7" s="1061"/>
      <c r="J7" s="1061"/>
      <c r="K7" s="1061"/>
      <c r="L7" s="1061"/>
      <c r="M7" s="1061"/>
      <c r="N7" s="1061"/>
      <c r="O7" s="1061"/>
      <c r="P7" s="1062"/>
      <c r="Q7" s="1115">
        <v>6582</v>
      </c>
      <c r="R7" s="1116"/>
      <c r="S7" s="1116"/>
      <c r="T7" s="1116"/>
      <c r="U7" s="1116"/>
      <c r="V7" s="1116">
        <v>6502</v>
      </c>
      <c r="W7" s="1116"/>
      <c r="X7" s="1116"/>
      <c r="Y7" s="1116"/>
      <c r="Z7" s="1116"/>
      <c r="AA7" s="1116">
        <v>80</v>
      </c>
      <c r="AB7" s="1116"/>
      <c r="AC7" s="1116"/>
      <c r="AD7" s="1116"/>
      <c r="AE7" s="1117"/>
      <c r="AF7" s="1118">
        <v>80</v>
      </c>
      <c r="AG7" s="1119"/>
      <c r="AH7" s="1119"/>
      <c r="AI7" s="1119"/>
      <c r="AJ7" s="1120"/>
      <c r="AK7" s="1121">
        <v>617</v>
      </c>
      <c r="AL7" s="1122"/>
      <c r="AM7" s="1122"/>
      <c r="AN7" s="1122"/>
      <c r="AO7" s="1122"/>
      <c r="AP7" s="1122">
        <v>6720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t="s">
        <v>555</v>
      </c>
      <c r="BS7" s="1112" t="s">
        <v>556</v>
      </c>
      <c r="BT7" s="1113"/>
      <c r="BU7" s="1113"/>
      <c r="BV7" s="1113"/>
      <c r="BW7" s="1113"/>
      <c r="BX7" s="1113"/>
      <c r="BY7" s="1113"/>
      <c r="BZ7" s="1113"/>
      <c r="CA7" s="1113"/>
      <c r="CB7" s="1113"/>
      <c r="CC7" s="1113"/>
      <c r="CD7" s="1113"/>
      <c r="CE7" s="1113"/>
      <c r="CF7" s="1113"/>
      <c r="CG7" s="1125"/>
      <c r="CH7" s="1109">
        <v>2</v>
      </c>
      <c r="CI7" s="1110"/>
      <c r="CJ7" s="1110"/>
      <c r="CK7" s="1110"/>
      <c r="CL7" s="1111"/>
      <c r="CM7" s="1109">
        <v>27</v>
      </c>
      <c r="CN7" s="1110"/>
      <c r="CO7" s="1110"/>
      <c r="CP7" s="1110"/>
      <c r="CQ7" s="1111"/>
      <c r="CR7" s="1109">
        <v>5</v>
      </c>
      <c r="CS7" s="1110"/>
      <c r="CT7" s="1110"/>
      <c r="CU7" s="1110"/>
      <c r="CV7" s="1111"/>
      <c r="CW7" s="1109" t="s">
        <v>557</v>
      </c>
      <c r="CX7" s="1110"/>
      <c r="CY7" s="1110"/>
      <c r="CZ7" s="1110"/>
      <c r="DA7" s="1111"/>
      <c r="DB7" s="1109" t="s">
        <v>557</v>
      </c>
      <c r="DC7" s="1110"/>
      <c r="DD7" s="1110"/>
      <c r="DE7" s="1110"/>
      <c r="DF7" s="1111"/>
      <c r="DG7" s="1109">
        <v>116</v>
      </c>
      <c r="DH7" s="1110"/>
      <c r="DI7" s="1110"/>
      <c r="DJ7" s="1110"/>
      <c r="DK7" s="1111"/>
      <c r="DL7" s="1109" t="s">
        <v>557</v>
      </c>
      <c r="DM7" s="1110"/>
      <c r="DN7" s="1110"/>
      <c r="DO7" s="1110"/>
      <c r="DP7" s="1111"/>
      <c r="DQ7" s="1109" t="s">
        <v>557</v>
      </c>
      <c r="DR7" s="1110"/>
      <c r="DS7" s="1110"/>
      <c r="DT7" s="1110"/>
      <c r="DU7" s="1111"/>
      <c r="DV7" s="1112"/>
      <c r="DW7" s="1113"/>
      <c r="DX7" s="1113"/>
      <c r="DY7" s="1113"/>
      <c r="DZ7" s="1114"/>
      <c r="EA7" s="217"/>
    </row>
    <row r="8" spans="1:131" s="218" customFormat="1" ht="26.25" customHeight="1" x14ac:dyDescent="0.15">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15">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15">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378</v>
      </c>
      <c r="B23" s="950" t="s">
        <v>379</v>
      </c>
      <c r="C23" s="951"/>
      <c r="D23" s="951"/>
      <c r="E23" s="951"/>
      <c r="F23" s="951"/>
      <c r="G23" s="951"/>
      <c r="H23" s="951"/>
      <c r="I23" s="951"/>
      <c r="J23" s="951"/>
      <c r="K23" s="951"/>
      <c r="L23" s="951"/>
      <c r="M23" s="951"/>
      <c r="N23" s="951"/>
      <c r="O23" s="951"/>
      <c r="P23" s="961"/>
      <c r="Q23" s="1080">
        <v>6582</v>
      </c>
      <c r="R23" s="1074"/>
      <c r="S23" s="1074"/>
      <c r="T23" s="1074"/>
      <c r="U23" s="1074"/>
      <c r="V23" s="1074">
        <v>6502</v>
      </c>
      <c r="W23" s="1074"/>
      <c r="X23" s="1074"/>
      <c r="Y23" s="1074"/>
      <c r="Z23" s="1074"/>
      <c r="AA23" s="1074">
        <v>80</v>
      </c>
      <c r="AB23" s="1074"/>
      <c r="AC23" s="1074"/>
      <c r="AD23" s="1074"/>
      <c r="AE23" s="1081"/>
      <c r="AF23" s="1082">
        <v>80</v>
      </c>
      <c r="AG23" s="1074"/>
      <c r="AH23" s="1074"/>
      <c r="AI23" s="1074"/>
      <c r="AJ23" s="1083"/>
      <c r="AK23" s="1084"/>
      <c r="AL23" s="1085"/>
      <c r="AM23" s="1085"/>
      <c r="AN23" s="1085"/>
      <c r="AO23" s="1085"/>
      <c r="AP23" s="1074">
        <v>6720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359</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366</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390</v>
      </c>
      <c r="C28" s="1061"/>
      <c r="D28" s="1061"/>
      <c r="E28" s="1061"/>
      <c r="F28" s="1061"/>
      <c r="G28" s="1061"/>
      <c r="H28" s="1061"/>
      <c r="I28" s="1061"/>
      <c r="J28" s="1061"/>
      <c r="K28" s="1061"/>
      <c r="L28" s="1061"/>
      <c r="M28" s="1061"/>
      <c r="N28" s="1061"/>
      <c r="O28" s="1061"/>
      <c r="P28" s="1062"/>
      <c r="Q28" s="1063">
        <v>976</v>
      </c>
      <c r="R28" s="1064"/>
      <c r="S28" s="1064"/>
      <c r="T28" s="1064"/>
      <c r="U28" s="1064"/>
      <c r="V28" s="1064">
        <v>946</v>
      </c>
      <c r="W28" s="1064"/>
      <c r="X28" s="1064"/>
      <c r="Y28" s="1064"/>
      <c r="Z28" s="1064"/>
      <c r="AA28" s="1064">
        <v>30</v>
      </c>
      <c r="AB28" s="1064"/>
      <c r="AC28" s="1064"/>
      <c r="AD28" s="1064"/>
      <c r="AE28" s="1065"/>
      <c r="AF28" s="1066">
        <v>30</v>
      </c>
      <c r="AG28" s="1064"/>
      <c r="AH28" s="1064"/>
      <c r="AI28" s="1064"/>
      <c r="AJ28" s="1067"/>
      <c r="AK28" s="1055">
        <v>88</v>
      </c>
      <c r="AL28" s="1056"/>
      <c r="AM28" s="1056"/>
      <c r="AN28" s="1056"/>
      <c r="AO28" s="1056"/>
      <c r="AP28" s="1056" t="s">
        <v>562</v>
      </c>
      <c r="AQ28" s="1056"/>
      <c r="AR28" s="1056"/>
      <c r="AS28" s="1056"/>
      <c r="AT28" s="1056"/>
      <c r="AU28" s="1056" t="s">
        <v>562</v>
      </c>
      <c r="AV28" s="1056"/>
      <c r="AW28" s="1056"/>
      <c r="AX28" s="1056"/>
      <c r="AY28" s="1056"/>
      <c r="AZ28" s="1057" t="s">
        <v>562</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391</v>
      </c>
      <c r="C29" s="1044"/>
      <c r="D29" s="1044"/>
      <c r="E29" s="1044"/>
      <c r="F29" s="1044"/>
      <c r="G29" s="1044"/>
      <c r="H29" s="1044"/>
      <c r="I29" s="1044"/>
      <c r="J29" s="1044"/>
      <c r="K29" s="1044"/>
      <c r="L29" s="1044"/>
      <c r="M29" s="1044"/>
      <c r="N29" s="1044"/>
      <c r="O29" s="1044"/>
      <c r="P29" s="1045"/>
      <c r="Q29" s="1051">
        <v>175</v>
      </c>
      <c r="R29" s="1052"/>
      <c r="S29" s="1052"/>
      <c r="T29" s="1052"/>
      <c r="U29" s="1052"/>
      <c r="V29" s="1052">
        <v>174</v>
      </c>
      <c r="W29" s="1052"/>
      <c r="X29" s="1052"/>
      <c r="Y29" s="1052"/>
      <c r="Z29" s="1052"/>
      <c r="AA29" s="1052">
        <v>1</v>
      </c>
      <c r="AB29" s="1052"/>
      <c r="AC29" s="1052"/>
      <c r="AD29" s="1052"/>
      <c r="AE29" s="1053"/>
      <c r="AF29" s="1048">
        <v>1</v>
      </c>
      <c r="AG29" s="1049"/>
      <c r="AH29" s="1049"/>
      <c r="AI29" s="1049"/>
      <c r="AJ29" s="1050"/>
      <c r="AK29" s="993">
        <v>53</v>
      </c>
      <c r="AL29" s="984"/>
      <c r="AM29" s="984"/>
      <c r="AN29" s="984"/>
      <c r="AO29" s="984"/>
      <c r="AP29" s="984" t="s">
        <v>562</v>
      </c>
      <c r="AQ29" s="984"/>
      <c r="AR29" s="984"/>
      <c r="AS29" s="984"/>
      <c r="AT29" s="984"/>
      <c r="AU29" s="984" t="s">
        <v>562</v>
      </c>
      <c r="AV29" s="984"/>
      <c r="AW29" s="984"/>
      <c r="AX29" s="984"/>
      <c r="AY29" s="984"/>
      <c r="AZ29" s="1054" t="s">
        <v>562</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143</v>
      </c>
      <c r="C30" s="1044"/>
      <c r="D30" s="1044"/>
      <c r="E30" s="1044"/>
      <c r="F30" s="1044"/>
      <c r="G30" s="1044"/>
      <c r="H30" s="1044"/>
      <c r="I30" s="1044"/>
      <c r="J30" s="1044"/>
      <c r="K30" s="1044"/>
      <c r="L30" s="1044"/>
      <c r="M30" s="1044"/>
      <c r="N30" s="1044"/>
      <c r="O30" s="1044"/>
      <c r="P30" s="1045"/>
      <c r="Q30" s="1051">
        <v>743</v>
      </c>
      <c r="R30" s="1052"/>
      <c r="S30" s="1052"/>
      <c r="T30" s="1052"/>
      <c r="U30" s="1052"/>
      <c r="V30" s="1052">
        <v>584</v>
      </c>
      <c r="W30" s="1052"/>
      <c r="X30" s="1052"/>
      <c r="Y30" s="1052"/>
      <c r="Z30" s="1052"/>
      <c r="AA30" s="1052">
        <v>159</v>
      </c>
      <c r="AB30" s="1052"/>
      <c r="AC30" s="1052"/>
      <c r="AD30" s="1052"/>
      <c r="AE30" s="1053"/>
      <c r="AF30" s="1048">
        <v>-30</v>
      </c>
      <c r="AG30" s="1049"/>
      <c r="AH30" s="1049"/>
      <c r="AI30" s="1049"/>
      <c r="AJ30" s="1050"/>
      <c r="AK30" s="993">
        <v>389</v>
      </c>
      <c r="AL30" s="984"/>
      <c r="AM30" s="984"/>
      <c r="AN30" s="984"/>
      <c r="AO30" s="984"/>
      <c r="AP30" s="984">
        <v>165</v>
      </c>
      <c r="AQ30" s="984"/>
      <c r="AR30" s="984"/>
      <c r="AS30" s="984"/>
      <c r="AT30" s="984"/>
      <c r="AU30" s="984">
        <v>156</v>
      </c>
      <c r="AV30" s="984"/>
      <c r="AW30" s="984"/>
      <c r="AX30" s="984"/>
      <c r="AY30" s="984"/>
      <c r="AZ30" s="1054">
        <v>7.4</v>
      </c>
      <c r="BA30" s="1054"/>
      <c r="BB30" s="1054"/>
      <c r="BC30" s="1054"/>
      <c r="BD30" s="1054"/>
      <c r="BE30" s="985" t="s">
        <v>392</v>
      </c>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393</v>
      </c>
      <c r="C31" s="1044"/>
      <c r="D31" s="1044"/>
      <c r="E31" s="1044"/>
      <c r="F31" s="1044"/>
      <c r="G31" s="1044"/>
      <c r="H31" s="1044"/>
      <c r="I31" s="1044"/>
      <c r="J31" s="1044"/>
      <c r="K31" s="1044"/>
      <c r="L31" s="1044"/>
      <c r="M31" s="1044"/>
      <c r="N31" s="1044"/>
      <c r="O31" s="1044"/>
      <c r="P31" s="1045"/>
      <c r="Q31" s="1051">
        <v>176</v>
      </c>
      <c r="R31" s="1052"/>
      <c r="S31" s="1052"/>
      <c r="T31" s="1052"/>
      <c r="U31" s="1052"/>
      <c r="V31" s="1052">
        <v>190</v>
      </c>
      <c r="W31" s="1052"/>
      <c r="X31" s="1052"/>
      <c r="Y31" s="1052"/>
      <c r="Z31" s="1052"/>
      <c r="AA31" s="1052">
        <v>-11</v>
      </c>
      <c r="AB31" s="1052"/>
      <c r="AC31" s="1052"/>
      <c r="AD31" s="1052"/>
      <c r="AE31" s="1053"/>
      <c r="AF31" s="1048">
        <v>98</v>
      </c>
      <c r="AG31" s="1049"/>
      <c r="AH31" s="1049"/>
      <c r="AI31" s="1049"/>
      <c r="AJ31" s="1050"/>
      <c r="AK31" s="993">
        <v>1</v>
      </c>
      <c r="AL31" s="984"/>
      <c r="AM31" s="984"/>
      <c r="AN31" s="984"/>
      <c r="AO31" s="984"/>
      <c r="AP31" s="984">
        <v>268</v>
      </c>
      <c r="AQ31" s="984"/>
      <c r="AR31" s="984"/>
      <c r="AS31" s="984"/>
      <c r="AT31" s="984"/>
      <c r="AU31" s="984">
        <v>1</v>
      </c>
      <c r="AV31" s="984"/>
      <c r="AW31" s="984"/>
      <c r="AX31" s="984"/>
      <c r="AY31" s="984"/>
      <c r="AZ31" s="1054" t="s">
        <v>562</v>
      </c>
      <c r="BA31" s="1054"/>
      <c r="BB31" s="1054"/>
      <c r="BC31" s="1054"/>
      <c r="BD31" s="1054"/>
      <c r="BE31" s="985" t="s">
        <v>392</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394</v>
      </c>
      <c r="C32" s="1044"/>
      <c r="D32" s="1044"/>
      <c r="E32" s="1044"/>
      <c r="F32" s="1044"/>
      <c r="G32" s="1044"/>
      <c r="H32" s="1044"/>
      <c r="I32" s="1044"/>
      <c r="J32" s="1044"/>
      <c r="K32" s="1044"/>
      <c r="L32" s="1044"/>
      <c r="M32" s="1044"/>
      <c r="N32" s="1044"/>
      <c r="O32" s="1044"/>
      <c r="P32" s="1045"/>
      <c r="Q32" s="1051">
        <v>287</v>
      </c>
      <c r="R32" s="1052"/>
      <c r="S32" s="1052"/>
      <c r="T32" s="1052"/>
      <c r="U32" s="1052"/>
      <c r="V32" s="1052">
        <v>212</v>
      </c>
      <c r="W32" s="1052"/>
      <c r="X32" s="1052"/>
      <c r="Y32" s="1052"/>
      <c r="Z32" s="1052"/>
      <c r="AA32" s="1052">
        <v>75</v>
      </c>
      <c r="AB32" s="1052"/>
      <c r="AC32" s="1052"/>
      <c r="AD32" s="1052"/>
      <c r="AE32" s="1053"/>
      <c r="AF32" s="1048">
        <v>25</v>
      </c>
      <c r="AG32" s="1049"/>
      <c r="AH32" s="1049"/>
      <c r="AI32" s="1049"/>
      <c r="AJ32" s="1050"/>
      <c r="AK32" s="993">
        <v>239</v>
      </c>
      <c r="AL32" s="984"/>
      <c r="AM32" s="984"/>
      <c r="AN32" s="984"/>
      <c r="AO32" s="984"/>
      <c r="AP32" s="984">
        <v>1998</v>
      </c>
      <c r="AQ32" s="984"/>
      <c r="AR32" s="984"/>
      <c r="AS32" s="984"/>
      <c r="AT32" s="984"/>
      <c r="AU32" s="984">
        <v>1998</v>
      </c>
      <c r="AV32" s="984"/>
      <c r="AW32" s="984"/>
      <c r="AX32" s="984"/>
      <c r="AY32" s="984"/>
      <c r="AZ32" s="1054" t="s">
        <v>562</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378</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124</v>
      </c>
      <c r="AG63" s="972"/>
      <c r="AH63" s="972"/>
      <c r="AI63" s="972"/>
      <c r="AJ63" s="1035"/>
      <c r="AK63" s="1036"/>
      <c r="AL63" s="976"/>
      <c r="AM63" s="976"/>
      <c r="AN63" s="976"/>
      <c r="AO63" s="976"/>
      <c r="AP63" s="972">
        <v>2431</v>
      </c>
      <c r="AQ63" s="972"/>
      <c r="AR63" s="972"/>
      <c r="AS63" s="972"/>
      <c r="AT63" s="972"/>
      <c r="AU63" s="972">
        <v>2155</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398</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399</v>
      </c>
      <c r="AV66" s="1015"/>
      <c r="AW66" s="1015"/>
      <c r="AX66" s="1015"/>
      <c r="AY66" s="1016"/>
      <c r="AZ66" s="1014" t="s">
        <v>366</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563</v>
      </c>
      <c r="C68" s="999"/>
      <c r="D68" s="999"/>
      <c r="E68" s="999"/>
      <c r="F68" s="999"/>
      <c r="G68" s="999"/>
      <c r="H68" s="999"/>
      <c r="I68" s="999"/>
      <c r="J68" s="999"/>
      <c r="K68" s="999"/>
      <c r="L68" s="999"/>
      <c r="M68" s="999"/>
      <c r="N68" s="999"/>
      <c r="O68" s="999"/>
      <c r="P68" s="1000"/>
      <c r="Q68" s="1001">
        <v>90</v>
      </c>
      <c r="R68" s="995"/>
      <c r="S68" s="995"/>
      <c r="T68" s="995"/>
      <c r="U68" s="995"/>
      <c r="V68" s="995">
        <v>88</v>
      </c>
      <c r="W68" s="995"/>
      <c r="X68" s="995"/>
      <c r="Y68" s="995"/>
      <c r="Z68" s="995"/>
      <c r="AA68" s="995">
        <v>1</v>
      </c>
      <c r="AB68" s="995"/>
      <c r="AC68" s="995"/>
      <c r="AD68" s="995"/>
      <c r="AE68" s="995"/>
      <c r="AF68" s="995">
        <v>1</v>
      </c>
      <c r="AG68" s="995"/>
      <c r="AH68" s="995"/>
      <c r="AI68" s="995"/>
      <c r="AJ68" s="995"/>
      <c r="AK68" s="995" t="s">
        <v>557</v>
      </c>
      <c r="AL68" s="995"/>
      <c r="AM68" s="995"/>
      <c r="AN68" s="995"/>
      <c r="AO68" s="995"/>
      <c r="AP68" s="995" t="s">
        <v>557</v>
      </c>
      <c r="AQ68" s="995"/>
      <c r="AR68" s="995"/>
      <c r="AS68" s="995"/>
      <c r="AT68" s="995"/>
      <c r="AU68" s="995" t="s">
        <v>557</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564</v>
      </c>
      <c r="C69" s="988"/>
      <c r="D69" s="988"/>
      <c r="E69" s="988"/>
      <c r="F69" s="988"/>
      <c r="G69" s="988"/>
      <c r="H69" s="988"/>
      <c r="I69" s="988"/>
      <c r="J69" s="988"/>
      <c r="K69" s="988"/>
      <c r="L69" s="988"/>
      <c r="M69" s="988"/>
      <c r="N69" s="988"/>
      <c r="O69" s="988"/>
      <c r="P69" s="989"/>
      <c r="Q69" s="990">
        <v>217</v>
      </c>
      <c r="R69" s="984"/>
      <c r="S69" s="984"/>
      <c r="T69" s="984"/>
      <c r="U69" s="984"/>
      <c r="V69" s="984">
        <v>198</v>
      </c>
      <c r="W69" s="984"/>
      <c r="X69" s="984"/>
      <c r="Y69" s="984"/>
      <c r="Z69" s="984"/>
      <c r="AA69" s="984">
        <v>18</v>
      </c>
      <c r="AB69" s="984"/>
      <c r="AC69" s="984"/>
      <c r="AD69" s="984"/>
      <c r="AE69" s="984"/>
      <c r="AF69" s="984">
        <v>18</v>
      </c>
      <c r="AG69" s="984"/>
      <c r="AH69" s="984"/>
      <c r="AI69" s="984"/>
      <c r="AJ69" s="984"/>
      <c r="AK69" s="994" t="s">
        <v>557</v>
      </c>
      <c r="AL69" s="992"/>
      <c r="AM69" s="992"/>
      <c r="AN69" s="992"/>
      <c r="AO69" s="993"/>
      <c r="AP69" s="994" t="s">
        <v>557</v>
      </c>
      <c r="AQ69" s="992"/>
      <c r="AR69" s="992"/>
      <c r="AS69" s="992"/>
      <c r="AT69" s="993"/>
      <c r="AU69" s="994" t="s">
        <v>557</v>
      </c>
      <c r="AV69" s="992"/>
      <c r="AW69" s="992"/>
      <c r="AX69" s="992"/>
      <c r="AY69" s="993"/>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565</v>
      </c>
      <c r="C70" s="988"/>
      <c r="D70" s="988"/>
      <c r="E70" s="988"/>
      <c r="F70" s="988"/>
      <c r="G70" s="988"/>
      <c r="H70" s="988"/>
      <c r="I70" s="988"/>
      <c r="J70" s="988"/>
      <c r="K70" s="988"/>
      <c r="L70" s="988"/>
      <c r="M70" s="988"/>
      <c r="N70" s="988"/>
      <c r="O70" s="988"/>
      <c r="P70" s="989"/>
      <c r="Q70" s="990">
        <v>635</v>
      </c>
      <c r="R70" s="984"/>
      <c r="S70" s="984"/>
      <c r="T70" s="984"/>
      <c r="U70" s="984"/>
      <c r="V70" s="984">
        <v>620</v>
      </c>
      <c r="W70" s="984"/>
      <c r="X70" s="984"/>
      <c r="Y70" s="984"/>
      <c r="Z70" s="984"/>
      <c r="AA70" s="984">
        <v>15</v>
      </c>
      <c r="AB70" s="984"/>
      <c r="AC70" s="984"/>
      <c r="AD70" s="984"/>
      <c r="AE70" s="984"/>
      <c r="AF70" s="984">
        <v>15</v>
      </c>
      <c r="AG70" s="984"/>
      <c r="AH70" s="984"/>
      <c r="AI70" s="984"/>
      <c r="AJ70" s="984"/>
      <c r="AK70" s="994">
        <v>55</v>
      </c>
      <c r="AL70" s="992"/>
      <c r="AM70" s="992"/>
      <c r="AN70" s="992"/>
      <c r="AO70" s="993"/>
      <c r="AP70" s="994" t="s">
        <v>557</v>
      </c>
      <c r="AQ70" s="992"/>
      <c r="AR70" s="992"/>
      <c r="AS70" s="992"/>
      <c r="AT70" s="993"/>
      <c r="AU70" s="994" t="s">
        <v>557</v>
      </c>
      <c r="AV70" s="992"/>
      <c r="AW70" s="992"/>
      <c r="AX70" s="992"/>
      <c r="AY70" s="993"/>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t="s">
        <v>566</v>
      </c>
      <c r="C71" s="988"/>
      <c r="D71" s="988"/>
      <c r="E71" s="988"/>
      <c r="F71" s="988"/>
      <c r="G71" s="988"/>
      <c r="H71" s="988"/>
      <c r="I71" s="988"/>
      <c r="J71" s="988"/>
      <c r="K71" s="988"/>
      <c r="L71" s="988"/>
      <c r="M71" s="988"/>
      <c r="N71" s="988"/>
      <c r="O71" s="988"/>
      <c r="P71" s="989"/>
      <c r="Q71" s="990">
        <v>8</v>
      </c>
      <c r="R71" s="984"/>
      <c r="S71" s="984"/>
      <c r="T71" s="984"/>
      <c r="U71" s="984"/>
      <c r="V71" s="984">
        <v>8</v>
      </c>
      <c r="W71" s="984"/>
      <c r="X71" s="984"/>
      <c r="Y71" s="984"/>
      <c r="Z71" s="984"/>
      <c r="AA71" s="984">
        <v>1</v>
      </c>
      <c r="AB71" s="984"/>
      <c r="AC71" s="984"/>
      <c r="AD71" s="984"/>
      <c r="AE71" s="984"/>
      <c r="AF71" s="984">
        <v>1</v>
      </c>
      <c r="AG71" s="984"/>
      <c r="AH71" s="984"/>
      <c r="AI71" s="984"/>
      <c r="AJ71" s="984"/>
      <c r="AK71" s="994" t="s">
        <v>557</v>
      </c>
      <c r="AL71" s="992"/>
      <c r="AM71" s="992"/>
      <c r="AN71" s="992"/>
      <c r="AO71" s="993"/>
      <c r="AP71" s="994" t="s">
        <v>557</v>
      </c>
      <c r="AQ71" s="992"/>
      <c r="AR71" s="992"/>
      <c r="AS71" s="992"/>
      <c r="AT71" s="993"/>
      <c r="AU71" s="994" t="s">
        <v>557</v>
      </c>
      <c r="AV71" s="992"/>
      <c r="AW71" s="992"/>
      <c r="AX71" s="992"/>
      <c r="AY71" s="993"/>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t="s">
        <v>567</v>
      </c>
      <c r="C72" s="988"/>
      <c r="D72" s="988"/>
      <c r="E72" s="988"/>
      <c r="F72" s="988"/>
      <c r="G72" s="988"/>
      <c r="H72" s="988"/>
      <c r="I72" s="988"/>
      <c r="J72" s="988"/>
      <c r="K72" s="988"/>
      <c r="L72" s="988"/>
      <c r="M72" s="988"/>
      <c r="N72" s="988"/>
      <c r="O72" s="988"/>
      <c r="P72" s="989"/>
      <c r="Q72" s="990">
        <v>57</v>
      </c>
      <c r="R72" s="984"/>
      <c r="S72" s="984"/>
      <c r="T72" s="984"/>
      <c r="U72" s="984"/>
      <c r="V72" s="984">
        <v>45</v>
      </c>
      <c r="W72" s="984"/>
      <c r="X72" s="984"/>
      <c r="Y72" s="984"/>
      <c r="Z72" s="984"/>
      <c r="AA72" s="984">
        <v>13</v>
      </c>
      <c r="AB72" s="984"/>
      <c r="AC72" s="984"/>
      <c r="AD72" s="984"/>
      <c r="AE72" s="984"/>
      <c r="AF72" s="984">
        <v>13</v>
      </c>
      <c r="AG72" s="984"/>
      <c r="AH72" s="984"/>
      <c r="AI72" s="984"/>
      <c r="AJ72" s="984"/>
      <c r="AK72" s="994" t="s">
        <v>557</v>
      </c>
      <c r="AL72" s="992"/>
      <c r="AM72" s="992"/>
      <c r="AN72" s="992"/>
      <c r="AO72" s="993"/>
      <c r="AP72" s="984" t="s">
        <v>557</v>
      </c>
      <c r="AQ72" s="984"/>
      <c r="AR72" s="984"/>
      <c r="AS72" s="984"/>
      <c r="AT72" s="984"/>
      <c r="AU72" s="984" t="s">
        <v>557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t="s">
        <v>568</v>
      </c>
      <c r="C73" s="988"/>
      <c r="D73" s="988"/>
      <c r="E73" s="988"/>
      <c r="F73" s="988"/>
      <c r="G73" s="988"/>
      <c r="H73" s="988"/>
      <c r="I73" s="988"/>
      <c r="J73" s="988"/>
      <c r="K73" s="988"/>
      <c r="L73" s="988"/>
      <c r="M73" s="988"/>
      <c r="N73" s="988"/>
      <c r="O73" s="988"/>
      <c r="P73" s="989"/>
      <c r="Q73" s="990">
        <v>853</v>
      </c>
      <c r="R73" s="984"/>
      <c r="S73" s="984"/>
      <c r="T73" s="984"/>
      <c r="U73" s="984"/>
      <c r="V73" s="984">
        <v>809</v>
      </c>
      <c r="W73" s="984"/>
      <c r="X73" s="984"/>
      <c r="Y73" s="984"/>
      <c r="Z73" s="984"/>
      <c r="AA73" s="984">
        <v>44</v>
      </c>
      <c r="AB73" s="984"/>
      <c r="AC73" s="984"/>
      <c r="AD73" s="984"/>
      <c r="AE73" s="984"/>
      <c r="AF73" s="984">
        <v>44</v>
      </c>
      <c r="AG73" s="984"/>
      <c r="AH73" s="984"/>
      <c r="AI73" s="984"/>
      <c r="AJ73" s="984"/>
      <c r="AK73" s="994" t="s">
        <v>557</v>
      </c>
      <c r="AL73" s="992"/>
      <c r="AM73" s="992"/>
      <c r="AN73" s="992"/>
      <c r="AO73" s="993"/>
      <c r="AP73" s="984">
        <v>21</v>
      </c>
      <c r="AQ73" s="984"/>
      <c r="AR73" s="984"/>
      <c r="AS73" s="984"/>
      <c r="AT73" s="984"/>
      <c r="AU73" s="984">
        <v>4</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t="s">
        <v>569</v>
      </c>
      <c r="C74" s="988"/>
      <c r="D74" s="988"/>
      <c r="E74" s="988"/>
      <c r="F74" s="988"/>
      <c r="G74" s="988"/>
      <c r="H74" s="988"/>
      <c r="I74" s="988"/>
      <c r="J74" s="988"/>
      <c r="K74" s="988"/>
      <c r="L74" s="988"/>
      <c r="M74" s="988"/>
      <c r="N74" s="988"/>
      <c r="O74" s="988"/>
      <c r="P74" s="989"/>
      <c r="Q74" s="990">
        <v>257</v>
      </c>
      <c r="R74" s="984"/>
      <c r="S74" s="984"/>
      <c r="T74" s="984"/>
      <c r="U74" s="984"/>
      <c r="V74" s="984">
        <v>256</v>
      </c>
      <c r="W74" s="984"/>
      <c r="X74" s="984"/>
      <c r="Y74" s="984"/>
      <c r="Z74" s="984"/>
      <c r="AA74" s="984">
        <v>1</v>
      </c>
      <c r="AB74" s="984"/>
      <c r="AC74" s="984"/>
      <c r="AD74" s="984"/>
      <c r="AE74" s="984"/>
      <c r="AF74" s="984">
        <v>1</v>
      </c>
      <c r="AG74" s="984"/>
      <c r="AH74" s="984"/>
      <c r="AI74" s="984"/>
      <c r="AJ74" s="984"/>
      <c r="AK74" s="994">
        <v>57</v>
      </c>
      <c r="AL74" s="992"/>
      <c r="AM74" s="992"/>
      <c r="AN74" s="992"/>
      <c r="AO74" s="993"/>
      <c r="AP74" s="994" t="s">
        <v>557</v>
      </c>
      <c r="AQ74" s="992"/>
      <c r="AR74" s="992"/>
      <c r="AS74" s="992"/>
      <c r="AT74" s="993"/>
      <c r="AU74" s="994" t="s">
        <v>557</v>
      </c>
      <c r="AV74" s="992"/>
      <c r="AW74" s="992"/>
      <c r="AX74" s="992"/>
      <c r="AY74" s="993"/>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t="s">
        <v>570</v>
      </c>
      <c r="C75" s="988"/>
      <c r="D75" s="988"/>
      <c r="E75" s="988"/>
      <c r="F75" s="988"/>
      <c r="G75" s="988"/>
      <c r="H75" s="988"/>
      <c r="I75" s="988"/>
      <c r="J75" s="988"/>
      <c r="K75" s="988"/>
      <c r="L75" s="988"/>
      <c r="M75" s="988"/>
      <c r="N75" s="988"/>
      <c r="O75" s="988"/>
      <c r="P75" s="989"/>
      <c r="Q75" s="991">
        <v>73</v>
      </c>
      <c r="R75" s="992"/>
      <c r="S75" s="992"/>
      <c r="T75" s="992"/>
      <c r="U75" s="993"/>
      <c r="V75" s="994">
        <v>73</v>
      </c>
      <c r="W75" s="992"/>
      <c r="X75" s="992"/>
      <c r="Y75" s="992"/>
      <c r="Z75" s="993"/>
      <c r="AA75" s="994" t="s">
        <v>557</v>
      </c>
      <c r="AB75" s="992"/>
      <c r="AC75" s="992"/>
      <c r="AD75" s="992"/>
      <c r="AE75" s="993"/>
      <c r="AF75" s="994" t="s">
        <v>557</v>
      </c>
      <c r="AG75" s="992"/>
      <c r="AH75" s="992"/>
      <c r="AI75" s="992"/>
      <c r="AJ75" s="993"/>
      <c r="AK75" s="994" t="s">
        <v>557</v>
      </c>
      <c r="AL75" s="992"/>
      <c r="AM75" s="992"/>
      <c r="AN75" s="992"/>
      <c r="AO75" s="993"/>
      <c r="AP75" s="994" t="s">
        <v>557</v>
      </c>
      <c r="AQ75" s="992"/>
      <c r="AR75" s="992"/>
      <c r="AS75" s="992"/>
      <c r="AT75" s="993"/>
      <c r="AU75" s="994" t="s">
        <v>557</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t="s">
        <v>558</v>
      </c>
      <c r="C76" s="988"/>
      <c r="D76" s="988"/>
      <c r="E76" s="988"/>
      <c r="F76" s="988"/>
      <c r="G76" s="988"/>
      <c r="H76" s="988"/>
      <c r="I76" s="988"/>
      <c r="J76" s="988"/>
      <c r="K76" s="988"/>
      <c r="L76" s="988"/>
      <c r="M76" s="988"/>
      <c r="N76" s="988"/>
      <c r="O76" s="988"/>
      <c r="P76" s="989"/>
      <c r="Q76" s="991">
        <v>1716</v>
      </c>
      <c r="R76" s="992"/>
      <c r="S76" s="992"/>
      <c r="T76" s="992"/>
      <c r="U76" s="993"/>
      <c r="V76" s="994">
        <v>1668</v>
      </c>
      <c r="W76" s="992"/>
      <c r="X76" s="992"/>
      <c r="Y76" s="992"/>
      <c r="Z76" s="993"/>
      <c r="AA76" s="994">
        <v>48</v>
      </c>
      <c r="AB76" s="992"/>
      <c r="AC76" s="992"/>
      <c r="AD76" s="992"/>
      <c r="AE76" s="993"/>
      <c r="AF76" s="994">
        <v>48</v>
      </c>
      <c r="AG76" s="992"/>
      <c r="AH76" s="992"/>
      <c r="AI76" s="992"/>
      <c r="AJ76" s="993"/>
      <c r="AK76" s="994" t="s">
        <v>557</v>
      </c>
      <c r="AL76" s="992"/>
      <c r="AM76" s="992"/>
      <c r="AN76" s="992"/>
      <c r="AO76" s="993"/>
      <c r="AP76" s="994" t="s">
        <v>557</v>
      </c>
      <c r="AQ76" s="992"/>
      <c r="AR76" s="992"/>
      <c r="AS76" s="992"/>
      <c r="AT76" s="993"/>
      <c r="AU76" s="994" t="s">
        <v>557</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t="s">
        <v>559</v>
      </c>
      <c r="C77" s="988"/>
      <c r="D77" s="988"/>
      <c r="E77" s="988"/>
      <c r="F77" s="988"/>
      <c r="G77" s="988"/>
      <c r="H77" s="988"/>
      <c r="I77" s="988"/>
      <c r="J77" s="988"/>
      <c r="K77" s="988"/>
      <c r="L77" s="988"/>
      <c r="M77" s="988"/>
      <c r="N77" s="988"/>
      <c r="O77" s="988"/>
      <c r="P77" s="989"/>
      <c r="Q77" s="991">
        <v>75239</v>
      </c>
      <c r="R77" s="992"/>
      <c r="S77" s="992"/>
      <c r="T77" s="992"/>
      <c r="U77" s="993"/>
      <c r="V77" s="994">
        <v>72711</v>
      </c>
      <c r="W77" s="992"/>
      <c r="X77" s="992"/>
      <c r="Y77" s="992"/>
      <c r="Z77" s="993"/>
      <c r="AA77" s="994">
        <v>2528</v>
      </c>
      <c r="AB77" s="992"/>
      <c r="AC77" s="992"/>
      <c r="AD77" s="992"/>
      <c r="AE77" s="993"/>
      <c r="AF77" s="994">
        <v>2528</v>
      </c>
      <c r="AG77" s="992"/>
      <c r="AH77" s="992"/>
      <c r="AI77" s="992"/>
      <c r="AJ77" s="993"/>
      <c r="AK77" s="994">
        <v>2373</v>
      </c>
      <c r="AL77" s="992"/>
      <c r="AM77" s="992"/>
      <c r="AN77" s="992"/>
      <c r="AO77" s="993"/>
      <c r="AP77" s="994" t="s">
        <v>557</v>
      </c>
      <c r="AQ77" s="992"/>
      <c r="AR77" s="992"/>
      <c r="AS77" s="992"/>
      <c r="AT77" s="993"/>
      <c r="AU77" s="994" t="s">
        <v>557</v>
      </c>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t="s">
        <v>560</v>
      </c>
      <c r="C78" s="988"/>
      <c r="D78" s="988"/>
      <c r="E78" s="988"/>
      <c r="F78" s="988"/>
      <c r="G78" s="988"/>
      <c r="H78" s="988"/>
      <c r="I78" s="988"/>
      <c r="J78" s="988"/>
      <c r="K78" s="988"/>
      <c r="L78" s="988"/>
      <c r="M78" s="988"/>
      <c r="N78" s="988"/>
      <c r="O78" s="988"/>
      <c r="P78" s="989"/>
      <c r="Q78" s="990">
        <v>295</v>
      </c>
      <c r="R78" s="984"/>
      <c r="S78" s="984"/>
      <c r="T78" s="984"/>
      <c r="U78" s="984"/>
      <c r="V78" s="984">
        <v>258</v>
      </c>
      <c r="W78" s="984"/>
      <c r="X78" s="984"/>
      <c r="Y78" s="984"/>
      <c r="Z78" s="984"/>
      <c r="AA78" s="984">
        <v>37</v>
      </c>
      <c r="AB78" s="984"/>
      <c r="AC78" s="984"/>
      <c r="AD78" s="984"/>
      <c r="AE78" s="984"/>
      <c r="AF78" s="984">
        <v>37</v>
      </c>
      <c r="AG78" s="984"/>
      <c r="AH78" s="984"/>
      <c r="AI78" s="984"/>
      <c r="AJ78" s="984"/>
      <c r="AK78" s="984" t="s">
        <v>557</v>
      </c>
      <c r="AL78" s="984"/>
      <c r="AM78" s="984"/>
      <c r="AN78" s="984"/>
      <c r="AO78" s="984"/>
      <c r="AP78" s="984" t="s">
        <v>557</v>
      </c>
      <c r="AQ78" s="984"/>
      <c r="AR78" s="984"/>
      <c r="AS78" s="984"/>
      <c r="AT78" s="984"/>
      <c r="AU78" s="984" t="s">
        <v>557</v>
      </c>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t="s">
        <v>561</v>
      </c>
      <c r="C79" s="988"/>
      <c r="D79" s="988"/>
      <c r="E79" s="988"/>
      <c r="F79" s="988"/>
      <c r="G79" s="988"/>
      <c r="H79" s="988"/>
      <c r="I79" s="988"/>
      <c r="J79" s="988"/>
      <c r="K79" s="988"/>
      <c r="L79" s="988"/>
      <c r="M79" s="988"/>
      <c r="N79" s="988"/>
      <c r="O79" s="988"/>
      <c r="P79" s="989"/>
      <c r="Q79" s="990">
        <v>881857</v>
      </c>
      <c r="R79" s="984"/>
      <c r="S79" s="984"/>
      <c r="T79" s="984"/>
      <c r="U79" s="984"/>
      <c r="V79" s="984">
        <v>868577</v>
      </c>
      <c r="W79" s="984"/>
      <c r="X79" s="984"/>
      <c r="Y79" s="984"/>
      <c r="Z79" s="984"/>
      <c r="AA79" s="984">
        <v>13281</v>
      </c>
      <c r="AB79" s="984"/>
      <c r="AC79" s="984"/>
      <c r="AD79" s="984"/>
      <c r="AE79" s="984"/>
      <c r="AF79" s="984">
        <v>13281</v>
      </c>
      <c r="AG79" s="984"/>
      <c r="AH79" s="984"/>
      <c r="AI79" s="984"/>
      <c r="AJ79" s="984"/>
      <c r="AK79" s="984" t="s">
        <v>557</v>
      </c>
      <c r="AL79" s="984"/>
      <c r="AM79" s="984"/>
      <c r="AN79" s="984"/>
      <c r="AO79" s="984"/>
      <c r="AP79" s="984" t="s">
        <v>557</v>
      </c>
      <c r="AQ79" s="984"/>
      <c r="AR79" s="984"/>
      <c r="AS79" s="984"/>
      <c r="AT79" s="984"/>
      <c r="AU79" s="984" t="s">
        <v>557</v>
      </c>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t="s">
        <v>571</v>
      </c>
      <c r="C80" s="988"/>
      <c r="D80" s="988"/>
      <c r="E80" s="988"/>
      <c r="F80" s="988"/>
      <c r="G80" s="988"/>
      <c r="H80" s="988"/>
      <c r="I80" s="988"/>
      <c r="J80" s="988"/>
      <c r="K80" s="988"/>
      <c r="L80" s="988"/>
      <c r="M80" s="988"/>
      <c r="N80" s="988"/>
      <c r="O80" s="988"/>
      <c r="P80" s="989"/>
      <c r="Q80" s="990">
        <v>4445</v>
      </c>
      <c r="R80" s="984"/>
      <c r="S80" s="984"/>
      <c r="T80" s="984"/>
      <c r="U80" s="984"/>
      <c r="V80" s="984">
        <v>3974</v>
      </c>
      <c r="W80" s="984"/>
      <c r="X80" s="984"/>
      <c r="Y80" s="984"/>
      <c r="Z80" s="984"/>
      <c r="AA80" s="984">
        <v>472</v>
      </c>
      <c r="AB80" s="984"/>
      <c r="AC80" s="984"/>
      <c r="AD80" s="984"/>
      <c r="AE80" s="984"/>
      <c r="AF80" s="984">
        <v>409</v>
      </c>
      <c r="AG80" s="984"/>
      <c r="AH80" s="984"/>
      <c r="AI80" s="984"/>
      <c r="AJ80" s="984"/>
      <c r="AK80" s="984">
        <v>252</v>
      </c>
      <c r="AL80" s="984"/>
      <c r="AM80" s="984"/>
      <c r="AN80" s="984"/>
      <c r="AO80" s="984"/>
      <c r="AP80" s="984" t="s">
        <v>557</v>
      </c>
      <c r="AQ80" s="984"/>
      <c r="AR80" s="984"/>
      <c r="AS80" s="984"/>
      <c r="AT80" s="984"/>
      <c r="AU80" s="984" t="s">
        <v>557</v>
      </c>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378</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16396</v>
      </c>
      <c r="AG88" s="972"/>
      <c r="AH88" s="972"/>
      <c r="AI88" s="972"/>
      <c r="AJ88" s="972"/>
      <c r="AK88" s="976"/>
      <c r="AL88" s="976"/>
      <c r="AM88" s="976"/>
      <c r="AN88" s="976"/>
      <c r="AO88" s="976"/>
      <c r="AP88" s="972">
        <v>21</v>
      </c>
      <c r="AQ88" s="972"/>
      <c r="AR88" s="972"/>
      <c r="AS88" s="972"/>
      <c r="AT88" s="972"/>
      <c r="AU88" s="972">
        <v>4</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489</v>
      </c>
      <c r="CX102" s="966"/>
      <c r="CY102" s="966"/>
      <c r="CZ102" s="966"/>
      <c r="DA102" s="967"/>
      <c r="DB102" s="965" t="s">
        <v>489</v>
      </c>
      <c r="DC102" s="966"/>
      <c r="DD102" s="966"/>
      <c r="DE102" s="966"/>
      <c r="DF102" s="967"/>
      <c r="DG102" s="965">
        <v>116</v>
      </c>
      <c r="DH102" s="966"/>
      <c r="DI102" s="966"/>
      <c r="DJ102" s="966"/>
      <c r="DK102" s="967"/>
      <c r="DL102" s="965" t="s">
        <v>489</v>
      </c>
      <c r="DM102" s="966"/>
      <c r="DN102" s="966"/>
      <c r="DO102" s="966"/>
      <c r="DP102" s="967"/>
      <c r="DQ102" s="965" t="s">
        <v>489</v>
      </c>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296</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296</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296</v>
      </c>
      <c r="DR109" s="909"/>
      <c r="DS109" s="909"/>
      <c r="DT109" s="909"/>
      <c r="DU109" s="910"/>
      <c r="DV109" s="911" t="s">
        <v>411</v>
      </c>
      <c r="DW109" s="909"/>
      <c r="DX109" s="909"/>
      <c r="DY109" s="909"/>
      <c r="DZ109" s="942"/>
    </row>
    <row r="110" spans="1:131" s="212" customFormat="1" ht="26.25" customHeight="1" x14ac:dyDescent="0.15">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452968</v>
      </c>
      <c r="AB110" s="902"/>
      <c r="AC110" s="902"/>
      <c r="AD110" s="902"/>
      <c r="AE110" s="903"/>
      <c r="AF110" s="904">
        <v>489067</v>
      </c>
      <c r="AG110" s="902"/>
      <c r="AH110" s="902"/>
      <c r="AI110" s="902"/>
      <c r="AJ110" s="903"/>
      <c r="AK110" s="904">
        <v>507851</v>
      </c>
      <c r="AL110" s="902"/>
      <c r="AM110" s="902"/>
      <c r="AN110" s="902"/>
      <c r="AO110" s="903"/>
      <c r="AP110" s="905">
        <v>19.399999999999999</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5789023</v>
      </c>
      <c r="BR110" s="855"/>
      <c r="BS110" s="855"/>
      <c r="BT110" s="855"/>
      <c r="BU110" s="855"/>
      <c r="BV110" s="855">
        <v>6523688</v>
      </c>
      <c r="BW110" s="855"/>
      <c r="BX110" s="855"/>
      <c r="BY110" s="855"/>
      <c r="BZ110" s="855"/>
      <c r="CA110" s="855">
        <v>6720355</v>
      </c>
      <c r="CB110" s="855"/>
      <c r="CC110" s="855"/>
      <c r="CD110" s="855"/>
      <c r="CE110" s="855"/>
      <c r="CF110" s="879">
        <v>256.10000000000002</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15">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128199</v>
      </c>
      <c r="BR111" s="830"/>
      <c r="BS111" s="830"/>
      <c r="BT111" s="830"/>
      <c r="BU111" s="830"/>
      <c r="BV111" s="830">
        <v>128199</v>
      </c>
      <c r="BW111" s="830"/>
      <c r="BX111" s="830"/>
      <c r="BY111" s="830"/>
      <c r="BZ111" s="830"/>
      <c r="CA111" s="830">
        <v>128318</v>
      </c>
      <c r="CB111" s="830"/>
      <c r="CC111" s="830"/>
      <c r="CD111" s="830"/>
      <c r="CE111" s="830"/>
      <c r="CF111" s="888">
        <v>4.9000000000000004</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2149557</v>
      </c>
      <c r="BR112" s="830"/>
      <c r="BS112" s="830"/>
      <c r="BT112" s="830"/>
      <c r="BU112" s="830"/>
      <c r="BV112" s="830">
        <v>2146237</v>
      </c>
      <c r="BW112" s="830"/>
      <c r="BX112" s="830"/>
      <c r="BY112" s="830"/>
      <c r="BZ112" s="830"/>
      <c r="CA112" s="830">
        <v>2154484</v>
      </c>
      <c r="CB112" s="830"/>
      <c r="CC112" s="830"/>
      <c r="CD112" s="830"/>
      <c r="CE112" s="830"/>
      <c r="CF112" s="888">
        <v>82.1</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101818</v>
      </c>
      <c r="AB113" s="932"/>
      <c r="AC113" s="932"/>
      <c r="AD113" s="932"/>
      <c r="AE113" s="933"/>
      <c r="AF113" s="934">
        <v>122204</v>
      </c>
      <c r="AG113" s="932"/>
      <c r="AH113" s="932"/>
      <c r="AI113" s="932"/>
      <c r="AJ113" s="933"/>
      <c r="AK113" s="934">
        <v>135262</v>
      </c>
      <c r="AL113" s="932"/>
      <c r="AM113" s="932"/>
      <c r="AN113" s="932"/>
      <c r="AO113" s="933"/>
      <c r="AP113" s="935">
        <v>5.2</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2491</v>
      </c>
      <c r="BR113" s="830"/>
      <c r="BS113" s="830"/>
      <c r="BT113" s="830"/>
      <c r="BU113" s="830"/>
      <c r="BV113" s="830">
        <v>3596</v>
      </c>
      <c r="BW113" s="830"/>
      <c r="BX113" s="830"/>
      <c r="BY113" s="830"/>
      <c r="BZ113" s="830"/>
      <c r="CA113" s="830">
        <v>4335</v>
      </c>
      <c r="CB113" s="830"/>
      <c r="CC113" s="830"/>
      <c r="CD113" s="830"/>
      <c r="CE113" s="830"/>
      <c r="CF113" s="888">
        <v>0.2</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2088</v>
      </c>
      <c r="AB114" s="793"/>
      <c r="AC114" s="793"/>
      <c r="AD114" s="793"/>
      <c r="AE114" s="794"/>
      <c r="AF114" s="795">
        <v>857</v>
      </c>
      <c r="AG114" s="793"/>
      <c r="AH114" s="793"/>
      <c r="AI114" s="793"/>
      <c r="AJ114" s="794"/>
      <c r="AK114" s="795">
        <v>877</v>
      </c>
      <c r="AL114" s="793"/>
      <c r="AM114" s="793"/>
      <c r="AN114" s="793"/>
      <c r="AO114" s="794"/>
      <c r="AP114" s="837">
        <v>0</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563831</v>
      </c>
      <c r="BR114" s="830"/>
      <c r="BS114" s="830"/>
      <c r="BT114" s="830"/>
      <c r="BU114" s="830"/>
      <c r="BV114" s="830">
        <v>588030</v>
      </c>
      <c r="BW114" s="830"/>
      <c r="BX114" s="830"/>
      <c r="BY114" s="830"/>
      <c r="BZ114" s="830"/>
      <c r="CA114" s="830">
        <v>613756</v>
      </c>
      <c r="CB114" s="830"/>
      <c r="CC114" s="830"/>
      <c r="CD114" s="830"/>
      <c r="CE114" s="830"/>
      <c r="CF114" s="888">
        <v>23.4</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128199</v>
      </c>
      <c r="DH115" s="793"/>
      <c r="DI115" s="793"/>
      <c r="DJ115" s="793"/>
      <c r="DK115" s="794"/>
      <c r="DL115" s="795">
        <v>128199</v>
      </c>
      <c r="DM115" s="793"/>
      <c r="DN115" s="793"/>
      <c r="DO115" s="793"/>
      <c r="DP115" s="794"/>
      <c r="DQ115" s="795">
        <v>128318</v>
      </c>
      <c r="DR115" s="793"/>
      <c r="DS115" s="793"/>
      <c r="DT115" s="793"/>
      <c r="DU115" s="794"/>
      <c r="DV115" s="837">
        <v>4.9000000000000004</v>
      </c>
      <c r="DW115" s="838"/>
      <c r="DX115" s="838"/>
      <c r="DY115" s="838"/>
      <c r="DZ115" s="839"/>
    </row>
    <row r="116" spans="1:130" s="212" customFormat="1" ht="26.25" customHeight="1" x14ac:dyDescent="0.15">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179</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556874</v>
      </c>
      <c r="AB117" s="916"/>
      <c r="AC117" s="916"/>
      <c r="AD117" s="916"/>
      <c r="AE117" s="917"/>
      <c r="AF117" s="918">
        <v>612128</v>
      </c>
      <c r="AG117" s="916"/>
      <c r="AH117" s="916"/>
      <c r="AI117" s="916"/>
      <c r="AJ117" s="917"/>
      <c r="AK117" s="918">
        <v>643990</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296</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179</v>
      </c>
      <c r="BA119" s="235"/>
      <c r="BB119" s="235"/>
      <c r="BC119" s="235"/>
      <c r="BD119" s="235"/>
      <c r="BE119" s="235"/>
      <c r="BF119" s="235"/>
      <c r="BG119" s="235"/>
      <c r="BH119" s="235"/>
      <c r="BI119" s="235"/>
      <c r="BJ119" s="235"/>
      <c r="BK119" s="235"/>
      <c r="BL119" s="235"/>
      <c r="BM119" s="235"/>
      <c r="BN119" s="235"/>
      <c r="BO119" s="890" t="s">
        <v>441</v>
      </c>
      <c r="BP119" s="891"/>
      <c r="BQ119" s="892">
        <v>8633101</v>
      </c>
      <c r="BR119" s="858"/>
      <c r="BS119" s="858"/>
      <c r="BT119" s="858"/>
      <c r="BU119" s="858"/>
      <c r="BV119" s="858">
        <v>9389750</v>
      </c>
      <c r="BW119" s="858"/>
      <c r="BX119" s="858"/>
      <c r="BY119" s="858"/>
      <c r="BZ119" s="858"/>
      <c r="CA119" s="858">
        <v>9621248</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2389540</v>
      </c>
      <c r="BR120" s="855"/>
      <c r="BS120" s="855"/>
      <c r="BT120" s="855"/>
      <c r="BU120" s="855"/>
      <c r="BV120" s="855">
        <v>2645729</v>
      </c>
      <c r="BW120" s="855"/>
      <c r="BX120" s="855"/>
      <c r="BY120" s="855"/>
      <c r="BZ120" s="855"/>
      <c r="CA120" s="855">
        <v>2888990</v>
      </c>
      <c r="CB120" s="855"/>
      <c r="CC120" s="855"/>
      <c r="CD120" s="855"/>
      <c r="CE120" s="855"/>
      <c r="CF120" s="879">
        <v>110.1</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v>1974548</v>
      </c>
      <c r="DM120" s="855"/>
      <c r="DN120" s="855"/>
      <c r="DO120" s="855"/>
      <c r="DP120" s="855"/>
      <c r="DQ120" s="855">
        <v>1997719</v>
      </c>
      <c r="DR120" s="855"/>
      <c r="DS120" s="855"/>
      <c r="DT120" s="855"/>
      <c r="DU120" s="855"/>
      <c r="DV120" s="856">
        <v>76.099999999999994</v>
      </c>
      <c r="DW120" s="856"/>
      <c r="DX120" s="856"/>
      <c r="DY120" s="856"/>
      <c r="DZ120" s="857"/>
    </row>
    <row r="121" spans="1:130" s="212" customFormat="1" ht="26.25" customHeight="1" x14ac:dyDescent="0.15">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5146</v>
      </c>
      <c r="BR121" s="830"/>
      <c r="BS121" s="830"/>
      <c r="BT121" s="830"/>
      <c r="BU121" s="830"/>
      <c r="BV121" s="830">
        <v>3432</v>
      </c>
      <c r="BW121" s="830"/>
      <c r="BX121" s="830"/>
      <c r="BY121" s="830"/>
      <c r="BZ121" s="830"/>
      <c r="CA121" s="830">
        <v>1714</v>
      </c>
      <c r="CB121" s="830"/>
      <c r="CC121" s="830"/>
      <c r="CD121" s="830"/>
      <c r="CE121" s="830"/>
      <c r="CF121" s="888">
        <v>0.1</v>
      </c>
      <c r="CG121" s="889"/>
      <c r="CH121" s="889"/>
      <c r="CI121" s="889"/>
      <c r="CJ121" s="889"/>
      <c r="CK121" s="882"/>
      <c r="CL121" s="868"/>
      <c r="CM121" s="868"/>
      <c r="CN121" s="868"/>
      <c r="CO121" s="869"/>
      <c r="CP121" s="848" t="s">
        <v>143</v>
      </c>
      <c r="CQ121" s="849"/>
      <c r="CR121" s="849"/>
      <c r="CS121" s="849"/>
      <c r="CT121" s="849"/>
      <c r="CU121" s="849"/>
      <c r="CV121" s="849"/>
      <c r="CW121" s="849"/>
      <c r="CX121" s="849"/>
      <c r="CY121" s="849"/>
      <c r="CZ121" s="849"/>
      <c r="DA121" s="849"/>
      <c r="DB121" s="849"/>
      <c r="DC121" s="849"/>
      <c r="DD121" s="849"/>
      <c r="DE121" s="849"/>
      <c r="DF121" s="850"/>
      <c r="DG121" s="829">
        <v>185114</v>
      </c>
      <c r="DH121" s="830"/>
      <c r="DI121" s="830"/>
      <c r="DJ121" s="830"/>
      <c r="DK121" s="830"/>
      <c r="DL121" s="830">
        <v>171164</v>
      </c>
      <c r="DM121" s="830"/>
      <c r="DN121" s="830"/>
      <c r="DO121" s="830"/>
      <c r="DP121" s="830"/>
      <c r="DQ121" s="830">
        <v>156229</v>
      </c>
      <c r="DR121" s="830"/>
      <c r="DS121" s="830"/>
      <c r="DT121" s="830"/>
      <c r="DU121" s="830"/>
      <c r="DV121" s="807">
        <v>6</v>
      </c>
      <c r="DW121" s="807"/>
      <c r="DX121" s="807"/>
      <c r="DY121" s="807"/>
      <c r="DZ121" s="808"/>
    </row>
    <row r="122" spans="1:130" s="212" customFormat="1" ht="26.25" customHeight="1" x14ac:dyDescent="0.15">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4562818</v>
      </c>
      <c r="BR122" s="858"/>
      <c r="BS122" s="858"/>
      <c r="BT122" s="858"/>
      <c r="BU122" s="858"/>
      <c r="BV122" s="858">
        <v>4505937</v>
      </c>
      <c r="BW122" s="858"/>
      <c r="BX122" s="858"/>
      <c r="BY122" s="858"/>
      <c r="BZ122" s="858"/>
      <c r="CA122" s="858">
        <v>4590165</v>
      </c>
      <c r="CB122" s="858"/>
      <c r="CC122" s="858"/>
      <c r="CD122" s="858"/>
      <c r="CE122" s="858"/>
      <c r="CF122" s="859">
        <v>174.9</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564</v>
      </c>
      <c r="DH122" s="830"/>
      <c r="DI122" s="830"/>
      <c r="DJ122" s="830"/>
      <c r="DK122" s="830"/>
      <c r="DL122" s="830">
        <v>525</v>
      </c>
      <c r="DM122" s="830"/>
      <c r="DN122" s="830"/>
      <c r="DO122" s="830"/>
      <c r="DP122" s="830"/>
      <c r="DQ122" s="830">
        <v>536</v>
      </c>
      <c r="DR122" s="830"/>
      <c r="DS122" s="830"/>
      <c r="DT122" s="830"/>
      <c r="DU122" s="830"/>
      <c r="DV122" s="807">
        <v>0</v>
      </c>
      <c r="DW122" s="807"/>
      <c r="DX122" s="807"/>
      <c r="DY122" s="807"/>
      <c r="DZ122" s="808"/>
    </row>
    <row r="123" spans="1:130" s="212" customFormat="1" ht="26.25" customHeight="1" x14ac:dyDescent="0.15">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179</v>
      </c>
      <c r="BA123" s="235"/>
      <c r="BB123" s="235"/>
      <c r="BC123" s="235"/>
      <c r="BD123" s="235"/>
      <c r="BE123" s="235"/>
      <c r="BF123" s="235"/>
      <c r="BG123" s="235"/>
      <c r="BH123" s="235"/>
      <c r="BI123" s="235"/>
      <c r="BJ123" s="235"/>
      <c r="BK123" s="235"/>
      <c r="BL123" s="235"/>
      <c r="BM123" s="235"/>
      <c r="BN123" s="235"/>
      <c r="BO123" s="890" t="s">
        <v>449</v>
      </c>
      <c r="BP123" s="891"/>
      <c r="BQ123" s="845">
        <v>6957504</v>
      </c>
      <c r="BR123" s="846"/>
      <c r="BS123" s="846"/>
      <c r="BT123" s="846"/>
      <c r="BU123" s="846"/>
      <c r="BV123" s="846">
        <v>7155098</v>
      </c>
      <c r="BW123" s="846"/>
      <c r="BX123" s="846"/>
      <c r="BY123" s="846"/>
      <c r="BZ123" s="846"/>
      <c r="CA123" s="846">
        <v>7480869</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12" customFormat="1" ht="26.25" customHeight="1" thickBot="1" x14ac:dyDescent="0.2">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66.599999999999994</v>
      </c>
      <c r="BR124" s="844"/>
      <c r="BS124" s="844"/>
      <c r="BT124" s="844"/>
      <c r="BU124" s="844"/>
      <c r="BV124" s="844">
        <v>88</v>
      </c>
      <c r="BW124" s="844"/>
      <c r="BX124" s="844"/>
      <c r="BY124" s="844"/>
      <c r="BZ124" s="844"/>
      <c r="CA124" s="844">
        <v>81.5</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v>1963879</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1769</v>
      </c>
      <c r="AB128" s="814"/>
      <c r="AC128" s="814"/>
      <c r="AD128" s="814"/>
      <c r="AE128" s="815"/>
      <c r="AF128" s="816">
        <v>1723</v>
      </c>
      <c r="AG128" s="814"/>
      <c r="AH128" s="814"/>
      <c r="AI128" s="814"/>
      <c r="AJ128" s="815"/>
      <c r="AK128" s="816">
        <v>13013</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2914526</v>
      </c>
      <c r="AB129" s="793"/>
      <c r="AC129" s="793"/>
      <c r="AD129" s="793"/>
      <c r="AE129" s="794"/>
      <c r="AF129" s="795">
        <v>2969361</v>
      </c>
      <c r="AG129" s="793"/>
      <c r="AH129" s="793"/>
      <c r="AI129" s="793"/>
      <c r="AJ129" s="794"/>
      <c r="AK129" s="795">
        <v>3066772</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399759</v>
      </c>
      <c r="AB130" s="793"/>
      <c r="AC130" s="793"/>
      <c r="AD130" s="793"/>
      <c r="AE130" s="794"/>
      <c r="AF130" s="795">
        <v>430552</v>
      </c>
      <c r="AG130" s="793"/>
      <c r="AH130" s="793"/>
      <c r="AI130" s="793"/>
      <c r="AJ130" s="794"/>
      <c r="AK130" s="795">
        <v>442456</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6.8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2514767</v>
      </c>
      <c r="AB131" s="777"/>
      <c r="AC131" s="777"/>
      <c r="AD131" s="777"/>
      <c r="AE131" s="778"/>
      <c r="AF131" s="779">
        <v>2538809</v>
      </c>
      <c r="AG131" s="777"/>
      <c r="AH131" s="777"/>
      <c r="AI131" s="777"/>
      <c r="AJ131" s="778"/>
      <c r="AK131" s="779">
        <v>2624316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81.5</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6.1773516190000004</v>
      </c>
      <c r="AB132" s="758"/>
      <c r="AC132" s="758"/>
      <c r="AD132" s="758"/>
      <c r="AE132" s="759"/>
      <c r="AF132" s="760">
        <v>7.0841485119999996</v>
      </c>
      <c r="AG132" s="758"/>
      <c r="AH132" s="758"/>
      <c r="AI132" s="758"/>
      <c r="AJ132" s="759"/>
      <c r="AK132" s="760">
        <v>7.1836242280000002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7.1</v>
      </c>
      <c r="AB133" s="737"/>
      <c r="AC133" s="737"/>
      <c r="AD133" s="737"/>
      <c r="AE133" s="738"/>
      <c r="AF133" s="736">
        <v>7</v>
      </c>
      <c r="AG133" s="737"/>
      <c r="AH133" s="737"/>
      <c r="AI133" s="737"/>
      <c r="AJ133" s="738"/>
      <c r="AK133" s="736">
        <v>6.8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NBrukexCot9uWOw8LxRZHhDXgU9jWW7km3x+3COMVWUkl7E7SMeekgMsU92Dtsr4NnzAW7qoGcUj2SpIAtf89g==" saltValue="nFEQ+oQwh5r+bNRqsUrnt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475</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0Mhz/9Yls3ATkBALliPICt4KgyWWo81v67TWMuoR5sJJuCiN1epqJKGHp8l47MbJNPFTDXH13EUt0b8Z9oLPBw==" saltValue="g/USpvlINk5K0pq1EtnKb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d5CDqZhj42MgcIwqCGo0RVZk5YGkcQy3DYhJ0ojzcmgnTI5H2nKq5TSxPEBZAKYO3mAbDZKm7v7fwVls7CCvQ==" saltValue="fKUOunwpdLE6HvRLn+Cam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0" zoomScaleSheetLayoutView="90" workbookViewId="0"/>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477</v>
      </c>
      <c r="AL6" s="248"/>
      <c r="AM6" s="248"/>
      <c r="AN6" s="248"/>
    </row>
    <row r="7" spans="1:46" ht="13.5" customHeight="1" x14ac:dyDescent="0.15">
      <c r="A7" s="247"/>
      <c r="AK7" s="250"/>
      <c r="AL7" s="251"/>
      <c r="AM7" s="251"/>
      <c r="AN7" s="252"/>
      <c r="AO7" s="1131" t="s">
        <v>478</v>
      </c>
      <c r="AP7" s="253"/>
      <c r="AQ7" s="254" t="s">
        <v>479</v>
      </c>
      <c r="AR7" s="255"/>
    </row>
    <row r="8" spans="1:46" x14ac:dyDescent="0.15">
      <c r="A8" s="247"/>
      <c r="AK8" s="256"/>
      <c r="AL8" s="257"/>
      <c r="AM8" s="257"/>
      <c r="AN8" s="258"/>
      <c r="AO8" s="1132"/>
      <c r="AP8" s="259" t="s">
        <v>480</v>
      </c>
      <c r="AQ8" s="260" t="s">
        <v>481</v>
      </c>
      <c r="AR8" s="261" t="s">
        <v>482</v>
      </c>
    </row>
    <row r="9" spans="1:46" x14ac:dyDescent="0.15">
      <c r="A9" s="247"/>
      <c r="AK9" s="1143" t="s">
        <v>483</v>
      </c>
      <c r="AL9" s="1144"/>
      <c r="AM9" s="1144"/>
      <c r="AN9" s="1145"/>
      <c r="AO9" s="262">
        <v>991073</v>
      </c>
      <c r="AP9" s="262">
        <v>143842</v>
      </c>
      <c r="AQ9" s="263">
        <v>156369</v>
      </c>
      <c r="AR9" s="264">
        <v>-8</v>
      </c>
    </row>
    <row r="10" spans="1:46" ht="13.5" customHeight="1" x14ac:dyDescent="0.15">
      <c r="A10" s="247"/>
      <c r="AK10" s="1143" t="s">
        <v>484</v>
      </c>
      <c r="AL10" s="1144"/>
      <c r="AM10" s="1144"/>
      <c r="AN10" s="1145"/>
      <c r="AO10" s="265">
        <v>144770</v>
      </c>
      <c r="AP10" s="265">
        <v>21012</v>
      </c>
      <c r="AQ10" s="266">
        <v>21449</v>
      </c>
      <c r="AR10" s="267">
        <v>-2</v>
      </c>
    </row>
    <row r="11" spans="1:46" ht="13.5" customHeight="1" x14ac:dyDescent="0.15">
      <c r="A11" s="247"/>
      <c r="AK11" s="1143" t="s">
        <v>485</v>
      </c>
      <c r="AL11" s="1144"/>
      <c r="AM11" s="1144"/>
      <c r="AN11" s="1145"/>
      <c r="AO11" s="265">
        <v>41483</v>
      </c>
      <c r="AP11" s="265">
        <v>6021</v>
      </c>
      <c r="AQ11" s="266">
        <v>1663</v>
      </c>
      <c r="AR11" s="267">
        <v>262.10000000000002</v>
      </c>
    </row>
    <row r="12" spans="1:46" ht="13.5" customHeight="1" x14ac:dyDescent="0.15">
      <c r="A12" s="247"/>
      <c r="AK12" s="1143" t="s">
        <v>486</v>
      </c>
      <c r="AL12" s="1144"/>
      <c r="AM12" s="1144"/>
      <c r="AN12" s="1145"/>
      <c r="AO12" s="265">
        <v>9047</v>
      </c>
      <c r="AP12" s="265">
        <v>1313</v>
      </c>
      <c r="AQ12" s="266">
        <v>34</v>
      </c>
      <c r="AR12" s="267">
        <v>3761.8</v>
      </c>
    </row>
    <row r="13" spans="1:46" ht="13.5" customHeight="1" x14ac:dyDescent="0.15">
      <c r="A13" s="247"/>
      <c r="AK13" s="1143" t="s">
        <v>487</v>
      </c>
      <c r="AL13" s="1144"/>
      <c r="AM13" s="1144"/>
      <c r="AN13" s="1145"/>
      <c r="AO13" s="265">
        <v>13684</v>
      </c>
      <c r="AP13" s="265">
        <v>1986</v>
      </c>
      <c r="AQ13" s="266">
        <v>5566</v>
      </c>
      <c r="AR13" s="267">
        <v>-64.3</v>
      </c>
    </row>
    <row r="14" spans="1:46" ht="13.5" customHeight="1" x14ac:dyDescent="0.15">
      <c r="A14" s="247"/>
      <c r="AK14" s="1143" t="s">
        <v>488</v>
      </c>
      <c r="AL14" s="1144"/>
      <c r="AM14" s="1144"/>
      <c r="AN14" s="1145"/>
      <c r="AO14" s="265" t="s">
        <v>489</v>
      </c>
      <c r="AP14" s="265" t="s">
        <v>489</v>
      </c>
      <c r="AQ14" s="266">
        <v>3589</v>
      </c>
      <c r="AR14" s="267" t="s">
        <v>489</v>
      </c>
    </row>
    <row r="15" spans="1:46" ht="13.5" customHeight="1" x14ac:dyDescent="0.15">
      <c r="A15" s="247"/>
      <c r="AK15" s="1146" t="s">
        <v>490</v>
      </c>
      <c r="AL15" s="1147"/>
      <c r="AM15" s="1147"/>
      <c r="AN15" s="1148"/>
      <c r="AO15" s="265">
        <v>-16498</v>
      </c>
      <c r="AP15" s="265">
        <v>-2394</v>
      </c>
      <c r="AQ15" s="266">
        <v>-10547</v>
      </c>
      <c r="AR15" s="267">
        <v>-77.3</v>
      </c>
    </row>
    <row r="16" spans="1:46" x14ac:dyDescent="0.15">
      <c r="A16" s="247"/>
      <c r="AK16" s="1146" t="s">
        <v>179</v>
      </c>
      <c r="AL16" s="1147"/>
      <c r="AM16" s="1147"/>
      <c r="AN16" s="1148"/>
      <c r="AO16" s="265">
        <v>1183559</v>
      </c>
      <c r="AP16" s="265">
        <v>171779</v>
      </c>
      <c r="AQ16" s="266">
        <v>178125</v>
      </c>
      <c r="AR16" s="267">
        <v>-3.6</v>
      </c>
    </row>
    <row r="17" spans="1:46" x14ac:dyDescent="0.15">
      <c r="A17" s="247"/>
    </row>
    <row r="18" spans="1:46" x14ac:dyDescent="0.15">
      <c r="A18" s="247"/>
      <c r="AQ18" s="268"/>
      <c r="AR18" s="268"/>
    </row>
    <row r="19" spans="1:46" x14ac:dyDescent="0.15">
      <c r="A19" s="247"/>
      <c r="AK19" s="243" t="s">
        <v>491</v>
      </c>
    </row>
    <row r="20" spans="1:46" x14ac:dyDescent="0.15">
      <c r="A20" s="247"/>
      <c r="AK20" s="269"/>
      <c r="AL20" s="270"/>
      <c r="AM20" s="270"/>
      <c r="AN20" s="271"/>
      <c r="AO20" s="272" t="s">
        <v>492</v>
      </c>
      <c r="AP20" s="273" t="s">
        <v>493</v>
      </c>
      <c r="AQ20" s="274" t="s">
        <v>494</v>
      </c>
      <c r="AR20" s="275"/>
    </row>
    <row r="21" spans="1:46" s="248" customFormat="1" x14ac:dyDescent="0.15">
      <c r="A21" s="276"/>
      <c r="AK21" s="1149" t="s">
        <v>495</v>
      </c>
      <c r="AL21" s="1150"/>
      <c r="AM21" s="1150"/>
      <c r="AN21" s="1151"/>
      <c r="AO21" s="277">
        <v>13.79</v>
      </c>
      <c r="AP21" s="278">
        <v>14.51</v>
      </c>
      <c r="AQ21" s="279">
        <v>-0.72</v>
      </c>
      <c r="AS21" s="280"/>
      <c r="AT21" s="276"/>
    </row>
    <row r="22" spans="1:46" s="248" customFormat="1" x14ac:dyDescent="0.15">
      <c r="A22" s="276"/>
      <c r="AK22" s="1149" t="s">
        <v>496</v>
      </c>
      <c r="AL22" s="1150"/>
      <c r="AM22" s="1150"/>
      <c r="AN22" s="1151"/>
      <c r="AO22" s="281">
        <v>96.6</v>
      </c>
      <c r="AP22" s="282">
        <v>95.5</v>
      </c>
      <c r="AQ22" s="283">
        <v>1.1000000000000001</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288"/>
      <c r="AS27" s="243"/>
      <c r="AT27" s="243"/>
    </row>
    <row r="28" spans="1:46" ht="17.25" x14ac:dyDescent="0.15">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499</v>
      </c>
      <c r="AL29" s="248"/>
      <c r="AM29" s="248"/>
      <c r="AN29" s="248"/>
      <c r="AS29" s="290"/>
    </row>
    <row r="30" spans="1:46" ht="13.5" customHeight="1" x14ac:dyDescent="0.15">
      <c r="A30" s="247"/>
      <c r="AK30" s="250"/>
      <c r="AL30" s="251"/>
      <c r="AM30" s="251"/>
      <c r="AN30" s="252"/>
      <c r="AO30" s="1131" t="s">
        <v>478</v>
      </c>
      <c r="AP30" s="253"/>
      <c r="AQ30" s="254" t="s">
        <v>479</v>
      </c>
      <c r="AR30" s="255"/>
    </row>
    <row r="31" spans="1:46" x14ac:dyDescent="0.15">
      <c r="A31" s="247"/>
      <c r="AK31" s="256"/>
      <c r="AL31" s="257"/>
      <c r="AM31" s="257"/>
      <c r="AN31" s="258"/>
      <c r="AO31" s="1132"/>
      <c r="AP31" s="259" t="s">
        <v>480</v>
      </c>
      <c r="AQ31" s="260" t="s">
        <v>481</v>
      </c>
      <c r="AR31" s="261" t="s">
        <v>482</v>
      </c>
    </row>
    <row r="32" spans="1:46" ht="27" customHeight="1" x14ac:dyDescent="0.15">
      <c r="A32" s="247"/>
      <c r="AK32" s="1133" t="s">
        <v>500</v>
      </c>
      <c r="AL32" s="1134"/>
      <c r="AM32" s="1134"/>
      <c r="AN32" s="1135"/>
      <c r="AO32" s="291">
        <v>507851</v>
      </c>
      <c r="AP32" s="291">
        <v>73708</v>
      </c>
      <c r="AQ32" s="292">
        <v>89268</v>
      </c>
      <c r="AR32" s="293">
        <v>-17.399999999999999</v>
      </c>
    </row>
    <row r="33" spans="1:46" ht="13.5" customHeight="1" x14ac:dyDescent="0.15">
      <c r="A33" s="247"/>
      <c r="AK33" s="1133" t="s">
        <v>501</v>
      </c>
      <c r="AL33" s="1134"/>
      <c r="AM33" s="1134"/>
      <c r="AN33" s="1135"/>
      <c r="AO33" s="291" t="s">
        <v>489</v>
      </c>
      <c r="AP33" s="291" t="s">
        <v>489</v>
      </c>
      <c r="AQ33" s="292" t="s">
        <v>489</v>
      </c>
      <c r="AR33" s="293" t="s">
        <v>489</v>
      </c>
    </row>
    <row r="34" spans="1:46" ht="27" customHeight="1" x14ac:dyDescent="0.15">
      <c r="A34" s="247"/>
      <c r="AK34" s="1133" t="s">
        <v>502</v>
      </c>
      <c r="AL34" s="1134"/>
      <c r="AM34" s="1134"/>
      <c r="AN34" s="1135"/>
      <c r="AO34" s="291" t="s">
        <v>489</v>
      </c>
      <c r="AP34" s="291" t="s">
        <v>489</v>
      </c>
      <c r="AQ34" s="292" t="s">
        <v>489</v>
      </c>
      <c r="AR34" s="293" t="s">
        <v>489</v>
      </c>
    </row>
    <row r="35" spans="1:46" ht="27" customHeight="1" x14ac:dyDescent="0.15">
      <c r="A35" s="247"/>
      <c r="AK35" s="1133" t="s">
        <v>503</v>
      </c>
      <c r="AL35" s="1134"/>
      <c r="AM35" s="1134"/>
      <c r="AN35" s="1135"/>
      <c r="AO35" s="291">
        <v>135262</v>
      </c>
      <c r="AP35" s="291">
        <v>19632</v>
      </c>
      <c r="AQ35" s="292">
        <v>17003</v>
      </c>
      <c r="AR35" s="293">
        <v>15.5</v>
      </c>
    </row>
    <row r="36" spans="1:46" ht="27" customHeight="1" x14ac:dyDescent="0.15">
      <c r="A36" s="247"/>
      <c r="AK36" s="1133" t="s">
        <v>504</v>
      </c>
      <c r="AL36" s="1134"/>
      <c r="AM36" s="1134"/>
      <c r="AN36" s="1135"/>
      <c r="AO36" s="291">
        <v>877</v>
      </c>
      <c r="AP36" s="291">
        <v>127</v>
      </c>
      <c r="AQ36" s="292">
        <v>5039</v>
      </c>
      <c r="AR36" s="293">
        <v>-97.5</v>
      </c>
    </row>
    <row r="37" spans="1:46" ht="13.5" customHeight="1" x14ac:dyDescent="0.15">
      <c r="A37" s="247"/>
      <c r="AK37" s="1133" t="s">
        <v>505</v>
      </c>
      <c r="AL37" s="1134"/>
      <c r="AM37" s="1134"/>
      <c r="AN37" s="1135"/>
      <c r="AO37" s="291" t="s">
        <v>489</v>
      </c>
      <c r="AP37" s="291" t="s">
        <v>489</v>
      </c>
      <c r="AQ37" s="292">
        <v>909</v>
      </c>
      <c r="AR37" s="293" t="s">
        <v>489</v>
      </c>
    </row>
    <row r="38" spans="1:46" ht="27" customHeight="1" x14ac:dyDescent="0.15">
      <c r="A38" s="247"/>
      <c r="AK38" s="1136" t="s">
        <v>506</v>
      </c>
      <c r="AL38" s="1137"/>
      <c r="AM38" s="1137"/>
      <c r="AN38" s="1138"/>
      <c r="AO38" s="294" t="s">
        <v>489</v>
      </c>
      <c r="AP38" s="294" t="s">
        <v>489</v>
      </c>
      <c r="AQ38" s="295">
        <v>25</v>
      </c>
      <c r="AR38" s="283" t="s">
        <v>489</v>
      </c>
      <c r="AS38" s="290"/>
    </row>
    <row r="39" spans="1:46" x14ac:dyDescent="0.15">
      <c r="A39" s="247"/>
      <c r="AK39" s="1136" t="s">
        <v>507</v>
      </c>
      <c r="AL39" s="1137"/>
      <c r="AM39" s="1137"/>
      <c r="AN39" s="1138"/>
      <c r="AO39" s="291">
        <v>-13013</v>
      </c>
      <c r="AP39" s="291">
        <v>-1889</v>
      </c>
      <c r="AQ39" s="292">
        <v>-4913</v>
      </c>
      <c r="AR39" s="293">
        <v>-61.6</v>
      </c>
      <c r="AS39" s="290"/>
    </row>
    <row r="40" spans="1:46" ht="27" customHeight="1" x14ac:dyDescent="0.15">
      <c r="A40" s="247"/>
      <c r="AK40" s="1133" t="s">
        <v>508</v>
      </c>
      <c r="AL40" s="1134"/>
      <c r="AM40" s="1134"/>
      <c r="AN40" s="1135"/>
      <c r="AO40" s="291">
        <v>-442456</v>
      </c>
      <c r="AP40" s="291">
        <v>-64217</v>
      </c>
      <c r="AQ40" s="292">
        <v>-72657</v>
      </c>
      <c r="AR40" s="293">
        <v>-11.6</v>
      </c>
      <c r="AS40" s="290"/>
    </row>
    <row r="41" spans="1:46" x14ac:dyDescent="0.15">
      <c r="A41" s="247"/>
      <c r="AK41" s="1139" t="s">
        <v>289</v>
      </c>
      <c r="AL41" s="1140"/>
      <c r="AM41" s="1140"/>
      <c r="AN41" s="1141"/>
      <c r="AO41" s="291">
        <v>188521</v>
      </c>
      <c r="AP41" s="291">
        <v>27362</v>
      </c>
      <c r="AQ41" s="292">
        <v>34674</v>
      </c>
      <c r="AR41" s="293">
        <v>-21.1</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509</v>
      </c>
    </row>
    <row r="48" spans="1:46" x14ac:dyDescent="0.15">
      <c r="A48" s="247"/>
      <c r="AK48" s="301" t="s">
        <v>510</v>
      </c>
      <c r="AL48" s="301"/>
      <c r="AM48" s="301"/>
      <c r="AN48" s="301"/>
      <c r="AO48" s="301"/>
      <c r="AP48" s="301"/>
      <c r="AQ48" s="302"/>
      <c r="AR48" s="301"/>
    </row>
    <row r="49" spans="1:44" ht="13.5" customHeight="1" x14ac:dyDescent="0.15">
      <c r="A49" s="247"/>
      <c r="AK49" s="303"/>
      <c r="AL49" s="304"/>
      <c r="AM49" s="1126" t="s">
        <v>478</v>
      </c>
      <c r="AN49" s="1128" t="s">
        <v>511</v>
      </c>
      <c r="AO49" s="1129"/>
      <c r="AP49" s="1129"/>
      <c r="AQ49" s="1129"/>
      <c r="AR49" s="1130"/>
    </row>
    <row r="50" spans="1:44" x14ac:dyDescent="0.15">
      <c r="A50" s="247"/>
      <c r="AK50" s="305"/>
      <c r="AL50" s="306"/>
      <c r="AM50" s="1127"/>
      <c r="AN50" s="307" t="s">
        <v>512</v>
      </c>
      <c r="AO50" s="308" t="s">
        <v>513</v>
      </c>
      <c r="AP50" s="309" t="s">
        <v>514</v>
      </c>
      <c r="AQ50" s="310" t="s">
        <v>515</v>
      </c>
      <c r="AR50" s="311" t="s">
        <v>516</v>
      </c>
    </row>
    <row r="51" spans="1:44" x14ac:dyDescent="0.15">
      <c r="A51" s="247"/>
      <c r="AK51" s="303" t="s">
        <v>517</v>
      </c>
      <c r="AL51" s="304"/>
      <c r="AM51" s="312">
        <v>578590</v>
      </c>
      <c r="AN51" s="313">
        <v>78019</v>
      </c>
      <c r="AO51" s="314">
        <v>-63.8</v>
      </c>
      <c r="AP51" s="315">
        <v>125391</v>
      </c>
      <c r="AQ51" s="316">
        <v>-13.6</v>
      </c>
      <c r="AR51" s="317">
        <v>-50.2</v>
      </c>
    </row>
    <row r="52" spans="1:44" x14ac:dyDescent="0.15">
      <c r="A52" s="247"/>
      <c r="AK52" s="318"/>
      <c r="AL52" s="319" t="s">
        <v>518</v>
      </c>
      <c r="AM52" s="320">
        <v>349279</v>
      </c>
      <c r="AN52" s="321">
        <v>47098</v>
      </c>
      <c r="AO52" s="322">
        <v>-76.8</v>
      </c>
      <c r="AP52" s="323">
        <v>68516</v>
      </c>
      <c r="AQ52" s="324">
        <v>-18.2</v>
      </c>
      <c r="AR52" s="325">
        <v>-58.6</v>
      </c>
    </row>
    <row r="53" spans="1:44" x14ac:dyDescent="0.15">
      <c r="A53" s="247"/>
      <c r="AK53" s="303" t="s">
        <v>519</v>
      </c>
      <c r="AL53" s="304"/>
      <c r="AM53" s="312">
        <v>466519</v>
      </c>
      <c r="AN53" s="313">
        <v>64073</v>
      </c>
      <c r="AO53" s="314">
        <v>-17.899999999999999</v>
      </c>
      <c r="AP53" s="315">
        <v>138402</v>
      </c>
      <c r="AQ53" s="316">
        <v>10.4</v>
      </c>
      <c r="AR53" s="317">
        <v>-28.3</v>
      </c>
    </row>
    <row r="54" spans="1:44" x14ac:dyDescent="0.15">
      <c r="A54" s="247"/>
      <c r="AK54" s="318"/>
      <c r="AL54" s="319" t="s">
        <v>518</v>
      </c>
      <c r="AM54" s="320">
        <v>158292</v>
      </c>
      <c r="AN54" s="321">
        <v>21740</v>
      </c>
      <c r="AO54" s="322">
        <v>-53.8</v>
      </c>
      <c r="AP54" s="323">
        <v>70652</v>
      </c>
      <c r="AQ54" s="324">
        <v>3.1</v>
      </c>
      <c r="AR54" s="325">
        <v>-56.9</v>
      </c>
    </row>
    <row r="55" spans="1:44" x14ac:dyDescent="0.15">
      <c r="A55" s="247"/>
      <c r="AK55" s="303" t="s">
        <v>520</v>
      </c>
      <c r="AL55" s="304"/>
      <c r="AM55" s="312">
        <v>457894</v>
      </c>
      <c r="AN55" s="313">
        <v>64320</v>
      </c>
      <c r="AO55" s="314">
        <v>0.4</v>
      </c>
      <c r="AP55" s="315">
        <v>146367</v>
      </c>
      <c r="AQ55" s="316">
        <v>5.8</v>
      </c>
      <c r="AR55" s="317">
        <v>-5.4</v>
      </c>
    </row>
    <row r="56" spans="1:44" x14ac:dyDescent="0.15">
      <c r="A56" s="247"/>
      <c r="AK56" s="318"/>
      <c r="AL56" s="319" t="s">
        <v>518</v>
      </c>
      <c r="AM56" s="320">
        <v>249922</v>
      </c>
      <c r="AN56" s="321">
        <v>35106</v>
      </c>
      <c r="AO56" s="322">
        <v>61.5</v>
      </c>
      <c r="AP56" s="323">
        <v>79441</v>
      </c>
      <c r="AQ56" s="324">
        <v>12.4</v>
      </c>
      <c r="AR56" s="325">
        <v>49.1</v>
      </c>
    </row>
    <row r="57" spans="1:44" x14ac:dyDescent="0.15">
      <c r="A57" s="247"/>
      <c r="AK57" s="303" t="s">
        <v>521</v>
      </c>
      <c r="AL57" s="304"/>
      <c r="AM57" s="312">
        <v>1702493</v>
      </c>
      <c r="AN57" s="313">
        <v>242175</v>
      </c>
      <c r="AO57" s="314">
        <v>276.5</v>
      </c>
      <c r="AP57" s="315">
        <v>165181</v>
      </c>
      <c r="AQ57" s="316">
        <v>12.9</v>
      </c>
      <c r="AR57" s="317">
        <v>263.60000000000002</v>
      </c>
    </row>
    <row r="58" spans="1:44" x14ac:dyDescent="0.15">
      <c r="A58" s="247"/>
      <c r="AK58" s="318"/>
      <c r="AL58" s="319" t="s">
        <v>518</v>
      </c>
      <c r="AM58" s="320">
        <v>393119</v>
      </c>
      <c r="AN58" s="321">
        <v>55920</v>
      </c>
      <c r="AO58" s="322">
        <v>59.3</v>
      </c>
      <c r="AP58" s="323">
        <v>82246</v>
      </c>
      <c r="AQ58" s="324">
        <v>3.5</v>
      </c>
      <c r="AR58" s="325">
        <v>55.8</v>
      </c>
    </row>
    <row r="59" spans="1:44" x14ac:dyDescent="0.15">
      <c r="A59" s="247"/>
      <c r="AK59" s="303" t="s">
        <v>522</v>
      </c>
      <c r="AL59" s="304"/>
      <c r="AM59" s="312">
        <v>652929</v>
      </c>
      <c r="AN59" s="313">
        <v>94765</v>
      </c>
      <c r="AO59" s="314">
        <v>-60.9</v>
      </c>
      <c r="AP59" s="315">
        <v>166234</v>
      </c>
      <c r="AQ59" s="316">
        <v>0.6</v>
      </c>
      <c r="AR59" s="317">
        <v>-61.5</v>
      </c>
    </row>
    <row r="60" spans="1:44" x14ac:dyDescent="0.15">
      <c r="A60" s="247"/>
      <c r="AK60" s="318"/>
      <c r="AL60" s="319" t="s">
        <v>518</v>
      </c>
      <c r="AM60" s="320">
        <v>510955</v>
      </c>
      <c r="AN60" s="321">
        <v>74159</v>
      </c>
      <c r="AO60" s="322">
        <v>32.6</v>
      </c>
      <c r="AP60" s="323">
        <v>89789</v>
      </c>
      <c r="AQ60" s="324">
        <v>9.1999999999999993</v>
      </c>
      <c r="AR60" s="325">
        <v>23.4</v>
      </c>
    </row>
    <row r="61" spans="1:44" x14ac:dyDescent="0.15">
      <c r="A61" s="247"/>
      <c r="AK61" s="303" t="s">
        <v>523</v>
      </c>
      <c r="AL61" s="326"/>
      <c r="AM61" s="312">
        <v>771685</v>
      </c>
      <c r="AN61" s="313">
        <v>108670</v>
      </c>
      <c r="AO61" s="314">
        <v>26.9</v>
      </c>
      <c r="AP61" s="315">
        <v>148315</v>
      </c>
      <c r="AQ61" s="327">
        <v>3.2</v>
      </c>
      <c r="AR61" s="317">
        <v>23.7</v>
      </c>
    </row>
    <row r="62" spans="1:44" x14ac:dyDescent="0.15">
      <c r="A62" s="247"/>
      <c r="AK62" s="318"/>
      <c r="AL62" s="319" t="s">
        <v>518</v>
      </c>
      <c r="AM62" s="320">
        <v>332313</v>
      </c>
      <c r="AN62" s="321">
        <v>46805</v>
      </c>
      <c r="AO62" s="322">
        <v>4.5999999999999996</v>
      </c>
      <c r="AP62" s="323">
        <v>78129</v>
      </c>
      <c r="AQ62" s="324">
        <v>2</v>
      </c>
      <c r="AR62" s="325">
        <v>2.6</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Mi0FqV1gZxdS6bezcbPP62+sgGI6P20aRM8P349ZMYLrh3mEZViWAvuyX72NWXf1a5c2HIIjEb6dPnqES7GGuw==" saltValue="LQi+GOhshwCObmJiFq9A6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475</v>
      </c>
    </row>
    <row r="121" spans="125:125" ht="13.5" hidden="1" customHeight="1" x14ac:dyDescent="0.15">
      <c r="DU121" s="241"/>
    </row>
  </sheetData>
  <sheetProtection algorithmName="SHA-512" hashValue="c3m0MFFX61dfGJM6N3QqdGG9BKhIpwBvDc7CLaHYYb8fhUOGtyxjXAtFYJOWeyejkeAWB53hhXV7YW4GmIkrUg==" saltValue="sXkPFe4geZd9z+5PH34GJ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475</v>
      </c>
    </row>
  </sheetData>
  <sheetProtection algorithmName="SHA-512" hashValue="I0LvnI3F0yZF/pXB1JEZhWSVGc9ZrvLotNAVNDFhcMlC2uk6c6dnJLZ/P2kll59kgN7g0emdgiPeYOEchMxAKQ==" saltValue="xdHzEisE1kOlVLkYEhhDa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52" t="s">
        <v>3</v>
      </c>
      <c r="D47" s="1152"/>
      <c r="E47" s="1153"/>
      <c r="F47" s="11">
        <v>27.89</v>
      </c>
      <c r="G47" s="12">
        <v>28.87</v>
      </c>
      <c r="H47" s="12">
        <v>33.94</v>
      </c>
      <c r="I47" s="12">
        <v>40.39</v>
      </c>
      <c r="J47" s="13">
        <v>35.520000000000003</v>
      </c>
    </row>
    <row r="48" spans="2:10" ht="57.75" customHeight="1" x14ac:dyDescent="0.15">
      <c r="B48" s="14"/>
      <c r="C48" s="1154" t="s">
        <v>4</v>
      </c>
      <c r="D48" s="1154"/>
      <c r="E48" s="1155"/>
      <c r="F48" s="15">
        <v>4.41</v>
      </c>
      <c r="G48" s="16">
        <v>7.83</v>
      </c>
      <c r="H48" s="16">
        <v>10.3</v>
      </c>
      <c r="I48" s="16">
        <v>3.59</v>
      </c>
      <c r="J48" s="17">
        <v>2.61</v>
      </c>
    </row>
    <row r="49" spans="2:10" ht="57.75" customHeight="1" thickBot="1" x14ac:dyDescent="0.2">
      <c r="B49" s="18"/>
      <c r="C49" s="1156" t="s">
        <v>5</v>
      </c>
      <c r="D49" s="1156"/>
      <c r="E49" s="1157"/>
      <c r="F49" s="19">
        <v>1.91</v>
      </c>
      <c r="G49" s="20">
        <v>3.64</v>
      </c>
      <c r="H49" s="20">
        <v>2.4</v>
      </c>
      <c r="I49" s="20" t="s">
        <v>530</v>
      </c>
      <c r="J49" s="21" t="s">
        <v>531</v>
      </c>
    </row>
    <row r="50" spans="2:10" x14ac:dyDescent="0.15"/>
  </sheetData>
  <sheetProtection algorithmName="SHA-512" hashValue="yzfGXMvCR5oKCkuRH12n3tsoNRnuRRAADWymE1qNIJ/OMtqOu7Wbyen9QXWQ8ooIKJvj1ApwuFmciCPkwTJRKw==" saltValue="VGdzENT0081NjkfN+Cuf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62" t="s">
        <v>532</v>
      </c>
      <c r="D34" s="1162"/>
      <c r="E34" s="1163"/>
      <c r="F34" s="32" t="s">
        <v>533</v>
      </c>
      <c r="G34" s="33" t="s">
        <v>534</v>
      </c>
      <c r="H34" s="33" t="s">
        <v>535</v>
      </c>
      <c r="I34" s="33" t="s">
        <v>536</v>
      </c>
      <c r="J34" s="34" t="s">
        <v>537</v>
      </c>
      <c r="K34" s="22"/>
      <c r="L34" s="22"/>
      <c r="M34" s="22"/>
      <c r="N34" s="22"/>
      <c r="O34" s="22"/>
      <c r="P34" s="22"/>
    </row>
    <row r="35" spans="1:16" ht="39" customHeight="1" x14ac:dyDescent="0.15">
      <c r="A35" s="22"/>
      <c r="B35" s="35"/>
      <c r="C35" s="1158" t="s">
        <v>538</v>
      </c>
      <c r="D35" s="1158"/>
      <c r="E35" s="1159"/>
      <c r="F35" s="36">
        <v>4.4000000000000004</v>
      </c>
      <c r="G35" s="37">
        <v>3.69</v>
      </c>
      <c r="H35" s="37">
        <v>4.1500000000000004</v>
      </c>
      <c r="I35" s="37">
        <v>3.9</v>
      </c>
      <c r="J35" s="38">
        <v>3.2</v>
      </c>
      <c r="K35" s="22"/>
      <c r="L35" s="22"/>
      <c r="M35" s="22"/>
      <c r="N35" s="22"/>
      <c r="O35" s="22"/>
      <c r="P35" s="22"/>
    </row>
    <row r="36" spans="1:16" ht="39" customHeight="1" x14ac:dyDescent="0.15">
      <c r="A36" s="22"/>
      <c r="B36" s="35"/>
      <c r="C36" s="1158" t="s">
        <v>539</v>
      </c>
      <c r="D36" s="1158"/>
      <c r="E36" s="1159"/>
      <c r="F36" s="36">
        <v>4.41</v>
      </c>
      <c r="G36" s="37">
        <v>7.82</v>
      </c>
      <c r="H36" s="37">
        <v>10.29</v>
      </c>
      <c r="I36" s="37">
        <v>3.59</v>
      </c>
      <c r="J36" s="38">
        <v>2.6</v>
      </c>
      <c r="K36" s="22"/>
      <c r="L36" s="22"/>
      <c r="M36" s="22"/>
      <c r="N36" s="22"/>
      <c r="O36" s="22"/>
      <c r="P36" s="22"/>
    </row>
    <row r="37" spans="1:16" ht="39" customHeight="1" x14ac:dyDescent="0.15">
      <c r="A37" s="22"/>
      <c r="B37" s="35"/>
      <c r="C37" s="1158" t="s">
        <v>540</v>
      </c>
      <c r="D37" s="1158"/>
      <c r="E37" s="1159"/>
      <c r="F37" s="36">
        <v>2.79</v>
      </c>
      <c r="G37" s="37">
        <v>4.58</v>
      </c>
      <c r="H37" s="37">
        <v>1.22</v>
      </c>
      <c r="I37" s="37">
        <v>0.56000000000000005</v>
      </c>
      <c r="J37" s="38">
        <v>0.97</v>
      </c>
      <c r="K37" s="22"/>
      <c r="L37" s="22"/>
      <c r="M37" s="22"/>
      <c r="N37" s="22"/>
      <c r="O37" s="22"/>
      <c r="P37" s="22"/>
    </row>
    <row r="38" spans="1:16" ht="39" customHeight="1" x14ac:dyDescent="0.15">
      <c r="A38" s="22"/>
      <c r="B38" s="35"/>
      <c r="C38" s="1158" t="s">
        <v>541</v>
      </c>
      <c r="D38" s="1158"/>
      <c r="E38" s="1159"/>
      <c r="F38" s="36" t="s">
        <v>489</v>
      </c>
      <c r="G38" s="37" t="s">
        <v>489</v>
      </c>
      <c r="H38" s="37" t="s">
        <v>489</v>
      </c>
      <c r="I38" s="37">
        <v>0.96</v>
      </c>
      <c r="J38" s="38">
        <v>0.82</v>
      </c>
      <c r="K38" s="22"/>
      <c r="L38" s="22"/>
      <c r="M38" s="22"/>
      <c r="N38" s="22"/>
      <c r="O38" s="22"/>
      <c r="P38" s="22"/>
    </row>
    <row r="39" spans="1:16" ht="39" customHeight="1" x14ac:dyDescent="0.15">
      <c r="A39" s="22"/>
      <c r="B39" s="35"/>
      <c r="C39" s="1158" t="s">
        <v>542</v>
      </c>
      <c r="D39" s="1158"/>
      <c r="E39" s="1159"/>
      <c r="F39" s="36">
        <v>0.01</v>
      </c>
      <c r="G39" s="37">
        <v>0.01</v>
      </c>
      <c r="H39" s="37">
        <v>0</v>
      </c>
      <c r="I39" s="37">
        <v>0.02</v>
      </c>
      <c r="J39" s="38">
        <v>0.02</v>
      </c>
      <c r="K39" s="22"/>
      <c r="L39" s="22"/>
      <c r="M39" s="22"/>
      <c r="N39" s="22"/>
      <c r="O39" s="22"/>
      <c r="P39" s="22"/>
    </row>
    <row r="40" spans="1:16" ht="39" customHeight="1" x14ac:dyDescent="0.15">
      <c r="A40" s="22"/>
      <c r="B40" s="35"/>
      <c r="C40" s="1158"/>
      <c r="D40" s="1158"/>
      <c r="E40" s="1159"/>
      <c r="F40" s="36"/>
      <c r="G40" s="37"/>
      <c r="H40" s="37"/>
      <c r="I40" s="37"/>
      <c r="J40" s="38"/>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543</v>
      </c>
      <c r="D42" s="1158"/>
      <c r="E42" s="1159"/>
      <c r="F42" s="36" t="s">
        <v>489</v>
      </c>
      <c r="G42" s="37" t="s">
        <v>489</v>
      </c>
      <c r="H42" s="37" t="s">
        <v>489</v>
      </c>
      <c r="I42" s="37" t="s">
        <v>489</v>
      </c>
      <c r="J42" s="38" t="s">
        <v>489</v>
      </c>
      <c r="K42" s="22"/>
      <c r="L42" s="22"/>
      <c r="M42" s="22"/>
      <c r="N42" s="22"/>
      <c r="O42" s="22"/>
      <c r="P42" s="22"/>
    </row>
    <row r="43" spans="1:16" ht="39" customHeight="1" thickBot="1" x14ac:dyDescent="0.2">
      <c r="A43" s="22"/>
      <c r="B43" s="40"/>
      <c r="C43" s="1160" t="s">
        <v>544</v>
      </c>
      <c r="D43" s="1160"/>
      <c r="E43" s="1161"/>
      <c r="F43" s="41">
        <v>0</v>
      </c>
      <c r="G43" s="42">
        <v>0</v>
      </c>
      <c r="H43" s="42">
        <v>0.56000000000000005</v>
      </c>
      <c r="I43" s="42" t="s">
        <v>489</v>
      </c>
      <c r="J43" s="43" t="s">
        <v>489</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wYNbor5uNjqwkx7fdqVK5jCymJow9Sw3WSS1rkQb4xMnTCIsLJtSPjA+VQN7mOHJg5RAdKcrn27havQX7WGjQ==" saltValue="lXzykEIDnaxSEF3Ovo99O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96" zoomScaleNormal="96"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494</v>
      </c>
      <c r="L45" s="58">
        <v>506</v>
      </c>
      <c r="M45" s="58">
        <v>453</v>
      </c>
      <c r="N45" s="58">
        <v>489</v>
      </c>
      <c r="O45" s="59">
        <v>508</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15">
      <c r="A48" s="46"/>
      <c r="B48" s="1189"/>
      <c r="C48" s="1190"/>
      <c r="D48" s="60"/>
      <c r="E48" s="1166" t="s">
        <v>13</v>
      </c>
      <c r="F48" s="1166"/>
      <c r="G48" s="1166"/>
      <c r="H48" s="1166"/>
      <c r="I48" s="1166"/>
      <c r="J48" s="1167"/>
      <c r="K48" s="61">
        <v>78</v>
      </c>
      <c r="L48" s="62">
        <v>89</v>
      </c>
      <c r="M48" s="62">
        <v>102</v>
      </c>
      <c r="N48" s="62">
        <v>122</v>
      </c>
      <c r="O48" s="63">
        <v>135</v>
      </c>
      <c r="P48" s="46"/>
      <c r="Q48" s="46"/>
      <c r="R48" s="46"/>
      <c r="S48" s="46"/>
      <c r="T48" s="46"/>
      <c r="U48" s="46"/>
    </row>
    <row r="49" spans="1:21" ht="30.75" customHeight="1" x14ac:dyDescent="0.15">
      <c r="A49" s="46"/>
      <c r="B49" s="1189"/>
      <c r="C49" s="1190"/>
      <c r="D49" s="60"/>
      <c r="E49" s="1166" t="s">
        <v>14</v>
      </c>
      <c r="F49" s="1166"/>
      <c r="G49" s="1166"/>
      <c r="H49" s="1166"/>
      <c r="I49" s="1166"/>
      <c r="J49" s="1167"/>
      <c r="K49" s="61">
        <v>20</v>
      </c>
      <c r="L49" s="62">
        <v>3</v>
      </c>
      <c r="M49" s="62">
        <v>2</v>
      </c>
      <c r="N49" s="62">
        <v>1</v>
      </c>
      <c r="O49" s="63">
        <v>1</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489</v>
      </c>
      <c r="L50" s="62" t="s">
        <v>489</v>
      </c>
      <c r="M50" s="62" t="s">
        <v>489</v>
      </c>
      <c r="N50" s="62" t="s">
        <v>489</v>
      </c>
      <c r="O50" s="63" t="s">
        <v>489</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414</v>
      </c>
      <c r="L52" s="62">
        <v>400</v>
      </c>
      <c r="M52" s="62">
        <v>401</v>
      </c>
      <c r="N52" s="62">
        <v>433</v>
      </c>
      <c r="O52" s="63">
        <v>456</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178</v>
      </c>
      <c r="L53" s="67">
        <v>198</v>
      </c>
      <c r="M53" s="67">
        <v>156</v>
      </c>
      <c r="N53" s="67">
        <v>179</v>
      </c>
      <c r="O53" s="68">
        <v>188</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15">
      <c r="B58" s="1172" t="s">
        <v>24</v>
      </c>
      <c r="C58" s="1173"/>
      <c r="D58" s="1178" t="s">
        <v>25</v>
      </c>
      <c r="E58" s="1179"/>
      <c r="F58" s="1179"/>
      <c r="G58" s="1179"/>
      <c r="H58" s="1179"/>
      <c r="I58" s="1179"/>
      <c r="J58" s="1180"/>
      <c r="K58" s="81"/>
      <c r="L58" s="82"/>
      <c r="M58" s="82"/>
      <c r="N58" s="82"/>
      <c r="O58" s="83"/>
    </row>
    <row r="59" spans="1:21" ht="31.5" customHeight="1" x14ac:dyDescent="0.15">
      <c r="B59" s="1174"/>
      <c r="C59" s="1175"/>
      <c r="D59" s="1181" t="s">
        <v>26</v>
      </c>
      <c r="E59" s="1182"/>
      <c r="F59" s="1182"/>
      <c r="G59" s="1182"/>
      <c r="H59" s="1182"/>
      <c r="I59" s="1182"/>
      <c r="J59" s="1183"/>
      <c r="K59" s="84"/>
      <c r="L59" s="85"/>
      <c r="M59" s="85"/>
      <c r="N59" s="85"/>
      <c r="O59" s="86"/>
    </row>
    <row r="60" spans="1:21" ht="31.5" customHeight="1" thickBot="1" x14ac:dyDescent="0.2">
      <c r="B60" s="1176"/>
      <c r="C60" s="1177"/>
      <c r="D60" s="1184" t="s">
        <v>27</v>
      </c>
      <c r="E60" s="1185"/>
      <c r="F60" s="1185"/>
      <c r="G60" s="1185"/>
      <c r="H60" s="1185"/>
      <c r="I60" s="1185"/>
      <c r="J60" s="1186"/>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G1JnhaLqGxPaa2WzhfQegenHfuP7m1ep9QIfp3Ls9aFtrJWS3yDtESwF2DHU4EZZguKMeP5xJJ0hUOA6+/6qmQ==" saltValue="92gtB22U2gmkJYDBZC398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525</v>
      </c>
      <c r="J40" s="101" t="s">
        <v>526</v>
      </c>
      <c r="K40" s="101" t="s">
        <v>527</v>
      </c>
      <c r="L40" s="101" t="s">
        <v>528</v>
      </c>
      <c r="M40" s="102" t="s">
        <v>529</v>
      </c>
    </row>
    <row r="41" spans="2:13" ht="27.75" customHeight="1" x14ac:dyDescent="0.15">
      <c r="B41" s="1207" t="s">
        <v>30</v>
      </c>
      <c r="C41" s="1208"/>
      <c r="D41" s="103"/>
      <c r="E41" s="1209" t="s">
        <v>31</v>
      </c>
      <c r="F41" s="1209"/>
      <c r="G41" s="1209"/>
      <c r="H41" s="1210"/>
      <c r="I41" s="330">
        <v>5949</v>
      </c>
      <c r="J41" s="331">
        <v>5831</v>
      </c>
      <c r="K41" s="331">
        <v>5789</v>
      </c>
      <c r="L41" s="331">
        <v>6524</v>
      </c>
      <c r="M41" s="332">
        <v>6720</v>
      </c>
    </row>
    <row r="42" spans="2:13" ht="27.75" customHeight="1" x14ac:dyDescent="0.15">
      <c r="B42" s="1197"/>
      <c r="C42" s="1198"/>
      <c r="D42" s="104"/>
      <c r="E42" s="1201" t="s">
        <v>32</v>
      </c>
      <c r="F42" s="1201"/>
      <c r="G42" s="1201"/>
      <c r="H42" s="1202"/>
      <c r="I42" s="333">
        <v>128</v>
      </c>
      <c r="J42" s="334">
        <v>128</v>
      </c>
      <c r="K42" s="334">
        <v>128</v>
      </c>
      <c r="L42" s="334">
        <v>128</v>
      </c>
      <c r="M42" s="335">
        <v>128</v>
      </c>
    </row>
    <row r="43" spans="2:13" ht="27.75" customHeight="1" x14ac:dyDescent="0.15">
      <c r="B43" s="1197"/>
      <c r="C43" s="1198"/>
      <c r="D43" s="104"/>
      <c r="E43" s="1201" t="s">
        <v>33</v>
      </c>
      <c r="F43" s="1201"/>
      <c r="G43" s="1201"/>
      <c r="H43" s="1202"/>
      <c r="I43" s="333">
        <v>1836</v>
      </c>
      <c r="J43" s="334">
        <v>2041</v>
      </c>
      <c r="K43" s="334">
        <v>2150</v>
      </c>
      <c r="L43" s="334">
        <v>2146</v>
      </c>
      <c r="M43" s="335">
        <v>2154</v>
      </c>
    </row>
    <row r="44" spans="2:13" ht="27.75" customHeight="1" x14ac:dyDescent="0.15">
      <c r="B44" s="1197"/>
      <c r="C44" s="1198"/>
      <c r="D44" s="104"/>
      <c r="E44" s="1201" t="s">
        <v>34</v>
      </c>
      <c r="F44" s="1201"/>
      <c r="G44" s="1201"/>
      <c r="H44" s="1202"/>
      <c r="I44" s="333">
        <v>8</v>
      </c>
      <c r="J44" s="334">
        <v>4</v>
      </c>
      <c r="K44" s="334">
        <v>2</v>
      </c>
      <c r="L44" s="334">
        <v>4</v>
      </c>
      <c r="M44" s="335">
        <v>4</v>
      </c>
    </row>
    <row r="45" spans="2:13" ht="27.75" customHeight="1" x14ac:dyDescent="0.15">
      <c r="B45" s="1197"/>
      <c r="C45" s="1198"/>
      <c r="D45" s="104"/>
      <c r="E45" s="1201" t="s">
        <v>35</v>
      </c>
      <c r="F45" s="1201"/>
      <c r="G45" s="1201"/>
      <c r="H45" s="1202"/>
      <c r="I45" s="333">
        <v>560</v>
      </c>
      <c r="J45" s="334">
        <v>554</v>
      </c>
      <c r="K45" s="334">
        <v>564</v>
      </c>
      <c r="L45" s="334">
        <v>588</v>
      </c>
      <c r="M45" s="335">
        <v>614</v>
      </c>
    </row>
    <row r="46" spans="2:13" ht="27.75" customHeight="1" x14ac:dyDescent="0.15">
      <c r="B46" s="1197"/>
      <c r="C46" s="1198"/>
      <c r="D46" s="105"/>
      <c r="E46" s="1201" t="s">
        <v>36</v>
      </c>
      <c r="F46" s="1201"/>
      <c r="G46" s="1201"/>
      <c r="H46" s="1202"/>
      <c r="I46" s="333" t="s">
        <v>489</v>
      </c>
      <c r="J46" s="334" t="s">
        <v>489</v>
      </c>
      <c r="K46" s="334" t="s">
        <v>489</v>
      </c>
      <c r="L46" s="334" t="s">
        <v>489</v>
      </c>
      <c r="M46" s="335" t="s">
        <v>489</v>
      </c>
    </row>
    <row r="47" spans="2:13" ht="27.75" customHeight="1" x14ac:dyDescent="0.15">
      <c r="B47" s="1197"/>
      <c r="C47" s="1198"/>
      <c r="D47" s="106"/>
      <c r="E47" s="1211" t="s">
        <v>37</v>
      </c>
      <c r="F47" s="1212"/>
      <c r="G47" s="1212"/>
      <c r="H47" s="1213"/>
      <c r="I47" s="333" t="s">
        <v>489</v>
      </c>
      <c r="J47" s="334" t="s">
        <v>489</v>
      </c>
      <c r="K47" s="334" t="s">
        <v>489</v>
      </c>
      <c r="L47" s="334" t="s">
        <v>489</v>
      </c>
      <c r="M47" s="335" t="s">
        <v>489</v>
      </c>
    </row>
    <row r="48" spans="2:13" ht="27.75" customHeight="1" x14ac:dyDescent="0.15">
      <c r="B48" s="1197"/>
      <c r="C48" s="1198"/>
      <c r="D48" s="104"/>
      <c r="E48" s="1201" t="s">
        <v>38</v>
      </c>
      <c r="F48" s="1201"/>
      <c r="G48" s="1201"/>
      <c r="H48" s="1202"/>
      <c r="I48" s="333" t="s">
        <v>489</v>
      </c>
      <c r="J48" s="334" t="s">
        <v>489</v>
      </c>
      <c r="K48" s="334" t="s">
        <v>489</v>
      </c>
      <c r="L48" s="334" t="s">
        <v>489</v>
      </c>
      <c r="M48" s="335" t="s">
        <v>489</v>
      </c>
    </row>
    <row r="49" spans="2:13" ht="27.75" customHeight="1" x14ac:dyDescent="0.15">
      <c r="B49" s="1199"/>
      <c r="C49" s="1200"/>
      <c r="D49" s="104"/>
      <c r="E49" s="1201" t="s">
        <v>39</v>
      </c>
      <c r="F49" s="1201"/>
      <c r="G49" s="1201"/>
      <c r="H49" s="1202"/>
      <c r="I49" s="333" t="s">
        <v>489</v>
      </c>
      <c r="J49" s="334" t="s">
        <v>489</v>
      </c>
      <c r="K49" s="334" t="s">
        <v>489</v>
      </c>
      <c r="L49" s="334" t="s">
        <v>489</v>
      </c>
      <c r="M49" s="335" t="s">
        <v>489</v>
      </c>
    </row>
    <row r="50" spans="2:13" ht="27.75" customHeight="1" x14ac:dyDescent="0.15">
      <c r="B50" s="1195" t="s">
        <v>40</v>
      </c>
      <c r="C50" s="1196"/>
      <c r="D50" s="107"/>
      <c r="E50" s="1201" t="s">
        <v>41</v>
      </c>
      <c r="F50" s="1201"/>
      <c r="G50" s="1201"/>
      <c r="H50" s="1202"/>
      <c r="I50" s="333">
        <v>1454</v>
      </c>
      <c r="J50" s="334">
        <v>1924</v>
      </c>
      <c r="K50" s="334">
        <v>2390</v>
      </c>
      <c r="L50" s="334">
        <v>2646</v>
      </c>
      <c r="M50" s="335">
        <v>2889</v>
      </c>
    </row>
    <row r="51" spans="2:13" ht="27.75" customHeight="1" x14ac:dyDescent="0.15">
      <c r="B51" s="1197"/>
      <c r="C51" s="1198"/>
      <c r="D51" s="104"/>
      <c r="E51" s="1201" t="s">
        <v>42</v>
      </c>
      <c r="F51" s="1201"/>
      <c r="G51" s="1201"/>
      <c r="H51" s="1202"/>
      <c r="I51" s="333">
        <v>9</v>
      </c>
      <c r="J51" s="334">
        <v>7</v>
      </c>
      <c r="K51" s="334">
        <v>5</v>
      </c>
      <c r="L51" s="334">
        <v>3</v>
      </c>
      <c r="M51" s="335">
        <v>2</v>
      </c>
    </row>
    <row r="52" spans="2:13" ht="27.75" customHeight="1" x14ac:dyDescent="0.15">
      <c r="B52" s="1199"/>
      <c r="C52" s="1200"/>
      <c r="D52" s="104"/>
      <c r="E52" s="1201" t="s">
        <v>43</v>
      </c>
      <c r="F52" s="1201"/>
      <c r="G52" s="1201"/>
      <c r="H52" s="1202"/>
      <c r="I52" s="333">
        <v>4617</v>
      </c>
      <c r="J52" s="334">
        <v>4461</v>
      </c>
      <c r="K52" s="334">
        <v>4563</v>
      </c>
      <c r="L52" s="334">
        <v>4506</v>
      </c>
      <c r="M52" s="335">
        <v>4590</v>
      </c>
    </row>
    <row r="53" spans="2:13" ht="27.75" customHeight="1" thickBot="1" x14ac:dyDescent="0.2">
      <c r="B53" s="1203" t="s">
        <v>19</v>
      </c>
      <c r="C53" s="1204"/>
      <c r="D53" s="108"/>
      <c r="E53" s="1205" t="s">
        <v>44</v>
      </c>
      <c r="F53" s="1205"/>
      <c r="G53" s="1205"/>
      <c r="H53" s="1206"/>
      <c r="I53" s="336">
        <v>2400</v>
      </c>
      <c r="J53" s="337">
        <v>2167</v>
      </c>
      <c r="K53" s="337">
        <v>1676</v>
      </c>
      <c r="L53" s="337">
        <v>2235</v>
      </c>
      <c r="M53" s="338">
        <v>2140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xRAz9IRPnqZYvRW5q4cE6IiT42XlkQNsdPWjdkkt5mUazeYf6VOJ9kobBUC3DN8IDtLNk+bXW4Ufbbqst3vfYg==" saltValue="fmhW9f9n3LNIz5yxAvukw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60" zoomScaleNormal="6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527</v>
      </c>
      <c r="G54" s="117" t="s">
        <v>528</v>
      </c>
      <c r="H54" s="118" t="s">
        <v>529</v>
      </c>
    </row>
    <row r="55" spans="2:8" ht="52.5" customHeight="1" x14ac:dyDescent="0.15">
      <c r="B55" s="119"/>
      <c r="C55" s="1222" t="s">
        <v>46</v>
      </c>
      <c r="D55" s="1222"/>
      <c r="E55" s="1223"/>
      <c r="F55" s="339">
        <v>989</v>
      </c>
      <c r="G55" s="339">
        <v>1199</v>
      </c>
      <c r="H55" s="340">
        <v>1089</v>
      </c>
    </row>
    <row r="56" spans="2:8" ht="52.5" customHeight="1" x14ac:dyDescent="0.15">
      <c r="B56" s="120"/>
      <c r="C56" s="1224" t="s">
        <v>47</v>
      </c>
      <c r="D56" s="1224"/>
      <c r="E56" s="1225"/>
      <c r="F56" s="341">
        <v>230</v>
      </c>
      <c r="G56" s="341">
        <v>292</v>
      </c>
      <c r="H56" s="342">
        <v>301</v>
      </c>
    </row>
    <row r="57" spans="2:8" ht="53.25" customHeight="1" x14ac:dyDescent="0.15">
      <c r="B57" s="120"/>
      <c r="C57" s="1226" t="s">
        <v>48</v>
      </c>
      <c r="D57" s="1226"/>
      <c r="E57" s="1227"/>
      <c r="F57" s="343">
        <v>1133</v>
      </c>
      <c r="G57" s="343">
        <v>1118</v>
      </c>
      <c r="H57" s="344">
        <v>1461</v>
      </c>
    </row>
    <row r="58" spans="2:8" ht="45.75" customHeight="1" x14ac:dyDescent="0.15">
      <c r="B58" s="121"/>
      <c r="C58" s="1214" t="s">
        <v>550</v>
      </c>
      <c r="D58" s="1215"/>
      <c r="E58" s="1216"/>
      <c r="F58" s="345">
        <v>373</v>
      </c>
      <c r="G58" s="345">
        <v>516</v>
      </c>
      <c r="H58" s="346">
        <v>805</v>
      </c>
    </row>
    <row r="59" spans="2:8" ht="45.75" customHeight="1" x14ac:dyDescent="0.15">
      <c r="B59" s="121"/>
      <c r="C59" s="1214" t="s">
        <v>551</v>
      </c>
      <c r="D59" s="1215"/>
      <c r="E59" s="1216"/>
      <c r="F59" s="345">
        <v>373</v>
      </c>
      <c r="G59" s="345">
        <v>358</v>
      </c>
      <c r="H59" s="346">
        <v>343</v>
      </c>
    </row>
    <row r="60" spans="2:8" ht="45.75" customHeight="1" x14ac:dyDescent="0.15">
      <c r="B60" s="121"/>
      <c r="C60" s="1214" t="s">
        <v>552</v>
      </c>
      <c r="D60" s="1215"/>
      <c r="E60" s="1216"/>
      <c r="F60" s="345">
        <v>23</v>
      </c>
      <c r="G60" s="345">
        <v>61</v>
      </c>
      <c r="H60" s="346">
        <v>108</v>
      </c>
    </row>
    <row r="61" spans="2:8" ht="45.75" customHeight="1" x14ac:dyDescent="0.15">
      <c r="B61" s="121"/>
      <c r="C61" s="1214" t="s">
        <v>553</v>
      </c>
      <c r="D61" s="1215"/>
      <c r="E61" s="1216"/>
      <c r="F61" s="345">
        <v>77</v>
      </c>
      <c r="G61" s="345">
        <v>81</v>
      </c>
      <c r="H61" s="346">
        <v>86</v>
      </c>
    </row>
    <row r="62" spans="2:8" ht="45.75" customHeight="1" thickBot="1" x14ac:dyDescent="0.2">
      <c r="B62" s="122"/>
      <c r="C62" s="1217" t="s">
        <v>554</v>
      </c>
      <c r="D62" s="1218"/>
      <c r="E62" s="1219"/>
      <c r="F62" s="347">
        <v>51</v>
      </c>
      <c r="G62" s="347">
        <v>51</v>
      </c>
      <c r="H62" s="348">
        <v>51</v>
      </c>
    </row>
    <row r="63" spans="2:8" ht="52.5" customHeight="1" thickBot="1" x14ac:dyDescent="0.2">
      <c r="B63" s="123"/>
      <c r="C63" s="1220" t="s">
        <v>49</v>
      </c>
      <c r="D63" s="1220"/>
      <c r="E63" s="1221"/>
      <c r="F63" s="349">
        <v>2353</v>
      </c>
      <c r="G63" s="349">
        <v>2609</v>
      </c>
      <c r="H63" s="350">
        <v>2851</v>
      </c>
    </row>
    <row r="64" spans="2:8" x14ac:dyDescent="0.15"/>
  </sheetData>
  <sheetProtection algorithmName="SHA-512" hashValue="5sBoP9ot/Xzx1MTZRIJ6VKbTIQo79g/gcx2ztkVEF5MVerEAdqgOokCgSRZQURbsSGNm3I1uFnEOHo3CIbX0nQ==" saltValue="ycyTUnUmEiJMwpZQZ3KJ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A409F-29BA-48CA-A5C8-B1FB307561EC}">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76"/>
      <c r="B1" s="375"/>
      <c r="DD1" s="243"/>
      <c r="DE1" s="243"/>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5" x14ac:dyDescent="0.15">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5" x14ac:dyDescent="0.15">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5" x14ac:dyDescent="0.15">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5" x14ac:dyDescent="0.15">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43"/>
      <c r="DE19" s="243"/>
    </row>
    <row r="20" spans="1:109" ht="13.5" x14ac:dyDescent="0.15">
      <c r="DD20" s="243"/>
      <c r="DE20" s="243"/>
    </row>
    <row r="21" spans="1:109" ht="17.25" customHeight="1" x14ac:dyDescent="0.15">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15">
      <c r="B22" s="247"/>
    </row>
    <row r="23" spans="1:109" ht="13.5" x14ac:dyDescent="0.15">
      <c r="B23" s="247"/>
    </row>
    <row r="24" spans="1:109" ht="13.5" x14ac:dyDescent="0.15">
      <c r="B24" s="247"/>
    </row>
    <row r="25" spans="1:109" ht="13.5" x14ac:dyDescent="0.15">
      <c r="B25" s="247"/>
    </row>
    <row r="26" spans="1:109" ht="13.5" x14ac:dyDescent="0.15">
      <c r="B26" s="247"/>
    </row>
    <row r="27" spans="1:109" ht="13.5" x14ac:dyDescent="0.15">
      <c r="B27" s="247"/>
    </row>
    <row r="28" spans="1:109" ht="13.5" x14ac:dyDescent="0.15">
      <c r="B28" s="247"/>
    </row>
    <row r="29" spans="1:109" ht="13.5" x14ac:dyDescent="0.15">
      <c r="B29" s="247"/>
    </row>
    <row r="30" spans="1:109" ht="13.5" x14ac:dyDescent="0.15">
      <c r="B30" s="247"/>
    </row>
    <row r="31" spans="1:109" ht="13.5" x14ac:dyDescent="0.15">
      <c r="B31" s="247"/>
    </row>
    <row r="32" spans="1:109" ht="13.5" x14ac:dyDescent="0.15">
      <c r="B32" s="247"/>
    </row>
    <row r="33" spans="2:109" ht="13.5" x14ac:dyDescent="0.15">
      <c r="B33" s="247"/>
    </row>
    <row r="34" spans="2:109" ht="13.5" x14ac:dyDescent="0.15">
      <c r="B34" s="247"/>
    </row>
    <row r="35" spans="2:109" ht="13.5" x14ac:dyDescent="0.15">
      <c r="B35" s="247"/>
    </row>
    <row r="36" spans="2:109" ht="13.5" x14ac:dyDescent="0.15">
      <c r="B36" s="247"/>
    </row>
    <row r="37" spans="2:109" ht="13.5" x14ac:dyDescent="0.15">
      <c r="B37" s="247"/>
    </row>
    <row r="38" spans="2:109" ht="13.5" x14ac:dyDescent="0.15">
      <c r="B38" s="247"/>
    </row>
    <row r="39" spans="2:109" ht="13.5"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5" x14ac:dyDescent="0.15">
      <c r="B40" s="364"/>
      <c r="DD40" s="364"/>
      <c r="DE40" s="243"/>
    </row>
    <row r="41" spans="2:109" ht="17.25" x14ac:dyDescent="0.15">
      <c r="B41" s="244" t="s">
        <v>582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5" x14ac:dyDescent="0.15">
      <c r="B42" s="247"/>
      <c r="G42" s="361"/>
      <c r="I42" s="360"/>
      <c r="J42" s="360"/>
      <c r="K42" s="360"/>
      <c r="AM42" s="361"/>
      <c r="AN42" s="361" t="s">
        <v>578</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47"/>
      <c r="AN43" s="1230" t="s">
        <v>581</v>
      </c>
      <c r="AO43" s="1231"/>
      <c r="AP43" s="1231"/>
      <c r="AQ43" s="1231"/>
      <c r="AR43" s="1231"/>
      <c r="AS43" s="1231"/>
      <c r="AT43" s="1231"/>
      <c r="AU43" s="1231"/>
      <c r="AV43" s="1231"/>
      <c r="AW43" s="1231"/>
      <c r="AX43" s="1231"/>
      <c r="AY43" s="1231"/>
      <c r="AZ43" s="1231"/>
      <c r="BA43" s="1231"/>
      <c r="BB43" s="1231"/>
      <c r="BC43" s="1231"/>
      <c r="BD43" s="1231"/>
      <c r="BE43" s="1231"/>
      <c r="BF43" s="1231"/>
      <c r="BG43" s="1231"/>
      <c r="BH43" s="1231"/>
      <c r="BI43" s="1231"/>
      <c r="BJ43" s="1231"/>
      <c r="BK43" s="1231"/>
      <c r="BL43" s="1231"/>
      <c r="BM43" s="1231"/>
      <c r="BN43" s="1231"/>
      <c r="BO43" s="1231"/>
      <c r="BP43" s="1231"/>
      <c r="BQ43" s="1231"/>
      <c r="BR43" s="1231"/>
      <c r="BS43" s="1231"/>
      <c r="BT43" s="1231"/>
      <c r="BU43" s="1231"/>
      <c r="BV43" s="1231"/>
      <c r="BW43" s="1231"/>
      <c r="BX43" s="1231"/>
      <c r="BY43" s="1231"/>
      <c r="BZ43" s="1231"/>
      <c r="CA43" s="1231"/>
      <c r="CB43" s="1231"/>
      <c r="CC43" s="1231"/>
      <c r="CD43" s="1231"/>
      <c r="CE43" s="1231"/>
      <c r="CF43" s="1231"/>
      <c r="CG43" s="1231"/>
      <c r="CH43" s="1231"/>
      <c r="CI43" s="1231"/>
      <c r="CJ43" s="1231"/>
      <c r="CK43" s="1231"/>
      <c r="CL43" s="1231"/>
      <c r="CM43" s="1231"/>
      <c r="CN43" s="1231"/>
      <c r="CO43" s="1231"/>
      <c r="CP43" s="1231"/>
      <c r="CQ43" s="1231"/>
      <c r="CR43" s="1231"/>
      <c r="CS43" s="1231"/>
      <c r="CT43" s="1231"/>
      <c r="CU43" s="1231"/>
      <c r="CV43" s="1231"/>
      <c r="CW43" s="1231"/>
      <c r="CX43" s="1231"/>
      <c r="CY43" s="1231"/>
      <c r="CZ43" s="1231"/>
      <c r="DA43" s="1231"/>
      <c r="DB43" s="1231"/>
      <c r="DC43" s="1232"/>
    </row>
    <row r="44" spans="2:109" ht="13.5" x14ac:dyDescent="0.15">
      <c r="B44" s="247"/>
      <c r="AN44" s="1233"/>
      <c r="AO44" s="1234"/>
      <c r="AP44" s="1234"/>
      <c r="AQ44" s="1234"/>
      <c r="AR44" s="1234"/>
      <c r="AS44" s="1234"/>
      <c r="AT44" s="1234"/>
      <c r="AU44" s="1234"/>
      <c r="AV44" s="1234"/>
      <c r="AW44" s="1234"/>
      <c r="AX44" s="1234"/>
      <c r="AY44" s="1234"/>
      <c r="AZ44" s="1234"/>
      <c r="BA44" s="1234"/>
      <c r="BB44" s="1234"/>
      <c r="BC44" s="1234"/>
      <c r="BD44" s="1234"/>
      <c r="BE44" s="1234"/>
      <c r="BF44" s="1234"/>
      <c r="BG44" s="1234"/>
      <c r="BH44" s="1234"/>
      <c r="BI44" s="1234"/>
      <c r="BJ44" s="1234"/>
      <c r="BK44" s="1234"/>
      <c r="BL44" s="1234"/>
      <c r="BM44" s="1234"/>
      <c r="BN44" s="1234"/>
      <c r="BO44" s="1234"/>
      <c r="BP44" s="1234"/>
      <c r="BQ44" s="1234"/>
      <c r="BR44" s="1234"/>
      <c r="BS44" s="1234"/>
      <c r="BT44" s="1234"/>
      <c r="BU44" s="1234"/>
      <c r="BV44" s="1234"/>
      <c r="BW44" s="1234"/>
      <c r="BX44" s="1234"/>
      <c r="BY44" s="1234"/>
      <c r="BZ44" s="1234"/>
      <c r="CA44" s="1234"/>
      <c r="CB44" s="1234"/>
      <c r="CC44" s="1234"/>
      <c r="CD44" s="1234"/>
      <c r="CE44" s="1234"/>
      <c r="CF44" s="1234"/>
      <c r="CG44" s="1234"/>
      <c r="CH44" s="1234"/>
      <c r="CI44" s="1234"/>
      <c r="CJ44" s="1234"/>
      <c r="CK44" s="1234"/>
      <c r="CL44" s="1234"/>
      <c r="CM44" s="1234"/>
      <c r="CN44" s="1234"/>
      <c r="CO44" s="1234"/>
      <c r="CP44" s="1234"/>
      <c r="CQ44" s="1234"/>
      <c r="CR44" s="1234"/>
      <c r="CS44" s="1234"/>
      <c r="CT44" s="1234"/>
      <c r="CU44" s="1234"/>
      <c r="CV44" s="1234"/>
      <c r="CW44" s="1234"/>
      <c r="CX44" s="1234"/>
      <c r="CY44" s="1234"/>
      <c r="CZ44" s="1234"/>
      <c r="DA44" s="1234"/>
      <c r="DB44" s="1234"/>
      <c r="DC44" s="1235"/>
    </row>
    <row r="45" spans="2:109" ht="13.5" x14ac:dyDescent="0.15">
      <c r="B45" s="247"/>
      <c r="AN45" s="1233"/>
      <c r="AO45" s="1234"/>
      <c r="AP45" s="1234"/>
      <c r="AQ45" s="1234"/>
      <c r="AR45" s="1234"/>
      <c r="AS45" s="1234"/>
      <c r="AT45" s="1234"/>
      <c r="AU45" s="1234"/>
      <c r="AV45" s="1234"/>
      <c r="AW45" s="1234"/>
      <c r="AX45" s="1234"/>
      <c r="AY45" s="1234"/>
      <c r="AZ45" s="1234"/>
      <c r="BA45" s="1234"/>
      <c r="BB45" s="1234"/>
      <c r="BC45" s="1234"/>
      <c r="BD45" s="1234"/>
      <c r="BE45" s="1234"/>
      <c r="BF45" s="1234"/>
      <c r="BG45" s="1234"/>
      <c r="BH45" s="1234"/>
      <c r="BI45" s="1234"/>
      <c r="BJ45" s="1234"/>
      <c r="BK45" s="1234"/>
      <c r="BL45" s="1234"/>
      <c r="BM45" s="1234"/>
      <c r="BN45" s="1234"/>
      <c r="BO45" s="1234"/>
      <c r="BP45" s="1234"/>
      <c r="BQ45" s="1234"/>
      <c r="BR45" s="1234"/>
      <c r="BS45" s="1234"/>
      <c r="BT45" s="1234"/>
      <c r="BU45" s="1234"/>
      <c r="BV45" s="1234"/>
      <c r="BW45" s="1234"/>
      <c r="BX45" s="1234"/>
      <c r="BY45" s="1234"/>
      <c r="BZ45" s="1234"/>
      <c r="CA45" s="1234"/>
      <c r="CB45" s="1234"/>
      <c r="CC45" s="1234"/>
      <c r="CD45" s="1234"/>
      <c r="CE45" s="1234"/>
      <c r="CF45" s="1234"/>
      <c r="CG45" s="1234"/>
      <c r="CH45" s="1234"/>
      <c r="CI45" s="1234"/>
      <c r="CJ45" s="1234"/>
      <c r="CK45" s="1234"/>
      <c r="CL45" s="1234"/>
      <c r="CM45" s="1234"/>
      <c r="CN45" s="1234"/>
      <c r="CO45" s="1234"/>
      <c r="CP45" s="1234"/>
      <c r="CQ45" s="1234"/>
      <c r="CR45" s="1234"/>
      <c r="CS45" s="1234"/>
      <c r="CT45" s="1234"/>
      <c r="CU45" s="1234"/>
      <c r="CV45" s="1234"/>
      <c r="CW45" s="1234"/>
      <c r="CX45" s="1234"/>
      <c r="CY45" s="1234"/>
      <c r="CZ45" s="1234"/>
      <c r="DA45" s="1234"/>
      <c r="DB45" s="1234"/>
      <c r="DC45" s="1235"/>
    </row>
    <row r="46" spans="2:109" ht="13.5" x14ac:dyDescent="0.15">
      <c r="B46" s="247"/>
      <c r="AN46" s="1233"/>
      <c r="AO46" s="1234"/>
      <c r="AP46" s="1234"/>
      <c r="AQ46" s="1234"/>
      <c r="AR46" s="1234"/>
      <c r="AS46" s="1234"/>
      <c r="AT46" s="1234"/>
      <c r="AU46" s="1234"/>
      <c r="AV46" s="1234"/>
      <c r="AW46" s="1234"/>
      <c r="AX46" s="1234"/>
      <c r="AY46" s="1234"/>
      <c r="AZ46" s="1234"/>
      <c r="BA46" s="1234"/>
      <c r="BB46" s="1234"/>
      <c r="BC46" s="1234"/>
      <c r="BD46" s="1234"/>
      <c r="BE46" s="1234"/>
      <c r="BF46" s="1234"/>
      <c r="BG46" s="1234"/>
      <c r="BH46" s="1234"/>
      <c r="BI46" s="1234"/>
      <c r="BJ46" s="1234"/>
      <c r="BK46" s="1234"/>
      <c r="BL46" s="1234"/>
      <c r="BM46" s="1234"/>
      <c r="BN46" s="1234"/>
      <c r="BO46" s="1234"/>
      <c r="BP46" s="1234"/>
      <c r="BQ46" s="1234"/>
      <c r="BR46" s="1234"/>
      <c r="BS46" s="1234"/>
      <c r="BT46" s="1234"/>
      <c r="BU46" s="1234"/>
      <c r="BV46" s="1234"/>
      <c r="BW46" s="1234"/>
      <c r="BX46" s="1234"/>
      <c r="BY46" s="1234"/>
      <c r="BZ46" s="1234"/>
      <c r="CA46" s="1234"/>
      <c r="CB46" s="1234"/>
      <c r="CC46" s="1234"/>
      <c r="CD46" s="1234"/>
      <c r="CE46" s="1234"/>
      <c r="CF46" s="1234"/>
      <c r="CG46" s="1234"/>
      <c r="CH46" s="1234"/>
      <c r="CI46" s="1234"/>
      <c r="CJ46" s="1234"/>
      <c r="CK46" s="1234"/>
      <c r="CL46" s="1234"/>
      <c r="CM46" s="1234"/>
      <c r="CN46" s="1234"/>
      <c r="CO46" s="1234"/>
      <c r="CP46" s="1234"/>
      <c r="CQ46" s="1234"/>
      <c r="CR46" s="1234"/>
      <c r="CS46" s="1234"/>
      <c r="CT46" s="1234"/>
      <c r="CU46" s="1234"/>
      <c r="CV46" s="1234"/>
      <c r="CW46" s="1234"/>
      <c r="CX46" s="1234"/>
      <c r="CY46" s="1234"/>
      <c r="CZ46" s="1234"/>
      <c r="DA46" s="1234"/>
      <c r="DB46" s="1234"/>
      <c r="DC46" s="1235"/>
    </row>
    <row r="47" spans="2:109" ht="13.5" x14ac:dyDescent="0.15">
      <c r="B47" s="247"/>
      <c r="AN47" s="1236"/>
      <c r="AO47" s="1237"/>
      <c r="AP47" s="1237"/>
      <c r="AQ47" s="1237"/>
      <c r="AR47" s="1237"/>
      <c r="AS47" s="1237"/>
      <c r="AT47" s="1237"/>
      <c r="AU47" s="1237"/>
      <c r="AV47" s="1237"/>
      <c r="AW47" s="1237"/>
      <c r="AX47" s="1237"/>
      <c r="AY47" s="1237"/>
      <c r="AZ47" s="1237"/>
      <c r="BA47" s="1237"/>
      <c r="BB47" s="1237"/>
      <c r="BC47" s="1237"/>
      <c r="BD47" s="1237"/>
      <c r="BE47" s="1237"/>
      <c r="BF47" s="1237"/>
      <c r="BG47" s="1237"/>
      <c r="BH47" s="1237"/>
      <c r="BI47" s="1237"/>
      <c r="BJ47" s="1237"/>
      <c r="BK47" s="1237"/>
      <c r="BL47" s="1237"/>
      <c r="BM47" s="1237"/>
      <c r="BN47" s="1237"/>
      <c r="BO47" s="1237"/>
      <c r="BP47" s="1237"/>
      <c r="BQ47" s="1237"/>
      <c r="BR47" s="1237"/>
      <c r="BS47" s="1237"/>
      <c r="BT47" s="1237"/>
      <c r="BU47" s="1237"/>
      <c r="BV47" s="1237"/>
      <c r="BW47" s="1237"/>
      <c r="BX47" s="1237"/>
      <c r="BY47" s="1237"/>
      <c r="BZ47" s="1237"/>
      <c r="CA47" s="1237"/>
      <c r="CB47" s="1237"/>
      <c r="CC47" s="1237"/>
      <c r="CD47" s="1237"/>
      <c r="CE47" s="1237"/>
      <c r="CF47" s="1237"/>
      <c r="CG47" s="1237"/>
      <c r="CH47" s="1237"/>
      <c r="CI47" s="1237"/>
      <c r="CJ47" s="1237"/>
      <c r="CK47" s="1237"/>
      <c r="CL47" s="1237"/>
      <c r="CM47" s="1237"/>
      <c r="CN47" s="1237"/>
      <c r="CO47" s="1237"/>
      <c r="CP47" s="1237"/>
      <c r="CQ47" s="1237"/>
      <c r="CR47" s="1237"/>
      <c r="CS47" s="1237"/>
      <c r="CT47" s="1237"/>
      <c r="CU47" s="1237"/>
      <c r="CV47" s="1237"/>
      <c r="CW47" s="1237"/>
      <c r="CX47" s="1237"/>
      <c r="CY47" s="1237"/>
      <c r="CZ47" s="1237"/>
      <c r="DA47" s="1237"/>
      <c r="DB47" s="1237"/>
      <c r="DC47" s="1238"/>
    </row>
    <row r="48" spans="2:109" ht="13.5" x14ac:dyDescent="0.15">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47"/>
      <c r="AN49" s="243" t="s">
        <v>576</v>
      </c>
    </row>
    <row r="50" spans="1:109" ht="13.5" x14ac:dyDescent="0.15">
      <c r="B50" s="247"/>
      <c r="G50" s="1239"/>
      <c r="H50" s="1239"/>
      <c r="I50" s="1239"/>
      <c r="J50" s="1239"/>
      <c r="K50" s="354"/>
      <c r="L50" s="354"/>
      <c r="M50" s="353"/>
      <c r="N50" s="353"/>
      <c r="AN50" s="1240"/>
      <c r="AO50" s="1241"/>
      <c r="AP50" s="1241"/>
      <c r="AQ50" s="1241"/>
      <c r="AR50" s="1241"/>
      <c r="AS50" s="1241"/>
      <c r="AT50" s="1241"/>
      <c r="AU50" s="1241"/>
      <c r="AV50" s="1241"/>
      <c r="AW50" s="1241"/>
      <c r="AX50" s="1241"/>
      <c r="AY50" s="1241"/>
      <c r="AZ50" s="1241"/>
      <c r="BA50" s="1241"/>
      <c r="BB50" s="1241"/>
      <c r="BC50" s="1241"/>
      <c r="BD50" s="1241"/>
      <c r="BE50" s="1241"/>
      <c r="BF50" s="1241"/>
      <c r="BG50" s="1241"/>
      <c r="BH50" s="1241"/>
      <c r="BI50" s="1241"/>
      <c r="BJ50" s="1241"/>
      <c r="BK50" s="1241"/>
      <c r="BL50" s="1241"/>
      <c r="BM50" s="1241"/>
      <c r="BN50" s="1241"/>
      <c r="BO50" s="1242"/>
      <c r="BP50" s="1243" t="s">
        <v>525</v>
      </c>
      <c r="BQ50" s="1243"/>
      <c r="BR50" s="1243"/>
      <c r="BS50" s="1243"/>
      <c r="BT50" s="1243"/>
      <c r="BU50" s="1243"/>
      <c r="BV50" s="1243"/>
      <c r="BW50" s="1243"/>
      <c r="BX50" s="1243" t="s">
        <v>526</v>
      </c>
      <c r="BY50" s="1243"/>
      <c r="BZ50" s="1243"/>
      <c r="CA50" s="1243"/>
      <c r="CB50" s="1243"/>
      <c r="CC50" s="1243"/>
      <c r="CD50" s="1243"/>
      <c r="CE50" s="1243"/>
      <c r="CF50" s="1243" t="s">
        <v>527</v>
      </c>
      <c r="CG50" s="1243"/>
      <c r="CH50" s="1243"/>
      <c r="CI50" s="1243"/>
      <c r="CJ50" s="1243"/>
      <c r="CK50" s="1243"/>
      <c r="CL50" s="1243"/>
      <c r="CM50" s="1243"/>
      <c r="CN50" s="1243" t="s">
        <v>528</v>
      </c>
      <c r="CO50" s="1243"/>
      <c r="CP50" s="1243"/>
      <c r="CQ50" s="1243"/>
      <c r="CR50" s="1243"/>
      <c r="CS50" s="1243"/>
      <c r="CT50" s="1243"/>
      <c r="CU50" s="1243"/>
      <c r="CV50" s="1243" t="s">
        <v>529</v>
      </c>
      <c r="CW50" s="1243"/>
      <c r="CX50" s="1243"/>
      <c r="CY50" s="1243"/>
      <c r="CZ50" s="1243"/>
      <c r="DA50" s="1243"/>
      <c r="DB50" s="1243"/>
      <c r="DC50" s="1243"/>
    </row>
    <row r="51" spans="1:109" ht="13.5" customHeight="1" x14ac:dyDescent="0.15">
      <c r="B51" s="247"/>
      <c r="G51" s="1229"/>
      <c r="H51" s="1229"/>
      <c r="I51" s="1247"/>
      <c r="J51" s="1247"/>
      <c r="K51" s="1244"/>
      <c r="L51" s="1244"/>
      <c r="M51" s="1244"/>
      <c r="N51" s="1244"/>
      <c r="AM51" s="352"/>
      <c r="AN51" s="1245" t="s">
        <v>575</v>
      </c>
      <c r="AO51" s="1245"/>
      <c r="AP51" s="1245"/>
      <c r="AQ51" s="1245"/>
      <c r="AR51" s="1245"/>
      <c r="AS51" s="1245"/>
      <c r="AT51" s="1245"/>
      <c r="AU51" s="1245"/>
      <c r="AV51" s="1245"/>
      <c r="AW51" s="1245"/>
      <c r="AX51" s="1245"/>
      <c r="AY51" s="1245"/>
      <c r="AZ51" s="1245"/>
      <c r="BA51" s="1245"/>
      <c r="BB51" s="1245" t="s">
        <v>573</v>
      </c>
      <c r="BC51" s="1245"/>
      <c r="BD51" s="1245"/>
      <c r="BE51" s="1245"/>
      <c r="BF51" s="1245"/>
      <c r="BG51" s="1245"/>
      <c r="BH51" s="1245"/>
      <c r="BI51" s="1245"/>
      <c r="BJ51" s="1245"/>
      <c r="BK51" s="1245"/>
      <c r="BL51" s="1245"/>
      <c r="BM51" s="1245"/>
      <c r="BN51" s="1245"/>
      <c r="BO51" s="1245"/>
      <c r="BP51" s="1228">
        <v>100.7</v>
      </c>
      <c r="BQ51" s="1228"/>
      <c r="BR51" s="1228"/>
      <c r="BS51" s="1228"/>
      <c r="BT51" s="1228"/>
      <c r="BU51" s="1228"/>
      <c r="BV51" s="1228"/>
      <c r="BW51" s="1228"/>
      <c r="BX51" s="1228">
        <v>85.1</v>
      </c>
      <c r="BY51" s="1228"/>
      <c r="BZ51" s="1228"/>
      <c r="CA51" s="1228"/>
      <c r="CB51" s="1228"/>
      <c r="CC51" s="1228"/>
      <c r="CD51" s="1228"/>
      <c r="CE51" s="1228"/>
      <c r="CF51" s="1228">
        <v>66.599999999999994</v>
      </c>
      <c r="CG51" s="1228"/>
      <c r="CH51" s="1228"/>
      <c r="CI51" s="1228"/>
      <c r="CJ51" s="1228"/>
      <c r="CK51" s="1228"/>
      <c r="CL51" s="1228"/>
      <c r="CM51" s="1228"/>
      <c r="CN51" s="1228">
        <v>88</v>
      </c>
      <c r="CO51" s="1228"/>
      <c r="CP51" s="1228"/>
      <c r="CQ51" s="1228"/>
      <c r="CR51" s="1228"/>
      <c r="CS51" s="1228"/>
      <c r="CT51" s="1228"/>
      <c r="CU51" s="1228"/>
      <c r="CV51" s="1228">
        <v>81.5</v>
      </c>
      <c r="CW51" s="1228"/>
      <c r="CX51" s="1228"/>
      <c r="CY51" s="1228"/>
      <c r="CZ51" s="1228"/>
      <c r="DA51" s="1228"/>
      <c r="DB51" s="1228"/>
      <c r="DC51" s="1228"/>
    </row>
    <row r="52" spans="1:109" ht="13.5" x14ac:dyDescent="0.15">
      <c r="B52" s="247"/>
      <c r="G52" s="1229"/>
      <c r="H52" s="1229"/>
      <c r="I52" s="1247"/>
      <c r="J52" s="1247"/>
      <c r="K52" s="1244"/>
      <c r="L52" s="1244"/>
      <c r="M52" s="1244"/>
      <c r="N52" s="1244"/>
      <c r="AM52" s="352"/>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5" x14ac:dyDescent="0.15">
      <c r="A53" s="360"/>
      <c r="B53" s="247"/>
      <c r="G53" s="1229"/>
      <c r="H53" s="1229"/>
      <c r="I53" s="1239"/>
      <c r="J53" s="1239"/>
      <c r="K53" s="1244"/>
      <c r="L53" s="1244"/>
      <c r="M53" s="1244"/>
      <c r="N53" s="1244"/>
      <c r="AM53" s="352"/>
      <c r="AN53" s="1245"/>
      <c r="AO53" s="1245"/>
      <c r="AP53" s="1245"/>
      <c r="AQ53" s="1245"/>
      <c r="AR53" s="1245"/>
      <c r="AS53" s="1245"/>
      <c r="AT53" s="1245"/>
      <c r="AU53" s="1245"/>
      <c r="AV53" s="1245"/>
      <c r="AW53" s="1245"/>
      <c r="AX53" s="1245"/>
      <c r="AY53" s="1245"/>
      <c r="AZ53" s="1245"/>
      <c r="BA53" s="1245"/>
      <c r="BB53" s="1245" t="s">
        <v>580</v>
      </c>
      <c r="BC53" s="1245"/>
      <c r="BD53" s="1245"/>
      <c r="BE53" s="1245"/>
      <c r="BF53" s="1245"/>
      <c r="BG53" s="1245"/>
      <c r="BH53" s="1245"/>
      <c r="BI53" s="1245"/>
      <c r="BJ53" s="1245"/>
      <c r="BK53" s="1245"/>
      <c r="BL53" s="1245"/>
      <c r="BM53" s="1245"/>
      <c r="BN53" s="1245"/>
      <c r="BO53" s="1245"/>
      <c r="BP53" s="1228">
        <v>55.8</v>
      </c>
      <c r="BQ53" s="1228"/>
      <c r="BR53" s="1228"/>
      <c r="BS53" s="1228"/>
      <c r="BT53" s="1228"/>
      <c r="BU53" s="1228"/>
      <c r="BV53" s="1228"/>
      <c r="BW53" s="1228"/>
      <c r="BX53" s="1228">
        <v>57.3</v>
      </c>
      <c r="BY53" s="1228"/>
      <c r="BZ53" s="1228"/>
      <c r="CA53" s="1228"/>
      <c r="CB53" s="1228"/>
      <c r="CC53" s="1228"/>
      <c r="CD53" s="1228"/>
      <c r="CE53" s="1228"/>
      <c r="CF53" s="1228">
        <v>58.9</v>
      </c>
      <c r="CG53" s="1228"/>
      <c r="CH53" s="1228"/>
      <c r="CI53" s="1228"/>
      <c r="CJ53" s="1228"/>
      <c r="CK53" s="1228"/>
      <c r="CL53" s="1228"/>
      <c r="CM53" s="1228"/>
      <c r="CN53" s="1228">
        <v>58.5</v>
      </c>
      <c r="CO53" s="1228"/>
      <c r="CP53" s="1228"/>
      <c r="CQ53" s="1228"/>
      <c r="CR53" s="1228"/>
      <c r="CS53" s="1228"/>
      <c r="CT53" s="1228"/>
      <c r="CU53" s="1228"/>
      <c r="CV53" s="1228">
        <v>59.9</v>
      </c>
      <c r="CW53" s="1228"/>
      <c r="CX53" s="1228"/>
      <c r="CY53" s="1228"/>
      <c r="CZ53" s="1228"/>
      <c r="DA53" s="1228"/>
      <c r="DB53" s="1228"/>
      <c r="DC53" s="1228"/>
    </row>
    <row r="54" spans="1:109" ht="13.5" x14ac:dyDescent="0.15">
      <c r="A54" s="360"/>
      <c r="B54" s="247"/>
      <c r="G54" s="1229"/>
      <c r="H54" s="1229"/>
      <c r="I54" s="1239"/>
      <c r="J54" s="1239"/>
      <c r="K54" s="1244"/>
      <c r="L54" s="1244"/>
      <c r="M54" s="1244"/>
      <c r="N54" s="1244"/>
      <c r="AM54" s="352"/>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5" x14ac:dyDescent="0.15">
      <c r="A55" s="360"/>
      <c r="B55" s="247"/>
      <c r="G55" s="1239"/>
      <c r="H55" s="1239"/>
      <c r="I55" s="1239"/>
      <c r="J55" s="1239"/>
      <c r="K55" s="1244"/>
      <c r="L55" s="1244"/>
      <c r="M55" s="1244"/>
      <c r="N55" s="1244"/>
      <c r="AN55" s="1243" t="s">
        <v>574</v>
      </c>
      <c r="AO55" s="1243"/>
      <c r="AP55" s="1243"/>
      <c r="AQ55" s="1243"/>
      <c r="AR55" s="1243"/>
      <c r="AS55" s="1243"/>
      <c r="AT55" s="1243"/>
      <c r="AU55" s="1243"/>
      <c r="AV55" s="1243"/>
      <c r="AW55" s="1243"/>
      <c r="AX55" s="1243"/>
      <c r="AY55" s="1243"/>
      <c r="AZ55" s="1243"/>
      <c r="BA55" s="1243"/>
      <c r="BB55" s="1245" t="s">
        <v>573</v>
      </c>
      <c r="BC55" s="1245"/>
      <c r="BD55" s="1245"/>
      <c r="BE55" s="1245"/>
      <c r="BF55" s="1245"/>
      <c r="BG55" s="1245"/>
      <c r="BH55" s="1245"/>
      <c r="BI55" s="1245"/>
      <c r="BJ55" s="1245"/>
      <c r="BK55" s="1245"/>
      <c r="BL55" s="1245"/>
      <c r="BM55" s="1245"/>
      <c r="BN55" s="1245"/>
      <c r="BO55" s="1245"/>
      <c r="BP55" s="1228">
        <v>3.4</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5" x14ac:dyDescent="0.15">
      <c r="A56" s="360"/>
      <c r="B56" s="247"/>
      <c r="G56" s="1239"/>
      <c r="H56" s="1239"/>
      <c r="I56" s="1239"/>
      <c r="J56" s="1239"/>
      <c r="K56" s="1244"/>
      <c r="L56" s="1244"/>
      <c r="M56" s="1244"/>
      <c r="N56" s="1244"/>
      <c r="AN56" s="1243"/>
      <c r="AO56" s="1243"/>
      <c r="AP56" s="1243"/>
      <c r="AQ56" s="1243"/>
      <c r="AR56" s="1243"/>
      <c r="AS56" s="1243"/>
      <c r="AT56" s="1243"/>
      <c r="AU56" s="1243"/>
      <c r="AV56" s="1243"/>
      <c r="AW56" s="1243"/>
      <c r="AX56" s="1243"/>
      <c r="AY56" s="1243"/>
      <c r="AZ56" s="1243"/>
      <c r="BA56" s="1243"/>
      <c r="BB56" s="1245"/>
      <c r="BC56" s="1245"/>
      <c r="BD56" s="1245"/>
      <c r="BE56" s="1245"/>
      <c r="BF56" s="1245"/>
      <c r="BG56" s="1245"/>
      <c r="BH56" s="1245"/>
      <c r="BI56" s="1245"/>
      <c r="BJ56" s="1245"/>
      <c r="BK56" s="1245"/>
      <c r="BL56" s="1245"/>
      <c r="BM56" s="1245"/>
      <c r="BN56" s="1245"/>
      <c r="BO56" s="1245"/>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60" customFormat="1" ht="13.5" x14ac:dyDescent="0.15">
      <c r="B57" s="365"/>
      <c r="G57" s="1239"/>
      <c r="H57" s="1239"/>
      <c r="I57" s="1246"/>
      <c r="J57" s="1246"/>
      <c r="K57" s="1244"/>
      <c r="L57" s="1244"/>
      <c r="M57" s="1244"/>
      <c r="N57" s="1244"/>
      <c r="AM57" s="243"/>
      <c r="AN57" s="1243"/>
      <c r="AO57" s="1243"/>
      <c r="AP57" s="1243"/>
      <c r="AQ57" s="1243"/>
      <c r="AR57" s="1243"/>
      <c r="AS57" s="1243"/>
      <c r="AT57" s="1243"/>
      <c r="AU57" s="1243"/>
      <c r="AV57" s="1243"/>
      <c r="AW57" s="1243"/>
      <c r="AX57" s="1243"/>
      <c r="AY57" s="1243"/>
      <c r="AZ57" s="1243"/>
      <c r="BA57" s="1243"/>
      <c r="BB57" s="1245" t="s">
        <v>580</v>
      </c>
      <c r="BC57" s="1245"/>
      <c r="BD57" s="1245"/>
      <c r="BE57" s="1245"/>
      <c r="BF57" s="1245"/>
      <c r="BG57" s="1245"/>
      <c r="BH57" s="1245"/>
      <c r="BI57" s="1245"/>
      <c r="BJ57" s="1245"/>
      <c r="BK57" s="1245"/>
      <c r="BL57" s="1245"/>
      <c r="BM57" s="1245"/>
      <c r="BN57" s="1245"/>
      <c r="BO57" s="1245"/>
      <c r="BP57" s="1228">
        <v>62.8</v>
      </c>
      <c r="BQ57" s="1228"/>
      <c r="BR57" s="1228"/>
      <c r="BS57" s="1228"/>
      <c r="BT57" s="1228"/>
      <c r="BU57" s="1228"/>
      <c r="BV57" s="1228"/>
      <c r="BW57" s="1228"/>
      <c r="BX57" s="1228">
        <v>62.7</v>
      </c>
      <c r="BY57" s="1228"/>
      <c r="BZ57" s="1228"/>
      <c r="CA57" s="1228"/>
      <c r="CB57" s="1228"/>
      <c r="CC57" s="1228"/>
      <c r="CD57" s="1228"/>
      <c r="CE57" s="1228"/>
      <c r="CF57" s="1228">
        <v>63.1</v>
      </c>
      <c r="CG57" s="1228"/>
      <c r="CH57" s="1228"/>
      <c r="CI57" s="1228"/>
      <c r="CJ57" s="1228"/>
      <c r="CK57" s="1228"/>
      <c r="CL57" s="1228"/>
      <c r="CM57" s="1228"/>
      <c r="CN57" s="1228">
        <v>64</v>
      </c>
      <c r="CO57" s="1228"/>
      <c r="CP57" s="1228"/>
      <c r="CQ57" s="1228"/>
      <c r="CR57" s="1228"/>
      <c r="CS57" s="1228"/>
      <c r="CT57" s="1228"/>
      <c r="CU57" s="1228"/>
      <c r="CV57" s="1228">
        <v>64</v>
      </c>
      <c r="CW57" s="1228"/>
      <c r="CX57" s="1228"/>
      <c r="CY57" s="1228"/>
      <c r="CZ57" s="1228"/>
      <c r="DA57" s="1228"/>
      <c r="DB57" s="1228"/>
      <c r="DC57" s="1228"/>
      <c r="DD57" s="370"/>
      <c r="DE57" s="365"/>
    </row>
    <row r="58" spans="1:109" s="360" customFormat="1" ht="13.5" x14ac:dyDescent="0.15">
      <c r="A58" s="243"/>
      <c r="B58" s="365"/>
      <c r="G58" s="1239"/>
      <c r="H58" s="1239"/>
      <c r="I58" s="1246"/>
      <c r="J58" s="1246"/>
      <c r="K58" s="1244"/>
      <c r="L58" s="1244"/>
      <c r="M58" s="1244"/>
      <c r="N58" s="1244"/>
      <c r="AM58" s="243"/>
      <c r="AN58" s="1243"/>
      <c r="AO58" s="1243"/>
      <c r="AP58" s="1243"/>
      <c r="AQ58" s="1243"/>
      <c r="AR58" s="1243"/>
      <c r="AS58" s="1243"/>
      <c r="AT58" s="1243"/>
      <c r="AU58" s="1243"/>
      <c r="AV58" s="1243"/>
      <c r="AW58" s="1243"/>
      <c r="AX58" s="1243"/>
      <c r="AY58" s="1243"/>
      <c r="AZ58" s="1243"/>
      <c r="BA58" s="1243"/>
      <c r="BB58" s="1245"/>
      <c r="BC58" s="1245"/>
      <c r="BD58" s="1245"/>
      <c r="BE58" s="1245"/>
      <c r="BF58" s="1245"/>
      <c r="BG58" s="1245"/>
      <c r="BH58" s="1245"/>
      <c r="BI58" s="1245"/>
      <c r="BJ58" s="1245"/>
      <c r="BK58" s="1245"/>
      <c r="BL58" s="1245"/>
      <c r="BM58" s="1245"/>
      <c r="BN58" s="1245"/>
      <c r="BO58" s="1245"/>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70"/>
      <c r="DE58" s="365"/>
    </row>
    <row r="59" spans="1:109" s="360" customFormat="1" ht="13.5" x14ac:dyDescent="0.15">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7.25" x14ac:dyDescent="0.15">
      <c r="B63" s="300" t="s">
        <v>579</v>
      </c>
    </row>
    <row r="64" spans="1:109" ht="13.5" x14ac:dyDescent="0.15">
      <c r="B64" s="247"/>
      <c r="G64" s="361"/>
      <c r="I64" s="363"/>
      <c r="J64" s="363"/>
      <c r="K64" s="363"/>
      <c r="L64" s="363"/>
      <c r="M64" s="363"/>
      <c r="N64" s="362"/>
      <c r="AM64" s="361"/>
      <c r="AN64" s="361" t="s">
        <v>578</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5" x14ac:dyDescent="0.15">
      <c r="B65" s="247"/>
      <c r="AN65" s="1230" t="s">
        <v>577</v>
      </c>
      <c r="AO65" s="1231"/>
      <c r="AP65" s="1231"/>
      <c r="AQ65" s="1231"/>
      <c r="AR65" s="1231"/>
      <c r="AS65" s="1231"/>
      <c r="AT65" s="1231"/>
      <c r="AU65" s="1231"/>
      <c r="AV65" s="1231"/>
      <c r="AW65" s="1231"/>
      <c r="AX65" s="1231"/>
      <c r="AY65" s="1231"/>
      <c r="AZ65" s="1231"/>
      <c r="BA65" s="1231"/>
      <c r="BB65" s="1231"/>
      <c r="BC65" s="1231"/>
      <c r="BD65" s="1231"/>
      <c r="BE65" s="1231"/>
      <c r="BF65" s="1231"/>
      <c r="BG65" s="1231"/>
      <c r="BH65" s="1231"/>
      <c r="BI65" s="1231"/>
      <c r="BJ65" s="1231"/>
      <c r="BK65" s="1231"/>
      <c r="BL65" s="1231"/>
      <c r="BM65" s="1231"/>
      <c r="BN65" s="1231"/>
      <c r="BO65" s="1231"/>
      <c r="BP65" s="1231"/>
      <c r="BQ65" s="1231"/>
      <c r="BR65" s="1231"/>
      <c r="BS65" s="1231"/>
      <c r="BT65" s="1231"/>
      <c r="BU65" s="1231"/>
      <c r="BV65" s="1231"/>
      <c r="BW65" s="1231"/>
      <c r="BX65" s="1231"/>
      <c r="BY65" s="1231"/>
      <c r="BZ65" s="1231"/>
      <c r="CA65" s="1231"/>
      <c r="CB65" s="1231"/>
      <c r="CC65" s="1231"/>
      <c r="CD65" s="1231"/>
      <c r="CE65" s="1231"/>
      <c r="CF65" s="1231"/>
      <c r="CG65" s="1231"/>
      <c r="CH65" s="1231"/>
      <c r="CI65" s="1231"/>
      <c r="CJ65" s="1231"/>
      <c r="CK65" s="1231"/>
      <c r="CL65" s="1231"/>
      <c r="CM65" s="1231"/>
      <c r="CN65" s="1231"/>
      <c r="CO65" s="1231"/>
      <c r="CP65" s="1231"/>
      <c r="CQ65" s="1231"/>
      <c r="CR65" s="1231"/>
      <c r="CS65" s="1231"/>
      <c r="CT65" s="1231"/>
      <c r="CU65" s="1231"/>
      <c r="CV65" s="1231"/>
      <c r="CW65" s="1231"/>
      <c r="CX65" s="1231"/>
      <c r="CY65" s="1231"/>
      <c r="CZ65" s="1231"/>
      <c r="DA65" s="1231"/>
      <c r="DB65" s="1231"/>
      <c r="DC65" s="1232"/>
    </row>
    <row r="66" spans="2:107" ht="13.5" x14ac:dyDescent="0.15">
      <c r="B66" s="247"/>
      <c r="AN66" s="1233"/>
      <c r="AO66" s="1234"/>
      <c r="AP66" s="1234"/>
      <c r="AQ66" s="1234"/>
      <c r="AR66" s="1234"/>
      <c r="AS66" s="1234"/>
      <c r="AT66" s="1234"/>
      <c r="AU66" s="1234"/>
      <c r="AV66" s="1234"/>
      <c r="AW66" s="1234"/>
      <c r="AX66" s="1234"/>
      <c r="AY66" s="1234"/>
      <c r="AZ66" s="1234"/>
      <c r="BA66" s="1234"/>
      <c r="BB66" s="1234"/>
      <c r="BC66" s="1234"/>
      <c r="BD66" s="1234"/>
      <c r="BE66" s="1234"/>
      <c r="BF66" s="1234"/>
      <c r="BG66" s="1234"/>
      <c r="BH66" s="1234"/>
      <c r="BI66" s="1234"/>
      <c r="BJ66" s="1234"/>
      <c r="BK66" s="1234"/>
      <c r="BL66" s="1234"/>
      <c r="BM66" s="1234"/>
      <c r="BN66" s="1234"/>
      <c r="BO66" s="1234"/>
      <c r="BP66" s="1234"/>
      <c r="BQ66" s="1234"/>
      <c r="BR66" s="1234"/>
      <c r="BS66" s="1234"/>
      <c r="BT66" s="1234"/>
      <c r="BU66" s="1234"/>
      <c r="BV66" s="1234"/>
      <c r="BW66" s="1234"/>
      <c r="BX66" s="1234"/>
      <c r="BY66" s="1234"/>
      <c r="BZ66" s="1234"/>
      <c r="CA66" s="1234"/>
      <c r="CB66" s="1234"/>
      <c r="CC66" s="1234"/>
      <c r="CD66" s="1234"/>
      <c r="CE66" s="1234"/>
      <c r="CF66" s="1234"/>
      <c r="CG66" s="1234"/>
      <c r="CH66" s="1234"/>
      <c r="CI66" s="1234"/>
      <c r="CJ66" s="1234"/>
      <c r="CK66" s="1234"/>
      <c r="CL66" s="1234"/>
      <c r="CM66" s="1234"/>
      <c r="CN66" s="1234"/>
      <c r="CO66" s="1234"/>
      <c r="CP66" s="1234"/>
      <c r="CQ66" s="1234"/>
      <c r="CR66" s="1234"/>
      <c r="CS66" s="1234"/>
      <c r="CT66" s="1234"/>
      <c r="CU66" s="1234"/>
      <c r="CV66" s="1234"/>
      <c r="CW66" s="1234"/>
      <c r="CX66" s="1234"/>
      <c r="CY66" s="1234"/>
      <c r="CZ66" s="1234"/>
      <c r="DA66" s="1234"/>
      <c r="DB66" s="1234"/>
      <c r="DC66" s="1235"/>
    </row>
    <row r="67" spans="2:107" ht="13.5" x14ac:dyDescent="0.15">
      <c r="B67" s="247"/>
      <c r="AN67" s="1233"/>
      <c r="AO67" s="1234"/>
      <c r="AP67" s="1234"/>
      <c r="AQ67" s="1234"/>
      <c r="AR67" s="1234"/>
      <c r="AS67" s="1234"/>
      <c r="AT67" s="1234"/>
      <c r="AU67" s="1234"/>
      <c r="AV67" s="1234"/>
      <c r="AW67" s="1234"/>
      <c r="AX67" s="1234"/>
      <c r="AY67" s="1234"/>
      <c r="AZ67" s="1234"/>
      <c r="BA67" s="1234"/>
      <c r="BB67" s="1234"/>
      <c r="BC67" s="1234"/>
      <c r="BD67" s="1234"/>
      <c r="BE67" s="1234"/>
      <c r="BF67" s="1234"/>
      <c r="BG67" s="1234"/>
      <c r="BH67" s="1234"/>
      <c r="BI67" s="1234"/>
      <c r="BJ67" s="1234"/>
      <c r="BK67" s="1234"/>
      <c r="BL67" s="1234"/>
      <c r="BM67" s="1234"/>
      <c r="BN67" s="1234"/>
      <c r="BO67" s="1234"/>
      <c r="BP67" s="1234"/>
      <c r="BQ67" s="1234"/>
      <c r="BR67" s="1234"/>
      <c r="BS67" s="1234"/>
      <c r="BT67" s="1234"/>
      <c r="BU67" s="1234"/>
      <c r="BV67" s="1234"/>
      <c r="BW67" s="1234"/>
      <c r="BX67" s="1234"/>
      <c r="BY67" s="1234"/>
      <c r="BZ67" s="1234"/>
      <c r="CA67" s="1234"/>
      <c r="CB67" s="1234"/>
      <c r="CC67" s="1234"/>
      <c r="CD67" s="1234"/>
      <c r="CE67" s="1234"/>
      <c r="CF67" s="1234"/>
      <c r="CG67" s="1234"/>
      <c r="CH67" s="1234"/>
      <c r="CI67" s="1234"/>
      <c r="CJ67" s="1234"/>
      <c r="CK67" s="1234"/>
      <c r="CL67" s="1234"/>
      <c r="CM67" s="1234"/>
      <c r="CN67" s="1234"/>
      <c r="CO67" s="1234"/>
      <c r="CP67" s="1234"/>
      <c r="CQ67" s="1234"/>
      <c r="CR67" s="1234"/>
      <c r="CS67" s="1234"/>
      <c r="CT67" s="1234"/>
      <c r="CU67" s="1234"/>
      <c r="CV67" s="1234"/>
      <c r="CW67" s="1234"/>
      <c r="CX67" s="1234"/>
      <c r="CY67" s="1234"/>
      <c r="CZ67" s="1234"/>
      <c r="DA67" s="1234"/>
      <c r="DB67" s="1234"/>
      <c r="DC67" s="1235"/>
    </row>
    <row r="68" spans="2:107" ht="13.5" x14ac:dyDescent="0.15">
      <c r="B68" s="247"/>
      <c r="AN68" s="1233"/>
      <c r="AO68" s="1234"/>
      <c r="AP68" s="1234"/>
      <c r="AQ68" s="1234"/>
      <c r="AR68" s="1234"/>
      <c r="AS68" s="1234"/>
      <c r="AT68" s="1234"/>
      <c r="AU68" s="1234"/>
      <c r="AV68" s="1234"/>
      <c r="AW68" s="1234"/>
      <c r="AX68" s="1234"/>
      <c r="AY68" s="1234"/>
      <c r="AZ68" s="1234"/>
      <c r="BA68" s="1234"/>
      <c r="BB68" s="1234"/>
      <c r="BC68" s="1234"/>
      <c r="BD68" s="1234"/>
      <c r="BE68" s="1234"/>
      <c r="BF68" s="1234"/>
      <c r="BG68" s="1234"/>
      <c r="BH68" s="1234"/>
      <c r="BI68" s="1234"/>
      <c r="BJ68" s="1234"/>
      <c r="BK68" s="1234"/>
      <c r="BL68" s="1234"/>
      <c r="BM68" s="1234"/>
      <c r="BN68" s="1234"/>
      <c r="BO68" s="1234"/>
      <c r="BP68" s="1234"/>
      <c r="BQ68" s="1234"/>
      <c r="BR68" s="1234"/>
      <c r="BS68" s="1234"/>
      <c r="BT68" s="1234"/>
      <c r="BU68" s="1234"/>
      <c r="BV68" s="1234"/>
      <c r="BW68" s="1234"/>
      <c r="BX68" s="1234"/>
      <c r="BY68" s="1234"/>
      <c r="BZ68" s="1234"/>
      <c r="CA68" s="1234"/>
      <c r="CB68" s="1234"/>
      <c r="CC68" s="1234"/>
      <c r="CD68" s="1234"/>
      <c r="CE68" s="1234"/>
      <c r="CF68" s="1234"/>
      <c r="CG68" s="1234"/>
      <c r="CH68" s="1234"/>
      <c r="CI68" s="1234"/>
      <c r="CJ68" s="1234"/>
      <c r="CK68" s="1234"/>
      <c r="CL68" s="1234"/>
      <c r="CM68" s="1234"/>
      <c r="CN68" s="1234"/>
      <c r="CO68" s="1234"/>
      <c r="CP68" s="1234"/>
      <c r="CQ68" s="1234"/>
      <c r="CR68" s="1234"/>
      <c r="CS68" s="1234"/>
      <c r="CT68" s="1234"/>
      <c r="CU68" s="1234"/>
      <c r="CV68" s="1234"/>
      <c r="CW68" s="1234"/>
      <c r="CX68" s="1234"/>
      <c r="CY68" s="1234"/>
      <c r="CZ68" s="1234"/>
      <c r="DA68" s="1234"/>
      <c r="DB68" s="1234"/>
      <c r="DC68" s="1235"/>
    </row>
    <row r="69" spans="2:107" ht="13.5" x14ac:dyDescent="0.15">
      <c r="B69" s="247"/>
      <c r="AN69" s="1236"/>
      <c r="AO69" s="1237"/>
      <c r="AP69" s="1237"/>
      <c r="AQ69" s="1237"/>
      <c r="AR69" s="1237"/>
      <c r="AS69" s="1237"/>
      <c r="AT69" s="1237"/>
      <c r="AU69" s="1237"/>
      <c r="AV69" s="1237"/>
      <c r="AW69" s="1237"/>
      <c r="AX69" s="1237"/>
      <c r="AY69" s="1237"/>
      <c r="AZ69" s="1237"/>
      <c r="BA69" s="1237"/>
      <c r="BB69" s="1237"/>
      <c r="BC69" s="1237"/>
      <c r="BD69" s="1237"/>
      <c r="BE69" s="1237"/>
      <c r="BF69" s="1237"/>
      <c r="BG69" s="1237"/>
      <c r="BH69" s="1237"/>
      <c r="BI69" s="1237"/>
      <c r="BJ69" s="1237"/>
      <c r="BK69" s="1237"/>
      <c r="BL69" s="1237"/>
      <c r="BM69" s="1237"/>
      <c r="BN69" s="1237"/>
      <c r="BO69" s="1237"/>
      <c r="BP69" s="1237"/>
      <c r="BQ69" s="1237"/>
      <c r="BR69" s="1237"/>
      <c r="BS69" s="1237"/>
      <c r="BT69" s="1237"/>
      <c r="BU69" s="1237"/>
      <c r="BV69" s="1237"/>
      <c r="BW69" s="1237"/>
      <c r="BX69" s="1237"/>
      <c r="BY69" s="1237"/>
      <c r="BZ69" s="1237"/>
      <c r="CA69" s="1237"/>
      <c r="CB69" s="1237"/>
      <c r="CC69" s="1237"/>
      <c r="CD69" s="1237"/>
      <c r="CE69" s="1237"/>
      <c r="CF69" s="1237"/>
      <c r="CG69" s="1237"/>
      <c r="CH69" s="1237"/>
      <c r="CI69" s="1237"/>
      <c r="CJ69" s="1237"/>
      <c r="CK69" s="1237"/>
      <c r="CL69" s="1237"/>
      <c r="CM69" s="1237"/>
      <c r="CN69" s="1237"/>
      <c r="CO69" s="1237"/>
      <c r="CP69" s="1237"/>
      <c r="CQ69" s="1237"/>
      <c r="CR69" s="1237"/>
      <c r="CS69" s="1237"/>
      <c r="CT69" s="1237"/>
      <c r="CU69" s="1237"/>
      <c r="CV69" s="1237"/>
      <c r="CW69" s="1237"/>
      <c r="CX69" s="1237"/>
      <c r="CY69" s="1237"/>
      <c r="CZ69" s="1237"/>
      <c r="DA69" s="1237"/>
      <c r="DB69" s="1237"/>
      <c r="DC69" s="1238"/>
    </row>
    <row r="70" spans="2:107" ht="13.5" x14ac:dyDescent="0.15">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5" x14ac:dyDescent="0.15">
      <c r="B71" s="247"/>
      <c r="G71" s="355"/>
      <c r="I71" s="358"/>
      <c r="J71" s="357"/>
      <c r="K71" s="357"/>
      <c r="L71" s="356"/>
      <c r="M71" s="357"/>
      <c r="N71" s="356"/>
      <c r="AM71" s="355"/>
      <c r="AN71" s="243" t="s">
        <v>576</v>
      </c>
    </row>
    <row r="72" spans="2:107" ht="13.5" x14ac:dyDescent="0.15">
      <c r="B72" s="247"/>
      <c r="G72" s="1239"/>
      <c r="H72" s="1239"/>
      <c r="I72" s="1239"/>
      <c r="J72" s="1239"/>
      <c r="K72" s="354"/>
      <c r="L72" s="354"/>
      <c r="M72" s="353"/>
      <c r="N72" s="353"/>
      <c r="AN72" s="1240"/>
      <c r="AO72" s="1241"/>
      <c r="AP72" s="1241"/>
      <c r="AQ72" s="1241"/>
      <c r="AR72" s="1241"/>
      <c r="AS72" s="1241"/>
      <c r="AT72" s="1241"/>
      <c r="AU72" s="1241"/>
      <c r="AV72" s="1241"/>
      <c r="AW72" s="1241"/>
      <c r="AX72" s="1241"/>
      <c r="AY72" s="1241"/>
      <c r="AZ72" s="1241"/>
      <c r="BA72" s="1241"/>
      <c r="BB72" s="1241"/>
      <c r="BC72" s="1241"/>
      <c r="BD72" s="1241"/>
      <c r="BE72" s="1241"/>
      <c r="BF72" s="1241"/>
      <c r="BG72" s="1241"/>
      <c r="BH72" s="1241"/>
      <c r="BI72" s="1241"/>
      <c r="BJ72" s="1241"/>
      <c r="BK72" s="1241"/>
      <c r="BL72" s="1241"/>
      <c r="BM72" s="1241"/>
      <c r="BN72" s="1241"/>
      <c r="BO72" s="1242"/>
      <c r="BP72" s="1243" t="s">
        <v>525</v>
      </c>
      <c r="BQ72" s="1243"/>
      <c r="BR72" s="1243"/>
      <c r="BS72" s="1243"/>
      <c r="BT72" s="1243"/>
      <c r="BU72" s="1243"/>
      <c r="BV72" s="1243"/>
      <c r="BW72" s="1243"/>
      <c r="BX72" s="1243" t="s">
        <v>526</v>
      </c>
      <c r="BY72" s="1243"/>
      <c r="BZ72" s="1243"/>
      <c r="CA72" s="1243"/>
      <c r="CB72" s="1243"/>
      <c r="CC72" s="1243"/>
      <c r="CD72" s="1243"/>
      <c r="CE72" s="1243"/>
      <c r="CF72" s="1243" t="s">
        <v>527</v>
      </c>
      <c r="CG72" s="1243"/>
      <c r="CH72" s="1243"/>
      <c r="CI72" s="1243"/>
      <c r="CJ72" s="1243"/>
      <c r="CK72" s="1243"/>
      <c r="CL72" s="1243"/>
      <c r="CM72" s="1243"/>
      <c r="CN72" s="1243" t="s">
        <v>528</v>
      </c>
      <c r="CO72" s="1243"/>
      <c r="CP72" s="1243"/>
      <c r="CQ72" s="1243"/>
      <c r="CR72" s="1243"/>
      <c r="CS72" s="1243"/>
      <c r="CT72" s="1243"/>
      <c r="CU72" s="1243"/>
      <c r="CV72" s="1243" t="s">
        <v>529</v>
      </c>
      <c r="CW72" s="1243"/>
      <c r="CX72" s="1243"/>
      <c r="CY72" s="1243"/>
      <c r="CZ72" s="1243"/>
      <c r="DA72" s="1243"/>
      <c r="DB72" s="1243"/>
      <c r="DC72" s="1243"/>
    </row>
    <row r="73" spans="2:107" ht="13.5" x14ac:dyDescent="0.15">
      <c r="B73" s="247"/>
      <c r="G73" s="1229"/>
      <c r="H73" s="1229"/>
      <c r="I73" s="1229"/>
      <c r="J73" s="1229"/>
      <c r="K73" s="1248"/>
      <c r="L73" s="1248"/>
      <c r="M73" s="1248"/>
      <c r="N73" s="1248"/>
      <c r="AM73" s="352"/>
      <c r="AN73" s="1245" t="s">
        <v>575</v>
      </c>
      <c r="AO73" s="1245"/>
      <c r="AP73" s="1245"/>
      <c r="AQ73" s="1245"/>
      <c r="AR73" s="1245"/>
      <c r="AS73" s="1245"/>
      <c r="AT73" s="1245"/>
      <c r="AU73" s="1245"/>
      <c r="AV73" s="1245"/>
      <c r="AW73" s="1245"/>
      <c r="AX73" s="1245"/>
      <c r="AY73" s="1245"/>
      <c r="AZ73" s="1245"/>
      <c r="BA73" s="1245"/>
      <c r="BB73" s="1245" t="s">
        <v>573</v>
      </c>
      <c r="BC73" s="1245"/>
      <c r="BD73" s="1245"/>
      <c r="BE73" s="1245"/>
      <c r="BF73" s="1245"/>
      <c r="BG73" s="1245"/>
      <c r="BH73" s="1245"/>
      <c r="BI73" s="1245"/>
      <c r="BJ73" s="1245"/>
      <c r="BK73" s="1245"/>
      <c r="BL73" s="1245"/>
      <c r="BM73" s="1245"/>
      <c r="BN73" s="1245"/>
      <c r="BO73" s="1245"/>
      <c r="BP73" s="1228">
        <v>100.7</v>
      </c>
      <c r="BQ73" s="1228"/>
      <c r="BR73" s="1228"/>
      <c r="BS73" s="1228"/>
      <c r="BT73" s="1228"/>
      <c r="BU73" s="1228"/>
      <c r="BV73" s="1228"/>
      <c r="BW73" s="1228"/>
      <c r="BX73" s="1228">
        <v>85.1</v>
      </c>
      <c r="BY73" s="1228"/>
      <c r="BZ73" s="1228"/>
      <c r="CA73" s="1228"/>
      <c r="CB73" s="1228"/>
      <c r="CC73" s="1228"/>
      <c r="CD73" s="1228"/>
      <c r="CE73" s="1228"/>
      <c r="CF73" s="1228">
        <v>66.599999999999994</v>
      </c>
      <c r="CG73" s="1228"/>
      <c r="CH73" s="1228"/>
      <c r="CI73" s="1228"/>
      <c r="CJ73" s="1228"/>
      <c r="CK73" s="1228"/>
      <c r="CL73" s="1228"/>
      <c r="CM73" s="1228"/>
      <c r="CN73" s="1228">
        <v>88</v>
      </c>
      <c r="CO73" s="1228"/>
      <c r="CP73" s="1228"/>
      <c r="CQ73" s="1228"/>
      <c r="CR73" s="1228"/>
      <c r="CS73" s="1228"/>
      <c r="CT73" s="1228"/>
      <c r="CU73" s="1228"/>
      <c r="CV73" s="1228">
        <v>81.5</v>
      </c>
      <c r="CW73" s="1228"/>
      <c r="CX73" s="1228"/>
      <c r="CY73" s="1228"/>
      <c r="CZ73" s="1228"/>
      <c r="DA73" s="1228"/>
      <c r="DB73" s="1228"/>
      <c r="DC73" s="1228"/>
    </row>
    <row r="74" spans="2:107" ht="13.5" x14ac:dyDescent="0.15">
      <c r="B74" s="247"/>
      <c r="G74" s="1229"/>
      <c r="H74" s="1229"/>
      <c r="I74" s="1229"/>
      <c r="J74" s="1229"/>
      <c r="K74" s="1248"/>
      <c r="L74" s="1248"/>
      <c r="M74" s="1248"/>
      <c r="N74" s="1248"/>
      <c r="AM74" s="352"/>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5" x14ac:dyDescent="0.15">
      <c r="B75" s="247"/>
      <c r="G75" s="1229"/>
      <c r="H75" s="1229"/>
      <c r="I75" s="1239"/>
      <c r="J75" s="1239"/>
      <c r="K75" s="1244"/>
      <c r="L75" s="1244"/>
      <c r="M75" s="1244"/>
      <c r="N75" s="1244"/>
      <c r="AM75" s="352"/>
      <c r="AN75" s="1245"/>
      <c r="AO75" s="1245"/>
      <c r="AP75" s="1245"/>
      <c r="AQ75" s="1245"/>
      <c r="AR75" s="1245"/>
      <c r="AS75" s="1245"/>
      <c r="AT75" s="1245"/>
      <c r="AU75" s="1245"/>
      <c r="AV75" s="1245"/>
      <c r="AW75" s="1245"/>
      <c r="AX75" s="1245"/>
      <c r="AY75" s="1245"/>
      <c r="AZ75" s="1245"/>
      <c r="BA75" s="1245"/>
      <c r="BB75" s="1245" t="s">
        <v>572</v>
      </c>
      <c r="BC75" s="1245"/>
      <c r="BD75" s="1245"/>
      <c r="BE75" s="1245"/>
      <c r="BF75" s="1245"/>
      <c r="BG75" s="1245"/>
      <c r="BH75" s="1245"/>
      <c r="BI75" s="1245"/>
      <c r="BJ75" s="1245"/>
      <c r="BK75" s="1245"/>
      <c r="BL75" s="1245"/>
      <c r="BM75" s="1245"/>
      <c r="BN75" s="1245"/>
      <c r="BO75" s="1245"/>
      <c r="BP75" s="1228">
        <v>8.5</v>
      </c>
      <c r="BQ75" s="1228"/>
      <c r="BR75" s="1228"/>
      <c r="BS75" s="1228"/>
      <c r="BT75" s="1228"/>
      <c r="BU75" s="1228"/>
      <c r="BV75" s="1228"/>
      <c r="BW75" s="1228"/>
      <c r="BX75" s="1228">
        <v>8</v>
      </c>
      <c r="BY75" s="1228"/>
      <c r="BZ75" s="1228"/>
      <c r="CA75" s="1228"/>
      <c r="CB75" s="1228"/>
      <c r="CC75" s="1228"/>
      <c r="CD75" s="1228"/>
      <c r="CE75" s="1228"/>
      <c r="CF75" s="1228">
        <v>7.1</v>
      </c>
      <c r="CG75" s="1228"/>
      <c r="CH75" s="1228"/>
      <c r="CI75" s="1228"/>
      <c r="CJ75" s="1228"/>
      <c r="CK75" s="1228"/>
      <c r="CL75" s="1228"/>
      <c r="CM75" s="1228"/>
      <c r="CN75" s="1228">
        <v>7</v>
      </c>
      <c r="CO75" s="1228"/>
      <c r="CP75" s="1228"/>
      <c r="CQ75" s="1228"/>
      <c r="CR75" s="1228"/>
      <c r="CS75" s="1228"/>
      <c r="CT75" s="1228"/>
      <c r="CU75" s="1228"/>
      <c r="CV75" s="1228">
        <v>6.8</v>
      </c>
      <c r="CW75" s="1228"/>
      <c r="CX75" s="1228"/>
      <c r="CY75" s="1228"/>
      <c r="CZ75" s="1228"/>
      <c r="DA75" s="1228"/>
      <c r="DB75" s="1228"/>
      <c r="DC75" s="1228"/>
    </row>
    <row r="76" spans="2:107" ht="13.5" x14ac:dyDescent="0.15">
      <c r="B76" s="247"/>
      <c r="G76" s="1229"/>
      <c r="H76" s="1229"/>
      <c r="I76" s="1239"/>
      <c r="J76" s="1239"/>
      <c r="K76" s="1244"/>
      <c r="L76" s="1244"/>
      <c r="M76" s="1244"/>
      <c r="N76" s="1244"/>
      <c r="AM76" s="352"/>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5" x14ac:dyDescent="0.15">
      <c r="B77" s="247"/>
      <c r="G77" s="1239"/>
      <c r="H77" s="1239"/>
      <c r="I77" s="1239"/>
      <c r="J77" s="1239"/>
      <c r="K77" s="1248"/>
      <c r="L77" s="1248"/>
      <c r="M77" s="1248"/>
      <c r="N77" s="1248"/>
      <c r="AN77" s="1243" t="s">
        <v>574</v>
      </c>
      <c r="AO77" s="1243"/>
      <c r="AP77" s="1243"/>
      <c r="AQ77" s="1243"/>
      <c r="AR77" s="1243"/>
      <c r="AS77" s="1243"/>
      <c r="AT77" s="1243"/>
      <c r="AU77" s="1243"/>
      <c r="AV77" s="1243"/>
      <c r="AW77" s="1243"/>
      <c r="AX77" s="1243"/>
      <c r="AY77" s="1243"/>
      <c r="AZ77" s="1243"/>
      <c r="BA77" s="1243"/>
      <c r="BB77" s="1245" t="s">
        <v>573</v>
      </c>
      <c r="BC77" s="1245"/>
      <c r="BD77" s="1245"/>
      <c r="BE77" s="1245"/>
      <c r="BF77" s="1245"/>
      <c r="BG77" s="1245"/>
      <c r="BH77" s="1245"/>
      <c r="BI77" s="1245"/>
      <c r="BJ77" s="1245"/>
      <c r="BK77" s="1245"/>
      <c r="BL77" s="1245"/>
      <c r="BM77" s="1245"/>
      <c r="BN77" s="1245"/>
      <c r="BO77" s="1245"/>
      <c r="BP77" s="1228">
        <v>3.4</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5" x14ac:dyDescent="0.15">
      <c r="B78" s="247"/>
      <c r="G78" s="1239"/>
      <c r="H78" s="1239"/>
      <c r="I78" s="1239"/>
      <c r="J78" s="1239"/>
      <c r="K78" s="1248"/>
      <c r="L78" s="1248"/>
      <c r="M78" s="1248"/>
      <c r="N78" s="1248"/>
      <c r="AN78" s="1243"/>
      <c r="AO78" s="1243"/>
      <c r="AP78" s="1243"/>
      <c r="AQ78" s="1243"/>
      <c r="AR78" s="1243"/>
      <c r="AS78" s="1243"/>
      <c r="AT78" s="1243"/>
      <c r="AU78" s="1243"/>
      <c r="AV78" s="1243"/>
      <c r="AW78" s="1243"/>
      <c r="AX78" s="1243"/>
      <c r="AY78" s="1243"/>
      <c r="AZ78" s="1243"/>
      <c r="BA78" s="1243"/>
      <c r="BB78" s="1245"/>
      <c r="BC78" s="1245"/>
      <c r="BD78" s="1245"/>
      <c r="BE78" s="1245"/>
      <c r="BF78" s="1245"/>
      <c r="BG78" s="1245"/>
      <c r="BH78" s="1245"/>
      <c r="BI78" s="1245"/>
      <c r="BJ78" s="1245"/>
      <c r="BK78" s="1245"/>
      <c r="BL78" s="1245"/>
      <c r="BM78" s="1245"/>
      <c r="BN78" s="1245"/>
      <c r="BO78" s="1245"/>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5" x14ac:dyDescent="0.15">
      <c r="B79" s="247"/>
      <c r="G79" s="1239"/>
      <c r="H79" s="1239"/>
      <c r="I79" s="1246"/>
      <c r="J79" s="1246"/>
      <c r="K79" s="1249"/>
      <c r="L79" s="1249"/>
      <c r="M79" s="1249"/>
      <c r="N79" s="1249"/>
      <c r="AN79" s="1243"/>
      <c r="AO79" s="1243"/>
      <c r="AP79" s="1243"/>
      <c r="AQ79" s="1243"/>
      <c r="AR79" s="1243"/>
      <c r="AS79" s="1243"/>
      <c r="AT79" s="1243"/>
      <c r="AU79" s="1243"/>
      <c r="AV79" s="1243"/>
      <c r="AW79" s="1243"/>
      <c r="AX79" s="1243"/>
      <c r="AY79" s="1243"/>
      <c r="AZ79" s="1243"/>
      <c r="BA79" s="1243"/>
      <c r="BB79" s="1245" t="s">
        <v>572</v>
      </c>
      <c r="BC79" s="1245"/>
      <c r="BD79" s="1245"/>
      <c r="BE79" s="1245"/>
      <c r="BF79" s="1245"/>
      <c r="BG79" s="1245"/>
      <c r="BH79" s="1245"/>
      <c r="BI79" s="1245"/>
      <c r="BJ79" s="1245"/>
      <c r="BK79" s="1245"/>
      <c r="BL79" s="1245"/>
      <c r="BM79" s="1245"/>
      <c r="BN79" s="1245"/>
      <c r="BO79" s="1245"/>
      <c r="BP79" s="1228">
        <v>8.8000000000000007</v>
      </c>
      <c r="BQ79" s="1228"/>
      <c r="BR79" s="1228"/>
      <c r="BS79" s="1228"/>
      <c r="BT79" s="1228"/>
      <c r="BU79" s="1228"/>
      <c r="BV79" s="1228"/>
      <c r="BW79" s="1228"/>
      <c r="BX79" s="1228">
        <v>8.3000000000000007</v>
      </c>
      <c r="BY79" s="1228"/>
      <c r="BZ79" s="1228"/>
      <c r="CA79" s="1228"/>
      <c r="CB79" s="1228"/>
      <c r="CC79" s="1228"/>
      <c r="CD79" s="1228"/>
      <c r="CE79" s="1228"/>
      <c r="CF79" s="1228">
        <v>8.1</v>
      </c>
      <c r="CG79" s="1228"/>
      <c r="CH79" s="1228"/>
      <c r="CI79" s="1228"/>
      <c r="CJ79" s="1228"/>
      <c r="CK79" s="1228"/>
      <c r="CL79" s="1228"/>
      <c r="CM79" s="1228"/>
      <c r="CN79" s="1228">
        <v>8.1999999999999993</v>
      </c>
      <c r="CO79" s="1228"/>
      <c r="CP79" s="1228"/>
      <c r="CQ79" s="1228"/>
      <c r="CR79" s="1228"/>
      <c r="CS79" s="1228"/>
      <c r="CT79" s="1228"/>
      <c r="CU79" s="1228"/>
      <c r="CV79" s="1228">
        <v>8.3000000000000007</v>
      </c>
      <c r="CW79" s="1228"/>
      <c r="CX79" s="1228"/>
      <c r="CY79" s="1228"/>
      <c r="CZ79" s="1228"/>
      <c r="DA79" s="1228"/>
      <c r="DB79" s="1228"/>
      <c r="DC79" s="1228"/>
    </row>
    <row r="80" spans="2:107" ht="13.5" x14ac:dyDescent="0.15">
      <c r="B80" s="247"/>
      <c r="G80" s="1239"/>
      <c r="H80" s="1239"/>
      <c r="I80" s="1246"/>
      <c r="J80" s="1246"/>
      <c r="K80" s="1249"/>
      <c r="L80" s="1249"/>
      <c r="M80" s="1249"/>
      <c r="N80" s="1249"/>
      <c r="AN80" s="1243"/>
      <c r="AO80" s="1243"/>
      <c r="AP80" s="1243"/>
      <c r="AQ80" s="1243"/>
      <c r="AR80" s="1243"/>
      <c r="AS80" s="1243"/>
      <c r="AT80" s="1243"/>
      <c r="AU80" s="1243"/>
      <c r="AV80" s="1243"/>
      <c r="AW80" s="1243"/>
      <c r="AX80" s="1243"/>
      <c r="AY80" s="1243"/>
      <c r="AZ80" s="1243"/>
      <c r="BA80" s="1243"/>
      <c r="BB80" s="1245"/>
      <c r="BC80" s="1245"/>
      <c r="BD80" s="1245"/>
      <c r="BE80" s="1245"/>
      <c r="BF80" s="1245"/>
      <c r="BG80" s="1245"/>
      <c r="BH80" s="1245"/>
      <c r="BI80" s="1245"/>
      <c r="BJ80" s="1245"/>
      <c r="BK80" s="1245"/>
      <c r="BL80" s="1245"/>
      <c r="BM80" s="1245"/>
      <c r="BN80" s="1245"/>
      <c r="BO80" s="1245"/>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5" x14ac:dyDescent="0.15">
      <c r="B81" s="247"/>
    </row>
    <row r="82" spans="2:109" ht="17.25" x14ac:dyDescent="0.15">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5" x14ac:dyDescent="0.15">
      <c r="DD84" s="243"/>
      <c r="DE84" s="243"/>
    </row>
    <row r="85" spans="2:109" ht="13.5" x14ac:dyDescent="0.15">
      <c r="DD85" s="243"/>
      <c r="DE85" s="243"/>
    </row>
  </sheetData>
  <sheetProtection algorithmName="SHA-512" hashValue="WfeUzDxF85PpV7UzITbUfxFtv/dFjtETzd84aYiNZRDSUkPo0CiTzgiBKuah6aoF97o2S3mDtMncWdCr6DQtkA==" saltValue="TUlZZhtGDQbq0Dq8mP20UA==" spinCount="100000" sheet="1" objects="1" scenarios="1" formatCells="0"/>
  <dataConsolidate/>
  <mergeCells count="112">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CV55:DC56"/>
    <mergeCell ref="CV72:DC72"/>
    <mergeCell ref="BX72:CE72"/>
    <mergeCell ref="CF72:CM72"/>
    <mergeCell ref="CN72:CU72"/>
    <mergeCell ref="CV57:DC58"/>
    <mergeCell ref="BB75:BO76"/>
    <mergeCell ref="BP75:BW76"/>
    <mergeCell ref="BX75:CE76"/>
    <mergeCell ref="CF75:CM76"/>
    <mergeCell ref="CN75:CU76"/>
    <mergeCell ref="CV75:DC76"/>
    <mergeCell ref="G72:J72"/>
    <mergeCell ref="AN72:BO72"/>
    <mergeCell ref="BP72:BW72"/>
    <mergeCell ref="G73:H76"/>
    <mergeCell ref="I73:J74"/>
    <mergeCell ref="K73:K74"/>
    <mergeCell ref="L73:L74"/>
    <mergeCell ref="M73:M74"/>
    <mergeCell ref="N73:N74"/>
    <mergeCell ref="BX73:CE74"/>
    <mergeCell ref="CF73:CM74"/>
    <mergeCell ref="CN73:CU74"/>
    <mergeCell ref="BX57:CE58"/>
    <mergeCell ref="CF57:CM58"/>
    <mergeCell ref="CN57:CU58"/>
    <mergeCell ref="AN73:BA76"/>
    <mergeCell ref="BB73:BO74"/>
    <mergeCell ref="BP73:BW74"/>
    <mergeCell ref="AN65:DC69"/>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BP55:BW56"/>
    <mergeCell ref="BP57:BW58"/>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FFAA7-6530-4379-8E72-F8B862FB931E}">
  <sheetPr>
    <pageSetUpPr fitToPage="1"/>
  </sheetPr>
  <dimension ref="A1:DR125"/>
  <sheetViews>
    <sheetView showGridLines="0" zoomScale="80" zoomScaleNormal="80" zoomScaleSheetLayoutView="70"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mdhPZgg0n+r2u7POF3BimtkOFnxbh9f3/ejXbdwzMzhB0ciRTybooGoGC6qPBY32kqfTzhCy8DkxKJRLKVyR4g==" saltValue="UhhFlb294Qud2cnDgsGP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93ADC-643E-4793-9DB6-CEC684D13DE6}">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475</v>
      </c>
    </row>
  </sheetData>
  <sheetProtection algorithmName="SHA-512" hashValue="Fw3olWHw/4VeCi/FJ+StOO+IJ1mt9/aR5geIFRV2GrpmC4xNScq3hOpMoRH4jX+jXmskurrCsIm2HPrLr6ujug==" saltValue="0DCehXchvqT+7cKm0z8Qf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524</v>
      </c>
      <c r="G2" s="137"/>
      <c r="H2" s="138"/>
    </row>
    <row r="3" spans="1:8" x14ac:dyDescent="0.15">
      <c r="A3" s="134" t="s">
        <v>517</v>
      </c>
      <c r="B3" s="139"/>
      <c r="C3" s="140"/>
      <c r="D3" s="141">
        <v>78019</v>
      </c>
      <c r="E3" s="142"/>
      <c r="F3" s="143">
        <v>125391</v>
      </c>
      <c r="G3" s="144"/>
      <c r="H3" s="145"/>
    </row>
    <row r="4" spans="1:8" x14ac:dyDescent="0.15">
      <c r="A4" s="146"/>
      <c r="B4" s="147"/>
      <c r="C4" s="148"/>
      <c r="D4" s="149">
        <v>47098</v>
      </c>
      <c r="E4" s="150"/>
      <c r="F4" s="151">
        <v>68516</v>
      </c>
      <c r="G4" s="152"/>
      <c r="H4" s="153"/>
    </row>
    <row r="5" spans="1:8" x14ac:dyDescent="0.15">
      <c r="A5" s="134" t="s">
        <v>519</v>
      </c>
      <c r="B5" s="139"/>
      <c r="C5" s="140"/>
      <c r="D5" s="141">
        <v>64073</v>
      </c>
      <c r="E5" s="142"/>
      <c r="F5" s="143">
        <v>138402</v>
      </c>
      <c r="G5" s="144"/>
      <c r="H5" s="145"/>
    </row>
    <row r="6" spans="1:8" x14ac:dyDescent="0.15">
      <c r="A6" s="146"/>
      <c r="B6" s="147"/>
      <c r="C6" s="148"/>
      <c r="D6" s="149">
        <v>21740</v>
      </c>
      <c r="E6" s="150"/>
      <c r="F6" s="151">
        <v>70652</v>
      </c>
      <c r="G6" s="152"/>
      <c r="H6" s="153"/>
    </row>
    <row r="7" spans="1:8" x14ac:dyDescent="0.15">
      <c r="A7" s="134" t="s">
        <v>520</v>
      </c>
      <c r="B7" s="139"/>
      <c r="C7" s="140"/>
      <c r="D7" s="141">
        <v>64320</v>
      </c>
      <c r="E7" s="142"/>
      <c r="F7" s="143">
        <v>146367</v>
      </c>
      <c r="G7" s="144"/>
      <c r="H7" s="145"/>
    </row>
    <row r="8" spans="1:8" x14ac:dyDescent="0.15">
      <c r="A8" s="146"/>
      <c r="B8" s="147"/>
      <c r="C8" s="148"/>
      <c r="D8" s="149">
        <v>35106</v>
      </c>
      <c r="E8" s="150"/>
      <c r="F8" s="151">
        <v>79441</v>
      </c>
      <c r="G8" s="152"/>
      <c r="H8" s="153"/>
    </row>
    <row r="9" spans="1:8" x14ac:dyDescent="0.15">
      <c r="A9" s="134" t="s">
        <v>521</v>
      </c>
      <c r="B9" s="139"/>
      <c r="C9" s="140"/>
      <c r="D9" s="141">
        <v>242175</v>
      </c>
      <c r="E9" s="142"/>
      <c r="F9" s="143">
        <v>165181</v>
      </c>
      <c r="G9" s="144"/>
      <c r="H9" s="145"/>
    </row>
    <row r="10" spans="1:8" x14ac:dyDescent="0.15">
      <c r="A10" s="146"/>
      <c r="B10" s="147"/>
      <c r="C10" s="148"/>
      <c r="D10" s="149">
        <v>55920</v>
      </c>
      <c r="E10" s="150"/>
      <c r="F10" s="151">
        <v>82246</v>
      </c>
      <c r="G10" s="152"/>
      <c r="H10" s="153"/>
    </row>
    <row r="11" spans="1:8" x14ac:dyDescent="0.15">
      <c r="A11" s="134" t="s">
        <v>522</v>
      </c>
      <c r="B11" s="139"/>
      <c r="C11" s="140"/>
      <c r="D11" s="141">
        <v>94765</v>
      </c>
      <c r="E11" s="142"/>
      <c r="F11" s="143">
        <v>166234</v>
      </c>
      <c r="G11" s="144"/>
      <c r="H11" s="145"/>
    </row>
    <row r="12" spans="1:8" x14ac:dyDescent="0.15">
      <c r="A12" s="146"/>
      <c r="B12" s="147"/>
      <c r="C12" s="154"/>
      <c r="D12" s="149">
        <v>74159</v>
      </c>
      <c r="E12" s="150"/>
      <c r="F12" s="151">
        <v>89789</v>
      </c>
      <c r="G12" s="152"/>
      <c r="H12" s="153"/>
    </row>
    <row r="13" spans="1:8" x14ac:dyDescent="0.15">
      <c r="A13" s="134"/>
      <c r="B13" s="139"/>
      <c r="C13" s="140"/>
      <c r="D13" s="141">
        <v>108670</v>
      </c>
      <c r="E13" s="142"/>
      <c r="F13" s="143">
        <v>148315</v>
      </c>
      <c r="G13" s="155"/>
      <c r="H13" s="145"/>
    </row>
    <row r="14" spans="1:8" x14ac:dyDescent="0.15">
      <c r="A14" s="146"/>
      <c r="B14" s="147"/>
      <c r="C14" s="148"/>
      <c r="D14" s="149">
        <v>46805</v>
      </c>
      <c r="E14" s="150"/>
      <c r="F14" s="151">
        <v>78129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4.41</v>
      </c>
      <c r="C19" s="156">
        <f>ROUND(VALUE(SUBSTITUTE(実質収支比率等に係る経年分析!G$48,"▲","-")),2)</f>
        <v>7.83</v>
      </c>
      <c r="D19" s="156">
        <f>ROUND(VALUE(SUBSTITUTE(実質収支比率等に係る経年分析!H$48,"▲","-")),2)</f>
        <v>10.3</v>
      </c>
      <c r="E19" s="156">
        <f>ROUND(VALUE(SUBSTITUTE(実質収支比率等に係る経年分析!I$48,"▲","-")),2)</f>
        <v>3.59</v>
      </c>
      <c r="F19" s="156">
        <f>ROUND(VALUE(SUBSTITUTE(実質収支比率等に係る経年分析!J$48,"▲","-")),2)</f>
        <v>2.61</v>
      </c>
    </row>
    <row r="20" spans="1:11" x14ac:dyDescent="0.15">
      <c r="A20" s="156" t="s">
        <v>53</v>
      </c>
      <c r="B20" s="156">
        <f>ROUND(VALUE(SUBSTITUTE(実質収支比率等に係る経年分析!F$47,"▲","-")),2)</f>
        <v>27.89</v>
      </c>
      <c r="C20" s="156">
        <f>ROUND(VALUE(SUBSTITUTE(実質収支比率等に係る経年分析!G$47,"▲","-")),2)</f>
        <v>28.87</v>
      </c>
      <c r="D20" s="156">
        <f>ROUND(VALUE(SUBSTITUTE(実質収支比率等に係る経年分析!H$47,"▲","-")),2)</f>
        <v>33.94</v>
      </c>
      <c r="E20" s="156">
        <f>ROUND(VALUE(SUBSTITUTE(実質収支比率等に係る経年分析!I$47,"▲","-")),2)</f>
        <v>40.39</v>
      </c>
      <c r="F20" s="156">
        <f>ROUND(VALUE(SUBSTITUTE(実質収支比率等に係る経年分析!J$47,"▲","-")),2)</f>
        <v>35.520000000000003</v>
      </c>
    </row>
    <row r="21" spans="1:11" x14ac:dyDescent="0.15">
      <c r="A21" s="156" t="s">
        <v>54</v>
      </c>
      <c r="B21" s="156">
        <f>IF(ISNUMBER(VALUE(SUBSTITUTE(実質収支比率等に係る経年分析!F$49,"▲","-"))),ROUND(VALUE(SUBSTITUTE(実質収支比率等に係る経年分析!F$49,"▲","-")),2),NA())</f>
        <v>1.91</v>
      </c>
      <c r="C21" s="156">
        <f>IF(ISNUMBER(VALUE(SUBSTITUTE(実質収支比率等に係る経年分析!G$49,"▲","-"))),ROUND(VALUE(SUBSTITUTE(実質収支比率等に係る経年分析!G$49,"▲","-")),2),NA())</f>
        <v>3.64</v>
      </c>
      <c r="D21" s="156">
        <f>IF(ISNUMBER(VALUE(SUBSTITUTE(実質収支比率等に係る経年分析!H$49,"▲","-"))),ROUND(VALUE(SUBSTITUTE(実質収支比率等に係る経年分析!H$49,"▲","-")),2),NA())</f>
        <v>2.4</v>
      </c>
      <c r="E21" s="156">
        <f>IF(ISNUMBER(VALUE(SUBSTITUTE(実質収支比率等に係る経年分析!I$49,"▲","-"))),ROUND(VALUE(SUBSTITUTE(実質収支比率等に係る経年分析!I$49,"▲","-")),2),NA())</f>
        <v>-6.51</v>
      </c>
      <c r="F21" s="156">
        <f>IF(ISNUMBER(VALUE(SUBSTITUTE(実質収支比率等に係る経年分析!J$49,"▲","-"))),ROUND(VALUE(SUBSTITUTE(実質収支比率等に係る経年分析!J$49,"▲","-")),2),NA())</f>
        <v>-6.41</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0.56000000000000005</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1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15">
      <c r="A31" s="157" t="str">
        <f>IF(連結実質赤字比率に係る赤字・黒字の構成分析!C$39="",NA(),連結実質赤字比率に係る赤字・黒字の構成分析!C$39)</f>
        <v>小竹町後期高齢者医療特別会計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15">
      <c r="A32" s="157" t="str">
        <f>IF(連結実質赤字比率に係る赤字・黒字の構成分析!C$38="",NA(),連結実質赤字比率に係る赤字・黒字の構成分析!C$38)</f>
        <v>小竹町下水道事業特別会計</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0.82</v>
      </c>
    </row>
    <row r="33" spans="1:16" x14ac:dyDescent="0.15">
      <c r="A33" s="157" t="str">
        <f>IF(連結実質赤字比率に係る赤字・黒字の構成分析!C$37="",NA(),連結実質赤字比率に係る赤字・黒字の構成分析!C$37)</f>
        <v>小竹町国民健康保険特別会計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2.79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1.22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0.56000000000000005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0.97</v>
      </c>
    </row>
    <row r="34" spans="1:16" x14ac:dyDescent="0.15">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4.41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10.29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v>
      </c>
    </row>
    <row r="35" spans="1:16" x14ac:dyDescent="0.15">
      <c r="A35" s="157" t="str">
        <f>IF(連結実質赤字比率に係る赤字・黒字の構成分析!C$35="",NA(),連結実質赤字比率に係る赤字・黒字の構成分析!C$35)</f>
        <v>小竹町水道事業特別会計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4.4000000000000004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3.69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4.1500000000000004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v>
      </c>
    </row>
    <row r="36" spans="1:16" x14ac:dyDescent="0.15">
      <c r="A36" s="157" t="str">
        <f>IF(連結実質赤字比率に係る赤字・黒字の構成分析!C$34="",NA(),連結実質赤字比率に係る赤字・黒字の構成分析!C$34)</f>
        <v>小竹町立病院事業特別会計</v>
      </c>
      <c r="B36" s="157">
        <f>IF(ROUND(VALUE(SUBSTITUTE(連結実質赤字比率に係る赤字・黒字の構成分析!F$34,"▲", "-")), 2) &lt; 0, ABS(ROUND(VALUE(SUBSTITUTE(連結実質赤字比率に係る赤字・黒字の構成分析!F$34,"▲", "-")), 2)), NA())</f>
        <v>3.57</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2.08</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3.49</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6.19</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0.97</v>
      </c>
      <c r="K36" s="157" t="e">
        <f>IF(ROUND(VALUE(SUBSTITUTE(連結実質赤字比率に係る赤字・黒字の構成分析!J$34,"▲", "-")), 2) &gt;= 0, ABS(ROUND(VALUE(SUBSTITUTE(連結実質赤字比率に係る赤字・黒字の構成分析!J$34,"▲", "-")), 2)), NA())</f>
        <v>#N/A</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414</v>
      </c>
      <c r="E42" s="158"/>
      <c r="F42" s="158"/>
      <c r="G42" s="158">
        <f>'実質公債費比率（分子）の構造'!L$52</f>
        <v>400</v>
      </c>
      <c r="H42" s="158"/>
      <c r="I42" s="158"/>
      <c r="J42" s="158">
        <f>'実質公債費比率（分子）の構造'!M$52</f>
        <v>401</v>
      </c>
      <c r="K42" s="158"/>
      <c r="L42" s="158"/>
      <c r="M42" s="158">
        <f>'実質公債費比率（分子）の構造'!N$52</f>
        <v>433</v>
      </c>
      <c r="N42" s="158"/>
      <c r="O42" s="158"/>
      <c r="P42" s="158">
        <f>'実質公債費比率（分子）の構造'!O$52</f>
        <v>456</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20</v>
      </c>
      <c r="C45" s="158"/>
      <c r="D45" s="158"/>
      <c r="E45" s="158">
        <f>'実質公債費比率（分子）の構造'!L$49</f>
        <v>3</v>
      </c>
      <c r="F45" s="158"/>
      <c r="G45" s="158"/>
      <c r="H45" s="158">
        <f>'実質公債費比率（分子）の構造'!M$49</f>
        <v>2</v>
      </c>
      <c r="I45" s="158"/>
      <c r="J45" s="158"/>
      <c r="K45" s="158">
        <f>'実質公債費比率（分子）の構造'!N$49</f>
        <v>1</v>
      </c>
      <c r="L45" s="158"/>
      <c r="M45" s="158"/>
      <c r="N45" s="158">
        <f>'実質公債費比率（分子）の構造'!O$49</f>
        <v>1</v>
      </c>
      <c r="O45" s="158"/>
      <c r="P45" s="158"/>
    </row>
    <row r="46" spans="1:16" x14ac:dyDescent="0.15">
      <c r="A46" s="158" t="s">
        <v>64</v>
      </c>
      <c r="B46" s="158">
        <f>'実質公債費比率（分子）の構造'!K$48</f>
        <v>78</v>
      </c>
      <c r="C46" s="158"/>
      <c r="D46" s="158"/>
      <c r="E46" s="158">
        <f>'実質公債費比率（分子）の構造'!L$48</f>
        <v>89</v>
      </c>
      <c r="F46" s="158"/>
      <c r="G46" s="158"/>
      <c r="H46" s="158">
        <f>'実質公債費比率（分子）の構造'!M$48</f>
        <v>102</v>
      </c>
      <c r="I46" s="158"/>
      <c r="J46" s="158"/>
      <c r="K46" s="158">
        <f>'実質公債費比率（分子）の構造'!N$48</f>
        <v>122</v>
      </c>
      <c r="L46" s="158"/>
      <c r="M46" s="158"/>
      <c r="N46" s="158">
        <f>'実質公債費比率（分子）の構造'!O$48</f>
        <v>135</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494</v>
      </c>
      <c r="C49" s="158"/>
      <c r="D49" s="158"/>
      <c r="E49" s="158">
        <f>'実質公債費比率（分子）の構造'!L$45</f>
        <v>506</v>
      </c>
      <c r="F49" s="158"/>
      <c r="G49" s="158"/>
      <c r="H49" s="158">
        <f>'実質公債費比率（分子）の構造'!M$45</f>
        <v>453</v>
      </c>
      <c r="I49" s="158"/>
      <c r="J49" s="158"/>
      <c r="K49" s="158">
        <f>'実質公債費比率（分子）の構造'!N$45</f>
        <v>489</v>
      </c>
      <c r="L49" s="158"/>
      <c r="M49" s="158"/>
      <c r="N49" s="158">
        <f>'実質公債費比率（分子）の構造'!O$45</f>
        <v>508</v>
      </c>
      <c r="O49" s="158"/>
      <c r="P49" s="158"/>
    </row>
    <row r="50" spans="1:16" x14ac:dyDescent="0.15">
      <c r="A50" s="158" t="s">
        <v>67</v>
      </c>
      <c r="B50" s="158" t="e">
        <f>NA()</f>
        <v>#N/A</v>
      </c>
      <c r="C50" s="158">
        <f>IF(ISNUMBER('実質公債費比率（分子）の構造'!K$53),'実質公債費比率（分子）の構造'!K$53,NA())</f>
        <v>178</v>
      </c>
      <c r="D50" s="158" t="e">
        <f>NA()</f>
        <v>#N/A</v>
      </c>
      <c r="E50" s="158" t="e">
        <f>NA()</f>
        <v>#N/A</v>
      </c>
      <c r="F50" s="158">
        <f>IF(ISNUMBER('実質公債費比率（分子）の構造'!L$53),'実質公債費比率（分子）の構造'!L$53,NA())</f>
        <v>198</v>
      </c>
      <c r="G50" s="158" t="e">
        <f>NA()</f>
        <v>#N/A</v>
      </c>
      <c r="H50" s="158" t="e">
        <f>NA()</f>
        <v>#N/A</v>
      </c>
      <c r="I50" s="158">
        <f>IF(ISNUMBER('実質公債費比率（分子）の構造'!M$53),'実質公債費比率（分子）の構造'!M$53,NA())</f>
        <v>156</v>
      </c>
      <c r="J50" s="158" t="e">
        <f>NA()</f>
        <v>#N/A</v>
      </c>
      <c r="K50" s="158" t="e">
        <f>NA()</f>
        <v>#N/A</v>
      </c>
      <c r="L50" s="158">
        <f>IF(ISNUMBER('実質公債費比率（分子）の構造'!N$53),'実質公債費比率（分子）の構造'!N$53,NA())</f>
        <v>179</v>
      </c>
      <c r="M50" s="158" t="e">
        <f>NA()</f>
        <v>#N/A</v>
      </c>
      <c r="N50" s="158" t="e">
        <f>NA()</f>
        <v>#N/A</v>
      </c>
      <c r="O50" s="158">
        <f>IF(ISNUMBER('実質公債費比率（分子）の構造'!O$53),'実質公債費比率（分子）の構造'!O$53,NA())</f>
        <v>188</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4617</v>
      </c>
      <c r="E56" s="157"/>
      <c r="F56" s="157"/>
      <c r="G56" s="157">
        <f>'将来負担比率（分子）の構造'!J$52</f>
        <v>4461</v>
      </c>
      <c r="H56" s="157"/>
      <c r="I56" s="157"/>
      <c r="J56" s="157">
        <f>'将来負担比率（分子）の構造'!K$52</f>
        <v>4563</v>
      </c>
      <c r="K56" s="157"/>
      <c r="L56" s="157"/>
      <c r="M56" s="157">
        <f>'将来負担比率（分子）の構造'!L$52</f>
        <v>4506</v>
      </c>
      <c r="N56" s="157"/>
      <c r="O56" s="157"/>
      <c r="P56" s="157">
        <f>'将来負担比率（分子）の構造'!M$52</f>
        <v>4590</v>
      </c>
    </row>
    <row r="57" spans="1:16" x14ac:dyDescent="0.15">
      <c r="A57" s="157" t="s">
        <v>42</v>
      </c>
      <c r="B57" s="157"/>
      <c r="C57" s="157"/>
      <c r="D57" s="157">
        <f>'将来負担比率（分子）の構造'!I$51</f>
        <v>9</v>
      </c>
      <c r="E57" s="157"/>
      <c r="F57" s="157"/>
      <c r="G57" s="157">
        <f>'将来負担比率（分子）の構造'!J$51</f>
        <v>7</v>
      </c>
      <c r="H57" s="157"/>
      <c r="I57" s="157"/>
      <c r="J57" s="157">
        <f>'将来負担比率（分子）の構造'!K$51</f>
        <v>5</v>
      </c>
      <c r="K57" s="157"/>
      <c r="L57" s="157"/>
      <c r="M57" s="157">
        <f>'将来負担比率（分子）の構造'!L$51</f>
        <v>3</v>
      </c>
      <c r="N57" s="157"/>
      <c r="O57" s="157"/>
      <c r="P57" s="157">
        <f>'将来負担比率（分子）の構造'!M$51</f>
        <v>2</v>
      </c>
    </row>
    <row r="58" spans="1:16" x14ac:dyDescent="0.15">
      <c r="A58" s="157" t="s">
        <v>41</v>
      </c>
      <c r="B58" s="157"/>
      <c r="C58" s="157"/>
      <c r="D58" s="157">
        <f>'将来負担比率（分子）の構造'!I$50</f>
        <v>1454</v>
      </c>
      <c r="E58" s="157"/>
      <c r="F58" s="157"/>
      <c r="G58" s="157">
        <f>'将来負担比率（分子）の構造'!J$50</f>
        <v>1924</v>
      </c>
      <c r="H58" s="157"/>
      <c r="I58" s="157"/>
      <c r="J58" s="157">
        <f>'将来負担比率（分子）の構造'!K$50</f>
        <v>2390</v>
      </c>
      <c r="K58" s="157"/>
      <c r="L58" s="157"/>
      <c r="M58" s="157">
        <f>'将来負担比率（分子）の構造'!L$50</f>
        <v>2646</v>
      </c>
      <c r="N58" s="157"/>
      <c r="O58" s="157"/>
      <c r="P58" s="157">
        <f>'将来負担比率（分子）の構造'!M$50</f>
        <v>2889</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560</v>
      </c>
      <c r="C62" s="157"/>
      <c r="D62" s="157"/>
      <c r="E62" s="157">
        <f>'将来負担比率（分子）の構造'!J$45</f>
        <v>554</v>
      </c>
      <c r="F62" s="157"/>
      <c r="G62" s="157"/>
      <c r="H62" s="157">
        <f>'将来負担比率（分子）の構造'!K$45</f>
        <v>564</v>
      </c>
      <c r="I62" s="157"/>
      <c r="J62" s="157"/>
      <c r="K62" s="157">
        <f>'将来負担比率（分子）の構造'!L$45</f>
        <v>588</v>
      </c>
      <c r="L62" s="157"/>
      <c r="M62" s="157"/>
      <c r="N62" s="157">
        <f>'将来負担比率（分子）の構造'!M$45</f>
        <v>614</v>
      </c>
      <c r="O62" s="157"/>
      <c r="P62" s="157"/>
    </row>
    <row r="63" spans="1:16" x14ac:dyDescent="0.15">
      <c r="A63" s="157" t="s">
        <v>34</v>
      </c>
      <c r="B63" s="157">
        <f>'将来負担比率（分子）の構造'!I$44</f>
        <v>8</v>
      </c>
      <c r="C63" s="157"/>
      <c r="D63" s="157"/>
      <c r="E63" s="157">
        <f>'将来負担比率（分子）の構造'!J$44</f>
        <v>4</v>
      </c>
      <c r="F63" s="157"/>
      <c r="G63" s="157"/>
      <c r="H63" s="157">
        <f>'将来負担比率（分子）の構造'!K$44</f>
        <v>2</v>
      </c>
      <c r="I63" s="157"/>
      <c r="J63" s="157"/>
      <c r="K63" s="157">
        <f>'将来負担比率（分子）の構造'!L$44</f>
        <v>4</v>
      </c>
      <c r="L63" s="157"/>
      <c r="M63" s="157"/>
      <c r="N63" s="157">
        <f>'将来負担比率（分子）の構造'!M$44</f>
        <v>4</v>
      </c>
      <c r="O63" s="157"/>
      <c r="P63" s="157"/>
    </row>
    <row r="64" spans="1:16" x14ac:dyDescent="0.15">
      <c r="A64" s="157" t="s">
        <v>33</v>
      </c>
      <c r="B64" s="157">
        <f>'将来負担比率（分子）の構造'!I$43</f>
        <v>1836</v>
      </c>
      <c r="C64" s="157"/>
      <c r="D64" s="157"/>
      <c r="E64" s="157">
        <f>'将来負担比率（分子）の構造'!J$43</f>
        <v>2041</v>
      </c>
      <c r="F64" s="157"/>
      <c r="G64" s="157"/>
      <c r="H64" s="157">
        <f>'将来負担比率（分子）の構造'!K$43</f>
        <v>2150</v>
      </c>
      <c r="I64" s="157"/>
      <c r="J64" s="157"/>
      <c r="K64" s="157">
        <f>'将来負担比率（分子）の構造'!L$43</f>
        <v>2146</v>
      </c>
      <c r="L64" s="157"/>
      <c r="M64" s="157"/>
      <c r="N64" s="157">
        <f>'将来負担比率（分子）の構造'!M$43</f>
        <v>2154</v>
      </c>
      <c r="O64" s="157"/>
      <c r="P64" s="157"/>
    </row>
    <row r="65" spans="1:16" x14ac:dyDescent="0.15">
      <c r="A65" s="157" t="s">
        <v>32</v>
      </c>
      <c r="B65" s="157">
        <f>'将来負担比率（分子）の構造'!I$42</f>
        <v>128</v>
      </c>
      <c r="C65" s="157"/>
      <c r="D65" s="157"/>
      <c r="E65" s="157">
        <f>'将来負担比率（分子）の構造'!J$42</f>
        <v>128</v>
      </c>
      <c r="F65" s="157"/>
      <c r="G65" s="157"/>
      <c r="H65" s="157">
        <f>'将来負担比率（分子）の構造'!K$42</f>
        <v>128</v>
      </c>
      <c r="I65" s="157"/>
      <c r="J65" s="157"/>
      <c r="K65" s="157">
        <f>'将来負担比率（分子）の構造'!L$42</f>
        <v>128</v>
      </c>
      <c r="L65" s="157"/>
      <c r="M65" s="157"/>
      <c r="N65" s="157">
        <f>'将来負担比率（分子）の構造'!M$42</f>
        <v>128</v>
      </c>
      <c r="O65" s="157"/>
      <c r="P65" s="157"/>
    </row>
    <row r="66" spans="1:16" x14ac:dyDescent="0.15">
      <c r="A66" s="157" t="s">
        <v>31</v>
      </c>
      <c r="B66" s="157">
        <f>'将来負担比率（分子）の構造'!I$41</f>
        <v>5949</v>
      </c>
      <c r="C66" s="157"/>
      <c r="D66" s="157"/>
      <c r="E66" s="157">
        <f>'将来負担比率（分子）の構造'!J$41</f>
        <v>5831</v>
      </c>
      <c r="F66" s="157"/>
      <c r="G66" s="157"/>
      <c r="H66" s="157">
        <f>'将来負担比率（分子）の構造'!K$41</f>
        <v>5789</v>
      </c>
      <c r="I66" s="157"/>
      <c r="J66" s="157"/>
      <c r="K66" s="157">
        <f>'将来負担比率（分子）の構造'!L$41</f>
        <v>6524</v>
      </c>
      <c r="L66" s="157"/>
      <c r="M66" s="157"/>
      <c r="N66" s="157">
        <f>'将来負担比率（分子）の構造'!M$41</f>
        <v>6720</v>
      </c>
      <c r="O66" s="157"/>
      <c r="P66" s="157"/>
    </row>
    <row r="67" spans="1:16" x14ac:dyDescent="0.15">
      <c r="A67" s="157" t="s">
        <v>71</v>
      </c>
      <c r="B67" s="157" t="e">
        <f>NA()</f>
        <v>#N/A</v>
      </c>
      <c r="C67" s="157">
        <f>IF(ISNUMBER('将来負担比率（分子）の構造'!I$53), IF('将来負担比率（分子）の構造'!I$53 &lt; 0, 0, '将来負担比率（分子）の構造'!I$53), NA())</f>
        <v>2400</v>
      </c>
      <c r="D67" s="157" t="e">
        <f>NA()</f>
        <v>#N/A</v>
      </c>
      <c r="E67" s="157" t="e">
        <f>NA()</f>
        <v>#N/A</v>
      </c>
      <c r="F67" s="157">
        <f>IF(ISNUMBER('将来負担比率（分子）の構造'!J$53), IF('将来負担比率（分子）の構造'!J$53 &lt; 0, 0, '将来負担比率（分子）の構造'!J$53), NA())</f>
        <v>2167</v>
      </c>
      <c r="G67" s="157" t="e">
        <f>NA()</f>
        <v>#N/A</v>
      </c>
      <c r="H67" s="157" t="e">
        <f>NA()</f>
        <v>#N/A</v>
      </c>
      <c r="I67" s="157">
        <f>IF(ISNUMBER('将来負担比率（分子）の構造'!K$53), IF('将来負担比率（分子）の構造'!K$53 &lt; 0, 0, '将来負担比率（分子）の構造'!K$53), NA())</f>
        <v>1676</v>
      </c>
      <c r="J67" s="157" t="e">
        <f>NA()</f>
        <v>#N/A</v>
      </c>
      <c r="K67" s="157" t="e">
        <f>NA()</f>
        <v>#N/A</v>
      </c>
      <c r="L67" s="157">
        <f>IF(ISNUMBER('将来負担比率（分子）の構造'!L$53), IF('将来負担比率（分子）の構造'!L$53 &lt; 0, 0, '将来負担比率（分子）の構造'!L$53), NA())</f>
        <v>2235</v>
      </c>
      <c r="M67" s="157" t="e">
        <f>NA()</f>
        <v>#N/A</v>
      </c>
      <c r="N67" s="157" t="e">
        <f>NA()</f>
        <v>#N/A</v>
      </c>
      <c r="O67" s="157">
        <f>IF(ISNUMBER('将来負担比率（分子）の構造'!M$53), IF('将来負担比率（分子）の構造'!M$53 &lt; 0, 0, '将来負担比率（分子）の構造'!M$53), NA())</f>
        <v>2140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989</v>
      </c>
      <c r="C72" s="161">
        <f>基金残高に係る経年分析!G55</f>
        <v>1199</v>
      </c>
      <c r="D72" s="161">
        <f>基金残高に係る経年分析!H55</f>
        <v>1089</v>
      </c>
    </row>
    <row r="73" spans="1:16" x14ac:dyDescent="0.15">
      <c r="A73" s="160" t="s">
        <v>74</v>
      </c>
      <c r="B73" s="161">
        <f>基金残高に係る経年分析!F56</f>
        <v>230</v>
      </c>
      <c r="C73" s="161">
        <f>基金残高に係る経年分析!G56</f>
        <v>292</v>
      </c>
      <c r="D73" s="161">
        <f>基金残高に係る経年分析!H56</f>
        <v>301</v>
      </c>
    </row>
    <row r="74" spans="1:16" x14ac:dyDescent="0.15">
      <c r="A74" s="160" t="s">
        <v>75</v>
      </c>
      <c r="B74" s="161">
        <f>基金残高に係る経年分析!F57</f>
        <v>1133</v>
      </c>
      <c r="C74" s="161">
        <f>基金残高に係る経年分析!G57</f>
        <v>1118</v>
      </c>
      <c r="D74" s="161">
        <f>基金残高に係る経年分析!H57</f>
        <v>1461</v>
      </c>
    </row>
  </sheetData>
  <sheetProtection algorithmName="SHA-512" hashValue="1f9UEMqXZ9nyyaKpZ62XOOlw0jcKthuJQJW2dCcrywx96dDtwxWphVyDJ5t75OiCJ39m3/iLclxd5Lck1yE25A==" saltValue="z3NsvSNddXB8UXxDzhh0E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浦　菜摘</cp:lastModifiedBy>
  <cp:lastPrinted>2026-03-06T00:31:00Z</cp:lastPrinted>
  <dcterms:created xsi:type="dcterms:W3CDTF">2026-02-23T09:12:44Z</dcterms:created>
  <dcterms:modified xsi:type="dcterms:W3CDTF">2026-09-28T01:53:07Z</dcterms:modified>
  <cp:category/>
</cp:coreProperties>
</file>